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26"/>
  <workbookPr/>
  <mc:AlternateContent xmlns:mc="http://schemas.openxmlformats.org/markup-compatibility/2006">
    <mc:Choice Requires="x15">
      <x15ac:absPath xmlns:x15ac="http://schemas.microsoft.com/office/spreadsheetml/2010/11/ac" url="/Users/Brandon/Documents/SHARED DOCS/CSE1325_07/"/>
    </mc:Choice>
  </mc:AlternateContent>
  <bookViews>
    <workbookView xWindow="0" yWindow="460" windowWidth="28800" windowHeight="16260" activeTab="6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7" l="1"/>
  <c r="B7" i="7"/>
  <c r="C8" i="7"/>
  <c r="B8" i="7"/>
  <c r="C9" i="7"/>
  <c r="B9" i="7"/>
  <c r="C10" i="7"/>
  <c r="B10" i="7"/>
  <c r="C11" i="7"/>
  <c r="B11" i="7"/>
  <c r="C12" i="7"/>
  <c r="B12" i="7"/>
  <c r="C13" i="7"/>
  <c r="B13" i="7"/>
  <c r="B14" i="7"/>
  <c r="C14" i="6"/>
  <c r="B7" i="6"/>
  <c r="C8" i="6"/>
  <c r="B8" i="6"/>
  <c r="C9" i="6"/>
  <c r="B9" i="6"/>
  <c r="C10" i="6"/>
  <c r="B10" i="6"/>
  <c r="C11" i="6"/>
  <c r="B11" i="6"/>
  <c r="C12" i="6"/>
  <c r="B12" i="6"/>
  <c r="C13" i="6"/>
  <c r="B13" i="6"/>
  <c r="B14" i="6"/>
  <c r="C14" i="5"/>
  <c r="B7" i="5"/>
  <c r="C8" i="5"/>
  <c r="B8" i="5"/>
  <c r="C9" i="5"/>
  <c r="B9" i="5"/>
  <c r="C10" i="5"/>
  <c r="B10" i="5"/>
  <c r="C11" i="5"/>
  <c r="B11" i="5"/>
  <c r="C12" i="5"/>
  <c r="B12" i="5"/>
  <c r="C13" i="5"/>
  <c r="B13" i="5"/>
  <c r="B14" i="5"/>
  <c r="C14" i="4"/>
  <c r="B7" i="4"/>
  <c r="C8" i="4"/>
  <c r="B8" i="4"/>
  <c r="C9" i="4"/>
  <c r="B9" i="4"/>
  <c r="C10" i="4"/>
  <c r="B10" i="4"/>
  <c r="C11" i="4"/>
  <c r="B11" i="4"/>
  <c r="C12" i="4"/>
  <c r="B12" i="4"/>
  <c r="C13" i="4"/>
  <c r="B13" i="4"/>
  <c r="B14" i="4"/>
  <c r="C14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B14" i="3"/>
  <c r="C14" i="2"/>
  <c r="B7" i="2"/>
  <c r="C8" i="2"/>
  <c r="B8" i="2"/>
  <c r="C9" i="2"/>
  <c r="B9" i="2"/>
  <c r="C10" i="2"/>
  <c r="B10" i="2"/>
  <c r="C11" i="2"/>
  <c r="B11" i="2"/>
  <c r="C12" i="2"/>
  <c r="B12" i="2"/>
  <c r="C13" i="2"/>
  <c r="B13" i="2"/>
  <c r="B14" i="2"/>
  <c r="C18" i="1"/>
  <c r="B12" i="1"/>
  <c r="C13" i="1"/>
  <c r="B13" i="1"/>
  <c r="C14" i="1"/>
  <c r="B14" i="1"/>
  <c r="C15" i="1"/>
  <c r="B15" i="1"/>
  <c r="C16" i="1"/>
  <c r="B16" i="1"/>
  <c r="C17" i="1"/>
  <c r="B17" i="1"/>
  <c r="B18" i="1"/>
</calcChain>
</file>

<file path=xl/sharedStrings.xml><?xml version="1.0" encoding="utf-8"?>
<sst xmlns="http://schemas.openxmlformats.org/spreadsheetml/2006/main" count="560" uniqueCount="267">
  <si>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</si>
  <si>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</si>
  <si>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</si>
  <si>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</si>
  <si>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</si>
  <si>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</si>
  <si>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</si>
  <si>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</si>
  <si>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Teams Only:</t>
  </si>
  <si>
    <t>Note: Teams MUST be approved by the Professor (NOT TA) in advance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</si>
  <si>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</si>
  <si>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</si>
  <si>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</si>
  <si>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</si>
  <si>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</si>
  <si>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</si>
  <si>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</si>
  <si>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</si>
  <si>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</si>
  <si>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</si>
  <si>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</si>
  <si>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</si>
  <si>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</si>
  <si>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</si>
  <si>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</si>
  <si>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</si>
  <si>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</si>
  <si>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</si>
  <si>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</si>
  <si>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</si>
  <si>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</si>
  <si>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</si>
  <si>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</si>
  <si>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</si>
  <si>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</si>
  <si>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picture not yet required, just test the classes here w/o GUI</t>
  </si>
  <si>
    <t>CC</t>
  </si>
  <si>
    <t>Create a new container</t>
  </si>
  <si>
    <t>Picture not yet required</t>
  </si>
  <si>
    <t>CT</t>
  </si>
  <si>
    <t>Create a new topping</t>
  </si>
  <si>
    <t>Stock and sell better dairy products</t>
  </si>
  <si>
    <t>GUI</t>
  </si>
  <si>
    <t>Use a GUI instead of a terminal</t>
  </si>
  <si>
    <t>Reduce training costs</t>
  </si>
  <si>
    <t>This is the main window, with menu bar, tool bar, and optionally status bar</t>
  </si>
  <si>
    <t>IGUI</t>
  </si>
  <si>
    <t>Use dialogs to create items</t>
  </si>
  <si>
    <t>One dialog should server for all items with minor variations</t>
  </si>
  <si>
    <t>CS</t>
  </si>
  <si>
    <t>Server</t>
  </si>
  <si>
    <t>Create a serving of ice cream in a container with toppings</t>
  </si>
  <si>
    <t>Create dairy products to sell</t>
  </si>
  <si>
    <t>Pick a container, 1-N scoop flavors, and 0-N toppings via one or more dialogs, instance a serving object, and push on a vector</t>
  </si>
  <si>
    <t>PS</t>
  </si>
  <si>
    <t>Customer</t>
  </si>
  <si>
    <t>Show the components of a serving (container, scoops, and toppings) for verification</t>
  </si>
  <si>
    <t>Ensure my order was taken correctly</t>
  </si>
  <si>
    <t>This is effectively a to_string method to a dialog with confirm or start over buttons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</si>
  <si>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</si>
  <si>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</si>
  <si>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</si>
  <si>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</si>
  <si>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</si>
  <si>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</si>
  <si>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</si>
  <si>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</si>
  <si>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</si>
  <si>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</si>
  <si>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</si>
  <si>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</si>
  <si>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</si>
  <si>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</si>
  <si>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</si>
  <si>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</si>
  <si>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</si>
  <si>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</si>
  <si>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</si>
  <si>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</si>
  <si>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</si>
  <si>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SAVD</t>
  </si>
  <si>
    <t>Save all data to a default file</t>
  </si>
  <si>
    <t>Ensure our data isn’t lost</t>
  </si>
  <si>
    <t>LOAD</t>
  </si>
  <si>
    <t>Load data from a default file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</si>
  <si>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</si>
  <si>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</si>
  <si>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</si>
  <si>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</si>
  <si>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</si>
  <si>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</si>
  <si>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</si>
  <si>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</si>
  <si>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CM</t>
  </si>
  <si>
    <t>Owner</t>
  </si>
  <si>
    <t>Create a named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</si>
  <si>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</si>
  <si>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</si>
  <si>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</si>
  <si>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</si>
  <si>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</si>
  <si>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</si>
  <si>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</si>
  <si>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PIX</t>
  </si>
  <si>
    <t>Add and display pictures for each item (container, ice cream flavor, and topping)</t>
  </si>
  <si>
    <t>Better understand the menu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</si>
  <si>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</si>
  <si>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</si>
  <si>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</si>
  <si>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</si>
  <si>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</si>
  <si>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</si>
  <si>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</si>
  <si>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</si>
  <si>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</si>
  <si>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</si>
  <si>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</si>
  <si>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</si>
  <si>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</si>
  <si>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</si>
  <si>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</si>
  <si>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</si>
  <si>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</si>
  <si>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</si>
  <si>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</si>
  <si>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</si>
  <si>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</si>
  <si>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</si>
  <si>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</si>
  <si>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</si>
  <si>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</si>
  <si>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SALL</t>
  </si>
  <si>
    <t>Save all data to a specified file</t>
  </si>
  <si>
    <t>Franchise my company</t>
  </si>
  <si>
    <t>LALL</t>
  </si>
  <si>
    <t>Load data from a specified file</t>
  </si>
  <si>
    <t>CENEW</t>
  </si>
  <si>
    <t>Create a new franchise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</si>
  <si>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</si>
  <si>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</si>
  <si>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</si>
  <si>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</si>
  <si>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</si>
  <si>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</si>
  <si>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</si>
  <si>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</si>
  <si>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</si>
  <si>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</si>
  <si>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</si>
  <si>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</si>
  <si>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</si>
  <si>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</si>
  <si>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</si>
  <si>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</si>
  <si>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</si>
  <si>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</si>
  <si>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</si>
  <si>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</si>
  <si>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</si>
  <si>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</si>
  <si>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</si>
  <si>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</si>
  <si>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</si>
  <si>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</si>
  <si>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Finished in Sprint 1</t>
  </si>
  <si>
    <t>Brandon Carter</t>
  </si>
  <si>
    <t>BC</t>
  </si>
  <si>
    <t>Loose Souls</t>
  </si>
  <si>
    <t>Completed Day 1</t>
  </si>
  <si>
    <t>Completed Day 2</t>
  </si>
  <si>
    <t>Complete Use Case diagram</t>
  </si>
  <si>
    <t>Complete Class diagram</t>
  </si>
  <si>
    <t>Complete Sequence diagram</t>
  </si>
  <si>
    <t>Implement classes for sprint one</t>
  </si>
  <si>
    <t>Create a new flavor</t>
  </si>
  <si>
    <t>Convert to GUI</t>
  </si>
  <si>
    <t>Completed Day 3</t>
  </si>
  <si>
    <t>Finished in Sprint 2</t>
  </si>
  <si>
    <t>Make it so there is a global container, flavors, toppings choice</t>
  </si>
  <si>
    <t>Allow the server to choose a container for a serving</t>
  </si>
  <si>
    <t>Allow the server to choose number of scoops for container</t>
  </si>
  <si>
    <t>Allow the server to choose flavor for each scoop</t>
  </si>
  <si>
    <t>Allow the server to choose toppings for each scoop</t>
  </si>
  <si>
    <t>Allow the server to create a customer</t>
  </si>
  <si>
    <t>Allow the server to identify if the customer belongs to a particular server</t>
  </si>
  <si>
    <t>Allow the server to create a serving for him/herself or a specific customer</t>
  </si>
  <si>
    <t>Allow the customer to view the serving created for them by server</t>
  </si>
  <si>
    <t>Allow the server to view their own servings</t>
  </si>
  <si>
    <t>that's if they made a serving for themselves</t>
  </si>
  <si>
    <t>Allow the manager to create a server and list them</t>
  </si>
  <si>
    <t>There are also built in defaults</t>
  </si>
  <si>
    <t>Added polymorphism (to_string method for items)</t>
  </si>
  <si>
    <t>Completed Day 4</t>
  </si>
  <si>
    <t>Added toolbar buttons</t>
  </si>
  <si>
    <t>Finished in Sprint 3</t>
  </si>
  <si>
    <t>Create order as a server</t>
  </si>
  <si>
    <t>First allow servings to be chosen for order</t>
  </si>
  <si>
    <t>Remove servings from servings list that are added to order</t>
  </si>
  <si>
    <t>Push servings into order object that contains servings vector</t>
  </si>
  <si>
    <t>Rewrite program without pointers (too much confusion)</t>
  </si>
  <si>
    <t>Use return statements and reassign anything that changes</t>
  </si>
  <si>
    <t>Fix create serving so that it works with multiple cust under a serv</t>
  </si>
  <si>
    <t>Add a view order</t>
  </si>
  <si>
    <t>Add create serving for customer</t>
  </si>
  <si>
    <t>Handle situations where the customer has a server, doesn’t have a server</t>
  </si>
  <si>
    <t>Handle situations where customer self servs with/without server</t>
  </si>
  <si>
    <t>Allow server and customer to both create servings</t>
  </si>
  <si>
    <t>Allow viewing of the serving</t>
  </si>
  <si>
    <t>Begin create order for customer</t>
  </si>
  <si>
    <t>Remove servings to be added into an order</t>
  </si>
  <si>
    <t>handle situations where a customer has a server but is making the order</t>
  </si>
  <si>
    <t>Allow either one to make the order if assigned</t>
  </si>
  <si>
    <t>Operator overloading added for a few comparisons</t>
  </si>
  <si>
    <t>Finished in Sprint 4</t>
  </si>
  <si>
    <t>Add file save for toppings</t>
  </si>
  <si>
    <t>Add file save for scoops</t>
  </si>
  <si>
    <t>Add file save for containers</t>
  </si>
  <si>
    <t>Add file save for customers</t>
  </si>
  <si>
    <t>Add file save for servers</t>
  </si>
  <si>
    <t>Add file save for servings</t>
  </si>
  <si>
    <t>Add file save for orders</t>
  </si>
  <si>
    <t>Add file load for toppings</t>
  </si>
  <si>
    <t>Add file load for containers</t>
  </si>
  <si>
    <t>Add file load for scoops</t>
  </si>
  <si>
    <t>Add file load for servings</t>
  </si>
  <si>
    <t>Add file load customers</t>
  </si>
  <si>
    <t>Add file load for servers</t>
  </si>
  <si>
    <t>Add file load for customers</t>
  </si>
  <si>
    <t>Add price calculations for each item</t>
  </si>
  <si>
    <t>Add wholesale calculations for each item</t>
  </si>
  <si>
    <t>Add total price calculation for emporium</t>
  </si>
  <si>
    <t>Add total wholesale calculation for emporium</t>
  </si>
  <si>
    <t>Add profit</t>
  </si>
  <si>
    <t>Add cash register for manager</t>
  </si>
  <si>
    <t>Add state machine for states of an order</t>
  </si>
  <si>
    <t>Add state machine diagram</t>
  </si>
  <si>
    <t>Add readme text</t>
  </si>
  <si>
    <t>Finished in Sprint 5</t>
  </si>
  <si>
    <t>Make it so that a server can check orders in the queue and see them</t>
  </si>
  <si>
    <t>The viewing serving and view order for server and customer were added already mostly</t>
  </si>
  <si>
    <t>Added regex validation</t>
  </si>
  <si>
    <t>Finished in Sprint 6</t>
  </si>
  <si>
    <t>Create code to insert an image into a box</t>
  </si>
  <si>
    <t>Added code so image loads inside a box</t>
  </si>
  <si>
    <t>Edit images to be the correct size</t>
  </si>
  <si>
    <t>Added a credits tab to menu bar so the source links are available</t>
  </si>
  <si>
    <t>Added menu, container, scoop, and toppings images to program</t>
  </si>
  <si>
    <t>Added ability to change server salary</t>
  </si>
  <si>
    <t>CP&amp;L</t>
  </si>
  <si>
    <t>Create a corporate Profit &amp; Loss statement, showing all income, expenses, and total profit for all franchises in aggregate</t>
  </si>
  <si>
    <t>Keep track of our overall financial situation</t>
  </si>
  <si>
    <t>This may require maintaining a list of all franchisee files, loading the data in sequence or simultaneously, and then calculating a single report across them all</t>
  </si>
  <si>
    <t>HH</t>
  </si>
  <si>
    <t>Automatically change to “happy hour” prices between 4 and 6 pm each day, then back to regular prices</t>
  </si>
  <si>
    <t>Increase business during the slow period before supper</t>
  </si>
  <si>
    <t>Include an override, so that the feature can be demonstrated regardless of the time of day</t>
  </si>
  <si>
    <t>MWT</t>
  </si>
  <si>
    <t>See a table to the main window showing all orders in the Unfilled or Filled state</t>
  </si>
  <si>
    <t>Easily monitor the backlog of preparation and collecting payment</t>
  </si>
  <si>
    <t>MWTS</t>
  </si>
  <si>
    <t>Scroll the main window table when it won’t all fit on the screen</t>
  </si>
  <si>
    <t>Handle rush hour more efficiently</t>
  </si>
  <si>
    <t>Add edit ice cream flavor/scoop</t>
  </si>
  <si>
    <t>Add edit container</t>
  </si>
  <si>
    <t>Add edit topping</t>
  </si>
  <si>
    <t>Update UML</t>
  </si>
  <si>
    <t>Brochure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</si>
</sst>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5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4"/>
      <color rgb="FF000000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4"/>
      <color rgb="FFFF0000"/>
      <name val="Liberation Sans"/>
    </font>
    <font>
      <b/>
      <sz val="11"/>
      <color rgb="FFFF3333"/>
      <name val="Liberation Sans"/>
    </font>
    <font>
      <b/>
      <sz val="11"/>
      <color theme="1"/>
      <name val="Liberation Sans"/>
    </font>
    <font>
      <b/>
      <sz val="11"/>
      <color rgb="FFFFFFFF"/>
      <name val="Liberation Sans"/>
    </font>
    <font>
      <b/>
      <sz val="10"/>
      <color rgb="FF000000"/>
      <name val="Liberation Sans"/>
    </font>
    <font>
      <sz val="10"/>
      <color theme="1"/>
      <name val="Liberation Sans"/>
    </font>
    <font>
      <b/>
      <sz val="11"/>
      <color rgb="FFFF420E"/>
      <name val="Liberation Sans"/>
    </font>
    <font>
      <b/>
      <sz val="11"/>
      <color rgb="FF800080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4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/>
    </xf>
    <xf numFmtId="0" fontId="4" fillId="2" borderId="1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4" fillId="0" borderId="1" xfId="0" applyFont="1" applyFill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9" fillId="0" borderId="0" xfId="0" applyFont="1" applyAlignment="1">
      <alignment horizontal="center" vertical="top"/>
    </xf>
    <xf numFmtId="0" fontId="4" fillId="0" borderId="0" xfId="0" applyFont="1" applyFill="1" applyAlignment="1">
      <alignment horizontal="right" vertical="top"/>
    </xf>
    <xf numFmtId="0" fontId="4" fillId="0" borderId="2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10" fillId="0" borderId="0" xfId="0" applyFont="1" applyFill="1" applyAlignment="1">
      <alignment vertical="top"/>
    </xf>
    <xf numFmtId="0" fontId="1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10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9" fillId="0" borderId="0" xfId="0" applyFont="1" applyAlignment="1">
      <alignment vertical="top"/>
    </xf>
    <xf numFmtId="0" fontId="12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0" xfId="0" applyFont="1" applyFill="1"/>
    <xf numFmtId="164" fontId="4" fillId="0" borderId="0" xfId="0" applyNumberFormat="1" applyFont="1" applyFill="1"/>
    <xf numFmtId="0" fontId="4" fillId="0" borderId="0" xfId="0" applyFont="1" applyFill="1" applyAlignment="1">
      <alignment horizontal="center"/>
    </xf>
    <xf numFmtId="165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/>
    <xf numFmtId="0" fontId="10" fillId="3" borderId="0" xfId="0" applyFont="1" applyFill="1"/>
    <xf numFmtId="0" fontId="6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9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0" fontId="0" fillId="2" borderId="0" xfId="0" applyFill="1"/>
    <xf numFmtId="0" fontId="0" fillId="2" borderId="1" xfId="0" applyFill="1" applyBorder="1"/>
    <xf numFmtId="0" fontId="0" fillId="0" borderId="1" xfId="0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401099587654629"/>
          <c:y val="0.137419922120337"/>
          <c:w val="0.9332750218668"/>
          <c:h val="0.740484863710589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'Product Backlog'!$A$12:$A$18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41.0</c:v>
                </c:pt>
                <c:pt idx="1">
                  <c:v>36.0</c:v>
                </c:pt>
                <c:pt idx="2">
                  <c:v>32.0</c:v>
                </c:pt>
                <c:pt idx="3">
                  <c:v>29.0</c:v>
                </c:pt>
                <c:pt idx="4">
                  <c:v>25.0</c:v>
                </c:pt>
                <c:pt idx="5">
                  <c:v>23.0</c:v>
                </c:pt>
                <c:pt idx="6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5795440"/>
        <c:axId val="-1722949072"/>
      </c:scatterChart>
      <c:valAx>
        <c:axId val="-172294907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end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625795440"/>
        <c:crossesAt val="0.0"/>
        <c:crossBetween val="midCat"/>
      </c:valAx>
      <c:valAx>
        <c:axId val="-1625795440"/>
        <c:scaling>
          <c:orientation val="minMax"/>
          <c:max val="6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722949072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01 Backlog'!$B$7:$B$14</c:f>
              <c:numCache>
                <c:formatCode>General</c:formatCode>
                <c:ptCount val="8"/>
                <c:pt idx="0">
                  <c:v>8.0</c:v>
                </c:pt>
                <c:pt idx="1">
                  <c:v>7.0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5757616"/>
        <c:axId val="-1625761648"/>
      </c:lineChart>
      <c:valAx>
        <c:axId val="-1625761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625757616"/>
        <c:crossesAt val="0.0"/>
        <c:crossBetween val="between"/>
      </c:valAx>
      <c:catAx>
        <c:axId val="-162575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62576164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02 Backlog'!$B$7:$B$14</c:f>
              <c:numCache>
                <c:formatCode>General</c:formatCode>
                <c:ptCount val="8"/>
                <c:pt idx="0">
                  <c:v>13.0</c:v>
                </c:pt>
                <c:pt idx="1">
                  <c:v>9.0</c:v>
                </c:pt>
                <c:pt idx="2">
                  <c:v>4.0</c:v>
                </c:pt>
                <c:pt idx="3">
                  <c:v>2.0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5607136"/>
        <c:axId val="-1685611168"/>
      </c:lineChart>
      <c:valAx>
        <c:axId val="-16856111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685607136"/>
        <c:crossesAt val="0.0"/>
        <c:crossBetween val="between"/>
      </c:valAx>
      <c:catAx>
        <c:axId val="-16856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68561116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03 Backlog'!$B$7:$B$14</c:f>
              <c:numCache>
                <c:formatCode>General</c:formatCode>
                <c:ptCount val="8"/>
                <c:pt idx="0">
                  <c:v>19.0</c:v>
                </c:pt>
                <c:pt idx="1">
                  <c:v>12.0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5573024"/>
        <c:axId val="-1685577056"/>
      </c:lineChart>
      <c:valAx>
        <c:axId val="-1685577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685573024"/>
        <c:crossesAt val="0.0"/>
        <c:crossBetween val="between"/>
      </c:valAx>
      <c:catAx>
        <c:axId val="-168557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68557705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04 Backlog'!$B$7:$B$14</c:f>
              <c:numCache>
                <c:formatCode>General</c:formatCode>
                <c:ptCount val="8"/>
                <c:pt idx="0">
                  <c:v>23.0</c:v>
                </c:pt>
                <c:pt idx="1">
                  <c:v>18.0</c:v>
                </c:pt>
                <c:pt idx="2">
                  <c:v>10.0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5532912"/>
        <c:axId val="-1685536944"/>
      </c:lineChart>
      <c:valAx>
        <c:axId val="-1685536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685532912"/>
        <c:crossesAt val="0.0"/>
        <c:crossBetween val="between"/>
      </c:valAx>
      <c:catAx>
        <c:axId val="-168553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68553694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05 Backlog'!$B$7:$B$14</c:f>
              <c:numCache>
                <c:formatCode>General</c:formatCode>
                <c:ptCount val="8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1699248"/>
        <c:axId val="-1721589600"/>
      </c:lineChart>
      <c:valAx>
        <c:axId val="-1721589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721699248"/>
        <c:crossesAt val="0.0"/>
        <c:crossBetween val="between"/>
      </c:valAx>
      <c:catAx>
        <c:axId val="-172169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72158960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06 Backlog'!$B$7:$B$14</c:f>
              <c:numCache>
                <c:formatCode>General</c:formatCode>
                <c:ptCount val="8"/>
                <c:pt idx="0">
                  <c:v>11.0</c:v>
                </c:pt>
                <c:pt idx="1">
                  <c:v>10.0</c:v>
                </c:pt>
                <c:pt idx="2">
                  <c:v>6.0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1215120"/>
        <c:axId val="-1721222272"/>
      </c:lineChart>
      <c:valAx>
        <c:axId val="-1721222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721215120"/>
        <c:crossesAt val="0.0"/>
        <c:crossBetween val="between"/>
      </c:valAx>
      <c:catAx>
        <c:axId val="-172121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72122227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117711" y="266700"/>
    <xdr:ext cx="5761863" cy="2865628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9F103B43-E888-47E1-8A17-323BB66E3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405F20C4-2970-41A1-A07C-7E6F85C8E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CA497879-2BDE-47C3-A964-6244DD5F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2AAC9941-B3F9-4B0B-B40D-5C774DCDF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D7D1FC26-0BF2-4918-B1CA-A16C4CFB8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1DBA291C-9D00-4E99-87C8-25E06D590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16C4198D-B1DA-42AD-BDE0-45E21B6F0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37" workbookViewId="0">
      <selection activeCell="F54" sqref="F54"/>
    </sheetView>
  </sheetViews>
  <sheetFormatPr baseColWidth="10" defaultColWidth="8.83203125" defaultRowHeight="14" x14ac:dyDescent="0.15"/>
  <cols>
    <col min="1" max="1" width="12.6640625" style="1" customWidth="1"/>
    <col min="2" max="2" width="10.1640625" style="1" customWidth="1"/>
    <col min="3" max="3" width="8" style="1" customWidth="1"/>
    <col min="4" max="4" width="4.1640625" style="1" customWidth="1"/>
    <col min="5" max="5" width="7.6640625" style="1" customWidth="1"/>
    <col min="6" max="6" width="16.5" style="1" customWidth="1"/>
    <col min="7" max="7" width="8.1640625" style="1" customWidth="1"/>
    <col min="8" max="8" width="42.1640625" style="1" customWidth="1"/>
    <col min="9" max="9" width="36.1640625" style="1" customWidth="1"/>
    <col min="10" max="10" width="49.6640625" style="1" customWidth="1"/>
    <col min="11" max="1024" width="10.6640625" customWidth="1"/>
  </cols>
  <sheetData>
    <row r="1" spans="1:9" s="4" customFormat="1" ht="18" x14ac:dyDescent="0.15">
      <c r="A1" s="1" t="s">
        <v>0</v>
      </c>
      <c r="B1" s="42" t="s">
        <v>1</v>
      </c>
      <c r="C1" s="42"/>
      <c r="D1" s="42"/>
      <c r="E1" s="42"/>
      <c r="F1" s="42"/>
      <c r="G1" s="2"/>
      <c r="H1" s="3" t="s">
        <v>2</v>
      </c>
      <c r="I1"/>
    </row>
    <row r="2" spans="1:9" s="4" customFormat="1" x14ac:dyDescent="0.15">
      <c r="A2" s="1" t="s">
        <v>3</v>
      </c>
      <c r="B2" s="43" t="s">
        <v>167</v>
      </c>
      <c r="C2" s="43"/>
      <c r="D2" s="43"/>
      <c r="E2" s="43"/>
      <c r="F2" s="43"/>
      <c r="G2" s="2"/>
      <c r="H2" s="2"/>
      <c r="I2" s="2"/>
    </row>
    <row r="3" spans="1:9" s="4" customFormat="1" x14ac:dyDescent="0.15">
      <c r="A3" s="1"/>
      <c r="B3" s="1"/>
      <c r="C3" s="2"/>
      <c r="D3" s="2"/>
      <c r="E3" s="2"/>
      <c r="F3" s="2"/>
      <c r="G3" s="2"/>
      <c r="H3" s="2"/>
      <c r="I3" s="2"/>
    </row>
    <row r="4" spans="1:9" s="4" customFormat="1" x14ac:dyDescent="0.15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 x14ac:dyDescent="0.15">
      <c r="A5" s="1" t="s">
        <v>7</v>
      </c>
      <c r="B5" s="44" t="s">
        <v>165</v>
      </c>
      <c r="C5" s="44"/>
      <c r="D5" s="44"/>
      <c r="E5" s="44"/>
      <c r="F5" s="44"/>
      <c r="G5" s="5" t="s">
        <v>166</v>
      </c>
      <c r="H5" s="5">
        <v>1001350607</v>
      </c>
      <c r="I5" s="2"/>
    </row>
    <row r="6" spans="1:9" s="4" customFormat="1" x14ac:dyDescent="0.15">
      <c r="A6" s="6" t="s">
        <v>8</v>
      </c>
      <c r="B6" s="45"/>
      <c r="C6" s="45"/>
      <c r="D6" s="45"/>
      <c r="E6" s="45"/>
      <c r="F6" s="45"/>
      <c r="G6" s="7"/>
      <c r="H6" s="7"/>
      <c r="I6" s="2"/>
    </row>
    <row r="7" spans="1:9" s="4" customFormat="1" x14ac:dyDescent="0.15">
      <c r="A7" s="6" t="s">
        <v>8</v>
      </c>
      <c r="B7" s="45"/>
      <c r="C7" s="45"/>
      <c r="D7" s="45"/>
      <c r="E7" s="45"/>
      <c r="F7" s="45"/>
      <c r="G7" s="7"/>
      <c r="H7" s="7"/>
      <c r="I7" s="2"/>
    </row>
    <row r="8" spans="1:9" s="4" customFormat="1" x14ac:dyDescent="0.15">
      <c r="A8" s="6" t="s">
        <v>8</v>
      </c>
      <c r="B8" s="45"/>
      <c r="C8" s="45"/>
      <c r="D8" s="45"/>
      <c r="E8" s="45"/>
      <c r="F8" s="45"/>
      <c r="G8" s="7"/>
      <c r="H8" s="7"/>
      <c r="I8" s="2"/>
    </row>
    <row r="9" spans="1:9" s="4" customFormat="1" ht="18" x14ac:dyDescent="0.15">
      <c r="A9" s="8"/>
      <c r="B9" s="9" t="s">
        <v>9</v>
      </c>
      <c r="C9" s="2"/>
      <c r="D9" s="2"/>
      <c r="E9" s="2"/>
      <c r="F9" s="2"/>
      <c r="G9" s="2"/>
      <c r="H9" s="2"/>
      <c r="I9" s="2"/>
    </row>
    <row r="10" spans="1:9" s="4" customFormat="1" x14ac:dyDescent="0.15">
      <c r="A10" s="1"/>
      <c r="B10" s="1"/>
      <c r="C10" s="1"/>
      <c r="D10" s="1"/>
      <c r="E10" s="1"/>
      <c r="F10" s="1"/>
      <c r="G10" s="2"/>
      <c r="H10" s="2"/>
      <c r="I10" s="2"/>
    </row>
    <row r="11" spans="1:9" s="4" customFormat="1" x14ac:dyDescent="0.15">
      <c r="A11" s="10" t="s">
        <v>10</v>
      </c>
      <c r="B11" s="11" t="s">
        <v>11</v>
      </c>
      <c r="C11" s="12" t="s">
        <v>12</v>
      </c>
      <c r="D11" s="13"/>
      <c r="E11" s="2"/>
      <c r="F11" s="2" t="s">
        <v>13</v>
      </c>
      <c r="G11" s="2"/>
      <c r="H11" s="2"/>
      <c r="I11" s="2"/>
    </row>
    <row r="12" spans="1:9" s="4" customFormat="1" x14ac:dyDescent="0.15">
      <c r="A12" s="14">
        <v>0</v>
      </c>
      <c r="B12" s="2">
        <f>COUNT(B24:B131)</f>
        <v>41</v>
      </c>
      <c r="C12" s="12"/>
      <c r="D12" s="13"/>
      <c r="E12" s="15" t="s">
        <v>14</v>
      </c>
      <c r="F12" s="2" t="s">
        <v>15</v>
      </c>
      <c r="G12" s="2"/>
      <c r="H12" s="2"/>
      <c r="I12" s="2"/>
    </row>
    <row r="13" spans="1:9" s="4" customFormat="1" x14ac:dyDescent="0.15">
      <c r="A13" s="14">
        <v>1</v>
      </c>
      <c r="B13" s="2">
        <f t="shared" ref="B13:B18" si="0">B12-C13</f>
        <v>36</v>
      </c>
      <c r="C13" s="12">
        <f>COUNTIF(F$24:F$105,"Finished in Sprint 1")</f>
        <v>5</v>
      </c>
      <c r="D13" s="13"/>
      <c r="E13" s="15">
        <v>1</v>
      </c>
      <c r="F13" s="2" t="s">
        <v>16</v>
      </c>
      <c r="G13" s="2"/>
      <c r="H13" s="2"/>
      <c r="I13" s="2"/>
    </row>
    <row r="14" spans="1:9" s="4" customFormat="1" x14ac:dyDescent="0.15">
      <c r="A14" s="14">
        <v>2</v>
      </c>
      <c r="B14" s="2">
        <f t="shared" si="0"/>
        <v>32</v>
      </c>
      <c r="C14" s="12">
        <f>COUNTIF(F$24:F$105,"Finished in Sprint 2")</f>
        <v>4</v>
      </c>
      <c r="D14" s="13"/>
      <c r="E14" s="15">
        <v>2</v>
      </c>
      <c r="F14" s="2" t="s">
        <v>17</v>
      </c>
      <c r="G14" s="2"/>
      <c r="H14" s="2"/>
      <c r="I14" s="2"/>
    </row>
    <row r="15" spans="1:9" s="4" customFormat="1" x14ac:dyDescent="0.15">
      <c r="A15" s="14">
        <v>3</v>
      </c>
      <c r="B15" s="2">
        <f t="shared" si="0"/>
        <v>29</v>
      </c>
      <c r="C15" s="12">
        <f>COUNTIF(F$24:F$105,"Finished in Sprint 3")</f>
        <v>3</v>
      </c>
      <c r="D15" s="13"/>
      <c r="E15" s="15">
        <v>3</v>
      </c>
      <c r="F15" s="2" t="s">
        <v>18</v>
      </c>
      <c r="G15" s="2"/>
      <c r="H15" s="2"/>
      <c r="I15" s="2"/>
    </row>
    <row r="16" spans="1:9" s="4" customFormat="1" x14ac:dyDescent="0.15">
      <c r="A16" s="14">
        <v>4</v>
      </c>
      <c r="B16" s="2">
        <f t="shared" si="0"/>
        <v>25</v>
      </c>
      <c r="C16" s="12">
        <f>COUNTIF(F$24:F$105,"Finished in Sprint 4")</f>
        <v>4</v>
      </c>
      <c r="D16" s="13"/>
      <c r="E16" s="15"/>
      <c r="F16" s="16"/>
      <c r="G16" s="2"/>
      <c r="H16" s="2"/>
      <c r="I16" s="2"/>
    </row>
    <row r="17" spans="1:10" s="4" customFormat="1" x14ac:dyDescent="0.15">
      <c r="A17" s="14">
        <v>5</v>
      </c>
      <c r="B17" s="2">
        <f t="shared" si="0"/>
        <v>23</v>
      </c>
      <c r="C17" s="12">
        <f>COUNTIF(F$24:F$105,"Finished in Sprint 5")</f>
        <v>2</v>
      </c>
      <c r="D17" s="13"/>
      <c r="E17" s="15"/>
      <c r="F17" s="2"/>
      <c r="G17" s="2"/>
      <c r="H17" s="2"/>
      <c r="I17" s="2"/>
    </row>
    <row r="18" spans="1:10" s="4" customFormat="1" x14ac:dyDescent="0.15">
      <c r="A18" s="14">
        <v>6</v>
      </c>
      <c r="B18" s="2">
        <f t="shared" si="0"/>
        <v>10</v>
      </c>
      <c r="C18" s="12">
        <f>COUNTIF(F$24:F$105,"Finished in Sprint 6")</f>
        <v>13</v>
      </c>
      <c r="D18" s="13"/>
      <c r="E18" s="15"/>
      <c r="F18" s="2"/>
      <c r="G18" s="2"/>
      <c r="H18" s="2"/>
      <c r="I18" s="2"/>
    </row>
    <row r="19" spans="1:10" s="4" customFormat="1" x14ac:dyDescent="0.15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 x14ac:dyDescent="0.15">
      <c r="A20" s="1"/>
      <c r="B20" s="2"/>
      <c r="C20" s="2"/>
      <c r="D20" s="2"/>
      <c r="E20" s="2"/>
      <c r="F20" s="2"/>
      <c r="G20" s="17" t="s">
        <v>19</v>
      </c>
      <c r="H20" s="2"/>
      <c r="I20" s="2"/>
    </row>
    <row r="21" spans="1:10" s="4" customFormat="1" x14ac:dyDescent="0.15">
      <c r="A21" s="2"/>
      <c r="B21" s="2"/>
      <c r="C21" s="2"/>
      <c r="D21" s="2"/>
      <c r="E21" s="2"/>
      <c r="F21" s="2"/>
      <c r="G21" s="2" t="s">
        <v>20</v>
      </c>
      <c r="H21" s="2"/>
      <c r="I21" s="2"/>
    </row>
    <row r="22" spans="1:10" s="19" customFormat="1" x14ac:dyDescent="0.15">
      <c r="A22" s="18"/>
      <c r="B22" s="18"/>
      <c r="C22" s="18"/>
      <c r="D22" s="18"/>
      <c r="E22" s="41" t="s">
        <v>21</v>
      </c>
      <c r="F22" s="41"/>
      <c r="G22" s="18"/>
      <c r="H22" s="18"/>
      <c r="I22" s="18"/>
    </row>
    <row r="23" spans="1:10" x14ac:dyDescent="0.15">
      <c r="A23" s="20" t="s">
        <v>22</v>
      </c>
      <c r="B23" s="20" t="s">
        <v>23</v>
      </c>
      <c r="C23" s="20" t="s">
        <v>7</v>
      </c>
      <c r="D23" s="20" t="s">
        <v>24</v>
      </c>
      <c r="E23" s="20" t="s">
        <v>25</v>
      </c>
      <c r="F23" s="20" t="s">
        <v>26</v>
      </c>
      <c r="G23" s="20" t="s">
        <v>27</v>
      </c>
      <c r="H23" s="20" t="s">
        <v>28</v>
      </c>
      <c r="I23" s="20" t="s">
        <v>29</v>
      </c>
      <c r="J23" s="20" t="s">
        <v>30</v>
      </c>
    </row>
    <row r="24" spans="1:10" x14ac:dyDescent="0.15">
      <c r="A24" s="21" t="s">
        <v>31</v>
      </c>
      <c r="B24" s="14">
        <v>1</v>
      </c>
      <c r="C24" s="14">
        <v>1</v>
      </c>
      <c r="D24" s="14">
        <v>13</v>
      </c>
      <c r="E24" s="22">
        <v>1</v>
      </c>
      <c r="F24" s="22" t="s">
        <v>164</v>
      </c>
      <c r="G24" s="23" t="s">
        <v>32</v>
      </c>
      <c r="H24" s="24" t="s">
        <v>33</v>
      </c>
      <c r="I24" s="25" t="s">
        <v>34</v>
      </c>
      <c r="J24" s="25" t="s">
        <v>35</v>
      </c>
    </row>
    <row r="25" spans="1:10" x14ac:dyDescent="0.15">
      <c r="A25" s="21" t="s">
        <v>36</v>
      </c>
      <c r="B25" s="14">
        <v>2</v>
      </c>
      <c r="C25" s="14">
        <v>1</v>
      </c>
      <c r="D25" s="14">
        <v>5</v>
      </c>
      <c r="E25" s="22">
        <v>1</v>
      </c>
      <c r="F25" s="22" t="s">
        <v>164</v>
      </c>
      <c r="G25" s="23" t="s">
        <v>32</v>
      </c>
      <c r="H25" s="24" t="s">
        <v>37</v>
      </c>
      <c r="I25" s="25" t="s">
        <v>34</v>
      </c>
      <c r="J25" s="25" t="s">
        <v>38</v>
      </c>
    </row>
    <row r="26" spans="1:10" x14ac:dyDescent="0.15">
      <c r="A26" s="21" t="s">
        <v>39</v>
      </c>
      <c r="B26" s="14">
        <v>3</v>
      </c>
      <c r="C26" s="14">
        <v>1</v>
      </c>
      <c r="D26" s="14">
        <v>5</v>
      </c>
      <c r="E26" s="22">
        <v>1</v>
      </c>
      <c r="F26" s="22" t="s">
        <v>164</v>
      </c>
      <c r="G26" s="23" t="s">
        <v>32</v>
      </c>
      <c r="H26" s="24" t="s">
        <v>40</v>
      </c>
      <c r="I26" s="25" t="s">
        <v>41</v>
      </c>
      <c r="J26" s="25" t="s">
        <v>38</v>
      </c>
    </row>
    <row r="27" spans="1:10" ht="28" x14ac:dyDescent="0.15">
      <c r="A27" s="21" t="s">
        <v>42</v>
      </c>
      <c r="B27" s="14">
        <v>4</v>
      </c>
      <c r="C27" s="14">
        <v>2</v>
      </c>
      <c r="D27" s="14">
        <v>8</v>
      </c>
      <c r="E27" s="22">
        <v>1</v>
      </c>
      <c r="F27" s="22" t="s">
        <v>164</v>
      </c>
      <c r="G27" s="23" t="s">
        <v>32</v>
      </c>
      <c r="H27" s="24" t="s">
        <v>43</v>
      </c>
      <c r="I27" s="25" t="s">
        <v>44</v>
      </c>
      <c r="J27" s="25" t="s">
        <v>45</v>
      </c>
    </row>
    <row r="28" spans="1:10" x14ac:dyDescent="0.15">
      <c r="A28" s="21" t="s">
        <v>46</v>
      </c>
      <c r="B28" s="14">
        <v>5</v>
      </c>
      <c r="C28" s="14">
        <v>2</v>
      </c>
      <c r="D28" s="14">
        <v>13</v>
      </c>
      <c r="E28" s="22">
        <v>2</v>
      </c>
      <c r="F28" s="22" t="s">
        <v>164</v>
      </c>
      <c r="G28" s="23" t="s">
        <v>32</v>
      </c>
      <c r="H28" s="24" t="s">
        <v>47</v>
      </c>
      <c r="I28" s="25" t="s">
        <v>44</v>
      </c>
      <c r="J28" s="25" t="s">
        <v>48</v>
      </c>
    </row>
    <row r="29" spans="1:10" ht="28" x14ac:dyDescent="0.15">
      <c r="A29" s="21" t="s">
        <v>49</v>
      </c>
      <c r="B29" s="14">
        <v>6</v>
      </c>
      <c r="C29" s="14">
        <v>2</v>
      </c>
      <c r="D29" s="14">
        <v>8</v>
      </c>
      <c r="E29" s="22">
        <v>2</v>
      </c>
      <c r="F29" s="22" t="s">
        <v>177</v>
      </c>
      <c r="G29" s="23" t="s">
        <v>50</v>
      </c>
      <c r="H29" s="24" t="s">
        <v>51</v>
      </c>
      <c r="I29" s="25" t="s">
        <v>52</v>
      </c>
      <c r="J29" s="25" t="s">
        <v>53</v>
      </c>
    </row>
    <row r="30" spans="1:10" ht="28" x14ac:dyDescent="0.15">
      <c r="A30" s="21" t="s">
        <v>54</v>
      </c>
      <c r="B30" s="14">
        <v>7</v>
      </c>
      <c r="C30" s="14">
        <v>3</v>
      </c>
      <c r="D30" s="14">
        <v>5</v>
      </c>
      <c r="E30" s="22">
        <v>2</v>
      </c>
      <c r="F30" s="22" t="s">
        <v>177</v>
      </c>
      <c r="G30" s="23" t="s">
        <v>55</v>
      </c>
      <c r="H30" s="24" t="s">
        <v>56</v>
      </c>
      <c r="I30" s="25" t="s">
        <v>57</v>
      </c>
      <c r="J30" s="25" t="s">
        <v>58</v>
      </c>
    </row>
    <row r="31" spans="1:10" s="26" customFormat="1" x14ac:dyDescent="0.15">
      <c r="A31" s="21" t="s">
        <v>59</v>
      </c>
      <c r="B31" s="14">
        <v>8</v>
      </c>
      <c r="C31" s="14">
        <v>3</v>
      </c>
      <c r="D31" s="14">
        <v>3</v>
      </c>
      <c r="E31" s="22">
        <v>3</v>
      </c>
      <c r="F31" s="22" t="s">
        <v>177</v>
      </c>
      <c r="G31" s="23" t="s">
        <v>32</v>
      </c>
      <c r="H31" s="24" t="s">
        <v>60</v>
      </c>
      <c r="I31" s="25" t="s">
        <v>61</v>
      </c>
      <c r="J31" s="25"/>
    </row>
    <row r="32" spans="1:10" s="26" customFormat="1" x14ac:dyDescent="0.15">
      <c r="A32" s="21" t="s">
        <v>62</v>
      </c>
      <c r="B32" s="14">
        <v>9</v>
      </c>
      <c r="C32" s="14">
        <v>3</v>
      </c>
      <c r="D32" s="14">
        <v>2</v>
      </c>
      <c r="E32" s="22">
        <v>3</v>
      </c>
      <c r="F32" s="22" t="s">
        <v>177</v>
      </c>
      <c r="G32" s="23" t="s">
        <v>50</v>
      </c>
      <c r="H32" s="24" t="s">
        <v>63</v>
      </c>
      <c r="I32" s="25" t="s">
        <v>64</v>
      </c>
      <c r="J32" s="25"/>
    </row>
    <row r="33" spans="1:10" s="26" customFormat="1" x14ac:dyDescent="0.15">
      <c r="A33" s="21" t="s">
        <v>65</v>
      </c>
      <c r="B33" s="14">
        <v>10</v>
      </c>
      <c r="C33" s="14">
        <v>3</v>
      </c>
      <c r="D33" s="14">
        <v>13</v>
      </c>
      <c r="E33" s="22">
        <v>3</v>
      </c>
      <c r="F33" s="22" t="s">
        <v>194</v>
      </c>
      <c r="G33" s="23" t="s">
        <v>50</v>
      </c>
      <c r="H33" s="24" t="s">
        <v>66</v>
      </c>
      <c r="I33" s="25" t="s">
        <v>67</v>
      </c>
      <c r="J33" s="25"/>
    </row>
    <row r="34" spans="1:10" s="26" customFormat="1" ht="28" x14ac:dyDescent="0.15">
      <c r="A34" s="21" t="s">
        <v>68</v>
      </c>
      <c r="B34" s="14">
        <v>11</v>
      </c>
      <c r="C34" s="14">
        <v>3</v>
      </c>
      <c r="D34" s="14">
        <v>1</v>
      </c>
      <c r="E34" s="22">
        <v>3</v>
      </c>
      <c r="F34" s="22" t="s">
        <v>194</v>
      </c>
      <c r="G34" s="23" t="s">
        <v>55</v>
      </c>
      <c r="H34" s="24" t="s">
        <v>51</v>
      </c>
      <c r="I34" s="25" t="s">
        <v>69</v>
      </c>
      <c r="J34" s="25" t="s">
        <v>70</v>
      </c>
    </row>
    <row r="35" spans="1:10" s="26" customFormat="1" x14ac:dyDescent="0.15">
      <c r="A35" s="21" t="s">
        <v>71</v>
      </c>
      <c r="B35" s="14">
        <v>12</v>
      </c>
      <c r="C35" s="14">
        <v>3</v>
      </c>
      <c r="D35" s="14">
        <v>1</v>
      </c>
      <c r="E35" s="22">
        <v>3</v>
      </c>
      <c r="F35" s="22" t="s">
        <v>194</v>
      </c>
      <c r="G35" s="23" t="s">
        <v>55</v>
      </c>
      <c r="H35" s="24" t="s">
        <v>66</v>
      </c>
      <c r="I35" s="25" t="s">
        <v>69</v>
      </c>
      <c r="J35" s="25" t="s">
        <v>72</v>
      </c>
    </row>
    <row r="36" spans="1:10" s="26" customFormat="1" ht="28" x14ac:dyDescent="0.15">
      <c r="A36" s="21" t="s">
        <v>73</v>
      </c>
      <c r="B36" s="14">
        <v>13</v>
      </c>
      <c r="C36" s="14">
        <v>4</v>
      </c>
      <c r="D36" s="14">
        <v>5</v>
      </c>
      <c r="E36" s="22"/>
      <c r="F36" s="22" t="s">
        <v>213</v>
      </c>
      <c r="G36" s="23" t="s">
        <v>32</v>
      </c>
      <c r="H36" s="24" t="s">
        <v>74</v>
      </c>
      <c r="I36" s="25" t="s">
        <v>75</v>
      </c>
      <c r="J36" s="25" t="s">
        <v>76</v>
      </c>
    </row>
    <row r="37" spans="1:10" s="26" customFormat="1" ht="24" customHeight="1" x14ac:dyDescent="0.15">
      <c r="A37" s="21" t="s">
        <v>77</v>
      </c>
      <c r="B37" s="14">
        <v>14</v>
      </c>
      <c r="C37" s="14">
        <v>4</v>
      </c>
      <c r="D37" s="14">
        <v>8</v>
      </c>
      <c r="E37" s="22"/>
      <c r="F37" s="22" t="s">
        <v>213</v>
      </c>
      <c r="G37" s="23" t="s">
        <v>32</v>
      </c>
      <c r="H37" s="24" t="s">
        <v>78</v>
      </c>
      <c r="I37" s="25" t="s">
        <v>79</v>
      </c>
      <c r="J37" s="25"/>
    </row>
    <row r="38" spans="1:10" s="26" customFormat="1" x14ac:dyDescent="0.15">
      <c r="A38" s="21" t="s">
        <v>80</v>
      </c>
      <c r="B38" s="14">
        <v>15</v>
      </c>
      <c r="C38" s="14">
        <v>4</v>
      </c>
      <c r="D38" s="14">
        <v>8</v>
      </c>
      <c r="E38" s="22"/>
      <c r="F38" s="22" t="s">
        <v>213</v>
      </c>
      <c r="G38" s="23" t="s">
        <v>32</v>
      </c>
      <c r="H38" s="24" t="s">
        <v>81</v>
      </c>
      <c r="I38" s="25" t="s">
        <v>82</v>
      </c>
      <c r="J38" s="25"/>
    </row>
    <row r="39" spans="1:10" s="26" customFormat="1" x14ac:dyDescent="0.15">
      <c r="A39" s="21" t="s">
        <v>83</v>
      </c>
      <c r="B39" s="14">
        <v>16</v>
      </c>
      <c r="C39" s="14">
        <v>4</v>
      </c>
      <c r="D39" s="14">
        <v>5</v>
      </c>
      <c r="E39" s="22"/>
      <c r="F39" s="22" t="s">
        <v>213</v>
      </c>
      <c r="G39" s="23" t="s">
        <v>32</v>
      </c>
      <c r="H39" s="24" t="s">
        <v>84</v>
      </c>
      <c r="I39" s="25" t="s">
        <v>82</v>
      </c>
      <c r="J39" s="25"/>
    </row>
    <row r="40" spans="1:10" s="26" customFormat="1" ht="28" x14ac:dyDescent="0.15">
      <c r="A40" s="21" t="s">
        <v>85</v>
      </c>
      <c r="B40" s="14">
        <v>17</v>
      </c>
      <c r="C40" s="14">
        <v>5</v>
      </c>
      <c r="D40" s="14">
        <v>5</v>
      </c>
      <c r="E40" s="22"/>
      <c r="F40" s="22" t="s">
        <v>237</v>
      </c>
      <c r="G40" s="23" t="s">
        <v>50</v>
      </c>
      <c r="H40" s="24" t="s">
        <v>86</v>
      </c>
      <c r="I40" s="25" t="s">
        <v>87</v>
      </c>
      <c r="J40" s="25" t="s">
        <v>88</v>
      </c>
    </row>
    <row r="41" spans="1:10" s="26" customFormat="1" ht="28" x14ac:dyDescent="0.15">
      <c r="A41" s="21" t="s">
        <v>89</v>
      </c>
      <c r="B41" s="14">
        <v>18</v>
      </c>
      <c r="C41" s="14">
        <v>5</v>
      </c>
      <c r="D41" s="14">
        <v>5</v>
      </c>
      <c r="E41" s="22"/>
      <c r="F41" s="22" t="s">
        <v>237</v>
      </c>
      <c r="G41" s="23" t="s">
        <v>55</v>
      </c>
      <c r="H41" s="24" t="s">
        <v>90</v>
      </c>
      <c r="I41" s="25" t="s">
        <v>91</v>
      </c>
      <c r="J41" s="25" t="s">
        <v>92</v>
      </c>
    </row>
    <row r="42" spans="1:10" s="26" customFormat="1" x14ac:dyDescent="0.15">
      <c r="A42" s="21" t="s">
        <v>93</v>
      </c>
      <c r="B42" s="14">
        <v>19</v>
      </c>
      <c r="C42" s="14">
        <v>6</v>
      </c>
      <c r="D42" s="14">
        <v>3</v>
      </c>
      <c r="E42" s="22"/>
      <c r="F42" s="22" t="s">
        <v>241</v>
      </c>
      <c r="G42" s="23" t="s">
        <v>94</v>
      </c>
      <c r="H42" s="24" t="s">
        <v>95</v>
      </c>
      <c r="I42" s="25" t="s">
        <v>96</v>
      </c>
      <c r="J42" s="25"/>
    </row>
    <row r="43" spans="1:10" s="27" customFormat="1" ht="28" x14ac:dyDescent="0.15">
      <c r="A43" s="21" t="s">
        <v>97</v>
      </c>
      <c r="B43" s="14">
        <v>20</v>
      </c>
      <c r="C43" s="14">
        <v>6</v>
      </c>
      <c r="D43" s="14">
        <v>8</v>
      </c>
      <c r="E43" s="22"/>
      <c r="F43" s="22" t="s">
        <v>241</v>
      </c>
      <c r="G43" s="23" t="s">
        <v>32</v>
      </c>
      <c r="H43" s="24" t="s">
        <v>98</v>
      </c>
      <c r="I43" s="25" t="s">
        <v>99</v>
      </c>
      <c r="J43" s="25"/>
    </row>
    <row r="44" spans="1:10" ht="28" x14ac:dyDescent="0.15">
      <c r="A44" s="1" t="s">
        <v>100</v>
      </c>
      <c r="B44" s="14">
        <v>21</v>
      </c>
      <c r="C44" s="14">
        <v>6</v>
      </c>
      <c r="D44" s="14">
        <v>5</v>
      </c>
      <c r="E44" s="22"/>
      <c r="F44" s="22" t="s">
        <v>241</v>
      </c>
      <c r="G44" s="23" t="s">
        <v>32</v>
      </c>
      <c r="H44" s="24" t="s">
        <v>101</v>
      </c>
      <c r="I44" s="25" t="s">
        <v>102</v>
      </c>
      <c r="J44" s="25"/>
    </row>
    <row r="45" spans="1:10" ht="26" x14ac:dyDescent="0.15">
      <c r="A45" s="1" t="s">
        <v>103</v>
      </c>
      <c r="B45" s="14">
        <v>22</v>
      </c>
      <c r="C45" s="14"/>
      <c r="D45" s="14">
        <v>21</v>
      </c>
      <c r="E45" s="22"/>
      <c r="F45" s="22" t="s">
        <v>241</v>
      </c>
      <c r="G45" s="23" t="s">
        <v>55</v>
      </c>
      <c r="H45" s="24" t="s">
        <v>104</v>
      </c>
      <c r="I45" s="25" t="s">
        <v>105</v>
      </c>
      <c r="J45" s="25"/>
    </row>
    <row r="46" spans="1:10" ht="28" x14ac:dyDescent="0.15">
      <c r="A46" s="1" t="s">
        <v>106</v>
      </c>
      <c r="B46" s="14">
        <v>23</v>
      </c>
      <c r="C46" s="14"/>
      <c r="D46" s="14">
        <v>8</v>
      </c>
      <c r="E46" s="22"/>
      <c r="F46" s="22" t="s">
        <v>241</v>
      </c>
      <c r="G46" s="23" t="s">
        <v>32</v>
      </c>
      <c r="H46" s="24" t="s">
        <v>107</v>
      </c>
      <c r="I46" s="25" t="s">
        <v>108</v>
      </c>
      <c r="J46" s="25"/>
    </row>
    <row r="47" spans="1:10" ht="28" x14ac:dyDescent="0.15">
      <c r="A47" s="1" t="s">
        <v>109</v>
      </c>
      <c r="B47" s="14">
        <v>24</v>
      </c>
      <c r="C47" s="14"/>
      <c r="D47" s="14">
        <v>8</v>
      </c>
      <c r="E47" s="22"/>
      <c r="F47" s="22" t="s">
        <v>241</v>
      </c>
      <c r="G47" s="23" t="s">
        <v>32</v>
      </c>
      <c r="H47" s="24" t="s">
        <v>110</v>
      </c>
      <c r="I47" s="25" t="s">
        <v>111</v>
      </c>
      <c r="J47" s="25"/>
    </row>
    <row r="48" spans="1:10" x14ac:dyDescent="0.15">
      <c r="A48" s="1" t="s">
        <v>112</v>
      </c>
      <c r="B48" s="14">
        <v>25</v>
      </c>
      <c r="C48" s="14"/>
      <c r="D48" s="14">
        <v>8</v>
      </c>
      <c r="E48" s="22"/>
      <c r="F48" s="22" t="s">
        <v>241</v>
      </c>
      <c r="G48" s="23" t="s">
        <v>50</v>
      </c>
      <c r="H48" s="24" t="s">
        <v>113</v>
      </c>
      <c r="I48" s="25" t="s">
        <v>114</v>
      </c>
      <c r="J48" s="25"/>
    </row>
    <row r="49" spans="1:10" ht="26" x14ac:dyDescent="0.15">
      <c r="A49" s="1" t="s">
        <v>115</v>
      </c>
      <c r="B49" s="14">
        <v>26</v>
      </c>
      <c r="C49" s="14"/>
      <c r="D49" s="14">
        <v>8</v>
      </c>
      <c r="E49" s="22"/>
      <c r="F49" s="22" t="s">
        <v>241</v>
      </c>
      <c r="G49" s="23" t="s">
        <v>32</v>
      </c>
      <c r="H49" s="24" t="s">
        <v>116</v>
      </c>
      <c r="I49" s="25" t="s">
        <v>117</v>
      </c>
      <c r="J49" s="25"/>
    </row>
    <row r="50" spans="1:10" ht="28" x14ac:dyDescent="0.15">
      <c r="A50" s="1" t="s">
        <v>118</v>
      </c>
      <c r="B50" s="14">
        <v>27</v>
      </c>
      <c r="C50" s="14"/>
      <c r="D50" s="14">
        <v>5</v>
      </c>
      <c r="E50" s="22"/>
      <c r="F50" s="22" t="s">
        <v>241</v>
      </c>
      <c r="G50" s="23" t="s">
        <v>32</v>
      </c>
      <c r="H50" s="24" t="s">
        <v>119</v>
      </c>
      <c r="I50" s="25" t="s">
        <v>120</v>
      </c>
      <c r="J50" s="25"/>
    </row>
    <row r="51" spans="1:10" x14ac:dyDescent="0.15">
      <c r="A51" s="1" t="s">
        <v>121</v>
      </c>
      <c r="B51" s="14">
        <v>28</v>
      </c>
      <c r="C51" s="14"/>
      <c r="D51" s="14">
        <v>8</v>
      </c>
      <c r="E51" s="22"/>
      <c r="F51" s="22" t="s">
        <v>241</v>
      </c>
      <c r="G51" s="23" t="s">
        <v>32</v>
      </c>
      <c r="H51" s="24" t="s">
        <v>122</v>
      </c>
      <c r="I51" s="25" t="s">
        <v>123</v>
      </c>
      <c r="J51" s="25"/>
    </row>
    <row r="52" spans="1:10" x14ac:dyDescent="0.15">
      <c r="A52" s="1" t="s">
        <v>124</v>
      </c>
      <c r="B52" s="14">
        <v>29</v>
      </c>
      <c r="C52" s="14"/>
      <c r="D52" s="14">
        <v>8</v>
      </c>
      <c r="E52" s="22"/>
      <c r="F52" s="22" t="s">
        <v>241</v>
      </c>
      <c r="G52" s="23" t="s">
        <v>32</v>
      </c>
      <c r="H52" s="24" t="s">
        <v>125</v>
      </c>
      <c r="I52" s="25" t="s">
        <v>123</v>
      </c>
      <c r="J52" s="25"/>
    </row>
    <row r="53" spans="1:10" x14ac:dyDescent="0.15">
      <c r="A53" s="1" t="s">
        <v>126</v>
      </c>
      <c r="B53" s="14">
        <v>30</v>
      </c>
      <c r="C53" s="14"/>
      <c r="D53" s="14">
        <v>8</v>
      </c>
      <c r="E53" s="22"/>
      <c r="F53" s="22" t="s">
        <v>241</v>
      </c>
      <c r="G53" s="23" t="s">
        <v>32</v>
      </c>
      <c r="H53" s="24" t="s">
        <v>127</v>
      </c>
      <c r="I53" s="25" t="s">
        <v>123</v>
      </c>
      <c r="J53" s="25"/>
    </row>
    <row r="54" spans="1:10" ht="42" x14ac:dyDescent="0.15">
      <c r="A54" s="1" t="s">
        <v>128</v>
      </c>
      <c r="B54" s="14">
        <v>31</v>
      </c>
      <c r="C54" s="14"/>
      <c r="D54" s="14">
        <v>3</v>
      </c>
      <c r="E54" s="22"/>
      <c r="F54" s="22" t="s">
        <v>241</v>
      </c>
      <c r="G54" s="23" t="s">
        <v>32</v>
      </c>
      <c r="H54" s="24" t="s">
        <v>129</v>
      </c>
      <c r="I54" s="25" t="s">
        <v>130</v>
      </c>
      <c r="J54" s="25"/>
    </row>
    <row r="55" spans="1:10" x14ac:dyDescent="0.15">
      <c r="A55" s="1" t="s">
        <v>131</v>
      </c>
      <c r="B55" s="14">
        <v>32</v>
      </c>
      <c r="C55" s="14"/>
      <c r="D55" s="14">
        <v>5</v>
      </c>
      <c r="E55" s="22"/>
      <c r="F55" s="22"/>
      <c r="G55" s="23" t="s">
        <v>94</v>
      </c>
      <c r="H55" s="24" t="s">
        <v>132</v>
      </c>
      <c r="I55" s="25" t="s">
        <v>133</v>
      </c>
      <c r="J55" s="25"/>
    </row>
    <row r="56" spans="1:10" x14ac:dyDescent="0.15">
      <c r="A56" s="1" t="s">
        <v>134</v>
      </c>
      <c r="B56" s="14">
        <v>33</v>
      </c>
      <c r="C56" s="14"/>
      <c r="D56" s="14">
        <v>5</v>
      </c>
      <c r="E56" s="22"/>
      <c r="F56" s="22"/>
      <c r="G56" s="23" t="s">
        <v>94</v>
      </c>
      <c r="H56" s="24" t="s">
        <v>135</v>
      </c>
      <c r="I56" s="25" t="s">
        <v>133</v>
      </c>
      <c r="J56" s="25"/>
    </row>
    <row r="57" spans="1:10" x14ac:dyDescent="0.15">
      <c r="A57" s="1" t="s">
        <v>136</v>
      </c>
      <c r="B57" s="14">
        <v>34</v>
      </c>
      <c r="C57" s="14"/>
      <c r="D57" s="14">
        <v>13</v>
      </c>
      <c r="E57" s="22"/>
      <c r="F57" s="22"/>
      <c r="G57" s="23" t="s">
        <v>94</v>
      </c>
      <c r="H57" s="24" t="s">
        <v>137</v>
      </c>
      <c r="I57" s="25" t="s">
        <v>133</v>
      </c>
      <c r="J57" s="25"/>
    </row>
    <row r="58" spans="1:10" ht="26" x14ac:dyDescent="0.15">
      <c r="A58" s="1" t="s">
        <v>138</v>
      </c>
      <c r="B58" s="14">
        <v>35</v>
      </c>
      <c r="C58" s="14"/>
      <c r="D58" s="14">
        <v>21</v>
      </c>
      <c r="E58" s="22"/>
      <c r="F58" s="22"/>
      <c r="G58" s="23" t="s">
        <v>32</v>
      </c>
      <c r="H58" s="24" t="s">
        <v>139</v>
      </c>
      <c r="I58" s="25" t="s">
        <v>140</v>
      </c>
      <c r="J58" s="25"/>
    </row>
    <row r="59" spans="1:10" ht="42" x14ac:dyDescent="0.15">
      <c r="A59" s="1" t="s">
        <v>141</v>
      </c>
      <c r="B59" s="14">
        <v>36</v>
      </c>
      <c r="C59" s="14"/>
      <c r="D59" s="14">
        <v>13</v>
      </c>
      <c r="E59" s="22"/>
      <c r="F59" s="22"/>
      <c r="G59" s="23" t="s">
        <v>32</v>
      </c>
      <c r="H59" s="24" t="s">
        <v>142</v>
      </c>
      <c r="I59" s="25" t="s">
        <v>143</v>
      </c>
      <c r="J59" s="25"/>
    </row>
    <row r="60" spans="1:10" x14ac:dyDescent="0.15">
      <c r="A60" s="1" t="s">
        <v>144</v>
      </c>
      <c r="B60" s="14">
        <v>37</v>
      </c>
      <c r="C60" s="14"/>
      <c r="D60" s="14">
        <v>5</v>
      </c>
      <c r="E60" s="22"/>
      <c r="F60" s="22"/>
      <c r="G60" s="23" t="s">
        <v>32</v>
      </c>
      <c r="H60" s="21" t="s">
        <v>145</v>
      </c>
      <c r="I60" s="28" t="s">
        <v>146</v>
      </c>
      <c r="J60" s="28"/>
    </row>
    <row r="61" spans="1:10" ht="42" x14ac:dyDescent="0.15">
      <c r="A61" s="1" t="s">
        <v>248</v>
      </c>
      <c r="B61" s="14">
        <v>38</v>
      </c>
      <c r="C61" s="14"/>
      <c r="D61" s="14">
        <v>21</v>
      </c>
      <c r="E61" s="22"/>
      <c r="F61" s="22"/>
      <c r="G61" s="23" t="s">
        <v>94</v>
      </c>
      <c r="H61" s="25" t="s">
        <v>249</v>
      </c>
      <c r="I61" s="28" t="s">
        <v>250</v>
      </c>
      <c r="J61" s="28" t="s">
        <v>251</v>
      </c>
    </row>
    <row r="62" spans="1:10" ht="28" x14ac:dyDescent="0.15">
      <c r="A62" s="1" t="s">
        <v>252</v>
      </c>
      <c r="B62" s="14">
        <v>39</v>
      </c>
      <c r="C62" s="14"/>
      <c r="D62" s="14">
        <v>21</v>
      </c>
      <c r="E62" s="22"/>
      <c r="F62" s="22"/>
      <c r="G62" s="23" t="s">
        <v>32</v>
      </c>
      <c r="H62" s="25" t="s">
        <v>253</v>
      </c>
      <c r="I62" s="28" t="s">
        <v>254</v>
      </c>
      <c r="J62" s="28" t="s">
        <v>255</v>
      </c>
    </row>
    <row r="63" spans="1:10" ht="28" x14ac:dyDescent="0.15">
      <c r="A63" s="1" t="s">
        <v>256</v>
      </c>
      <c r="B63" s="14">
        <v>40</v>
      </c>
      <c r="C63" s="14"/>
      <c r="D63" s="14">
        <v>34</v>
      </c>
      <c r="E63" s="22"/>
      <c r="F63" s="22"/>
      <c r="G63" s="23" t="s">
        <v>50</v>
      </c>
      <c r="H63" s="25" t="s">
        <v>257</v>
      </c>
      <c r="I63" s="28" t="s">
        <v>258</v>
      </c>
      <c r="J63" s="28"/>
    </row>
    <row r="64" spans="1:10" ht="28" x14ac:dyDescent="0.15">
      <c r="A64" s="1" t="s">
        <v>259</v>
      </c>
      <c r="B64" s="14">
        <v>41</v>
      </c>
      <c r="C64" s="14"/>
      <c r="D64" s="14">
        <v>21</v>
      </c>
      <c r="E64" s="22"/>
      <c r="F64" s="22"/>
      <c r="G64" s="23" t="s">
        <v>32</v>
      </c>
      <c r="H64" s="25" t="s">
        <v>260</v>
      </c>
      <c r="I64" s="28" t="s">
        <v>261</v>
      </c>
      <c r="J64" s="28"/>
    </row>
    <row r="65" spans="2:10" x14ac:dyDescent="0.15">
      <c r="B65" s="14"/>
      <c r="C65" s="14"/>
      <c r="D65" s="14"/>
      <c r="E65" s="22"/>
      <c r="F65" s="22"/>
      <c r="G65" s="23"/>
      <c r="H65" s="21"/>
      <c r="I65" s="28"/>
      <c r="J65" s="28"/>
    </row>
    <row r="66" spans="2:10" x14ac:dyDescent="0.15">
      <c r="B66" s="14"/>
      <c r="C66" s="14"/>
      <c r="D66" s="14"/>
      <c r="E66" s="22"/>
      <c r="F66" s="22"/>
      <c r="G66" s="23"/>
      <c r="H66" s="21"/>
      <c r="I66" s="28"/>
      <c r="J66" s="28"/>
    </row>
    <row r="67" spans="2:10" x14ac:dyDescent="0.15">
      <c r="B67" s="14"/>
      <c r="C67" s="14"/>
      <c r="D67" s="14"/>
      <c r="E67" s="22"/>
      <c r="F67" s="22"/>
      <c r="G67" s="23"/>
      <c r="H67" s="21"/>
      <c r="I67" s="28"/>
      <c r="J67" s="28"/>
    </row>
    <row r="68" spans="2:10" x14ac:dyDescent="0.15">
      <c r="B68" s="14"/>
      <c r="C68" s="14"/>
      <c r="D68" s="14"/>
      <c r="E68" s="22"/>
      <c r="F68" s="22"/>
      <c r="G68" s="23"/>
      <c r="H68" s="21"/>
      <c r="I68" s="28"/>
      <c r="J68" s="28"/>
    </row>
    <row r="69" spans="2:10" x14ac:dyDescent="0.15">
      <c r="B69" s="14"/>
      <c r="C69" s="14"/>
      <c r="D69" s="14"/>
      <c r="E69" s="22"/>
      <c r="F69" s="22"/>
      <c r="G69" s="23"/>
      <c r="H69" s="21"/>
      <c r="I69" s="28"/>
      <c r="J69" s="28"/>
    </row>
    <row r="70" spans="2:10" x14ac:dyDescent="0.15">
      <c r="B70" s="14"/>
      <c r="C70" s="14"/>
      <c r="D70" s="14"/>
      <c r="E70" s="22"/>
      <c r="F70" s="22"/>
      <c r="G70" s="23"/>
      <c r="H70" s="21"/>
      <c r="I70" s="28"/>
      <c r="J70" s="28"/>
    </row>
    <row r="71" spans="2:10" x14ac:dyDescent="0.15">
      <c r="B71" s="14"/>
      <c r="C71" s="14"/>
      <c r="D71" s="14"/>
      <c r="E71" s="22"/>
      <c r="F71" s="22"/>
      <c r="G71" s="23"/>
      <c r="H71" s="21"/>
      <c r="I71" s="28"/>
      <c r="J71" s="28"/>
    </row>
    <row r="72" spans="2:10" x14ac:dyDescent="0.15">
      <c r="B72" s="14"/>
      <c r="C72" s="14"/>
      <c r="D72" s="14"/>
      <c r="E72" s="22"/>
      <c r="F72" s="22"/>
      <c r="G72" s="23"/>
      <c r="H72" s="21"/>
      <c r="I72" s="28"/>
      <c r="J72" s="28"/>
    </row>
    <row r="73" spans="2:10" x14ac:dyDescent="0.15">
      <c r="B73" s="14"/>
      <c r="C73" s="14"/>
      <c r="D73" s="14"/>
      <c r="E73" s="22"/>
      <c r="F73" s="22"/>
      <c r="G73" s="23"/>
      <c r="H73" s="21"/>
      <c r="I73" s="28"/>
      <c r="J73" s="28"/>
    </row>
    <row r="74" spans="2:10" x14ac:dyDescent="0.15">
      <c r="B74" s="14"/>
      <c r="C74" s="14"/>
      <c r="D74" s="14"/>
      <c r="E74" s="22"/>
      <c r="F74" s="22"/>
      <c r="G74" s="23"/>
      <c r="H74" s="21"/>
      <c r="I74" s="28"/>
      <c r="J74" s="28"/>
    </row>
    <row r="75" spans="2:10" x14ac:dyDescent="0.15">
      <c r="B75" s="14"/>
      <c r="C75" s="14"/>
      <c r="D75" s="14"/>
      <c r="E75" s="22"/>
      <c r="F75" s="22"/>
      <c r="G75" s="23"/>
      <c r="H75" s="21"/>
      <c r="I75" s="28"/>
      <c r="J75" s="28"/>
    </row>
    <row r="76" spans="2:10" x14ac:dyDescent="0.15">
      <c r="B76" s="14"/>
      <c r="C76" s="14"/>
      <c r="D76" s="14"/>
      <c r="E76" s="22"/>
      <c r="F76" s="22"/>
      <c r="G76" s="23"/>
      <c r="H76" s="21"/>
      <c r="I76" s="28"/>
      <c r="J76" s="28"/>
    </row>
    <row r="77" spans="2:10" x14ac:dyDescent="0.15">
      <c r="B77" s="14"/>
      <c r="C77" s="14"/>
      <c r="D77" s="14"/>
      <c r="E77" s="22"/>
      <c r="F77" s="22"/>
      <c r="G77" s="23"/>
      <c r="H77" s="21"/>
      <c r="I77" s="28"/>
      <c r="J77" s="28"/>
    </row>
    <row r="78" spans="2:10" x14ac:dyDescent="0.15">
      <c r="B78" s="14"/>
      <c r="C78" s="14"/>
      <c r="D78" s="14"/>
      <c r="E78" s="22"/>
      <c r="F78" s="22"/>
      <c r="G78" s="23"/>
      <c r="H78" s="21"/>
      <c r="I78" s="28"/>
      <c r="J78" s="28"/>
    </row>
    <row r="79" spans="2:10" x14ac:dyDescent="0.15">
      <c r="B79" s="14"/>
      <c r="C79" s="14"/>
      <c r="D79" s="14"/>
      <c r="E79" s="22"/>
      <c r="F79" s="22"/>
      <c r="G79" s="23"/>
      <c r="H79" s="21"/>
      <c r="I79" s="28"/>
      <c r="J79" s="28"/>
    </row>
    <row r="80" spans="2:10" x14ac:dyDescent="0.15">
      <c r="B80" s="14"/>
      <c r="C80" s="14"/>
      <c r="D80" s="14"/>
      <c r="E80" s="22"/>
      <c r="F80" s="22"/>
      <c r="G80" s="23"/>
      <c r="H80" s="21"/>
      <c r="I80" s="28"/>
      <c r="J80" s="28"/>
    </row>
    <row r="81" spans="2:10" x14ac:dyDescent="0.15">
      <c r="B81" s="14"/>
      <c r="C81" s="14"/>
      <c r="D81" s="14"/>
      <c r="E81" s="22"/>
      <c r="F81" s="22"/>
      <c r="G81" s="23"/>
      <c r="H81" s="21"/>
      <c r="I81" s="28"/>
      <c r="J81" s="28"/>
    </row>
    <row r="82" spans="2:10" x14ac:dyDescent="0.15">
      <c r="B82" s="14"/>
      <c r="C82" s="14"/>
      <c r="D82" s="14"/>
      <c r="E82" s="22"/>
      <c r="F82" s="22"/>
      <c r="G82" s="23"/>
      <c r="H82" s="21"/>
      <c r="I82" s="28"/>
      <c r="J82" s="28"/>
    </row>
    <row r="83" spans="2:10" x14ac:dyDescent="0.15">
      <c r="B83" s="14"/>
      <c r="C83" s="14"/>
      <c r="D83" s="14"/>
      <c r="E83" s="22"/>
      <c r="F83" s="22"/>
      <c r="G83" s="23"/>
      <c r="H83" s="21"/>
      <c r="I83" s="28"/>
      <c r="J83" s="28"/>
    </row>
    <row r="84" spans="2:10" x14ac:dyDescent="0.15">
      <c r="B84" s="14"/>
      <c r="C84" s="14"/>
      <c r="D84" s="14"/>
      <c r="E84" s="22"/>
      <c r="F84" s="22"/>
      <c r="G84" s="23"/>
      <c r="H84" s="21"/>
      <c r="I84" s="28"/>
      <c r="J84" s="28"/>
    </row>
    <row r="85" spans="2:10" x14ac:dyDescent="0.15">
      <c r="B85" s="14"/>
      <c r="C85" s="14"/>
      <c r="D85" s="14"/>
      <c r="E85" s="22"/>
      <c r="F85" s="22"/>
      <c r="G85" s="23"/>
      <c r="H85" s="21"/>
      <c r="I85" s="28"/>
      <c r="J85" s="28"/>
    </row>
    <row r="86" spans="2:10" x14ac:dyDescent="0.15">
      <c r="B86" s="14"/>
      <c r="C86" s="14"/>
      <c r="D86" s="14"/>
      <c r="E86" s="22"/>
      <c r="F86" s="22"/>
      <c r="G86" s="23"/>
      <c r="H86" s="21"/>
      <c r="I86" s="28"/>
      <c r="J86" s="28"/>
    </row>
    <row r="87" spans="2:10" x14ac:dyDescent="0.15">
      <c r="B87" s="14"/>
      <c r="C87" s="14"/>
      <c r="D87" s="14"/>
      <c r="E87" s="22"/>
      <c r="F87" s="22"/>
      <c r="G87" s="23"/>
      <c r="H87" s="21"/>
      <c r="I87" s="28"/>
      <c r="J87" s="28"/>
    </row>
    <row r="88" spans="2:10" x14ac:dyDescent="0.15">
      <c r="B88" s="14"/>
      <c r="C88" s="14"/>
      <c r="D88" s="14"/>
      <c r="E88" s="22"/>
      <c r="F88" s="22"/>
      <c r="G88" s="23"/>
      <c r="H88" s="21"/>
      <c r="I88" s="28"/>
      <c r="J88" s="28"/>
    </row>
    <row r="89" spans="2:10" x14ac:dyDescent="0.15">
      <c r="B89" s="14"/>
      <c r="C89" s="14"/>
      <c r="D89" s="14"/>
      <c r="E89" s="22"/>
      <c r="F89" s="22"/>
      <c r="G89" s="23"/>
      <c r="H89" s="21"/>
      <c r="I89" s="28"/>
      <c r="J89" s="28"/>
    </row>
    <row r="90" spans="2:10" x14ac:dyDescent="0.15">
      <c r="B90" s="14"/>
      <c r="C90" s="14"/>
      <c r="D90" s="14"/>
      <c r="E90" s="22"/>
      <c r="F90" s="22"/>
      <c r="G90" s="23"/>
      <c r="H90" s="21"/>
      <c r="I90" s="28"/>
      <c r="J90" s="28"/>
    </row>
    <row r="91" spans="2:10" x14ac:dyDescent="0.15">
      <c r="B91" s="14"/>
      <c r="C91" s="14"/>
      <c r="D91" s="14"/>
      <c r="E91" s="22"/>
      <c r="F91" s="22"/>
      <c r="G91" s="23"/>
      <c r="H91" s="21"/>
      <c r="I91" s="28"/>
      <c r="J91" s="28"/>
    </row>
    <row r="92" spans="2:10" x14ac:dyDescent="0.15">
      <c r="B92" s="14"/>
      <c r="C92" s="14"/>
      <c r="D92" s="14"/>
      <c r="E92" s="22"/>
      <c r="F92" s="22"/>
      <c r="G92" s="23"/>
      <c r="H92" s="21"/>
      <c r="I92" s="28"/>
      <c r="J92" s="28"/>
    </row>
    <row r="93" spans="2:10" x14ac:dyDescent="0.15">
      <c r="B93" s="14"/>
      <c r="C93" s="14"/>
      <c r="D93" s="14"/>
      <c r="E93" s="22"/>
      <c r="F93" s="22"/>
      <c r="G93" s="23"/>
      <c r="H93" s="21"/>
      <c r="I93" s="28"/>
      <c r="J93" s="28"/>
    </row>
    <row r="94" spans="2:10" x14ac:dyDescent="0.15">
      <c r="B94" s="14"/>
      <c r="C94" s="14"/>
      <c r="D94" s="14"/>
      <c r="E94" s="22"/>
      <c r="F94" s="22"/>
      <c r="G94" s="23"/>
      <c r="H94" s="21"/>
      <c r="I94" s="28"/>
      <c r="J94" s="28"/>
    </row>
    <row r="95" spans="2:10" x14ac:dyDescent="0.15">
      <c r="B95" s="14"/>
      <c r="C95" s="14"/>
      <c r="D95" s="14"/>
      <c r="E95" s="22"/>
      <c r="F95" s="22"/>
      <c r="G95" s="23"/>
      <c r="H95" s="21"/>
      <c r="I95" s="28"/>
      <c r="J95" s="28"/>
    </row>
    <row r="96" spans="2:10" x14ac:dyDescent="0.15">
      <c r="B96" s="14"/>
      <c r="C96" s="14"/>
      <c r="D96" s="14"/>
      <c r="E96" s="22"/>
      <c r="F96" s="22"/>
      <c r="G96" s="23"/>
      <c r="H96" s="21"/>
      <c r="I96" s="28"/>
      <c r="J96" s="28"/>
    </row>
    <row r="97" spans="2:10" x14ac:dyDescent="0.15">
      <c r="B97" s="14"/>
      <c r="C97" s="14"/>
      <c r="D97" s="14"/>
      <c r="E97" s="22"/>
      <c r="F97" s="22"/>
      <c r="G97" s="23"/>
      <c r="H97" s="21"/>
      <c r="I97" s="28"/>
      <c r="J97" s="28"/>
    </row>
    <row r="98" spans="2:10" x14ac:dyDescent="0.15">
      <c r="B98" s="14"/>
      <c r="C98" s="14"/>
      <c r="D98" s="14"/>
      <c r="E98" s="22"/>
      <c r="F98" s="22"/>
      <c r="G98" s="23"/>
      <c r="H98" s="21"/>
      <c r="I98" s="28"/>
      <c r="J98" s="28"/>
    </row>
    <row r="99" spans="2:10" x14ac:dyDescent="0.15">
      <c r="B99" s="14"/>
      <c r="C99" s="14"/>
      <c r="D99" s="14"/>
      <c r="E99" s="22"/>
      <c r="F99" s="22"/>
      <c r="G99" s="23"/>
      <c r="H99" s="21"/>
      <c r="I99" s="28"/>
      <c r="J99" s="28"/>
    </row>
    <row r="100" spans="2:10" x14ac:dyDescent="0.15">
      <c r="H100" s="21"/>
    </row>
    <row r="101" spans="2:10" x14ac:dyDescent="0.15">
      <c r="H101" s="21"/>
    </row>
    <row r="102" spans="2:10" x14ac:dyDescent="0.15">
      <c r="H102" s="21"/>
    </row>
    <row r="103" spans="2:10" x14ac:dyDescent="0.15">
      <c r="H103" s="21"/>
    </row>
    <row r="104" spans="2:10" x14ac:dyDescent="0.15">
      <c r="H104" s="21"/>
    </row>
    <row r="105" spans="2:10" x14ac:dyDescent="0.15">
      <c r="H105" s="21"/>
    </row>
    <row r="106" spans="2:10" x14ac:dyDescent="0.15">
      <c r="H106" s="21"/>
    </row>
    <row r="107" spans="2:10" x14ac:dyDescent="0.15">
      <c r="H107" s="21"/>
    </row>
    <row r="108" spans="2:10" x14ac:dyDescent="0.15">
      <c r="H108" s="21"/>
    </row>
    <row r="109" spans="2:10" x14ac:dyDescent="0.15">
      <c r="H109" s="21"/>
    </row>
    <row r="110" spans="2:10" x14ac:dyDescent="0.15">
      <c r="H110" s="21"/>
    </row>
    <row r="111" spans="2:10" x14ac:dyDescent="0.15">
      <c r="H111" s="21"/>
    </row>
    <row r="112" spans="2:10" x14ac:dyDescent="0.15">
      <c r="H112" s="21"/>
    </row>
    <row r="113" spans="8:8" x14ac:dyDescent="0.15">
      <c r="H113" s="21"/>
    </row>
    <row r="114" spans="8:8" x14ac:dyDescent="0.15">
      <c r="H114" s="21"/>
    </row>
    <row r="115" spans="8:8" x14ac:dyDescent="0.15">
      <c r="H115" s="21"/>
    </row>
    <row r="116" spans="8:8" x14ac:dyDescent="0.15">
      <c r="H116" s="21"/>
    </row>
    <row r="117" spans="8:8" x14ac:dyDescent="0.15">
      <c r="H117" s="21"/>
    </row>
    <row r="118" spans="8:8" x14ac:dyDescent="0.15">
      <c r="H118" s="21"/>
    </row>
  </sheetData>
  <mergeCells count="7">
    <mergeCell ref="E22:F22"/>
    <mergeCell ref="B1:F1"/>
    <mergeCell ref="B2:F2"/>
    <mergeCell ref="B5:F5"/>
    <mergeCell ref="B6:F6"/>
    <mergeCell ref="B7:F7"/>
    <mergeCell ref="B8:F8"/>
  </mergeCells>
  <dataValidations count="10">
    <dataValidation allowBlank="1" showErrorMessage="1" sqref="B1"/>
    <dataValidation allowBlank="1" showInputMessage="1" showErrorMessage="1" promptTitle="Student ID" prompt="Please enter your UTA student ID number." sqref="H5:H8"/>
    <dataValidation allowBlank="1" showInputMessage="1" showErrorMessage="1" promptTitle="Name" prompt="Select any team name you prefer." sqref="B2"/>
    <dataValidation allowBlank="1" showInputMessage="1" showErrorMessage="1" promptTitle="Name" prompt="Please enter your name as it appears in Blackboard." sqref="B5:B8"/>
    <dataValidation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9"/>
    <dataValidation allowBlank="1" showInputMessage="1" showErrorMessage="1" promptTitle="Required Sprint" sqref="C24:C99"/>
    <dataValidation type="list" allowBlank="1" showInputMessage="1" showErrorMessage="1" promptTitle="Estimate" sqref="D24:D99">
      <formula1>"0,1,2,3,5,8,13,21,34,55,89"</formula1>
    </dataValidation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print" sqref="E24:E99">
      <formula1>"1,2,3,4,5,6"</formula1>
    </dataValidation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sqref="F24:F99">
      <formula1>"In Work,In Test,Finished in Sprint 1,Finished in Sprint 2,Finished in Sprint 3,Finished in Sprint 4,Finished in Sprint 5,Finished in Sprint 6"</formula1>
    </dataValidation>
    <dataValidation allowBlank="1" showInputMessage="1" showErrorMessage="1" promptTitle="Initials" prompt="Please enter 2 or 3 capital letters that will represent you  in the &quot;Assigned To&quot; column on each Sprint Backlog tab of this spreadsheet." sqref="G5:G8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00"/>
  <sheetViews>
    <sheetView workbookViewId="0">
      <selection activeCell="C23" sqref="C23"/>
    </sheetView>
  </sheetViews>
  <sheetFormatPr baseColWidth="10" defaultColWidth="8.83203125" defaultRowHeight="14" x14ac:dyDescent="0.15"/>
  <cols>
    <col min="1" max="1" width="9.5" customWidth="1"/>
    <col min="2" max="2" width="10.6640625" customWidth="1"/>
    <col min="3" max="3" width="11.33203125" customWidth="1"/>
    <col min="4" max="4" width="48" customWidth="1"/>
    <col min="5" max="5" width="16.5" customWidth="1"/>
    <col min="6" max="6" width="48" customWidth="1"/>
    <col min="7" max="1022" width="10.6640625" customWidth="1"/>
  </cols>
  <sheetData>
    <row r="1" spans="1:1022" ht="18" x14ac:dyDescent="0.2">
      <c r="A1" s="30" t="s">
        <v>10</v>
      </c>
      <c r="B1" s="30">
        <v>1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x14ac:dyDescent="0.15">
      <c r="A2" s="30" t="s">
        <v>147</v>
      </c>
      <c r="B2" s="33">
        <v>43027</v>
      </c>
      <c r="C2" s="30"/>
      <c r="D2" s="34" t="s">
        <v>148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x14ac:dyDescent="0.15">
      <c r="A3" s="30" t="s">
        <v>149</v>
      </c>
      <c r="B3" s="33">
        <v>43034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x14ac:dyDescent="0.15">
      <c r="A4" s="30" t="s">
        <v>150</v>
      </c>
      <c r="B4" s="35" t="s">
        <v>151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x14ac:dyDescent="0.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x14ac:dyDescent="0.15">
      <c r="A6" s="30"/>
      <c r="B6" s="36" t="s">
        <v>11</v>
      </c>
      <c r="C6" s="30" t="s">
        <v>152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x14ac:dyDescent="0.15">
      <c r="A7" s="30" t="s">
        <v>153</v>
      </c>
      <c r="B7" s="30">
        <f>COUNTA(D17:D995)</f>
        <v>8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x14ac:dyDescent="0.15">
      <c r="A8" s="30" t="s">
        <v>154</v>
      </c>
      <c r="B8" s="30">
        <f t="shared" ref="B8:B14" si="0">B7-C8</f>
        <v>7</v>
      </c>
      <c r="C8" s="30">
        <f>COUNTIF(E$17:E$995, "Completed Day 1")</f>
        <v>1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x14ac:dyDescent="0.15">
      <c r="A9" s="30" t="s">
        <v>155</v>
      </c>
      <c r="B9" s="30">
        <f t="shared" si="0"/>
        <v>1</v>
      </c>
      <c r="C9" s="30">
        <f>COUNTIF(E$17:E$995, "Completed Day 2")</f>
        <v>6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x14ac:dyDescent="0.15">
      <c r="A10" s="30" t="s">
        <v>156</v>
      </c>
      <c r="B10" s="30">
        <f t="shared" si="0"/>
        <v>0</v>
      </c>
      <c r="C10" s="30">
        <f>COUNTIF(E$17:E$995, "Completed Day 3")</f>
        <v>1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x14ac:dyDescent="0.15">
      <c r="A11" s="30" t="s">
        <v>157</v>
      </c>
      <c r="B11" s="30">
        <f t="shared" si="0"/>
        <v>0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x14ac:dyDescent="0.15">
      <c r="A12" s="30" t="s">
        <v>158</v>
      </c>
      <c r="B12" s="30">
        <f t="shared" si="0"/>
        <v>0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x14ac:dyDescent="0.15">
      <c r="A13" s="30" t="s">
        <v>159</v>
      </c>
      <c r="B13" s="30">
        <f t="shared" si="0"/>
        <v>0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x14ac:dyDescent="0.15">
      <c r="A14" s="30" t="s">
        <v>160</v>
      </c>
      <c r="B14" s="30">
        <f t="shared" si="0"/>
        <v>0</v>
      </c>
      <c r="C14" s="30">
        <f>COUNTIF(E$17:E$995, "Completed Day 7")</f>
        <v>0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x14ac:dyDescent="0.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x14ac:dyDescent="0.15">
      <c r="A16" s="37" t="s">
        <v>161</v>
      </c>
      <c r="B16" s="37" t="s">
        <v>22</v>
      </c>
      <c r="C16" s="37" t="s">
        <v>162</v>
      </c>
      <c r="D16" s="37" t="s">
        <v>163</v>
      </c>
      <c r="E16" s="37" t="s">
        <v>26</v>
      </c>
      <c r="F16" s="37" t="s">
        <v>30</v>
      </c>
    </row>
    <row r="17" spans="1:5" x14ac:dyDescent="0.15">
      <c r="A17">
        <v>1</v>
      </c>
      <c r="B17" s="29"/>
      <c r="C17" s="29" t="s">
        <v>166</v>
      </c>
      <c r="D17" s="38" t="s">
        <v>170</v>
      </c>
      <c r="E17" s="39" t="s">
        <v>168</v>
      </c>
    </row>
    <row r="18" spans="1:5" x14ac:dyDescent="0.15">
      <c r="A18">
        <v>2</v>
      </c>
      <c r="B18" s="29"/>
      <c r="C18" s="29" t="s">
        <v>166</v>
      </c>
      <c r="D18" s="29" t="s">
        <v>171</v>
      </c>
      <c r="E18" s="39" t="s">
        <v>169</v>
      </c>
    </row>
    <row r="19" spans="1:5" x14ac:dyDescent="0.15">
      <c r="A19">
        <v>3</v>
      </c>
      <c r="B19" s="29"/>
      <c r="C19" s="29" t="s">
        <v>166</v>
      </c>
      <c r="D19" s="29" t="s">
        <v>172</v>
      </c>
      <c r="E19" s="39" t="s">
        <v>169</v>
      </c>
    </row>
    <row r="20" spans="1:5" x14ac:dyDescent="0.15">
      <c r="A20">
        <v>4</v>
      </c>
      <c r="B20" s="29"/>
      <c r="C20" s="29" t="s">
        <v>166</v>
      </c>
      <c r="D20" s="29" t="s">
        <v>173</v>
      </c>
      <c r="E20" s="39" t="s">
        <v>169</v>
      </c>
    </row>
    <row r="21" spans="1:5" x14ac:dyDescent="0.15">
      <c r="A21">
        <v>5</v>
      </c>
      <c r="B21" s="29"/>
      <c r="C21" s="29" t="s">
        <v>166</v>
      </c>
      <c r="D21" s="29" t="s">
        <v>174</v>
      </c>
      <c r="E21" s="39" t="s">
        <v>169</v>
      </c>
    </row>
    <row r="22" spans="1:5" x14ac:dyDescent="0.15">
      <c r="A22">
        <v>6</v>
      </c>
      <c r="B22" s="29"/>
      <c r="C22" s="29" t="s">
        <v>166</v>
      </c>
      <c r="D22" s="29" t="s">
        <v>37</v>
      </c>
      <c r="E22" s="39" t="s">
        <v>169</v>
      </c>
    </row>
    <row r="23" spans="1:5" x14ac:dyDescent="0.15">
      <c r="A23">
        <v>7</v>
      </c>
      <c r="B23" s="29"/>
      <c r="C23" s="29" t="s">
        <v>166</v>
      </c>
      <c r="D23" s="29" t="s">
        <v>40</v>
      </c>
      <c r="E23" s="39" t="s">
        <v>169</v>
      </c>
    </row>
    <row r="24" spans="1:5" x14ac:dyDescent="0.15">
      <c r="A24">
        <v>8</v>
      </c>
      <c r="B24" s="29"/>
      <c r="C24" s="29" t="s">
        <v>166</v>
      </c>
      <c r="D24" s="29" t="s">
        <v>175</v>
      </c>
      <c r="E24" s="39" t="s">
        <v>176</v>
      </c>
    </row>
    <row r="25" spans="1:5" x14ac:dyDescent="0.15">
      <c r="A25">
        <v>9</v>
      </c>
      <c r="B25" s="29"/>
      <c r="C25" s="29"/>
      <c r="D25" s="29"/>
      <c r="E25" s="39"/>
    </row>
    <row r="26" spans="1:5" x14ac:dyDescent="0.15">
      <c r="A26">
        <v>10</v>
      </c>
      <c r="B26" s="29"/>
      <c r="C26" s="29"/>
      <c r="D26" s="29"/>
      <c r="E26" s="39"/>
    </row>
    <row r="27" spans="1:5" x14ac:dyDescent="0.15">
      <c r="A27">
        <v>11</v>
      </c>
      <c r="B27" s="29"/>
      <c r="C27" s="29"/>
      <c r="D27" s="29"/>
      <c r="E27" s="39"/>
    </row>
    <row r="28" spans="1:5" x14ac:dyDescent="0.15">
      <c r="A28">
        <v>12</v>
      </c>
      <c r="B28" s="29"/>
      <c r="C28" s="29"/>
      <c r="D28" s="29"/>
      <c r="E28" s="39"/>
    </row>
    <row r="29" spans="1:5" x14ac:dyDescent="0.15">
      <c r="A29">
        <v>13</v>
      </c>
      <c r="B29" s="29"/>
      <c r="C29" s="29"/>
      <c r="D29" s="29"/>
      <c r="E29" s="39"/>
    </row>
    <row r="30" spans="1:5" x14ac:dyDescent="0.15">
      <c r="A30">
        <v>14</v>
      </c>
      <c r="B30" s="29"/>
      <c r="C30" s="29"/>
      <c r="D30" s="29"/>
      <c r="E30" s="39"/>
    </row>
    <row r="31" spans="1:5" x14ac:dyDescent="0.15">
      <c r="A31">
        <v>15</v>
      </c>
      <c r="B31" s="29"/>
      <c r="C31" s="29"/>
      <c r="D31" s="29"/>
      <c r="E31" s="39"/>
    </row>
    <row r="32" spans="1:5" x14ac:dyDescent="0.15">
      <c r="A32">
        <v>16</v>
      </c>
      <c r="B32" s="29"/>
      <c r="C32" s="29"/>
      <c r="D32" s="29"/>
      <c r="E32" s="39"/>
    </row>
    <row r="33" spans="1:5" x14ac:dyDescent="0.15">
      <c r="A33">
        <v>17</v>
      </c>
      <c r="B33" s="29"/>
      <c r="C33" s="29"/>
      <c r="D33" s="29"/>
      <c r="E33" s="39"/>
    </row>
    <row r="34" spans="1:5" x14ac:dyDescent="0.15">
      <c r="A34">
        <v>18</v>
      </c>
      <c r="B34" s="29"/>
      <c r="C34" s="29"/>
      <c r="D34" s="29"/>
      <c r="E34" s="39"/>
    </row>
    <row r="35" spans="1:5" x14ac:dyDescent="0.15">
      <c r="A35">
        <v>19</v>
      </c>
      <c r="B35" s="29"/>
      <c r="C35" s="29"/>
      <c r="D35" s="29"/>
      <c r="E35" s="39"/>
    </row>
    <row r="36" spans="1:5" x14ac:dyDescent="0.15">
      <c r="A36">
        <v>20</v>
      </c>
      <c r="B36" s="29"/>
      <c r="C36" s="29"/>
      <c r="D36" s="29"/>
      <c r="E36" s="39"/>
    </row>
    <row r="37" spans="1:5" x14ac:dyDescent="0.15">
      <c r="A37">
        <v>21</v>
      </c>
      <c r="B37" s="29"/>
      <c r="C37" s="29"/>
      <c r="D37" s="29"/>
      <c r="E37" s="39"/>
    </row>
    <row r="38" spans="1:5" x14ac:dyDescent="0.15">
      <c r="A38">
        <v>22</v>
      </c>
      <c r="B38" s="29"/>
      <c r="C38" s="29"/>
      <c r="D38" s="29"/>
      <c r="E38" s="39"/>
    </row>
    <row r="39" spans="1:5" x14ac:dyDescent="0.15">
      <c r="A39">
        <v>23</v>
      </c>
      <c r="B39" s="29"/>
      <c r="C39" s="29"/>
      <c r="D39" s="29"/>
      <c r="E39" s="39"/>
    </row>
    <row r="40" spans="1:5" x14ac:dyDescent="0.15">
      <c r="A40">
        <v>24</v>
      </c>
      <c r="B40" s="29"/>
      <c r="C40" s="29"/>
      <c r="D40" s="29"/>
      <c r="E40" s="39"/>
    </row>
    <row r="41" spans="1:5" x14ac:dyDescent="0.15">
      <c r="A41">
        <v>25</v>
      </c>
      <c r="B41" s="29"/>
      <c r="C41" s="29"/>
      <c r="D41" s="29"/>
      <c r="E41" s="39"/>
    </row>
    <row r="42" spans="1:5" x14ac:dyDescent="0.15">
      <c r="A42">
        <v>26</v>
      </c>
      <c r="B42" s="29"/>
      <c r="C42" s="29"/>
      <c r="D42" s="29"/>
      <c r="E42" s="39"/>
    </row>
    <row r="43" spans="1:5" x14ac:dyDescent="0.15">
      <c r="A43">
        <v>27</v>
      </c>
      <c r="B43" s="29"/>
      <c r="C43" s="29"/>
      <c r="D43" s="29"/>
      <c r="E43" s="39"/>
    </row>
    <row r="44" spans="1:5" x14ac:dyDescent="0.15">
      <c r="A44">
        <v>28</v>
      </c>
      <c r="B44" s="29"/>
      <c r="C44" s="29"/>
      <c r="D44" s="29"/>
      <c r="E44" s="39"/>
    </row>
    <row r="45" spans="1:5" x14ac:dyDescent="0.15">
      <c r="A45">
        <v>29</v>
      </c>
      <c r="B45" s="29"/>
      <c r="C45" s="29"/>
      <c r="D45" s="29"/>
      <c r="E45" s="39"/>
    </row>
    <row r="46" spans="1:5" x14ac:dyDescent="0.15">
      <c r="A46">
        <v>30</v>
      </c>
      <c r="B46" s="29"/>
      <c r="C46" s="29"/>
      <c r="D46" s="29"/>
      <c r="E46" s="39"/>
    </row>
    <row r="47" spans="1:5" x14ac:dyDescent="0.15">
      <c r="A47">
        <v>31</v>
      </c>
      <c r="B47" s="29"/>
      <c r="C47" s="29"/>
      <c r="D47" s="29"/>
      <c r="E47" s="39"/>
    </row>
    <row r="48" spans="1:5" x14ac:dyDescent="0.15">
      <c r="A48">
        <v>32</v>
      </c>
      <c r="B48" s="29"/>
      <c r="C48" s="29"/>
      <c r="D48" s="29"/>
      <c r="E48" s="39"/>
    </row>
    <row r="49" spans="1:5" x14ac:dyDescent="0.15">
      <c r="A49">
        <v>33</v>
      </c>
      <c r="B49" s="29"/>
      <c r="C49" s="29"/>
      <c r="D49" s="29"/>
      <c r="E49" s="39"/>
    </row>
    <row r="50" spans="1:5" x14ac:dyDescent="0.15">
      <c r="A50">
        <v>34</v>
      </c>
      <c r="B50" s="29"/>
      <c r="C50" s="29"/>
      <c r="D50" s="29"/>
      <c r="E50" s="39"/>
    </row>
    <row r="51" spans="1:5" x14ac:dyDescent="0.15">
      <c r="A51">
        <v>35</v>
      </c>
      <c r="B51" s="29"/>
      <c r="C51" s="29"/>
      <c r="D51" s="29"/>
      <c r="E51" s="39"/>
    </row>
    <row r="52" spans="1:5" x14ac:dyDescent="0.15">
      <c r="A52">
        <v>36</v>
      </c>
      <c r="B52" s="29"/>
      <c r="C52" s="29"/>
      <c r="D52" s="29"/>
      <c r="E52" s="39"/>
    </row>
    <row r="53" spans="1:5" x14ac:dyDescent="0.15">
      <c r="A53">
        <v>37</v>
      </c>
      <c r="B53" s="29"/>
      <c r="C53" s="29"/>
      <c r="D53" s="29"/>
      <c r="E53" s="39"/>
    </row>
    <row r="54" spans="1:5" x14ac:dyDescent="0.15">
      <c r="A54">
        <v>38</v>
      </c>
      <c r="B54" s="29"/>
      <c r="C54" s="29"/>
      <c r="D54" s="29"/>
      <c r="E54" s="39"/>
    </row>
    <row r="55" spans="1:5" x14ac:dyDescent="0.15">
      <c r="A55">
        <v>39</v>
      </c>
      <c r="B55" s="29"/>
      <c r="C55" s="29"/>
      <c r="D55" s="29"/>
      <c r="E55" s="39"/>
    </row>
    <row r="56" spans="1:5" x14ac:dyDescent="0.15">
      <c r="A56">
        <v>40</v>
      </c>
      <c r="B56" s="29"/>
      <c r="C56" s="29"/>
      <c r="D56" s="29"/>
      <c r="E56" s="39"/>
    </row>
    <row r="57" spans="1:5" x14ac:dyDescent="0.15">
      <c r="A57">
        <v>41</v>
      </c>
      <c r="B57" s="29"/>
      <c r="C57" s="29"/>
      <c r="D57" s="29"/>
      <c r="E57" s="39"/>
    </row>
    <row r="58" spans="1:5" x14ac:dyDescent="0.15">
      <c r="A58">
        <v>42</v>
      </c>
      <c r="B58" s="29"/>
      <c r="C58" s="29"/>
      <c r="D58" s="29"/>
      <c r="E58" s="39"/>
    </row>
    <row r="59" spans="1:5" x14ac:dyDescent="0.15">
      <c r="A59">
        <v>43</v>
      </c>
      <c r="B59" s="29"/>
      <c r="C59" s="29"/>
      <c r="D59" s="29"/>
      <c r="E59" s="39"/>
    </row>
    <row r="60" spans="1:5" x14ac:dyDescent="0.15">
      <c r="A60">
        <v>44</v>
      </c>
      <c r="B60" s="29"/>
      <c r="C60" s="29"/>
      <c r="D60" s="29"/>
      <c r="E60" s="39"/>
    </row>
    <row r="61" spans="1:5" x14ac:dyDescent="0.15">
      <c r="A61">
        <v>45</v>
      </c>
      <c r="B61" s="29"/>
      <c r="C61" s="29"/>
      <c r="D61" s="29"/>
      <c r="E61" s="39"/>
    </row>
    <row r="62" spans="1:5" x14ac:dyDescent="0.15">
      <c r="A62">
        <v>46</v>
      </c>
      <c r="B62" s="29"/>
      <c r="C62" s="29"/>
      <c r="D62" s="29"/>
      <c r="E62" s="39"/>
    </row>
    <row r="63" spans="1:5" x14ac:dyDescent="0.15">
      <c r="A63">
        <v>47</v>
      </c>
      <c r="B63" s="29"/>
      <c r="C63" s="29"/>
      <c r="D63" s="29"/>
      <c r="E63" s="39"/>
    </row>
    <row r="64" spans="1:5" x14ac:dyDescent="0.15">
      <c r="A64">
        <v>48</v>
      </c>
      <c r="B64" s="29"/>
      <c r="C64" s="29"/>
      <c r="D64" s="29"/>
      <c r="E64" s="39"/>
    </row>
    <row r="65" spans="1:5" x14ac:dyDescent="0.15">
      <c r="A65">
        <v>49</v>
      </c>
      <c r="B65" s="29"/>
      <c r="C65" s="29"/>
      <c r="D65" s="29"/>
      <c r="E65" s="39"/>
    </row>
    <row r="66" spans="1:5" x14ac:dyDescent="0.15">
      <c r="A66">
        <v>50</v>
      </c>
      <c r="B66" s="29"/>
      <c r="C66" s="29"/>
      <c r="D66" s="29"/>
      <c r="E66" s="39"/>
    </row>
    <row r="67" spans="1:5" x14ac:dyDescent="0.15">
      <c r="A67">
        <v>51</v>
      </c>
      <c r="B67" s="29"/>
      <c r="C67" s="29"/>
      <c r="D67" s="29"/>
      <c r="E67" s="39"/>
    </row>
    <row r="68" spans="1:5" x14ac:dyDescent="0.15">
      <c r="A68">
        <v>52</v>
      </c>
      <c r="B68" s="29"/>
      <c r="C68" s="29"/>
      <c r="D68" s="29"/>
      <c r="E68" s="39"/>
    </row>
    <row r="69" spans="1:5" x14ac:dyDescent="0.15">
      <c r="A69">
        <v>53</v>
      </c>
      <c r="B69" s="29"/>
      <c r="C69" s="29"/>
      <c r="D69" s="29"/>
      <c r="E69" s="39"/>
    </row>
    <row r="70" spans="1:5" x14ac:dyDescent="0.15">
      <c r="A70">
        <v>54</v>
      </c>
      <c r="B70" s="29"/>
      <c r="C70" s="29"/>
      <c r="D70" s="29"/>
      <c r="E70" s="39"/>
    </row>
    <row r="71" spans="1:5" x14ac:dyDescent="0.15">
      <c r="A71">
        <v>55</v>
      </c>
      <c r="B71" s="29"/>
      <c r="C71" s="29"/>
      <c r="D71" s="29"/>
      <c r="E71" s="39"/>
    </row>
    <row r="72" spans="1:5" x14ac:dyDescent="0.15">
      <c r="A72">
        <v>56</v>
      </c>
      <c r="B72" s="29"/>
      <c r="C72" s="29"/>
      <c r="D72" s="29"/>
      <c r="E72" s="39"/>
    </row>
    <row r="73" spans="1:5" x14ac:dyDescent="0.15">
      <c r="A73">
        <v>57</v>
      </c>
      <c r="B73" s="29"/>
      <c r="C73" s="29"/>
      <c r="D73" s="29"/>
      <c r="E73" s="39"/>
    </row>
    <row r="74" spans="1:5" x14ac:dyDescent="0.15">
      <c r="A74">
        <v>58</v>
      </c>
      <c r="B74" s="29"/>
      <c r="C74" s="29"/>
      <c r="D74" s="29"/>
      <c r="E74" s="39"/>
    </row>
    <row r="75" spans="1:5" x14ac:dyDescent="0.15">
      <c r="A75">
        <v>59</v>
      </c>
      <c r="B75" s="29"/>
      <c r="C75" s="29"/>
      <c r="D75" s="29"/>
      <c r="E75" s="39"/>
    </row>
    <row r="76" spans="1:5" x14ac:dyDescent="0.15">
      <c r="A76">
        <v>60</v>
      </c>
      <c r="B76" s="29"/>
      <c r="C76" s="29"/>
      <c r="D76" s="29"/>
      <c r="E76" s="39"/>
    </row>
    <row r="77" spans="1:5" x14ac:dyDescent="0.15">
      <c r="A77">
        <v>61</v>
      </c>
      <c r="B77" s="29"/>
      <c r="C77" s="29"/>
      <c r="D77" s="29"/>
      <c r="E77" s="39"/>
    </row>
    <row r="78" spans="1:5" x14ac:dyDescent="0.15">
      <c r="A78">
        <v>62</v>
      </c>
      <c r="B78" s="29"/>
      <c r="C78" s="29"/>
      <c r="D78" s="29"/>
      <c r="E78" s="39"/>
    </row>
    <row r="79" spans="1:5" x14ac:dyDescent="0.15">
      <c r="A79">
        <v>63</v>
      </c>
      <c r="B79" s="29"/>
      <c r="C79" s="29"/>
      <c r="D79" s="29"/>
      <c r="E79" s="39"/>
    </row>
    <row r="80" spans="1:5" x14ac:dyDescent="0.15">
      <c r="A80">
        <v>64</v>
      </c>
      <c r="B80" s="29"/>
      <c r="C80" s="29"/>
      <c r="D80" s="29"/>
      <c r="E80" s="39"/>
    </row>
    <row r="81" spans="1:5" x14ac:dyDescent="0.15">
      <c r="A81">
        <v>65</v>
      </c>
      <c r="B81" s="29"/>
      <c r="C81" s="29"/>
      <c r="D81" s="29"/>
      <c r="E81" s="39"/>
    </row>
    <row r="82" spans="1:5" x14ac:dyDescent="0.15">
      <c r="A82">
        <v>66</v>
      </c>
      <c r="B82" s="29"/>
      <c r="C82" s="29"/>
      <c r="D82" s="29"/>
      <c r="E82" s="39"/>
    </row>
    <row r="83" spans="1:5" x14ac:dyDescent="0.15">
      <c r="A83">
        <v>67</v>
      </c>
      <c r="B83" s="29"/>
      <c r="C83" s="29"/>
      <c r="D83" s="29"/>
      <c r="E83" s="39"/>
    </row>
    <row r="84" spans="1:5" x14ac:dyDescent="0.15">
      <c r="A84">
        <v>68</v>
      </c>
      <c r="B84" s="29"/>
      <c r="C84" s="29"/>
      <c r="D84" s="29"/>
      <c r="E84" s="39"/>
    </row>
    <row r="85" spans="1:5" x14ac:dyDescent="0.15">
      <c r="A85">
        <v>69</v>
      </c>
      <c r="B85" s="29"/>
      <c r="C85" s="29"/>
      <c r="D85" s="29"/>
      <c r="E85" s="39"/>
    </row>
    <row r="86" spans="1:5" x14ac:dyDescent="0.15">
      <c r="A86">
        <v>70</v>
      </c>
      <c r="B86" s="29"/>
      <c r="C86" s="29"/>
      <c r="D86" s="29"/>
      <c r="E86" s="39"/>
    </row>
    <row r="87" spans="1:5" x14ac:dyDescent="0.15">
      <c r="A87">
        <v>71</v>
      </c>
      <c r="B87" s="29"/>
      <c r="C87" s="29"/>
      <c r="D87" s="29"/>
      <c r="E87" s="39"/>
    </row>
    <row r="88" spans="1:5" x14ac:dyDescent="0.15">
      <c r="A88">
        <v>72</v>
      </c>
      <c r="B88" s="29"/>
      <c r="C88" s="29"/>
      <c r="D88" s="29"/>
      <c r="E88" s="39"/>
    </row>
    <row r="89" spans="1:5" x14ac:dyDescent="0.15">
      <c r="A89">
        <v>73</v>
      </c>
      <c r="B89" s="29"/>
      <c r="C89" s="29"/>
      <c r="D89" s="29"/>
      <c r="E89" s="39"/>
    </row>
    <row r="90" spans="1:5" x14ac:dyDescent="0.15">
      <c r="A90">
        <v>74</v>
      </c>
      <c r="B90" s="29"/>
      <c r="C90" s="29"/>
      <c r="D90" s="29"/>
      <c r="E90" s="39"/>
    </row>
    <row r="91" spans="1:5" x14ac:dyDescent="0.15">
      <c r="A91">
        <v>75</v>
      </c>
      <c r="B91" s="29"/>
      <c r="C91" s="29"/>
      <c r="D91" s="29"/>
      <c r="E91" s="39"/>
    </row>
    <row r="92" spans="1:5" x14ac:dyDescent="0.15">
      <c r="A92">
        <v>76</v>
      </c>
      <c r="B92" s="29"/>
      <c r="C92" s="29"/>
      <c r="D92" s="29"/>
      <c r="E92" s="39"/>
    </row>
    <row r="93" spans="1:5" x14ac:dyDescent="0.15">
      <c r="A93">
        <v>77</v>
      </c>
      <c r="B93" s="29"/>
      <c r="C93" s="29"/>
      <c r="D93" s="29"/>
      <c r="E93" s="39"/>
    </row>
    <row r="94" spans="1:5" x14ac:dyDescent="0.15">
      <c r="A94">
        <v>78</v>
      </c>
      <c r="B94" s="29"/>
      <c r="C94" s="29"/>
      <c r="D94" s="29"/>
      <c r="E94" s="39"/>
    </row>
    <row r="95" spans="1:5" x14ac:dyDescent="0.15">
      <c r="A95">
        <v>79</v>
      </c>
      <c r="B95" s="29"/>
      <c r="C95" s="29"/>
      <c r="D95" s="29"/>
      <c r="E95" s="39"/>
    </row>
    <row r="96" spans="1:5" x14ac:dyDescent="0.15">
      <c r="A96">
        <v>80</v>
      </c>
      <c r="B96" s="29"/>
      <c r="C96" s="29"/>
      <c r="D96" s="29"/>
      <c r="E96" s="39"/>
    </row>
    <row r="97" spans="1:5" x14ac:dyDescent="0.15">
      <c r="A97">
        <v>81</v>
      </c>
      <c r="B97" s="29"/>
      <c r="C97" s="29"/>
      <c r="D97" s="29"/>
      <c r="E97" s="39"/>
    </row>
    <row r="98" spans="1:5" x14ac:dyDescent="0.15">
      <c r="A98">
        <v>82</v>
      </c>
      <c r="B98" s="29"/>
      <c r="C98" s="29"/>
      <c r="D98" s="29"/>
      <c r="E98" s="39"/>
    </row>
    <row r="99" spans="1:5" x14ac:dyDescent="0.15">
      <c r="A99">
        <v>83</v>
      </c>
      <c r="B99" s="29"/>
      <c r="C99" s="29"/>
      <c r="D99" s="29"/>
      <c r="E99" s="39"/>
    </row>
    <row r="100" spans="1:5" x14ac:dyDescent="0.15">
      <c r="A100">
        <v>84</v>
      </c>
      <c r="B100" s="29"/>
      <c r="C100" s="29"/>
      <c r="D100" s="29"/>
      <c r="E100" s="39"/>
    </row>
  </sheetData>
  <dataValidations count="4">
    <dataValidation allowBlank="1" showInputMessage="1" showErrorMessage="1" promptTitle="Task ID" prompt="This is just an arbitrary unique (per sprint) integer assigned to a task, used by the team to refer to that task." sqref="A17:A100"/>
    <dataValidation allowBlank="1" showInputMessage="1" showErrorMessage="1" promptTitle="Task Description" sqref="D18:D100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Select &quot;Completed Day 1&quot; if finished on the first day, and_x000a_   similarly for &quot;Completed on Day 2&quot; et. al." sqref="E17:E100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Feature ID from Product Backlog">
          <x14:formula1>
            <xm:f>'Product Backlog'!$A$24:$A$105</xm:f>
          </x14:formula1>
          <xm:sqref>B17:B100</xm:sqref>
        </x14:dataValidation>
        <x14:dataValidation type="list" allowBlank="1" showInputMessage="1" showErrorMessage="1" promptTitle="Select Feature ID from Product Backlog">
          <x14:formula1>
            <xm:f>'Product Backlog'!$G$5:$G$8</xm:f>
          </x14:formula1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00"/>
  <sheetViews>
    <sheetView workbookViewId="0">
      <selection activeCell="E30" sqref="E30"/>
    </sheetView>
  </sheetViews>
  <sheetFormatPr baseColWidth="10" defaultColWidth="8.83203125" defaultRowHeight="14" x14ac:dyDescent="0.15"/>
  <cols>
    <col min="1" max="1" width="9.5" customWidth="1"/>
    <col min="2" max="2" width="10.6640625" customWidth="1"/>
    <col min="3" max="3" width="11.33203125" customWidth="1"/>
    <col min="4" max="4" width="48" customWidth="1"/>
    <col min="5" max="5" width="16.5" customWidth="1"/>
    <col min="6" max="6" width="48" customWidth="1"/>
    <col min="7" max="1022" width="10.6640625" customWidth="1"/>
  </cols>
  <sheetData>
    <row r="1" spans="1:1022" ht="18" x14ac:dyDescent="0.2">
      <c r="A1" s="30" t="s">
        <v>10</v>
      </c>
      <c r="B1" s="30">
        <v>2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x14ac:dyDescent="0.15">
      <c r="A2" s="30" t="s">
        <v>147</v>
      </c>
      <c r="B2" s="33">
        <v>43034</v>
      </c>
      <c r="C2" s="30"/>
      <c r="D2" s="34" t="s">
        <v>148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x14ac:dyDescent="0.15">
      <c r="A3" s="30" t="s">
        <v>149</v>
      </c>
      <c r="B3" s="33">
        <v>43041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x14ac:dyDescent="0.15">
      <c r="A4" s="30" t="s">
        <v>150</v>
      </c>
      <c r="B4" s="35" t="s">
        <v>151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x14ac:dyDescent="0.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x14ac:dyDescent="0.15">
      <c r="A6" s="30"/>
      <c r="B6" s="36" t="s">
        <v>11</v>
      </c>
      <c r="C6" s="30" t="s">
        <v>152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x14ac:dyDescent="0.15">
      <c r="A7" s="30" t="s">
        <v>153</v>
      </c>
      <c r="B7" s="30">
        <f>COUNTA(D17:D995)</f>
        <v>13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x14ac:dyDescent="0.15">
      <c r="A8" s="30" t="s">
        <v>154</v>
      </c>
      <c r="B8" s="30">
        <f t="shared" ref="B8:B14" si="0">B7-C8</f>
        <v>9</v>
      </c>
      <c r="C8" s="30">
        <f>COUNTIF(E$17:E$995, "Completed Day 1")</f>
        <v>4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x14ac:dyDescent="0.15">
      <c r="A9" s="30" t="s">
        <v>155</v>
      </c>
      <c r="B9" s="30">
        <f t="shared" si="0"/>
        <v>4</v>
      </c>
      <c r="C9" s="30">
        <f>COUNTIF(E$17:E$995, "Completed Day 2")</f>
        <v>5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x14ac:dyDescent="0.15">
      <c r="A10" s="30" t="s">
        <v>156</v>
      </c>
      <c r="B10" s="30">
        <f t="shared" si="0"/>
        <v>2</v>
      </c>
      <c r="C10" s="30">
        <f>COUNTIF(E$17:E$995, "Completed Day 3")</f>
        <v>2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x14ac:dyDescent="0.15">
      <c r="A11" s="30" t="s">
        <v>157</v>
      </c>
      <c r="B11" s="30">
        <f t="shared" si="0"/>
        <v>-1</v>
      </c>
      <c r="C11" s="30">
        <f>COUNTIF(E$17:E$995, "Completed Day 4")</f>
        <v>3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x14ac:dyDescent="0.15">
      <c r="A12" s="30" t="s">
        <v>158</v>
      </c>
      <c r="B12" s="30">
        <f t="shared" si="0"/>
        <v>-1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x14ac:dyDescent="0.15">
      <c r="A13" s="30" t="s">
        <v>159</v>
      </c>
      <c r="B13" s="30">
        <f t="shared" si="0"/>
        <v>-1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x14ac:dyDescent="0.15">
      <c r="A14" s="30" t="s">
        <v>160</v>
      </c>
      <c r="B14" s="30">
        <f t="shared" si="0"/>
        <v>-1</v>
      </c>
      <c r="C14" s="30">
        <f>COUNTIF(E$17:E$995, "Completed Day 7")</f>
        <v>0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x14ac:dyDescent="0.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x14ac:dyDescent="0.15">
      <c r="A16" s="37" t="s">
        <v>161</v>
      </c>
      <c r="B16" s="37" t="s">
        <v>22</v>
      </c>
      <c r="C16" s="37" t="s">
        <v>162</v>
      </c>
      <c r="D16" s="37" t="s">
        <v>163</v>
      </c>
      <c r="E16" s="37" t="s">
        <v>26</v>
      </c>
      <c r="F16" s="37" t="s">
        <v>30</v>
      </c>
    </row>
    <row r="17" spans="1:6" x14ac:dyDescent="0.15">
      <c r="A17">
        <v>1</v>
      </c>
      <c r="B17" s="29"/>
      <c r="C17" s="29" t="s">
        <v>166</v>
      </c>
      <c r="D17" s="38" t="s">
        <v>178</v>
      </c>
      <c r="E17" s="39" t="s">
        <v>168</v>
      </c>
    </row>
    <row r="18" spans="1:6" x14ac:dyDescent="0.15">
      <c r="A18">
        <v>2</v>
      </c>
      <c r="B18" s="29"/>
      <c r="C18" s="40" t="s">
        <v>166</v>
      </c>
      <c r="D18" s="29" t="s">
        <v>189</v>
      </c>
      <c r="E18" s="39" t="s">
        <v>168</v>
      </c>
      <c r="F18" t="s">
        <v>190</v>
      </c>
    </row>
    <row r="19" spans="1:6" x14ac:dyDescent="0.15">
      <c r="A19">
        <v>3</v>
      </c>
      <c r="B19" s="29"/>
      <c r="C19" s="40" t="s">
        <v>166</v>
      </c>
      <c r="D19" s="40" t="s">
        <v>179</v>
      </c>
      <c r="E19" s="39" t="s">
        <v>168</v>
      </c>
    </row>
    <row r="20" spans="1:6" x14ac:dyDescent="0.15">
      <c r="A20">
        <v>4</v>
      </c>
      <c r="B20" s="29"/>
      <c r="C20" s="40" t="s">
        <v>166</v>
      </c>
      <c r="D20" s="40" t="s">
        <v>180</v>
      </c>
      <c r="E20" s="39" t="s">
        <v>168</v>
      </c>
    </row>
    <row r="21" spans="1:6" x14ac:dyDescent="0.15">
      <c r="A21">
        <v>5</v>
      </c>
      <c r="B21" s="29"/>
      <c r="C21" s="40" t="s">
        <v>166</v>
      </c>
      <c r="D21" s="40" t="s">
        <v>181</v>
      </c>
      <c r="E21" s="39" t="s">
        <v>169</v>
      </c>
    </row>
    <row r="22" spans="1:6" x14ac:dyDescent="0.15">
      <c r="A22">
        <v>6</v>
      </c>
      <c r="B22" s="29"/>
      <c r="C22" s="40" t="s">
        <v>166</v>
      </c>
      <c r="D22" s="40" t="s">
        <v>182</v>
      </c>
      <c r="E22" s="39" t="s">
        <v>169</v>
      </c>
    </row>
    <row r="23" spans="1:6" x14ac:dyDescent="0.15">
      <c r="A23">
        <v>7</v>
      </c>
      <c r="B23" s="29"/>
      <c r="C23" s="40" t="s">
        <v>166</v>
      </c>
      <c r="D23" s="40" t="s">
        <v>183</v>
      </c>
      <c r="E23" s="39" t="s">
        <v>169</v>
      </c>
    </row>
    <row r="24" spans="1:6" x14ac:dyDescent="0.15">
      <c r="A24">
        <v>8</v>
      </c>
      <c r="B24" s="29"/>
      <c r="C24" s="40" t="s">
        <v>166</v>
      </c>
      <c r="D24" s="40" t="s">
        <v>184</v>
      </c>
      <c r="E24" s="39" t="s">
        <v>169</v>
      </c>
    </row>
    <row r="25" spans="1:6" x14ac:dyDescent="0.15">
      <c r="A25">
        <v>9</v>
      </c>
      <c r="B25" s="29"/>
      <c r="C25" s="40" t="s">
        <v>166</v>
      </c>
      <c r="D25" s="40" t="s">
        <v>185</v>
      </c>
      <c r="E25" s="39" t="s">
        <v>169</v>
      </c>
    </row>
    <row r="26" spans="1:6" x14ac:dyDescent="0.15">
      <c r="A26">
        <v>10</v>
      </c>
      <c r="B26" s="29"/>
      <c r="C26" s="40" t="s">
        <v>166</v>
      </c>
      <c r="D26" s="40" t="s">
        <v>186</v>
      </c>
      <c r="E26" s="39" t="s">
        <v>176</v>
      </c>
    </row>
    <row r="27" spans="1:6" x14ac:dyDescent="0.15">
      <c r="A27">
        <v>11</v>
      </c>
      <c r="B27" s="29"/>
      <c r="C27" s="40" t="s">
        <v>166</v>
      </c>
      <c r="D27" s="40" t="s">
        <v>187</v>
      </c>
      <c r="E27" s="39" t="s">
        <v>176</v>
      </c>
      <c r="F27" t="s">
        <v>188</v>
      </c>
    </row>
    <row r="28" spans="1:6" x14ac:dyDescent="0.15">
      <c r="A28">
        <v>12</v>
      </c>
      <c r="B28" s="29"/>
      <c r="C28" s="40" t="s">
        <v>166</v>
      </c>
      <c r="D28" s="29" t="s">
        <v>191</v>
      </c>
      <c r="E28" s="39" t="s">
        <v>192</v>
      </c>
    </row>
    <row r="29" spans="1:6" x14ac:dyDescent="0.15">
      <c r="A29">
        <v>13</v>
      </c>
      <c r="B29" s="29"/>
      <c r="C29" s="40" t="s">
        <v>166</v>
      </c>
      <c r="D29" s="29" t="s">
        <v>193</v>
      </c>
      <c r="E29" s="39" t="s">
        <v>192</v>
      </c>
    </row>
    <row r="30" spans="1:6" x14ac:dyDescent="0.15">
      <c r="A30">
        <v>14</v>
      </c>
      <c r="B30" s="29"/>
      <c r="C30" s="29"/>
      <c r="D30" s="29"/>
      <c r="E30" s="39" t="s">
        <v>192</v>
      </c>
    </row>
    <row r="31" spans="1:6" x14ac:dyDescent="0.15">
      <c r="A31">
        <v>15</v>
      </c>
      <c r="B31" s="29"/>
      <c r="C31" s="29"/>
      <c r="D31" s="29"/>
      <c r="E31" s="39"/>
    </row>
    <row r="32" spans="1:6" x14ac:dyDescent="0.15">
      <c r="A32">
        <v>16</v>
      </c>
      <c r="B32" s="29"/>
      <c r="C32" s="29"/>
      <c r="D32" s="29"/>
      <c r="E32" s="39"/>
    </row>
    <row r="33" spans="1:5" x14ac:dyDescent="0.15">
      <c r="A33">
        <v>17</v>
      </c>
      <c r="B33" s="29"/>
      <c r="C33" s="29"/>
      <c r="D33" s="29"/>
      <c r="E33" s="39"/>
    </row>
    <row r="34" spans="1:5" x14ac:dyDescent="0.15">
      <c r="A34">
        <v>18</v>
      </c>
      <c r="B34" s="29"/>
      <c r="C34" s="29"/>
      <c r="D34" s="29"/>
      <c r="E34" s="39"/>
    </row>
    <row r="35" spans="1:5" x14ac:dyDescent="0.15">
      <c r="A35">
        <v>19</v>
      </c>
      <c r="B35" s="29"/>
      <c r="C35" s="29"/>
      <c r="D35" s="29"/>
      <c r="E35" s="39"/>
    </row>
    <row r="36" spans="1:5" x14ac:dyDescent="0.15">
      <c r="A36">
        <v>20</v>
      </c>
      <c r="B36" s="29"/>
      <c r="C36" s="29"/>
      <c r="D36" s="29"/>
      <c r="E36" s="39"/>
    </row>
    <row r="37" spans="1:5" x14ac:dyDescent="0.15">
      <c r="A37">
        <v>21</v>
      </c>
      <c r="B37" s="29"/>
      <c r="C37" s="29"/>
      <c r="D37" s="29"/>
      <c r="E37" s="39"/>
    </row>
    <row r="38" spans="1:5" x14ac:dyDescent="0.15">
      <c r="A38">
        <v>22</v>
      </c>
      <c r="B38" s="29"/>
      <c r="C38" s="29"/>
      <c r="D38" s="29"/>
      <c r="E38" s="39"/>
    </row>
    <row r="39" spans="1:5" x14ac:dyDescent="0.15">
      <c r="A39">
        <v>23</v>
      </c>
      <c r="B39" s="29"/>
      <c r="C39" s="29"/>
      <c r="D39" s="29"/>
      <c r="E39" s="39"/>
    </row>
    <row r="40" spans="1:5" x14ac:dyDescent="0.15">
      <c r="A40">
        <v>24</v>
      </c>
      <c r="B40" s="29"/>
      <c r="C40" s="29"/>
      <c r="D40" s="29"/>
      <c r="E40" s="39"/>
    </row>
    <row r="41" spans="1:5" x14ac:dyDescent="0.15">
      <c r="A41">
        <v>25</v>
      </c>
      <c r="B41" s="29"/>
      <c r="C41" s="29"/>
      <c r="D41" s="29"/>
      <c r="E41" s="39"/>
    </row>
    <row r="42" spans="1:5" x14ac:dyDescent="0.15">
      <c r="A42">
        <v>26</v>
      </c>
      <c r="B42" s="29"/>
      <c r="C42" s="29"/>
      <c r="D42" s="29"/>
      <c r="E42" s="39"/>
    </row>
    <row r="43" spans="1:5" x14ac:dyDescent="0.15">
      <c r="A43">
        <v>27</v>
      </c>
      <c r="B43" s="29"/>
      <c r="C43" s="29"/>
      <c r="D43" s="29"/>
      <c r="E43" s="39"/>
    </row>
    <row r="44" spans="1:5" x14ac:dyDescent="0.15">
      <c r="A44">
        <v>28</v>
      </c>
      <c r="B44" s="29"/>
      <c r="C44" s="29"/>
      <c r="D44" s="29"/>
      <c r="E44" s="39"/>
    </row>
    <row r="45" spans="1:5" x14ac:dyDescent="0.15">
      <c r="A45">
        <v>29</v>
      </c>
      <c r="B45" s="29"/>
      <c r="C45" s="29"/>
      <c r="D45" s="29"/>
      <c r="E45" s="39"/>
    </row>
    <row r="46" spans="1:5" x14ac:dyDescent="0.15">
      <c r="A46">
        <v>30</v>
      </c>
      <c r="B46" s="29"/>
      <c r="C46" s="29"/>
      <c r="D46" s="29"/>
      <c r="E46" s="39"/>
    </row>
    <row r="47" spans="1:5" x14ac:dyDescent="0.15">
      <c r="A47">
        <v>31</v>
      </c>
      <c r="B47" s="29"/>
      <c r="C47" s="29"/>
      <c r="D47" s="29"/>
      <c r="E47" s="39"/>
    </row>
    <row r="48" spans="1:5" x14ac:dyDescent="0.15">
      <c r="A48">
        <v>32</v>
      </c>
      <c r="B48" s="29"/>
      <c r="C48" s="29"/>
      <c r="D48" s="29"/>
      <c r="E48" s="39"/>
    </row>
    <row r="49" spans="1:5" x14ac:dyDescent="0.15">
      <c r="A49">
        <v>33</v>
      </c>
      <c r="B49" s="29"/>
      <c r="C49" s="29"/>
      <c r="D49" s="29"/>
      <c r="E49" s="39"/>
    </row>
    <row r="50" spans="1:5" x14ac:dyDescent="0.15">
      <c r="A50">
        <v>34</v>
      </c>
      <c r="B50" s="29"/>
      <c r="C50" s="29"/>
      <c r="D50" s="29"/>
      <c r="E50" s="39"/>
    </row>
    <row r="51" spans="1:5" x14ac:dyDescent="0.15">
      <c r="A51">
        <v>35</v>
      </c>
      <c r="B51" s="29"/>
      <c r="C51" s="29"/>
      <c r="D51" s="29"/>
      <c r="E51" s="39"/>
    </row>
    <row r="52" spans="1:5" x14ac:dyDescent="0.15">
      <c r="A52">
        <v>36</v>
      </c>
      <c r="B52" s="29"/>
      <c r="C52" s="29"/>
      <c r="D52" s="29"/>
      <c r="E52" s="39"/>
    </row>
    <row r="53" spans="1:5" x14ac:dyDescent="0.15">
      <c r="A53">
        <v>37</v>
      </c>
      <c r="B53" s="29"/>
      <c r="C53" s="29"/>
      <c r="D53" s="29"/>
      <c r="E53" s="39"/>
    </row>
    <row r="54" spans="1:5" x14ac:dyDescent="0.15">
      <c r="A54">
        <v>38</v>
      </c>
      <c r="B54" s="29"/>
      <c r="C54" s="29"/>
      <c r="D54" s="29"/>
      <c r="E54" s="39"/>
    </row>
    <row r="55" spans="1:5" x14ac:dyDescent="0.15">
      <c r="A55">
        <v>39</v>
      </c>
      <c r="B55" s="29"/>
      <c r="C55" s="29"/>
      <c r="D55" s="29"/>
      <c r="E55" s="39"/>
    </row>
    <row r="56" spans="1:5" x14ac:dyDescent="0.15">
      <c r="A56">
        <v>40</v>
      </c>
      <c r="B56" s="29"/>
      <c r="C56" s="29"/>
      <c r="D56" s="29"/>
      <c r="E56" s="39"/>
    </row>
    <row r="57" spans="1:5" x14ac:dyDescent="0.15">
      <c r="A57">
        <v>41</v>
      </c>
      <c r="B57" s="29"/>
      <c r="C57" s="29"/>
      <c r="D57" s="29"/>
      <c r="E57" s="39"/>
    </row>
    <row r="58" spans="1:5" x14ac:dyDescent="0.15">
      <c r="A58">
        <v>42</v>
      </c>
      <c r="B58" s="29"/>
      <c r="C58" s="29"/>
      <c r="D58" s="29"/>
      <c r="E58" s="39"/>
    </row>
    <row r="59" spans="1:5" x14ac:dyDescent="0.15">
      <c r="A59">
        <v>43</v>
      </c>
      <c r="B59" s="29"/>
      <c r="C59" s="29"/>
      <c r="D59" s="29"/>
      <c r="E59" s="39"/>
    </row>
    <row r="60" spans="1:5" x14ac:dyDescent="0.15">
      <c r="A60">
        <v>44</v>
      </c>
      <c r="B60" s="29"/>
      <c r="C60" s="29"/>
      <c r="D60" s="29"/>
      <c r="E60" s="39"/>
    </row>
    <row r="61" spans="1:5" x14ac:dyDescent="0.15">
      <c r="A61">
        <v>45</v>
      </c>
      <c r="B61" s="29"/>
      <c r="C61" s="29"/>
      <c r="D61" s="29"/>
      <c r="E61" s="39"/>
    </row>
    <row r="62" spans="1:5" x14ac:dyDescent="0.15">
      <c r="A62">
        <v>46</v>
      </c>
      <c r="B62" s="29"/>
      <c r="C62" s="29"/>
      <c r="D62" s="29"/>
      <c r="E62" s="39"/>
    </row>
    <row r="63" spans="1:5" x14ac:dyDescent="0.15">
      <c r="A63">
        <v>47</v>
      </c>
      <c r="B63" s="29"/>
      <c r="C63" s="29"/>
      <c r="D63" s="29"/>
      <c r="E63" s="39"/>
    </row>
    <row r="64" spans="1:5" x14ac:dyDescent="0.15">
      <c r="A64">
        <v>48</v>
      </c>
      <c r="B64" s="29"/>
      <c r="C64" s="29"/>
      <c r="D64" s="29"/>
      <c r="E64" s="39"/>
    </row>
    <row r="65" spans="1:5" x14ac:dyDescent="0.15">
      <c r="A65">
        <v>49</v>
      </c>
      <c r="B65" s="29"/>
      <c r="C65" s="29"/>
      <c r="D65" s="29"/>
      <c r="E65" s="39"/>
    </row>
    <row r="66" spans="1:5" x14ac:dyDescent="0.15">
      <c r="A66">
        <v>50</v>
      </c>
      <c r="B66" s="29"/>
      <c r="C66" s="29"/>
      <c r="D66" s="29"/>
      <c r="E66" s="39"/>
    </row>
    <row r="67" spans="1:5" x14ac:dyDescent="0.15">
      <c r="A67">
        <v>51</v>
      </c>
      <c r="B67" s="29"/>
      <c r="C67" s="29"/>
      <c r="D67" s="29"/>
      <c r="E67" s="39"/>
    </row>
    <row r="68" spans="1:5" x14ac:dyDescent="0.15">
      <c r="A68">
        <v>52</v>
      </c>
      <c r="B68" s="29"/>
      <c r="C68" s="29"/>
      <c r="D68" s="29"/>
      <c r="E68" s="39"/>
    </row>
    <row r="69" spans="1:5" x14ac:dyDescent="0.15">
      <c r="A69">
        <v>53</v>
      </c>
      <c r="B69" s="29"/>
      <c r="C69" s="29"/>
      <c r="D69" s="29"/>
      <c r="E69" s="39"/>
    </row>
    <row r="70" spans="1:5" x14ac:dyDescent="0.15">
      <c r="A70">
        <v>54</v>
      </c>
      <c r="B70" s="29"/>
      <c r="C70" s="29"/>
      <c r="D70" s="29"/>
      <c r="E70" s="39"/>
    </row>
    <row r="71" spans="1:5" x14ac:dyDescent="0.15">
      <c r="A71">
        <v>55</v>
      </c>
      <c r="B71" s="29"/>
      <c r="C71" s="29"/>
      <c r="D71" s="29"/>
      <c r="E71" s="39"/>
    </row>
    <row r="72" spans="1:5" x14ac:dyDescent="0.15">
      <c r="A72">
        <v>56</v>
      </c>
      <c r="B72" s="29"/>
      <c r="C72" s="29"/>
      <c r="D72" s="29"/>
      <c r="E72" s="39"/>
    </row>
    <row r="73" spans="1:5" x14ac:dyDescent="0.15">
      <c r="A73">
        <v>57</v>
      </c>
      <c r="B73" s="29"/>
      <c r="C73" s="29"/>
      <c r="D73" s="29"/>
      <c r="E73" s="39"/>
    </row>
    <row r="74" spans="1:5" x14ac:dyDescent="0.15">
      <c r="A74">
        <v>58</v>
      </c>
      <c r="B74" s="29"/>
      <c r="C74" s="29"/>
      <c r="D74" s="29"/>
      <c r="E74" s="39"/>
    </row>
    <row r="75" spans="1:5" x14ac:dyDescent="0.15">
      <c r="A75">
        <v>59</v>
      </c>
      <c r="B75" s="29"/>
      <c r="C75" s="29"/>
      <c r="D75" s="29"/>
      <c r="E75" s="39"/>
    </row>
    <row r="76" spans="1:5" x14ac:dyDescent="0.15">
      <c r="A76">
        <v>60</v>
      </c>
      <c r="B76" s="29"/>
      <c r="C76" s="29"/>
      <c r="D76" s="29"/>
      <c r="E76" s="39"/>
    </row>
    <row r="77" spans="1:5" x14ac:dyDescent="0.15">
      <c r="A77">
        <v>61</v>
      </c>
      <c r="B77" s="29"/>
      <c r="C77" s="29"/>
      <c r="D77" s="29"/>
      <c r="E77" s="39"/>
    </row>
    <row r="78" spans="1:5" x14ac:dyDescent="0.15">
      <c r="A78">
        <v>62</v>
      </c>
      <c r="B78" s="29"/>
      <c r="C78" s="29"/>
      <c r="D78" s="29"/>
      <c r="E78" s="39"/>
    </row>
    <row r="79" spans="1:5" x14ac:dyDescent="0.15">
      <c r="A79">
        <v>63</v>
      </c>
      <c r="B79" s="29"/>
      <c r="C79" s="29"/>
      <c r="D79" s="29"/>
      <c r="E79" s="39"/>
    </row>
    <row r="80" spans="1:5" x14ac:dyDescent="0.15">
      <c r="A80">
        <v>64</v>
      </c>
      <c r="B80" s="29"/>
      <c r="C80" s="29"/>
      <c r="D80" s="29"/>
      <c r="E80" s="39"/>
    </row>
    <row r="81" spans="1:5" x14ac:dyDescent="0.15">
      <c r="A81">
        <v>65</v>
      </c>
      <c r="B81" s="29"/>
      <c r="C81" s="29"/>
      <c r="D81" s="29"/>
      <c r="E81" s="39"/>
    </row>
    <row r="82" spans="1:5" x14ac:dyDescent="0.15">
      <c r="A82">
        <v>66</v>
      </c>
      <c r="B82" s="29"/>
      <c r="C82" s="29"/>
      <c r="D82" s="29"/>
      <c r="E82" s="39"/>
    </row>
    <row r="83" spans="1:5" x14ac:dyDescent="0.15">
      <c r="A83">
        <v>67</v>
      </c>
      <c r="B83" s="29"/>
      <c r="C83" s="29"/>
      <c r="D83" s="29"/>
      <c r="E83" s="39"/>
    </row>
    <row r="84" spans="1:5" x14ac:dyDescent="0.15">
      <c r="A84">
        <v>68</v>
      </c>
      <c r="B84" s="29"/>
      <c r="C84" s="29"/>
      <c r="D84" s="29"/>
      <c r="E84" s="39"/>
    </row>
    <row r="85" spans="1:5" x14ac:dyDescent="0.15">
      <c r="A85">
        <v>69</v>
      </c>
      <c r="B85" s="29"/>
      <c r="C85" s="29"/>
      <c r="D85" s="29"/>
      <c r="E85" s="39"/>
    </row>
    <row r="86" spans="1:5" x14ac:dyDescent="0.15">
      <c r="A86">
        <v>70</v>
      </c>
      <c r="B86" s="29"/>
      <c r="C86" s="29"/>
      <c r="D86" s="29"/>
      <c r="E86" s="39"/>
    </row>
    <row r="87" spans="1:5" x14ac:dyDescent="0.15">
      <c r="A87">
        <v>71</v>
      </c>
      <c r="B87" s="29"/>
      <c r="C87" s="29"/>
      <c r="D87" s="29"/>
      <c r="E87" s="39"/>
    </row>
    <row r="88" spans="1:5" x14ac:dyDescent="0.15">
      <c r="A88">
        <v>72</v>
      </c>
      <c r="B88" s="29"/>
      <c r="C88" s="29"/>
      <c r="D88" s="29"/>
      <c r="E88" s="39"/>
    </row>
    <row r="89" spans="1:5" x14ac:dyDescent="0.15">
      <c r="A89">
        <v>73</v>
      </c>
      <c r="B89" s="29"/>
      <c r="C89" s="29"/>
      <c r="D89" s="29"/>
      <c r="E89" s="39"/>
    </row>
    <row r="90" spans="1:5" x14ac:dyDescent="0.15">
      <c r="A90">
        <v>74</v>
      </c>
      <c r="B90" s="29"/>
      <c r="C90" s="29"/>
      <c r="D90" s="29"/>
      <c r="E90" s="39"/>
    </row>
    <row r="91" spans="1:5" x14ac:dyDescent="0.15">
      <c r="A91">
        <v>75</v>
      </c>
      <c r="B91" s="29"/>
      <c r="C91" s="29"/>
      <c r="D91" s="29"/>
      <c r="E91" s="39"/>
    </row>
    <row r="92" spans="1:5" x14ac:dyDescent="0.15">
      <c r="A92">
        <v>76</v>
      </c>
      <c r="B92" s="29"/>
      <c r="C92" s="29"/>
      <c r="D92" s="29"/>
      <c r="E92" s="39"/>
    </row>
    <row r="93" spans="1:5" x14ac:dyDescent="0.15">
      <c r="A93">
        <v>77</v>
      </c>
      <c r="B93" s="29"/>
      <c r="C93" s="29"/>
      <c r="D93" s="29"/>
      <c r="E93" s="39"/>
    </row>
    <row r="94" spans="1:5" x14ac:dyDescent="0.15">
      <c r="A94">
        <v>78</v>
      </c>
      <c r="B94" s="29"/>
      <c r="C94" s="29"/>
      <c r="D94" s="29"/>
      <c r="E94" s="39"/>
    </row>
    <row r="95" spans="1:5" x14ac:dyDescent="0.15">
      <c r="A95">
        <v>79</v>
      </c>
      <c r="B95" s="29"/>
      <c r="C95" s="29"/>
      <c r="D95" s="29"/>
      <c r="E95" s="39"/>
    </row>
    <row r="96" spans="1:5" x14ac:dyDescent="0.15">
      <c r="A96">
        <v>80</v>
      </c>
      <c r="B96" s="29"/>
      <c r="C96" s="29"/>
      <c r="D96" s="29"/>
      <c r="E96" s="39"/>
    </row>
    <row r="97" spans="1:5" x14ac:dyDescent="0.15">
      <c r="A97">
        <v>81</v>
      </c>
      <c r="B97" s="29"/>
      <c r="C97" s="29"/>
      <c r="D97" s="29"/>
      <c r="E97" s="39"/>
    </row>
    <row r="98" spans="1:5" x14ac:dyDescent="0.15">
      <c r="A98">
        <v>82</v>
      </c>
      <c r="B98" s="29"/>
      <c r="C98" s="29"/>
      <c r="D98" s="29"/>
      <c r="E98" s="39"/>
    </row>
    <row r="99" spans="1:5" x14ac:dyDescent="0.15">
      <c r="A99">
        <v>83</v>
      </c>
      <c r="B99" s="29"/>
      <c r="C99" s="29"/>
      <c r="D99" s="29"/>
      <c r="E99" s="39"/>
    </row>
    <row r="100" spans="1:5" x14ac:dyDescent="0.15">
      <c r="A100">
        <v>84</v>
      </c>
      <c r="B100" s="29"/>
      <c r="C100" s="29"/>
      <c r="D100" s="29"/>
      <c r="E100" s="39"/>
    </row>
  </sheetData>
  <dataValidations count="4">
    <dataValidation allowBlank="1" showInputMessage="1" showErrorMessage="1" promptTitle="Task ID" prompt="This is just an arbitrary unique (per sprint) integer assigned to a task, used by the team to refer to that task." sqref="A17:A100"/>
    <dataValidation allowBlank="1" showInputMessage="1" showErrorMessage="1" promptTitle="Task Description" sqref="D18:D100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Select &quot;Completed Day 1&quot; if finished on the first day, and_x000a_   similarly for &quot;Completed on Day 2&quot; et. al." sqref="E17:E100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Feature ID from Product Backlog">
          <x14:formula1>
            <xm:f>'Product Backlog'!$A$24:$A$105</xm:f>
          </x14:formula1>
          <xm:sqref>B17:B100</xm:sqref>
        </x14:dataValidation>
        <x14:dataValidation type="list" allowBlank="1" showInputMessage="1" showErrorMessage="1" promptTitle="Select Feature ID from Product Backlog">
          <x14:formula1>
            <xm:f>'Product Backlog'!$G$5:$G$8</xm:f>
          </x14:formula1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00"/>
  <sheetViews>
    <sheetView topLeftCell="A13" workbookViewId="0">
      <selection activeCell="D35" sqref="D35"/>
    </sheetView>
  </sheetViews>
  <sheetFormatPr baseColWidth="10" defaultColWidth="8.83203125" defaultRowHeight="14" x14ac:dyDescent="0.15"/>
  <cols>
    <col min="1" max="1" width="9.5" customWidth="1"/>
    <col min="2" max="2" width="10.6640625" customWidth="1"/>
    <col min="3" max="3" width="11.33203125" customWidth="1"/>
    <col min="4" max="4" width="48" customWidth="1"/>
    <col min="5" max="5" width="16.5" customWidth="1"/>
    <col min="6" max="6" width="48" customWidth="1"/>
    <col min="7" max="1022" width="10.6640625" customWidth="1"/>
  </cols>
  <sheetData>
    <row r="1" spans="1:1022" ht="18" x14ac:dyDescent="0.2">
      <c r="A1" s="30" t="s">
        <v>10</v>
      </c>
      <c r="B1" s="30">
        <v>3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x14ac:dyDescent="0.15">
      <c r="A2" s="30" t="s">
        <v>147</v>
      </c>
      <c r="B2" s="33">
        <v>43041</v>
      </c>
      <c r="C2" s="30"/>
      <c r="D2" s="34" t="s">
        <v>148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x14ac:dyDescent="0.15">
      <c r="A3" s="30" t="s">
        <v>149</v>
      </c>
      <c r="B3" s="33">
        <v>43048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x14ac:dyDescent="0.15">
      <c r="A4" s="30" t="s">
        <v>150</v>
      </c>
      <c r="B4" s="35" t="s">
        <v>151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x14ac:dyDescent="0.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x14ac:dyDescent="0.15">
      <c r="A6" s="30"/>
      <c r="B6" s="36" t="s">
        <v>11</v>
      </c>
      <c r="C6" s="30" t="s">
        <v>152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x14ac:dyDescent="0.15">
      <c r="A7" s="30" t="s">
        <v>153</v>
      </c>
      <c r="B7" s="30">
        <f>COUNTA(D17:D995)</f>
        <v>19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x14ac:dyDescent="0.15">
      <c r="A8" s="30" t="s">
        <v>154</v>
      </c>
      <c r="B8" s="30">
        <f t="shared" ref="B8:B14" si="0">B7-C8</f>
        <v>12</v>
      </c>
      <c r="C8" s="30">
        <f>COUNTIF(E$17:E$995, "Completed Day 1")</f>
        <v>7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x14ac:dyDescent="0.15">
      <c r="A9" s="30" t="s">
        <v>155</v>
      </c>
      <c r="B9" s="30">
        <f t="shared" si="0"/>
        <v>2</v>
      </c>
      <c r="C9" s="30">
        <f>COUNTIF(E$17:E$995, "Completed Day 2")</f>
        <v>10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x14ac:dyDescent="0.15">
      <c r="A10" s="30" t="s">
        <v>156</v>
      </c>
      <c r="B10" s="30">
        <f t="shared" si="0"/>
        <v>1</v>
      </c>
      <c r="C10" s="30">
        <f>COUNTIF(E$17:E$995, "Completed Day 3")</f>
        <v>1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x14ac:dyDescent="0.15">
      <c r="A11" s="30" t="s">
        <v>157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x14ac:dyDescent="0.15">
      <c r="A12" s="30" t="s">
        <v>158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x14ac:dyDescent="0.15">
      <c r="A13" s="30" t="s">
        <v>159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x14ac:dyDescent="0.15">
      <c r="A14" s="30" t="s">
        <v>160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x14ac:dyDescent="0.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x14ac:dyDescent="0.15">
      <c r="A16" s="37" t="s">
        <v>161</v>
      </c>
      <c r="B16" s="37" t="s">
        <v>22</v>
      </c>
      <c r="C16" s="37" t="s">
        <v>162</v>
      </c>
      <c r="D16" s="37" t="s">
        <v>163</v>
      </c>
      <c r="E16" s="37" t="s">
        <v>26</v>
      </c>
      <c r="F16" s="37" t="s">
        <v>30</v>
      </c>
    </row>
    <row r="17" spans="1:5" x14ac:dyDescent="0.15">
      <c r="A17">
        <v>1</v>
      </c>
      <c r="B17" s="29"/>
      <c r="C17" s="29"/>
      <c r="D17" s="38" t="s">
        <v>195</v>
      </c>
      <c r="E17" s="39"/>
    </row>
    <row r="18" spans="1:5" x14ac:dyDescent="0.15">
      <c r="A18">
        <v>2</v>
      </c>
      <c r="B18" s="29"/>
      <c r="C18" s="29"/>
      <c r="D18" s="29" t="s">
        <v>196</v>
      </c>
      <c r="E18" s="39" t="s">
        <v>168</v>
      </c>
    </row>
    <row r="19" spans="1:5" x14ac:dyDescent="0.15">
      <c r="A19">
        <v>3</v>
      </c>
      <c r="B19" s="29"/>
      <c r="C19" s="29"/>
      <c r="D19" s="29" t="s">
        <v>197</v>
      </c>
      <c r="E19" s="39" t="s">
        <v>168</v>
      </c>
    </row>
    <row r="20" spans="1:5" x14ac:dyDescent="0.15">
      <c r="A20">
        <v>4</v>
      </c>
      <c r="B20" s="29"/>
      <c r="C20" s="29"/>
      <c r="D20" s="29" t="s">
        <v>198</v>
      </c>
      <c r="E20" s="39" t="s">
        <v>168</v>
      </c>
    </row>
    <row r="21" spans="1:5" x14ac:dyDescent="0.15">
      <c r="A21">
        <v>5</v>
      </c>
      <c r="B21" s="29"/>
      <c r="C21" s="29"/>
      <c r="D21" s="29" t="s">
        <v>199</v>
      </c>
      <c r="E21" s="39" t="s">
        <v>168</v>
      </c>
    </row>
    <row r="22" spans="1:5" x14ac:dyDescent="0.15">
      <c r="A22">
        <v>6</v>
      </c>
      <c r="B22" s="29"/>
      <c r="C22" s="29"/>
      <c r="D22" s="29" t="s">
        <v>200</v>
      </c>
      <c r="E22" s="39" t="s">
        <v>168</v>
      </c>
    </row>
    <row r="23" spans="1:5" x14ac:dyDescent="0.15">
      <c r="A23">
        <v>7</v>
      </c>
      <c r="B23" s="29"/>
      <c r="C23" s="29"/>
      <c r="D23" s="29" t="s">
        <v>201</v>
      </c>
      <c r="E23" s="39" t="s">
        <v>168</v>
      </c>
    </row>
    <row r="24" spans="1:5" x14ac:dyDescent="0.15">
      <c r="A24">
        <v>8</v>
      </c>
      <c r="B24" s="29"/>
      <c r="C24" s="29"/>
      <c r="D24" s="29" t="s">
        <v>202</v>
      </c>
      <c r="E24" s="39" t="s">
        <v>168</v>
      </c>
    </row>
    <row r="25" spans="1:5" x14ac:dyDescent="0.15">
      <c r="A25">
        <v>9</v>
      </c>
      <c r="B25" s="29"/>
      <c r="C25" s="29"/>
      <c r="D25" s="29" t="s">
        <v>203</v>
      </c>
      <c r="E25" s="39" t="s">
        <v>169</v>
      </c>
    </row>
    <row r="26" spans="1:5" x14ac:dyDescent="0.15">
      <c r="A26">
        <v>10</v>
      </c>
      <c r="B26" s="29"/>
      <c r="C26" s="29"/>
      <c r="D26" s="29" t="s">
        <v>204</v>
      </c>
      <c r="E26" s="39" t="s">
        <v>169</v>
      </c>
    </row>
    <row r="27" spans="1:5" x14ac:dyDescent="0.15">
      <c r="A27">
        <v>11</v>
      </c>
      <c r="B27" s="29"/>
      <c r="C27" s="29"/>
      <c r="D27" s="29" t="s">
        <v>205</v>
      </c>
      <c r="E27" s="39" t="s">
        <v>169</v>
      </c>
    </row>
    <row r="28" spans="1:5" x14ac:dyDescent="0.15">
      <c r="A28">
        <v>12</v>
      </c>
      <c r="B28" s="29"/>
      <c r="C28" s="29"/>
      <c r="D28" s="29" t="s">
        <v>206</v>
      </c>
      <c r="E28" s="39" t="s">
        <v>169</v>
      </c>
    </row>
    <row r="29" spans="1:5" x14ac:dyDescent="0.15">
      <c r="A29">
        <v>13</v>
      </c>
      <c r="B29" s="29"/>
      <c r="C29" s="29"/>
      <c r="D29" s="29" t="s">
        <v>207</v>
      </c>
      <c r="E29" s="39" t="s">
        <v>169</v>
      </c>
    </row>
    <row r="30" spans="1:5" x14ac:dyDescent="0.15">
      <c r="A30">
        <v>14</v>
      </c>
      <c r="B30" s="29"/>
      <c r="C30" s="29"/>
      <c r="D30" s="29" t="s">
        <v>208</v>
      </c>
      <c r="E30" s="39" t="s">
        <v>169</v>
      </c>
    </row>
    <row r="31" spans="1:5" x14ac:dyDescent="0.15">
      <c r="A31">
        <v>15</v>
      </c>
      <c r="B31" s="29"/>
      <c r="C31" s="29"/>
      <c r="D31" s="29" t="s">
        <v>209</v>
      </c>
      <c r="E31" s="39" t="s">
        <v>169</v>
      </c>
    </row>
    <row r="32" spans="1:5" x14ac:dyDescent="0.15">
      <c r="A32">
        <v>16</v>
      </c>
      <c r="B32" s="29"/>
      <c r="C32" s="29"/>
      <c r="D32" s="29" t="s">
        <v>210</v>
      </c>
      <c r="E32" s="39" t="s">
        <v>169</v>
      </c>
    </row>
    <row r="33" spans="1:5" x14ac:dyDescent="0.15">
      <c r="A33">
        <v>17</v>
      </c>
      <c r="B33" s="29"/>
      <c r="C33" s="29"/>
      <c r="D33" s="29" t="s">
        <v>211</v>
      </c>
      <c r="E33" s="39" t="s">
        <v>169</v>
      </c>
    </row>
    <row r="34" spans="1:5" x14ac:dyDescent="0.15">
      <c r="A34">
        <v>18</v>
      </c>
      <c r="B34" s="29"/>
      <c r="C34" s="29"/>
      <c r="D34" s="29" t="s">
        <v>202</v>
      </c>
      <c r="E34" s="39" t="s">
        <v>169</v>
      </c>
    </row>
    <row r="35" spans="1:5" x14ac:dyDescent="0.15">
      <c r="A35">
        <v>19</v>
      </c>
      <c r="B35" s="29"/>
      <c r="C35" s="29"/>
      <c r="D35" s="29" t="s">
        <v>212</v>
      </c>
      <c r="E35" s="39" t="s">
        <v>176</v>
      </c>
    </row>
    <row r="36" spans="1:5" x14ac:dyDescent="0.15">
      <c r="A36">
        <v>20</v>
      </c>
      <c r="B36" s="29"/>
      <c r="C36" s="29"/>
      <c r="D36" s="29"/>
      <c r="E36" s="39"/>
    </row>
    <row r="37" spans="1:5" x14ac:dyDescent="0.15">
      <c r="A37">
        <v>21</v>
      </c>
      <c r="B37" s="29"/>
      <c r="C37" s="29"/>
      <c r="D37" s="29"/>
      <c r="E37" s="39"/>
    </row>
    <row r="38" spans="1:5" x14ac:dyDescent="0.15">
      <c r="A38">
        <v>22</v>
      </c>
      <c r="B38" s="29"/>
      <c r="C38" s="29"/>
      <c r="D38" s="29"/>
      <c r="E38" s="39"/>
    </row>
    <row r="39" spans="1:5" x14ac:dyDescent="0.15">
      <c r="A39">
        <v>23</v>
      </c>
      <c r="B39" s="29"/>
      <c r="C39" s="29"/>
      <c r="D39" s="29"/>
      <c r="E39" s="39"/>
    </row>
    <row r="40" spans="1:5" x14ac:dyDescent="0.15">
      <c r="A40">
        <v>24</v>
      </c>
      <c r="B40" s="29"/>
      <c r="C40" s="29"/>
      <c r="D40" s="29"/>
      <c r="E40" s="39"/>
    </row>
    <row r="41" spans="1:5" x14ac:dyDescent="0.15">
      <c r="A41">
        <v>25</v>
      </c>
      <c r="B41" s="29"/>
      <c r="C41" s="29"/>
      <c r="D41" s="29"/>
      <c r="E41" s="39"/>
    </row>
    <row r="42" spans="1:5" x14ac:dyDescent="0.15">
      <c r="A42">
        <v>26</v>
      </c>
      <c r="B42" s="29"/>
      <c r="C42" s="29"/>
      <c r="D42" s="29"/>
      <c r="E42" s="39"/>
    </row>
    <row r="43" spans="1:5" x14ac:dyDescent="0.15">
      <c r="A43">
        <v>27</v>
      </c>
      <c r="B43" s="29"/>
      <c r="C43" s="29"/>
      <c r="D43" s="29"/>
      <c r="E43" s="39"/>
    </row>
    <row r="44" spans="1:5" x14ac:dyDescent="0.15">
      <c r="A44">
        <v>28</v>
      </c>
      <c r="B44" s="29"/>
      <c r="C44" s="29"/>
      <c r="D44" s="29"/>
      <c r="E44" s="39"/>
    </row>
    <row r="45" spans="1:5" x14ac:dyDescent="0.15">
      <c r="A45">
        <v>29</v>
      </c>
      <c r="B45" s="29"/>
      <c r="C45" s="29"/>
      <c r="D45" s="29"/>
      <c r="E45" s="39"/>
    </row>
    <row r="46" spans="1:5" x14ac:dyDescent="0.15">
      <c r="A46">
        <v>30</v>
      </c>
      <c r="B46" s="29"/>
      <c r="C46" s="29"/>
      <c r="D46" s="29"/>
      <c r="E46" s="39"/>
    </row>
    <row r="47" spans="1:5" x14ac:dyDescent="0.15">
      <c r="A47">
        <v>31</v>
      </c>
      <c r="B47" s="29"/>
      <c r="C47" s="29"/>
      <c r="D47" s="29"/>
      <c r="E47" s="39"/>
    </row>
    <row r="48" spans="1:5" x14ac:dyDescent="0.15">
      <c r="A48">
        <v>32</v>
      </c>
      <c r="B48" s="29"/>
      <c r="C48" s="29"/>
      <c r="D48" s="29"/>
      <c r="E48" s="39"/>
    </row>
    <row r="49" spans="1:5" x14ac:dyDescent="0.15">
      <c r="A49">
        <v>33</v>
      </c>
      <c r="B49" s="29"/>
      <c r="C49" s="29"/>
      <c r="D49" s="29"/>
      <c r="E49" s="39"/>
    </row>
    <row r="50" spans="1:5" x14ac:dyDescent="0.15">
      <c r="A50">
        <v>34</v>
      </c>
      <c r="B50" s="29"/>
      <c r="C50" s="29"/>
      <c r="D50" s="29"/>
      <c r="E50" s="39"/>
    </row>
    <row r="51" spans="1:5" x14ac:dyDescent="0.15">
      <c r="A51">
        <v>35</v>
      </c>
      <c r="B51" s="29"/>
      <c r="C51" s="29"/>
      <c r="D51" s="29"/>
      <c r="E51" s="39"/>
    </row>
    <row r="52" spans="1:5" x14ac:dyDescent="0.15">
      <c r="A52">
        <v>36</v>
      </c>
      <c r="B52" s="29"/>
      <c r="C52" s="29"/>
      <c r="D52" s="29"/>
      <c r="E52" s="39"/>
    </row>
    <row r="53" spans="1:5" x14ac:dyDescent="0.15">
      <c r="A53">
        <v>37</v>
      </c>
      <c r="B53" s="29"/>
      <c r="C53" s="29"/>
      <c r="D53" s="29"/>
      <c r="E53" s="39"/>
    </row>
    <row r="54" spans="1:5" x14ac:dyDescent="0.15">
      <c r="A54">
        <v>38</v>
      </c>
      <c r="B54" s="29"/>
      <c r="C54" s="29"/>
      <c r="D54" s="29"/>
      <c r="E54" s="39"/>
    </row>
    <row r="55" spans="1:5" x14ac:dyDescent="0.15">
      <c r="A55">
        <v>39</v>
      </c>
      <c r="B55" s="29"/>
      <c r="C55" s="29"/>
      <c r="D55" s="29"/>
      <c r="E55" s="39"/>
    </row>
    <row r="56" spans="1:5" x14ac:dyDescent="0.15">
      <c r="A56">
        <v>40</v>
      </c>
      <c r="B56" s="29"/>
      <c r="C56" s="29"/>
      <c r="D56" s="29"/>
      <c r="E56" s="39"/>
    </row>
    <row r="57" spans="1:5" x14ac:dyDescent="0.15">
      <c r="A57">
        <v>41</v>
      </c>
      <c r="B57" s="29"/>
      <c r="C57" s="29"/>
      <c r="D57" s="29"/>
      <c r="E57" s="39"/>
    </row>
    <row r="58" spans="1:5" x14ac:dyDescent="0.15">
      <c r="A58">
        <v>42</v>
      </c>
      <c r="B58" s="29"/>
      <c r="C58" s="29"/>
      <c r="D58" s="29"/>
      <c r="E58" s="39"/>
    </row>
    <row r="59" spans="1:5" x14ac:dyDescent="0.15">
      <c r="A59">
        <v>43</v>
      </c>
      <c r="B59" s="29"/>
      <c r="C59" s="29"/>
      <c r="D59" s="29"/>
      <c r="E59" s="39"/>
    </row>
    <row r="60" spans="1:5" x14ac:dyDescent="0.15">
      <c r="A60">
        <v>44</v>
      </c>
      <c r="B60" s="29"/>
      <c r="C60" s="29"/>
      <c r="D60" s="29"/>
      <c r="E60" s="39"/>
    </row>
    <row r="61" spans="1:5" x14ac:dyDescent="0.15">
      <c r="A61">
        <v>45</v>
      </c>
      <c r="B61" s="29"/>
      <c r="C61" s="29"/>
      <c r="D61" s="29"/>
      <c r="E61" s="39"/>
    </row>
    <row r="62" spans="1:5" x14ac:dyDescent="0.15">
      <c r="A62">
        <v>46</v>
      </c>
      <c r="B62" s="29"/>
      <c r="C62" s="29"/>
      <c r="D62" s="29"/>
      <c r="E62" s="39"/>
    </row>
    <row r="63" spans="1:5" x14ac:dyDescent="0.15">
      <c r="A63">
        <v>47</v>
      </c>
      <c r="B63" s="29"/>
      <c r="C63" s="29"/>
      <c r="D63" s="29"/>
      <c r="E63" s="39"/>
    </row>
    <row r="64" spans="1:5" x14ac:dyDescent="0.15">
      <c r="A64">
        <v>48</v>
      </c>
      <c r="B64" s="29"/>
      <c r="C64" s="29"/>
      <c r="D64" s="29"/>
      <c r="E64" s="39"/>
    </row>
    <row r="65" spans="1:5" x14ac:dyDescent="0.15">
      <c r="A65">
        <v>49</v>
      </c>
      <c r="B65" s="29"/>
      <c r="C65" s="29"/>
      <c r="D65" s="29"/>
      <c r="E65" s="39"/>
    </row>
    <row r="66" spans="1:5" x14ac:dyDescent="0.15">
      <c r="A66">
        <v>50</v>
      </c>
      <c r="B66" s="29"/>
      <c r="C66" s="29"/>
      <c r="D66" s="29"/>
      <c r="E66" s="39"/>
    </row>
    <row r="67" spans="1:5" x14ac:dyDescent="0.15">
      <c r="A67">
        <v>51</v>
      </c>
      <c r="B67" s="29"/>
      <c r="C67" s="29"/>
      <c r="D67" s="29"/>
      <c r="E67" s="39"/>
    </row>
    <row r="68" spans="1:5" x14ac:dyDescent="0.15">
      <c r="A68">
        <v>52</v>
      </c>
      <c r="B68" s="29"/>
      <c r="C68" s="29"/>
      <c r="D68" s="29"/>
      <c r="E68" s="39"/>
    </row>
    <row r="69" spans="1:5" x14ac:dyDescent="0.15">
      <c r="A69">
        <v>53</v>
      </c>
      <c r="B69" s="29"/>
      <c r="C69" s="29"/>
      <c r="D69" s="29"/>
      <c r="E69" s="39"/>
    </row>
    <row r="70" spans="1:5" x14ac:dyDescent="0.15">
      <c r="A70">
        <v>54</v>
      </c>
      <c r="B70" s="29"/>
      <c r="C70" s="29"/>
      <c r="D70" s="29"/>
      <c r="E70" s="39"/>
    </row>
    <row r="71" spans="1:5" x14ac:dyDescent="0.15">
      <c r="A71">
        <v>55</v>
      </c>
      <c r="B71" s="29"/>
      <c r="C71" s="29"/>
      <c r="D71" s="29"/>
      <c r="E71" s="39"/>
    </row>
    <row r="72" spans="1:5" x14ac:dyDescent="0.15">
      <c r="A72">
        <v>56</v>
      </c>
      <c r="B72" s="29"/>
      <c r="C72" s="29"/>
      <c r="D72" s="29"/>
      <c r="E72" s="39"/>
    </row>
    <row r="73" spans="1:5" x14ac:dyDescent="0.15">
      <c r="A73">
        <v>57</v>
      </c>
      <c r="B73" s="29"/>
      <c r="C73" s="29"/>
      <c r="D73" s="29"/>
      <c r="E73" s="39"/>
    </row>
    <row r="74" spans="1:5" x14ac:dyDescent="0.15">
      <c r="A74">
        <v>58</v>
      </c>
      <c r="B74" s="29"/>
      <c r="C74" s="29"/>
      <c r="D74" s="29"/>
      <c r="E74" s="39"/>
    </row>
    <row r="75" spans="1:5" x14ac:dyDescent="0.15">
      <c r="A75">
        <v>59</v>
      </c>
      <c r="B75" s="29"/>
      <c r="C75" s="29"/>
      <c r="D75" s="29"/>
      <c r="E75" s="39"/>
    </row>
    <row r="76" spans="1:5" x14ac:dyDescent="0.15">
      <c r="A76">
        <v>60</v>
      </c>
      <c r="B76" s="29"/>
      <c r="C76" s="29"/>
      <c r="D76" s="29"/>
      <c r="E76" s="39"/>
    </row>
    <row r="77" spans="1:5" x14ac:dyDescent="0.15">
      <c r="A77">
        <v>61</v>
      </c>
      <c r="B77" s="29"/>
      <c r="C77" s="29"/>
      <c r="D77" s="29"/>
      <c r="E77" s="39"/>
    </row>
    <row r="78" spans="1:5" x14ac:dyDescent="0.15">
      <c r="A78">
        <v>62</v>
      </c>
      <c r="B78" s="29"/>
      <c r="C78" s="29"/>
      <c r="D78" s="29"/>
      <c r="E78" s="39"/>
    </row>
    <row r="79" spans="1:5" x14ac:dyDescent="0.15">
      <c r="A79">
        <v>63</v>
      </c>
      <c r="B79" s="29"/>
      <c r="C79" s="29"/>
      <c r="D79" s="29"/>
      <c r="E79" s="39"/>
    </row>
    <row r="80" spans="1:5" x14ac:dyDescent="0.15">
      <c r="A80">
        <v>64</v>
      </c>
      <c r="B80" s="29"/>
      <c r="C80" s="29"/>
      <c r="D80" s="29"/>
      <c r="E80" s="39"/>
    </row>
    <row r="81" spans="1:5" x14ac:dyDescent="0.15">
      <c r="A81">
        <v>65</v>
      </c>
      <c r="B81" s="29"/>
      <c r="C81" s="29"/>
      <c r="D81" s="29"/>
      <c r="E81" s="39"/>
    </row>
    <row r="82" spans="1:5" x14ac:dyDescent="0.15">
      <c r="A82">
        <v>66</v>
      </c>
      <c r="B82" s="29"/>
      <c r="C82" s="29"/>
      <c r="D82" s="29"/>
      <c r="E82" s="39"/>
    </row>
    <row r="83" spans="1:5" x14ac:dyDescent="0.15">
      <c r="A83">
        <v>67</v>
      </c>
      <c r="B83" s="29"/>
      <c r="C83" s="29"/>
      <c r="D83" s="29"/>
      <c r="E83" s="39"/>
    </row>
    <row r="84" spans="1:5" x14ac:dyDescent="0.15">
      <c r="A84">
        <v>68</v>
      </c>
      <c r="B84" s="29"/>
      <c r="C84" s="29"/>
      <c r="D84" s="29"/>
      <c r="E84" s="39"/>
    </row>
    <row r="85" spans="1:5" x14ac:dyDescent="0.15">
      <c r="A85">
        <v>69</v>
      </c>
      <c r="B85" s="29"/>
      <c r="C85" s="29"/>
      <c r="D85" s="29"/>
      <c r="E85" s="39"/>
    </row>
    <row r="86" spans="1:5" x14ac:dyDescent="0.15">
      <c r="A86">
        <v>70</v>
      </c>
      <c r="B86" s="29"/>
      <c r="C86" s="29"/>
      <c r="D86" s="29"/>
      <c r="E86" s="39"/>
    </row>
    <row r="87" spans="1:5" x14ac:dyDescent="0.15">
      <c r="A87">
        <v>71</v>
      </c>
      <c r="B87" s="29"/>
      <c r="C87" s="29"/>
      <c r="D87" s="29"/>
      <c r="E87" s="39"/>
    </row>
    <row r="88" spans="1:5" x14ac:dyDescent="0.15">
      <c r="A88">
        <v>72</v>
      </c>
      <c r="B88" s="29"/>
      <c r="C88" s="29"/>
      <c r="D88" s="29"/>
      <c r="E88" s="39"/>
    </row>
    <row r="89" spans="1:5" x14ac:dyDescent="0.15">
      <c r="A89">
        <v>73</v>
      </c>
      <c r="B89" s="29"/>
      <c r="C89" s="29"/>
      <c r="D89" s="29"/>
      <c r="E89" s="39"/>
    </row>
    <row r="90" spans="1:5" x14ac:dyDescent="0.15">
      <c r="A90">
        <v>74</v>
      </c>
      <c r="B90" s="29"/>
      <c r="C90" s="29"/>
      <c r="D90" s="29"/>
      <c r="E90" s="39"/>
    </row>
    <row r="91" spans="1:5" x14ac:dyDescent="0.15">
      <c r="A91">
        <v>75</v>
      </c>
      <c r="B91" s="29"/>
      <c r="C91" s="29"/>
      <c r="D91" s="29"/>
      <c r="E91" s="39"/>
    </row>
    <row r="92" spans="1:5" x14ac:dyDescent="0.15">
      <c r="A92">
        <v>76</v>
      </c>
      <c r="B92" s="29"/>
      <c r="C92" s="29"/>
      <c r="D92" s="29"/>
      <c r="E92" s="39"/>
    </row>
    <row r="93" spans="1:5" x14ac:dyDescent="0.15">
      <c r="A93">
        <v>77</v>
      </c>
      <c r="B93" s="29"/>
      <c r="C93" s="29"/>
      <c r="D93" s="29"/>
      <c r="E93" s="39"/>
    </row>
    <row r="94" spans="1:5" x14ac:dyDescent="0.15">
      <c r="A94">
        <v>78</v>
      </c>
      <c r="B94" s="29"/>
      <c r="C94" s="29"/>
      <c r="D94" s="29"/>
      <c r="E94" s="39"/>
    </row>
    <row r="95" spans="1:5" x14ac:dyDescent="0.15">
      <c r="A95">
        <v>79</v>
      </c>
      <c r="B95" s="29"/>
      <c r="C95" s="29"/>
      <c r="D95" s="29"/>
      <c r="E95" s="39"/>
    </row>
    <row r="96" spans="1:5" x14ac:dyDescent="0.15">
      <c r="A96">
        <v>80</v>
      </c>
      <c r="B96" s="29"/>
      <c r="C96" s="29"/>
      <c r="D96" s="29"/>
      <c r="E96" s="39"/>
    </row>
    <row r="97" spans="1:5" x14ac:dyDescent="0.15">
      <c r="A97">
        <v>81</v>
      </c>
      <c r="B97" s="29"/>
      <c r="C97" s="29"/>
      <c r="D97" s="29"/>
      <c r="E97" s="39"/>
    </row>
    <row r="98" spans="1:5" x14ac:dyDescent="0.15">
      <c r="A98">
        <v>82</v>
      </c>
      <c r="B98" s="29"/>
      <c r="C98" s="29"/>
      <c r="D98" s="29"/>
      <c r="E98" s="39"/>
    </row>
    <row r="99" spans="1:5" x14ac:dyDescent="0.15">
      <c r="A99">
        <v>83</v>
      </c>
      <c r="B99" s="29"/>
      <c r="C99" s="29"/>
      <c r="D99" s="29"/>
      <c r="E99" s="39"/>
    </row>
    <row r="100" spans="1:5" x14ac:dyDescent="0.15">
      <c r="A100">
        <v>84</v>
      </c>
      <c r="B100" s="29"/>
      <c r="C100" s="29"/>
      <c r="D100" s="29"/>
      <c r="E100" s="39"/>
    </row>
  </sheetData>
  <dataValidations count="4">
    <dataValidation allowBlank="1" showInputMessage="1" showErrorMessage="1" promptTitle="Task ID" prompt="This is just an arbitrary unique (per sprint) integer assigned to a task, used by the team to refer to that task." sqref="A17:A100"/>
    <dataValidation allowBlank="1" showInputMessage="1" showErrorMessage="1" promptTitle="Task Description" sqref="D18:D100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Select &quot;Completed Day 1&quot; if finished on the first day, and_x000a_   similarly for &quot;Completed on Day 2&quot; et. al." sqref="E17:E100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Feature ID from Product Backlog">
          <x14:formula1>
            <xm:f>'Product Backlog'!$A$24:$A$105</xm:f>
          </x14:formula1>
          <xm:sqref>B17:B100</xm:sqref>
        </x14:dataValidation>
        <x14:dataValidation type="list" allowBlank="1" showInputMessage="1" showErrorMessage="1" promptTitle="Select Feature ID from Product Backlog">
          <x14:formula1>
            <xm:f>'Product Backlog'!$G$5:$G$8</xm:f>
          </x14:formula1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00"/>
  <sheetViews>
    <sheetView workbookViewId="0">
      <selection activeCell="D39" sqref="D39"/>
    </sheetView>
  </sheetViews>
  <sheetFormatPr baseColWidth="10" defaultColWidth="8.83203125" defaultRowHeight="14" x14ac:dyDescent="0.15"/>
  <cols>
    <col min="1" max="1" width="9.5" customWidth="1"/>
    <col min="2" max="2" width="10.6640625" customWidth="1"/>
    <col min="3" max="3" width="11.33203125" customWidth="1"/>
    <col min="4" max="4" width="48" customWidth="1"/>
    <col min="5" max="5" width="16.5" customWidth="1"/>
    <col min="6" max="6" width="48" customWidth="1"/>
    <col min="7" max="1022" width="10.6640625" customWidth="1"/>
  </cols>
  <sheetData>
    <row r="1" spans="1:1022" ht="18" x14ac:dyDescent="0.2">
      <c r="A1" s="30" t="s">
        <v>10</v>
      </c>
      <c r="B1" s="30">
        <v>3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x14ac:dyDescent="0.15">
      <c r="A2" s="30" t="s">
        <v>147</v>
      </c>
      <c r="B2" s="33">
        <v>43048</v>
      </c>
      <c r="C2" s="30"/>
      <c r="D2" s="34" t="s">
        <v>148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x14ac:dyDescent="0.15">
      <c r="A3" s="30" t="s">
        <v>149</v>
      </c>
      <c r="B3" s="33">
        <v>43055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x14ac:dyDescent="0.15">
      <c r="A4" s="30" t="s">
        <v>150</v>
      </c>
      <c r="B4" s="35" t="s">
        <v>151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x14ac:dyDescent="0.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x14ac:dyDescent="0.15">
      <c r="A6" s="30"/>
      <c r="B6" s="36" t="s">
        <v>11</v>
      </c>
      <c r="C6" s="30" t="s">
        <v>152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x14ac:dyDescent="0.15">
      <c r="A7" s="30" t="s">
        <v>153</v>
      </c>
      <c r="B7" s="30">
        <f>COUNTA(D17:D995)</f>
        <v>23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x14ac:dyDescent="0.15">
      <c r="A8" s="30" t="s">
        <v>154</v>
      </c>
      <c r="B8" s="30">
        <f t="shared" ref="B8:B14" si="0">B7-C8</f>
        <v>18</v>
      </c>
      <c r="C8" s="30">
        <f>COUNTIF(E$17:E$995, "Completed Day 1")</f>
        <v>5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x14ac:dyDescent="0.15">
      <c r="A9" s="30" t="s">
        <v>155</v>
      </c>
      <c r="B9" s="30">
        <f t="shared" si="0"/>
        <v>10</v>
      </c>
      <c r="C9" s="30">
        <f>COUNTIF(E$17:E$995, "Completed Day 2")</f>
        <v>8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x14ac:dyDescent="0.15">
      <c r="A10" s="30" t="s">
        <v>156</v>
      </c>
      <c r="B10" s="30">
        <f t="shared" si="0"/>
        <v>0</v>
      </c>
      <c r="C10" s="30">
        <f>COUNTIF(E$17:E$995, "Completed Day 3")</f>
        <v>10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x14ac:dyDescent="0.15">
      <c r="A11" s="30" t="s">
        <v>157</v>
      </c>
      <c r="B11" s="30">
        <f t="shared" si="0"/>
        <v>0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x14ac:dyDescent="0.15">
      <c r="A12" s="30" t="s">
        <v>158</v>
      </c>
      <c r="B12" s="30">
        <f t="shared" si="0"/>
        <v>0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x14ac:dyDescent="0.15">
      <c r="A13" s="30" t="s">
        <v>159</v>
      </c>
      <c r="B13" s="30">
        <f t="shared" si="0"/>
        <v>0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x14ac:dyDescent="0.15">
      <c r="A14" s="30" t="s">
        <v>160</v>
      </c>
      <c r="B14" s="30">
        <f t="shared" si="0"/>
        <v>0</v>
      </c>
      <c r="C14" s="30">
        <f>COUNTIF(E$17:E$995, "Completed Day 7")</f>
        <v>0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x14ac:dyDescent="0.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x14ac:dyDescent="0.15">
      <c r="A16" s="37" t="s">
        <v>161</v>
      </c>
      <c r="B16" s="37" t="s">
        <v>22</v>
      </c>
      <c r="C16" s="37" t="s">
        <v>162</v>
      </c>
      <c r="D16" s="37" t="s">
        <v>163</v>
      </c>
      <c r="E16" s="37" t="s">
        <v>26</v>
      </c>
      <c r="F16" s="37" t="s">
        <v>30</v>
      </c>
    </row>
    <row r="17" spans="1:5" x14ac:dyDescent="0.15">
      <c r="A17">
        <v>1</v>
      </c>
      <c r="B17" s="29"/>
      <c r="C17" s="29"/>
      <c r="D17" s="38" t="s">
        <v>214</v>
      </c>
      <c r="E17" s="39" t="s">
        <v>168</v>
      </c>
    </row>
    <row r="18" spans="1:5" x14ac:dyDescent="0.15">
      <c r="A18">
        <v>2</v>
      </c>
      <c r="B18" s="29"/>
      <c r="C18" s="29"/>
      <c r="D18" s="29" t="s">
        <v>215</v>
      </c>
      <c r="E18" s="39" t="s">
        <v>168</v>
      </c>
    </row>
    <row r="19" spans="1:5" x14ac:dyDescent="0.15">
      <c r="A19">
        <v>3</v>
      </c>
      <c r="B19" s="29"/>
      <c r="C19" s="29"/>
      <c r="D19" s="29" t="s">
        <v>216</v>
      </c>
      <c r="E19" s="39" t="s">
        <v>168</v>
      </c>
    </row>
    <row r="20" spans="1:5" x14ac:dyDescent="0.15">
      <c r="A20">
        <v>4</v>
      </c>
      <c r="B20" s="29"/>
      <c r="C20" s="29"/>
      <c r="D20" s="29" t="s">
        <v>217</v>
      </c>
      <c r="E20" s="39" t="s">
        <v>168</v>
      </c>
    </row>
    <row r="21" spans="1:5" x14ac:dyDescent="0.15">
      <c r="A21">
        <v>5</v>
      </c>
      <c r="B21" s="29"/>
      <c r="C21" s="29"/>
      <c r="D21" s="29" t="s">
        <v>218</v>
      </c>
      <c r="E21" s="39" t="s">
        <v>168</v>
      </c>
    </row>
    <row r="22" spans="1:5" x14ac:dyDescent="0.15">
      <c r="A22">
        <v>6</v>
      </c>
      <c r="B22" s="29"/>
      <c r="C22" s="29"/>
      <c r="D22" s="29" t="s">
        <v>219</v>
      </c>
      <c r="E22" s="39" t="s">
        <v>169</v>
      </c>
    </row>
    <row r="23" spans="1:5" x14ac:dyDescent="0.15">
      <c r="A23">
        <v>7</v>
      </c>
      <c r="B23" s="29"/>
      <c r="C23" s="29"/>
      <c r="D23" s="29" t="s">
        <v>220</v>
      </c>
      <c r="E23" s="39" t="s">
        <v>169</v>
      </c>
    </row>
    <row r="24" spans="1:5" x14ac:dyDescent="0.15">
      <c r="A24">
        <v>8</v>
      </c>
      <c r="B24" s="29"/>
      <c r="C24" s="29"/>
      <c r="D24" s="29" t="s">
        <v>221</v>
      </c>
      <c r="E24" s="39" t="s">
        <v>169</v>
      </c>
    </row>
    <row r="25" spans="1:5" x14ac:dyDescent="0.15">
      <c r="A25">
        <v>9</v>
      </c>
      <c r="B25" s="29"/>
      <c r="C25" s="29"/>
      <c r="D25" s="29" t="s">
        <v>223</v>
      </c>
      <c r="E25" s="39" t="s">
        <v>169</v>
      </c>
    </row>
    <row r="26" spans="1:5" x14ac:dyDescent="0.15">
      <c r="A26">
        <v>10</v>
      </c>
      <c r="B26" s="29"/>
      <c r="C26" s="29"/>
      <c r="D26" s="29" t="s">
        <v>222</v>
      </c>
      <c r="E26" s="39" t="s">
        <v>169</v>
      </c>
    </row>
    <row r="27" spans="1:5" x14ac:dyDescent="0.15">
      <c r="A27">
        <v>11</v>
      </c>
      <c r="B27" s="29"/>
      <c r="C27" s="29"/>
      <c r="D27" s="29" t="s">
        <v>224</v>
      </c>
      <c r="E27" s="39" t="s">
        <v>169</v>
      </c>
    </row>
    <row r="28" spans="1:5" x14ac:dyDescent="0.15">
      <c r="A28">
        <v>12</v>
      </c>
      <c r="B28" s="29"/>
      <c r="C28" s="29"/>
      <c r="D28" s="29" t="s">
        <v>225</v>
      </c>
      <c r="E28" s="39" t="s">
        <v>169</v>
      </c>
    </row>
    <row r="29" spans="1:5" x14ac:dyDescent="0.15">
      <c r="A29">
        <v>13</v>
      </c>
      <c r="B29" s="29"/>
      <c r="C29" s="29"/>
      <c r="D29" s="29" t="s">
        <v>226</v>
      </c>
      <c r="E29" s="39" t="s">
        <v>169</v>
      </c>
    </row>
    <row r="30" spans="1:5" x14ac:dyDescent="0.15">
      <c r="A30">
        <v>14</v>
      </c>
      <c r="B30" s="29"/>
      <c r="C30" s="29"/>
      <c r="D30" s="29" t="s">
        <v>227</v>
      </c>
      <c r="E30" s="39" t="s">
        <v>176</v>
      </c>
    </row>
    <row r="31" spans="1:5" x14ac:dyDescent="0.15">
      <c r="A31">
        <v>15</v>
      </c>
      <c r="B31" s="29"/>
      <c r="C31" s="29"/>
      <c r="D31" s="29" t="s">
        <v>228</v>
      </c>
      <c r="E31" s="39" t="s">
        <v>176</v>
      </c>
    </row>
    <row r="32" spans="1:5" x14ac:dyDescent="0.15">
      <c r="A32">
        <v>16</v>
      </c>
      <c r="B32" s="29"/>
      <c r="C32" s="29"/>
      <c r="D32" s="29" t="s">
        <v>229</v>
      </c>
      <c r="E32" s="39" t="s">
        <v>176</v>
      </c>
    </row>
    <row r="33" spans="1:5" x14ac:dyDescent="0.15">
      <c r="A33">
        <v>17</v>
      </c>
      <c r="B33" s="29"/>
      <c r="C33" s="29"/>
      <c r="D33" s="29" t="s">
        <v>230</v>
      </c>
      <c r="E33" s="39" t="s">
        <v>176</v>
      </c>
    </row>
    <row r="34" spans="1:5" x14ac:dyDescent="0.15">
      <c r="A34">
        <v>18</v>
      </c>
      <c r="B34" s="29"/>
      <c r="C34" s="29"/>
      <c r="D34" s="29" t="s">
        <v>231</v>
      </c>
      <c r="E34" s="39" t="s">
        <v>176</v>
      </c>
    </row>
    <row r="35" spans="1:5" x14ac:dyDescent="0.15">
      <c r="A35">
        <v>19</v>
      </c>
      <c r="B35" s="29"/>
      <c r="C35" s="29"/>
      <c r="D35" s="29" t="s">
        <v>232</v>
      </c>
      <c r="E35" s="39" t="s">
        <v>176</v>
      </c>
    </row>
    <row r="36" spans="1:5" x14ac:dyDescent="0.15">
      <c r="A36">
        <v>20</v>
      </c>
      <c r="B36" s="29"/>
      <c r="C36" s="29"/>
      <c r="D36" s="29" t="s">
        <v>233</v>
      </c>
      <c r="E36" s="39" t="s">
        <v>176</v>
      </c>
    </row>
    <row r="37" spans="1:5" x14ac:dyDescent="0.15">
      <c r="A37">
        <v>21</v>
      </c>
      <c r="B37" s="29"/>
      <c r="C37" s="29"/>
      <c r="D37" s="29" t="s">
        <v>234</v>
      </c>
      <c r="E37" s="39" t="s">
        <v>176</v>
      </c>
    </row>
    <row r="38" spans="1:5" x14ac:dyDescent="0.15">
      <c r="A38">
        <v>22</v>
      </c>
      <c r="B38" s="29"/>
      <c r="C38" s="29"/>
      <c r="D38" s="29" t="s">
        <v>235</v>
      </c>
      <c r="E38" s="39" t="s">
        <v>176</v>
      </c>
    </row>
    <row r="39" spans="1:5" x14ac:dyDescent="0.15">
      <c r="A39">
        <v>23</v>
      </c>
      <c r="B39" s="29"/>
      <c r="C39" s="29"/>
      <c r="D39" s="29" t="s">
        <v>236</v>
      </c>
      <c r="E39" s="39" t="s">
        <v>176</v>
      </c>
    </row>
    <row r="40" spans="1:5" x14ac:dyDescent="0.15">
      <c r="A40">
        <v>24</v>
      </c>
      <c r="B40" s="29"/>
      <c r="C40" s="29"/>
      <c r="D40" s="29"/>
      <c r="E40" s="39"/>
    </row>
    <row r="41" spans="1:5" x14ac:dyDescent="0.15">
      <c r="A41">
        <v>25</v>
      </c>
      <c r="B41" s="29"/>
      <c r="C41" s="29"/>
      <c r="D41" s="29"/>
      <c r="E41" s="39"/>
    </row>
    <row r="42" spans="1:5" x14ac:dyDescent="0.15">
      <c r="A42">
        <v>26</v>
      </c>
      <c r="B42" s="29"/>
      <c r="C42" s="29"/>
      <c r="D42" s="29"/>
      <c r="E42" s="39"/>
    </row>
    <row r="43" spans="1:5" x14ac:dyDescent="0.15">
      <c r="A43">
        <v>27</v>
      </c>
      <c r="B43" s="29"/>
      <c r="C43" s="29"/>
      <c r="D43" s="29"/>
      <c r="E43" s="39"/>
    </row>
    <row r="44" spans="1:5" x14ac:dyDescent="0.15">
      <c r="A44">
        <v>28</v>
      </c>
      <c r="B44" s="29"/>
      <c r="C44" s="29"/>
      <c r="D44" s="29"/>
      <c r="E44" s="39"/>
    </row>
    <row r="45" spans="1:5" x14ac:dyDescent="0.15">
      <c r="A45">
        <v>29</v>
      </c>
      <c r="B45" s="29"/>
      <c r="C45" s="29"/>
      <c r="D45" s="29"/>
      <c r="E45" s="39"/>
    </row>
    <row r="46" spans="1:5" x14ac:dyDescent="0.15">
      <c r="A46">
        <v>30</v>
      </c>
      <c r="B46" s="29"/>
      <c r="C46" s="29"/>
      <c r="D46" s="29"/>
      <c r="E46" s="39"/>
    </row>
    <row r="47" spans="1:5" x14ac:dyDescent="0.15">
      <c r="A47">
        <v>31</v>
      </c>
      <c r="B47" s="29"/>
      <c r="C47" s="29"/>
      <c r="D47" s="29"/>
      <c r="E47" s="39"/>
    </row>
    <row r="48" spans="1:5" x14ac:dyDescent="0.15">
      <c r="A48">
        <v>32</v>
      </c>
      <c r="B48" s="29"/>
      <c r="C48" s="29"/>
      <c r="D48" s="29"/>
      <c r="E48" s="39"/>
    </row>
    <row r="49" spans="1:5" x14ac:dyDescent="0.15">
      <c r="A49">
        <v>33</v>
      </c>
      <c r="B49" s="29"/>
      <c r="C49" s="29"/>
      <c r="D49" s="29"/>
      <c r="E49" s="39"/>
    </row>
    <row r="50" spans="1:5" x14ac:dyDescent="0.15">
      <c r="A50">
        <v>34</v>
      </c>
      <c r="B50" s="29"/>
      <c r="C50" s="29"/>
      <c r="D50" s="29"/>
      <c r="E50" s="39"/>
    </row>
    <row r="51" spans="1:5" x14ac:dyDescent="0.15">
      <c r="A51">
        <v>35</v>
      </c>
      <c r="B51" s="29"/>
      <c r="C51" s="29"/>
      <c r="D51" s="29"/>
      <c r="E51" s="39"/>
    </row>
    <row r="52" spans="1:5" x14ac:dyDescent="0.15">
      <c r="A52">
        <v>36</v>
      </c>
      <c r="B52" s="29"/>
      <c r="C52" s="29"/>
      <c r="D52" s="29"/>
      <c r="E52" s="39"/>
    </row>
    <row r="53" spans="1:5" x14ac:dyDescent="0.15">
      <c r="A53">
        <v>37</v>
      </c>
      <c r="B53" s="29"/>
      <c r="C53" s="29"/>
      <c r="D53" s="29"/>
      <c r="E53" s="39"/>
    </row>
    <row r="54" spans="1:5" x14ac:dyDescent="0.15">
      <c r="A54">
        <v>38</v>
      </c>
      <c r="B54" s="29"/>
      <c r="C54" s="29"/>
      <c r="D54" s="29"/>
      <c r="E54" s="39"/>
    </row>
    <row r="55" spans="1:5" x14ac:dyDescent="0.15">
      <c r="A55">
        <v>39</v>
      </c>
      <c r="B55" s="29"/>
      <c r="C55" s="29"/>
      <c r="D55" s="29"/>
      <c r="E55" s="39"/>
    </row>
    <row r="56" spans="1:5" x14ac:dyDescent="0.15">
      <c r="A56">
        <v>40</v>
      </c>
      <c r="B56" s="29"/>
      <c r="C56" s="29"/>
      <c r="D56" s="29"/>
      <c r="E56" s="39"/>
    </row>
    <row r="57" spans="1:5" x14ac:dyDescent="0.15">
      <c r="A57">
        <v>41</v>
      </c>
      <c r="B57" s="29"/>
      <c r="C57" s="29"/>
      <c r="D57" s="29"/>
      <c r="E57" s="39"/>
    </row>
    <row r="58" spans="1:5" x14ac:dyDescent="0.15">
      <c r="A58">
        <v>42</v>
      </c>
      <c r="B58" s="29"/>
      <c r="C58" s="29"/>
      <c r="D58" s="29"/>
      <c r="E58" s="39"/>
    </row>
    <row r="59" spans="1:5" x14ac:dyDescent="0.15">
      <c r="A59">
        <v>43</v>
      </c>
      <c r="B59" s="29"/>
      <c r="C59" s="29"/>
      <c r="D59" s="29"/>
      <c r="E59" s="39"/>
    </row>
    <row r="60" spans="1:5" x14ac:dyDescent="0.15">
      <c r="A60">
        <v>44</v>
      </c>
      <c r="B60" s="29"/>
      <c r="C60" s="29"/>
      <c r="D60" s="29"/>
      <c r="E60" s="39"/>
    </row>
    <row r="61" spans="1:5" x14ac:dyDescent="0.15">
      <c r="A61">
        <v>45</v>
      </c>
      <c r="B61" s="29"/>
      <c r="C61" s="29"/>
      <c r="D61" s="29"/>
      <c r="E61" s="39"/>
    </row>
    <row r="62" spans="1:5" x14ac:dyDescent="0.15">
      <c r="A62">
        <v>46</v>
      </c>
      <c r="B62" s="29"/>
      <c r="C62" s="29"/>
      <c r="D62" s="29"/>
      <c r="E62" s="39"/>
    </row>
    <row r="63" spans="1:5" x14ac:dyDescent="0.15">
      <c r="A63">
        <v>47</v>
      </c>
      <c r="B63" s="29"/>
      <c r="C63" s="29"/>
      <c r="D63" s="29"/>
      <c r="E63" s="39"/>
    </row>
    <row r="64" spans="1:5" x14ac:dyDescent="0.15">
      <c r="A64">
        <v>48</v>
      </c>
      <c r="B64" s="29"/>
      <c r="C64" s="29"/>
      <c r="D64" s="29"/>
      <c r="E64" s="39"/>
    </row>
    <row r="65" spans="1:5" x14ac:dyDescent="0.15">
      <c r="A65">
        <v>49</v>
      </c>
      <c r="B65" s="29"/>
      <c r="C65" s="29"/>
      <c r="D65" s="29"/>
      <c r="E65" s="39"/>
    </row>
    <row r="66" spans="1:5" x14ac:dyDescent="0.15">
      <c r="A66">
        <v>50</v>
      </c>
      <c r="B66" s="29"/>
      <c r="C66" s="29"/>
      <c r="D66" s="29"/>
      <c r="E66" s="39"/>
    </row>
    <row r="67" spans="1:5" x14ac:dyDescent="0.15">
      <c r="A67">
        <v>51</v>
      </c>
      <c r="B67" s="29"/>
      <c r="C67" s="29"/>
      <c r="D67" s="29"/>
      <c r="E67" s="39"/>
    </row>
    <row r="68" spans="1:5" x14ac:dyDescent="0.15">
      <c r="A68">
        <v>52</v>
      </c>
      <c r="B68" s="29"/>
      <c r="C68" s="29"/>
      <c r="D68" s="29"/>
      <c r="E68" s="39"/>
    </row>
    <row r="69" spans="1:5" x14ac:dyDescent="0.15">
      <c r="A69">
        <v>53</v>
      </c>
      <c r="B69" s="29"/>
      <c r="C69" s="29"/>
      <c r="D69" s="29"/>
      <c r="E69" s="39"/>
    </row>
    <row r="70" spans="1:5" x14ac:dyDescent="0.15">
      <c r="A70">
        <v>54</v>
      </c>
      <c r="B70" s="29"/>
      <c r="C70" s="29"/>
      <c r="D70" s="29"/>
      <c r="E70" s="39"/>
    </row>
    <row r="71" spans="1:5" x14ac:dyDescent="0.15">
      <c r="A71">
        <v>55</v>
      </c>
      <c r="B71" s="29"/>
      <c r="C71" s="29"/>
      <c r="D71" s="29"/>
      <c r="E71" s="39"/>
    </row>
    <row r="72" spans="1:5" x14ac:dyDescent="0.15">
      <c r="A72">
        <v>56</v>
      </c>
      <c r="B72" s="29"/>
      <c r="C72" s="29"/>
      <c r="D72" s="29"/>
      <c r="E72" s="39"/>
    </row>
    <row r="73" spans="1:5" x14ac:dyDescent="0.15">
      <c r="A73">
        <v>57</v>
      </c>
      <c r="B73" s="29"/>
      <c r="C73" s="29"/>
      <c r="D73" s="29"/>
      <c r="E73" s="39"/>
    </row>
    <row r="74" spans="1:5" x14ac:dyDescent="0.15">
      <c r="A74">
        <v>58</v>
      </c>
      <c r="B74" s="29"/>
      <c r="C74" s="29"/>
      <c r="D74" s="29"/>
      <c r="E74" s="39"/>
    </row>
    <row r="75" spans="1:5" x14ac:dyDescent="0.15">
      <c r="A75">
        <v>59</v>
      </c>
      <c r="B75" s="29"/>
      <c r="C75" s="29"/>
      <c r="D75" s="29"/>
      <c r="E75" s="39"/>
    </row>
    <row r="76" spans="1:5" x14ac:dyDescent="0.15">
      <c r="A76">
        <v>60</v>
      </c>
      <c r="B76" s="29"/>
      <c r="C76" s="29"/>
      <c r="D76" s="29"/>
      <c r="E76" s="39"/>
    </row>
    <row r="77" spans="1:5" x14ac:dyDescent="0.15">
      <c r="A77">
        <v>61</v>
      </c>
      <c r="B77" s="29"/>
      <c r="C77" s="29"/>
      <c r="D77" s="29"/>
      <c r="E77" s="39"/>
    </row>
    <row r="78" spans="1:5" x14ac:dyDescent="0.15">
      <c r="A78">
        <v>62</v>
      </c>
      <c r="B78" s="29"/>
      <c r="C78" s="29"/>
      <c r="D78" s="29"/>
      <c r="E78" s="39"/>
    </row>
    <row r="79" spans="1:5" x14ac:dyDescent="0.15">
      <c r="A79">
        <v>63</v>
      </c>
      <c r="B79" s="29"/>
      <c r="C79" s="29"/>
      <c r="D79" s="29"/>
      <c r="E79" s="39"/>
    </row>
    <row r="80" spans="1:5" x14ac:dyDescent="0.15">
      <c r="A80">
        <v>64</v>
      </c>
      <c r="B80" s="29"/>
      <c r="C80" s="29"/>
      <c r="D80" s="29"/>
      <c r="E80" s="39"/>
    </row>
    <row r="81" spans="1:5" x14ac:dyDescent="0.15">
      <c r="A81">
        <v>65</v>
      </c>
      <c r="B81" s="29"/>
      <c r="C81" s="29"/>
      <c r="D81" s="29"/>
      <c r="E81" s="39"/>
    </row>
    <row r="82" spans="1:5" x14ac:dyDescent="0.15">
      <c r="A82">
        <v>66</v>
      </c>
      <c r="B82" s="29"/>
      <c r="C82" s="29"/>
      <c r="D82" s="29"/>
      <c r="E82" s="39"/>
    </row>
    <row r="83" spans="1:5" x14ac:dyDescent="0.15">
      <c r="A83">
        <v>67</v>
      </c>
      <c r="B83" s="29"/>
      <c r="C83" s="29"/>
      <c r="D83" s="29"/>
      <c r="E83" s="39"/>
    </row>
    <row r="84" spans="1:5" x14ac:dyDescent="0.15">
      <c r="A84">
        <v>68</v>
      </c>
      <c r="B84" s="29"/>
      <c r="C84" s="29"/>
      <c r="D84" s="29"/>
      <c r="E84" s="39"/>
    </row>
    <row r="85" spans="1:5" x14ac:dyDescent="0.15">
      <c r="A85">
        <v>69</v>
      </c>
      <c r="B85" s="29"/>
      <c r="C85" s="29"/>
      <c r="D85" s="29"/>
      <c r="E85" s="39"/>
    </row>
    <row r="86" spans="1:5" x14ac:dyDescent="0.15">
      <c r="A86">
        <v>70</v>
      </c>
      <c r="B86" s="29"/>
      <c r="C86" s="29"/>
      <c r="D86" s="29"/>
      <c r="E86" s="39"/>
    </row>
    <row r="87" spans="1:5" x14ac:dyDescent="0.15">
      <c r="A87">
        <v>71</v>
      </c>
      <c r="B87" s="29"/>
      <c r="C87" s="29"/>
      <c r="D87" s="29"/>
      <c r="E87" s="39"/>
    </row>
    <row r="88" spans="1:5" x14ac:dyDescent="0.15">
      <c r="A88">
        <v>72</v>
      </c>
      <c r="B88" s="29"/>
      <c r="C88" s="29"/>
      <c r="D88" s="29"/>
      <c r="E88" s="39"/>
    </row>
    <row r="89" spans="1:5" x14ac:dyDescent="0.15">
      <c r="A89">
        <v>73</v>
      </c>
      <c r="B89" s="29"/>
      <c r="C89" s="29"/>
      <c r="D89" s="29"/>
      <c r="E89" s="39"/>
    </row>
    <row r="90" spans="1:5" x14ac:dyDescent="0.15">
      <c r="A90">
        <v>74</v>
      </c>
      <c r="B90" s="29"/>
      <c r="C90" s="29"/>
      <c r="D90" s="29"/>
      <c r="E90" s="39"/>
    </row>
    <row r="91" spans="1:5" x14ac:dyDescent="0.15">
      <c r="A91">
        <v>75</v>
      </c>
      <c r="B91" s="29"/>
      <c r="C91" s="29"/>
      <c r="D91" s="29"/>
      <c r="E91" s="39"/>
    </row>
    <row r="92" spans="1:5" x14ac:dyDescent="0.15">
      <c r="A92">
        <v>76</v>
      </c>
      <c r="B92" s="29"/>
      <c r="C92" s="29"/>
      <c r="D92" s="29"/>
      <c r="E92" s="39"/>
    </row>
    <row r="93" spans="1:5" x14ac:dyDescent="0.15">
      <c r="A93">
        <v>77</v>
      </c>
      <c r="B93" s="29"/>
      <c r="C93" s="29"/>
      <c r="D93" s="29"/>
      <c r="E93" s="39"/>
    </row>
    <row r="94" spans="1:5" x14ac:dyDescent="0.15">
      <c r="A94">
        <v>78</v>
      </c>
      <c r="B94" s="29"/>
      <c r="C94" s="29"/>
      <c r="D94" s="29"/>
      <c r="E94" s="39"/>
    </row>
    <row r="95" spans="1:5" x14ac:dyDescent="0.15">
      <c r="A95">
        <v>79</v>
      </c>
      <c r="B95" s="29"/>
      <c r="C95" s="29"/>
      <c r="D95" s="29"/>
      <c r="E95" s="39"/>
    </row>
    <row r="96" spans="1:5" x14ac:dyDescent="0.15">
      <c r="A96">
        <v>80</v>
      </c>
      <c r="B96" s="29"/>
      <c r="C96" s="29"/>
      <c r="D96" s="29"/>
      <c r="E96" s="39"/>
    </row>
    <row r="97" spans="1:5" x14ac:dyDescent="0.15">
      <c r="A97">
        <v>81</v>
      </c>
      <c r="B97" s="29"/>
      <c r="C97" s="29"/>
      <c r="D97" s="29"/>
      <c r="E97" s="39"/>
    </row>
    <row r="98" spans="1:5" x14ac:dyDescent="0.15">
      <c r="A98">
        <v>82</v>
      </c>
      <c r="B98" s="29"/>
      <c r="C98" s="29"/>
      <c r="D98" s="29"/>
      <c r="E98" s="39"/>
    </row>
    <row r="99" spans="1:5" x14ac:dyDescent="0.15">
      <c r="A99">
        <v>83</v>
      </c>
      <c r="B99" s="29"/>
      <c r="C99" s="29"/>
      <c r="D99" s="29"/>
      <c r="E99" s="39"/>
    </row>
    <row r="100" spans="1:5" x14ac:dyDescent="0.15">
      <c r="A100">
        <v>84</v>
      </c>
      <c r="B100" s="29"/>
      <c r="C100" s="29"/>
      <c r="D100" s="29"/>
      <c r="E100" s="39"/>
    </row>
  </sheetData>
  <dataValidations count="4">
    <dataValidation allowBlank="1" showInputMessage="1" showErrorMessage="1" promptTitle="Task ID" prompt="This is just an arbitrary unique (per sprint) integer assigned to a task, used by the team to refer to that task." sqref="A17:A100"/>
    <dataValidation allowBlank="1" showInputMessage="1" showErrorMessage="1" promptTitle="Task Description" sqref="D18:D100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Select &quot;Completed Day 1&quot; if finished on the first day, and_x000a_   similarly for &quot;Completed on Day 2&quot; et. al." sqref="E17:E100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Feature ID from Product Backlog">
          <x14:formula1>
            <xm:f>'Product Backlog'!$A$24:$A$105</xm:f>
          </x14:formula1>
          <xm:sqref>B17:B100</xm:sqref>
        </x14:dataValidation>
        <x14:dataValidation type="list" allowBlank="1" showInputMessage="1" showErrorMessage="1" promptTitle="Select Feature ID from Product Backlog">
          <x14:formula1>
            <xm:f>'Product Backlog'!$G$5:$G$8</xm:f>
          </x14:formula1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00"/>
  <sheetViews>
    <sheetView workbookViewId="0">
      <selection activeCell="D19" sqref="D19"/>
    </sheetView>
  </sheetViews>
  <sheetFormatPr baseColWidth="10" defaultColWidth="8.83203125" defaultRowHeight="14" x14ac:dyDescent="0.15"/>
  <cols>
    <col min="1" max="1" width="9.5" customWidth="1"/>
    <col min="2" max="2" width="10.6640625" customWidth="1"/>
    <col min="3" max="3" width="11.33203125" customWidth="1"/>
    <col min="4" max="4" width="48" customWidth="1"/>
    <col min="5" max="5" width="16.5" customWidth="1"/>
    <col min="6" max="6" width="48" customWidth="1"/>
    <col min="7" max="1022" width="10.6640625" customWidth="1"/>
  </cols>
  <sheetData>
    <row r="1" spans="1:1022" ht="18" x14ac:dyDescent="0.2">
      <c r="A1" s="30" t="s">
        <v>10</v>
      </c>
      <c r="B1" s="30">
        <v>3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x14ac:dyDescent="0.15">
      <c r="A2" s="30" t="s">
        <v>147</v>
      </c>
      <c r="B2" s="33">
        <v>43055</v>
      </c>
      <c r="C2" s="30"/>
      <c r="D2" s="34" t="s">
        <v>148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x14ac:dyDescent="0.15">
      <c r="A3" s="30" t="s">
        <v>149</v>
      </c>
      <c r="B3" s="33">
        <v>43062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x14ac:dyDescent="0.15">
      <c r="A4" s="30" t="s">
        <v>150</v>
      </c>
      <c r="B4" s="35" t="s">
        <v>151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x14ac:dyDescent="0.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x14ac:dyDescent="0.15">
      <c r="A6" s="30"/>
      <c r="B6" s="36" t="s">
        <v>11</v>
      </c>
      <c r="C6" s="30" t="s">
        <v>152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x14ac:dyDescent="0.15">
      <c r="A7" s="30" t="s">
        <v>153</v>
      </c>
      <c r="B7" s="30">
        <f>COUNTA(D17:D995)</f>
        <v>3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x14ac:dyDescent="0.15">
      <c r="A8" s="30" t="s">
        <v>154</v>
      </c>
      <c r="B8" s="30">
        <f t="shared" ref="B8:B14" si="0">B7-C8</f>
        <v>1</v>
      </c>
      <c r="C8" s="30">
        <f>COUNTIF(E$17:E$995, "Completed Day 1")</f>
        <v>2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x14ac:dyDescent="0.15">
      <c r="A9" s="30" t="s">
        <v>155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x14ac:dyDescent="0.15">
      <c r="A10" s="30" t="s">
        <v>156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x14ac:dyDescent="0.15">
      <c r="A11" s="30" t="s">
        <v>157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x14ac:dyDescent="0.15">
      <c r="A12" s="30" t="s">
        <v>158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x14ac:dyDescent="0.15">
      <c r="A13" s="30" t="s">
        <v>159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x14ac:dyDescent="0.15">
      <c r="A14" s="30" t="s">
        <v>160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x14ac:dyDescent="0.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x14ac:dyDescent="0.15">
      <c r="A16" s="37" t="s">
        <v>161</v>
      </c>
      <c r="B16" s="37" t="s">
        <v>22</v>
      </c>
      <c r="C16" s="37" t="s">
        <v>162</v>
      </c>
      <c r="D16" s="37" t="s">
        <v>163</v>
      </c>
      <c r="E16" s="37" t="s">
        <v>26</v>
      </c>
      <c r="F16" s="37" t="s">
        <v>30</v>
      </c>
    </row>
    <row r="17" spans="1:5" x14ac:dyDescent="0.15">
      <c r="A17">
        <v>1</v>
      </c>
      <c r="B17" s="29"/>
      <c r="C17" s="29"/>
      <c r="D17" s="38" t="s">
        <v>238</v>
      </c>
      <c r="E17" s="39" t="s">
        <v>168</v>
      </c>
    </row>
    <row r="18" spans="1:5" x14ac:dyDescent="0.15">
      <c r="A18">
        <v>2</v>
      </c>
      <c r="B18" s="29"/>
      <c r="C18" s="29"/>
      <c r="D18" s="29" t="s">
        <v>239</v>
      </c>
      <c r="E18" s="39" t="s">
        <v>168</v>
      </c>
    </row>
    <row r="19" spans="1:5" x14ac:dyDescent="0.15">
      <c r="A19">
        <v>3</v>
      </c>
      <c r="B19" s="29"/>
      <c r="C19" s="29"/>
      <c r="D19" s="29" t="s">
        <v>240</v>
      </c>
      <c r="E19" s="39"/>
    </row>
    <row r="20" spans="1:5" x14ac:dyDescent="0.15">
      <c r="A20">
        <v>4</v>
      </c>
      <c r="B20" s="29"/>
      <c r="C20" s="29"/>
      <c r="D20" s="29"/>
      <c r="E20" s="39"/>
    </row>
    <row r="21" spans="1:5" x14ac:dyDescent="0.15">
      <c r="A21">
        <v>5</v>
      </c>
      <c r="B21" s="29"/>
      <c r="C21" s="29"/>
      <c r="D21" s="29"/>
      <c r="E21" s="39"/>
    </row>
    <row r="22" spans="1:5" x14ac:dyDescent="0.15">
      <c r="A22">
        <v>6</v>
      </c>
      <c r="B22" s="29"/>
      <c r="C22" s="29"/>
      <c r="D22" s="29"/>
      <c r="E22" s="39"/>
    </row>
    <row r="23" spans="1:5" x14ac:dyDescent="0.15">
      <c r="A23">
        <v>7</v>
      </c>
      <c r="B23" s="29"/>
      <c r="C23" s="29"/>
      <c r="D23" s="29"/>
      <c r="E23" s="39"/>
    </row>
    <row r="24" spans="1:5" x14ac:dyDescent="0.15">
      <c r="A24">
        <v>8</v>
      </c>
      <c r="B24" s="29"/>
      <c r="C24" s="29"/>
      <c r="D24" s="29"/>
      <c r="E24" s="39"/>
    </row>
    <row r="25" spans="1:5" x14ac:dyDescent="0.15">
      <c r="A25">
        <v>9</v>
      </c>
      <c r="B25" s="29"/>
      <c r="C25" s="29"/>
      <c r="D25" s="29"/>
      <c r="E25" s="39"/>
    </row>
    <row r="26" spans="1:5" x14ac:dyDescent="0.15">
      <c r="A26">
        <v>10</v>
      </c>
      <c r="B26" s="29"/>
      <c r="C26" s="29"/>
      <c r="D26" s="29"/>
      <c r="E26" s="39"/>
    </row>
    <row r="27" spans="1:5" x14ac:dyDescent="0.15">
      <c r="A27">
        <v>11</v>
      </c>
      <c r="B27" s="29"/>
      <c r="C27" s="29"/>
      <c r="D27" s="29"/>
      <c r="E27" s="39"/>
    </row>
    <row r="28" spans="1:5" x14ac:dyDescent="0.15">
      <c r="A28">
        <v>12</v>
      </c>
      <c r="B28" s="29"/>
      <c r="C28" s="29"/>
      <c r="D28" s="29"/>
      <c r="E28" s="39"/>
    </row>
    <row r="29" spans="1:5" x14ac:dyDescent="0.15">
      <c r="A29">
        <v>13</v>
      </c>
      <c r="B29" s="29"/>
      <c r="C29" s="29"/>
      <c r="D29" s="29"/>
      <c r="E29" s="39"/>
    </row>
    <row r="30" spans="1:5" x14ac:dyDescent="0.15">
      <c r="A30">
        <v>14</v>
      </c>
      <c r="B30" s="29"/>
      <c r="C30" s="29"/>
      <c r="D30" s="29"/>
      <c r="E30" s="39"/>
    </row>
    <row r="31" spans="1:5" x14ac:dyDescent="0.15">
      <c r="A31">
        <v>15</v>
      </c>
      <c r="B31" s="29"/>
      <c r="C31" s="29"/>
      <c r="D31" s="29"/>
      <c r="E31" s="39"/>
    </row>
    <row r="32" spans="1:5" x14ac:dyDescent="0.15">
      <c r="A32">
        <v>16</v>
      </c>
      <c r="B32" s="29"/>
      <c r="C32" s="29"/>
      <c r="D32" s="29"/>
      <c r="E32" s="39"/>
    </row>
    <row r="33" spans="1:5" x14ac:dyDescent="0.15">
      <c r="A33">
        <v>17</v>
      </c>
      <c r="B33" s="29"/>
      <c r="C33" s="29"/>
      <c r="D33" s="29"/>
      <c r="E33" s="39"/>
    </row>
    <row r="34" spans="1:5" x14ac:dyDescent="0.15">
      <c r="A34">
        <v>18</v>
      </c>
      <c r="B34" s="29"/>
      <c r="C34" s="29"/>
      <c r="D34" s="29"/>
      <c r="E34" s="39"/>
    </row>
    <row r="35" spans="1:5" x14ac:dyDescent="0.15">
      <c r="A35">
        <v>19</v>
      </c>
      <c r="B35" s="29"/>
      <c r="C35" s="29"/>
      <c r="D35" s="29"/>
      <c r="E35" s="39"/>
    </row>
    <row r="36" spans="1:5" x14ac:dyDescent="0.15">
      <c r="A36">
        <v>20</v>
      </c>
      <c r="B36" s="29"/>
      <c r="C36" s="29"/>
      <c r="D36" s="29"/>
      <c r="E36" s="39"/>
    </row>
    <row r="37" spans="1:5" x14ac:dyDescent="0.15">
      <c r="A37">
        <v>21</v>
      </c>
      <c r="B37" s="29"/>
      <c r="C37" s="29"/>
      <c r="D37" s="29"/>
      <c r="E37" s="39"/>
    </row>
    <row r="38" spans="1:5" x14ac:dyDescent="0.15">
      <c r="A38">
        <v>22</v>
      </c>
      <c r="B38" s="29"/>
      <c r="C38" s="29"/>
      <c r="D38" s="29"/>
      <c r="E38" s="39"/>
    </row>
    <row r="39" spans="1:5" x14ac:dyDescent="0.15">
      <c r="A39">
        <v>23</v>
      </c>
      <c r="B39" s="29"/>
      <c r="C39" s="29"/>
      <c r="D39" s="29"/>
      <c r="E39" s="39"/>
    </row>
    <row r="40" spans="1:5" x14ac:dyDescent="0.15">
      <c r="A40">
        <v>24</v>
      </c>
      <c r="B40" s="29"/>
      <c r="C40" s="29"/>
      <c r="D40" s="29"/>
      <c r="E40" s="39"/>
    </row>
    <row r="41" spans="1:5" x14ac:dyDescent="0.15">
      <c r="A41">
        <v>25</v>
      </c>
      <c r="B41" s="29"/>
      <c r="C41" s="29"/>
      <c r="D41" s="29"/>
      <c r="E41" s="39"/>
    </row>
    <row r="42" spans="1:5" x14ac:dyDescent="0.15">
      <c r="A42">
        <v>26</v>
      </c>
      <c r="B42" s="29"/>
      <c r="C42" s="29"/>
      <c r="D42" s="29"/>
      <c r="E42" s="39"/>
    </row>
    <row r="43" spans="1:5" x14ac:dyDescent="0.15">
      <c r="A43">
        <v>27</v>
      </c>
      <c r="B43" s="29"/>
      <c r="C43" s="29"/>
      <c r="D43" s="29"/>
      <c r="E43" s="39"/>
    </row>
    <row r="44" spans="1:5" x14ac:dyDescent="0.15">
      <c r="A44">
        <v>28</v>
      </c>
      <c r="B44" s="29"/>
      <c r="C44" s="29"/>
      <c r="D44" s="29"/>
      <c r="E44" s="39"/>
    </row>
    <row r="45" spans="1:5" x14ac:dyDescent="0.15">
      <c r="A45">
        <v>29</v>
      </c>
      <c r="B45" s="29"/>
      <c r="C45" s="29"/>
      <c r="D45" s="29"/>
      <c r="E45" s="39"/>
    </row>
    <row r="46" spans="1:5" x14ac:dyDescent="0.15">
      <c r="A46">
        <v>30</v>
      </c>
      <c r="B46" s="29"/>
      <c r="C46" s="29"/>
      <c r="D46" s="29"/>
      <c r="E46" s="39"/>
    </row>
    <row r="47" spans="1:5" x14ac:dyDescent="0.15">
      <c r="A47">
        <v>31</v>
      </c>
      <c r="B47" s="29"/>
      <c r="C47" s="29"/>
      <c r="D47" s="29"/>
      <c r="E47" s="39"/>
    </row>
    <row r="48" spans="1:5" x14ac:dyDescent="0.15">
      <c r="A48">
        <v>32</v>
      </c>
      <c r="B48" s="29"/>
      <c r="C48" s="29"/>
      <c r="D48" s="29"/>
      <c r="E48" s="39"/>
    </row>
    <row r="49" spans="1:5" x14ac:dyDescent="0.15">
      <c r="A49">
        <v>33</v>
      </c>
      <c r="B49" s="29"/>
      <c r="C49" s="29"/>
      <c r="D49" s="29"/>
      <c r="E49" s="39"/>
    </row>
    <row r="50" spans="1:5" x14ac:dyDescent="0.15">
      <c r="A50">
        <v>34</v>
      </c>
      <c r="B50" s="29"/>
      <c r="C50" s="29"/>
      <c r="D50" s="29"/>
      <c r="E50" s="39"/>
    </row>
    <row r="51" spans="1:5" x14ac:dyDescent="0.15">
      <c r="A51">
        <v>35</v>
      </c>
      <c r="B51" s="29"/>
      <c r="C51" s="29"/>
      <c r="D51" s="29"/>
      <c r="E51" s="39"/>
    </row>
    <row r="52" spans="1:5" x14ac:dyDescent="0.15">
      <c r="A52">
        <v>36</v>
      </c>
      <c r="B52" s="29"/>
      <c r="C52" s="29"/>
      <c r="D52" s="29"/>
      <c r="E52" s="39"/>
    </row>
    <row r="53" spans="1:5" x14ac:dyDescent="0.15">
      <c r="A53">
        <v>37</v>
      </c>
      <c r="B53" s="29"/>
      <c r="C53" s="29"/>
      <c r="D53" s="29"/>
      <c r="E53" s="39"/>
    </row>
    <row r="54" spans="1:5" x14ac:dyDescent="0.15">
      <c r="A54">
        <v>38</v>
      </c>
      <c r="B54" s="29"/>
      <c r="C54" s="29"/>
      <c r="D54" s="29"/>
      <c r="E54" s="39"/>
    </row>
    <row r="55" spans="1:5" x14ac:dyDescent="0.15">
      <c r="A55">
        <v>39</v>
      </c>
      <c r="B55" s="29"/>
      <c r="C55" s="29"/>
      <c r="D55" s="29"/>
      <c r="E55" s="39"/>
    </row>
    <row r="56" spans="1:5" x14ac:dyDescent="0.15">
      <c r="A56">
        <v>40</v>
      </c>
      <c r="B56" s="29"/>
      <c r="C56" s="29"/>
      <c r="D56" s="29"/>
      <c r="E56" s="39"/>
    </row>
    <row r="57" spans="1:5" x14ac:dyDescent="0.15">
      <c r="A57">
        <v>41</v>
      </c>
      <c r="B57" s="29"/>
      <c r="C57" s="29"/>
      <c r="D57" s="29"/>
      <c r="E57" s="39"/>
    </row>
    <row r="58" spans="1:5" x14ac:dyDescent="0.15">
      <c r="A58">
        <v>42</v>
      </c>
      <c r="B58" s="29"/>
      <c r="C58" s="29"/>
      <c r="D58" s="29"/>
      <c r="E58" s="39"/>
    </row>
    <row r="59" spans="1:5" x14ac:dyDescent="0.15">
      <c r="A59">
        <v>43</v>
      </c>
      <c r="B59" s="29"/>
      <c r="C59" s="29"/>
      <c r="D59" s="29"/>
      <c r="E59" s="39"/>
    </row>
    <row r="60" spans="1:5" x14ac:dyDescent="0.15">
      <c r="A60">
        <v>44</v>
      </c>
      <c r="B60" s="29"/>
      <c r="C60" s="29"/>
      <c r="D60" s="29"/>
      <c r="E60" s="39"/>
    </row>
    <row r="61" spans="1:5" x14ac:dyDescent="0.15">
      <c r="A61">
        <v>45</v>
      </c>
      <c r="B61" s="29"/>
      <c r="C61" s="29"/>
      <c r="D61" s="29"/>
      <c r="E61" s="39"/>
    </row>
    <row r="62" spans="1:5" x14ac:dyDescent="0.15">
      <c r="A62">
        <v>46</v>
      </c>
      <c r="B62" s="29"/>
      <c r="C62" s="29"/>
      <c r="D62" s="29"/>
      <c r="E62" s="39"/>
    </row>
    <row r="63" spans="1:5" x14ac:dyDescent="0.15">
      <c r="A63">
        <v>47</v>
      </c>
      <c r="B63" s="29"/>
      <c r="C63" s="29"/>
      <c r="D63" s="29"/>
      <c r="E63" s="39"/>
    </row>
    <row r="64" spans="1:5" x14ac:dyDescent="0.15">
      <c r="A64">
        <v>48</v>
      </c>
      <c r="B64" s="29"/>
      <c r="C64" s="29"/>
      <c r="D64" s="29"/>
      <c r="E64" s="39"/>
    </row>
    <row r="65" spans="1:5" x14ac:dyDescent="0.15">
      <c r="A65">
        <v>49</v>
      </c>
      <c r="B65" s="29"/>
      <c r="C65" s="29"/>
      <c r="D65" s="29"/>
      <c r="E65" s="39"/>
    </row>
    <row r="66" spans="1:5" x14ac:dyDescent="0.15">
      <c r="A66">
        <v>50</v>
      </c>
      <c r="B66" s="29"/>
      <c r="C66" s="29"/>
      <c r="D66" s="29"/>
      <c r="E66" s="39"/>
    </row>
    <row r="67" spans="1:5" x14ac:dyDescent="0.15">
      <c r="A67">
        <v>51</v>
      </c>
      <c r="B67" s="29"/>
      <c r="C67" s="29"/>
      <c r="D67" s="29"/>
      <c r="E67" s="39"/>
    </row>
    <row r="68" spans="1:5" x14ac:dyDescent="0.15">
      <c r="A68">
        <v>52</v>
      </c>
      <c r="B68" s="29"/>
      <c r="C68" s="29"/>
      <c r="D68" s="29"/>
      <c r="E68" s="39"/>
    </row>
    <row r="69" spans="1:5" x14ac:dyDescent="0.15">
      <c r="A69">
        <v>53</v>
      </c>
      <c r="B69" s="29"/>
      <c r="C69" s="29"/>
      <c r="D69" s="29"/>
      <c r="E69" s="39"/>
    </row>
    <row r="70" spans="1:5" x14ac:dyDescent="0.15">
      <c r="A70">
        <v>54</v>
      </c>
      <c r="B70" s="29"/>
      <c r="C70" s="29"/>
      <c r="D70" s="29"/>
      <c r="E70" s="39"/>
    </row>
    <row r="71" spans="1:5" x14ac:dyDescent="0.15">
      <c r="A71">
        <v>55</v>
      </c>
      <c r="B71" s="29"/>
      <c r="C71" s="29"/>
      <c r="D71" s="29"/>
      <c r="E71" s="39"/>
    </row>
    <row r="72" spans="1:5" x14ac:dyDescent="0.15">
      <c r="A72">
        <v>56</v>
      </c>
      <c r="B72" s="29"/>
      <c r="C72" s="29"/>
      <c r="D72" s="29"/>
      <c r="E72" s="39"/>
    </row>
    <row r="73" spans="1:5" x14ac:dyDescent="0.15">
      <c r="A73">
        <v>57</v>
      </c>
      <c r="B73" s="29"/>
      <c r="C73" s="29"/>
      <c r="D73" s="29"/>
      <c r="E73" s="39"/>
    </row>
    <row r="74" spans="1:5" x14ac:dyDescent="0.15">
      <c r="A74">
        <v>58</v>
      </c>
      <c r="B74" s="29"/>
      <c r="C74" s="29"/>
      <c r="D74" s="29"/>
      <c r="E74" s="39"/>
    </row>
    <row r="75" spans="1:5" x14ac:dyDescent="0.15">
      <c r="A75">
        <v>59</v>
      </c>
      <c r="B75" s="29"/>
      <c r="C75" s="29"/>
      <c r="D75" s="29"/>
      <c r="E75" s="39"/>
    </row>
    <row r="76" spans="1:5" x14ac:dyDescent="0.15">
      <c r="A76">
        <v>60</v>
      </c>
      <c r="B76" s="29"/>
      <c r="C76" s="29"/>
      <c r="D76" s="29"/>
      <c r="E76" s="39"/>
    </row>
    <row r="77" spans="1:5" x14ac:dyDescent="0.15">
      <c r="A77">
        <v>61</v>
      </c>
      <c r="B77" s="29"/>
      <c r="C77" s="29"/>
      <c r="D77" s="29"/>
      <c r="E77" s="39"/>
    </row>
    <row r="78" spans="1:5" x14ac:dyDescent="0.15">
      <c r="A78">
        <v>62</v>
      </c>
      <c r="B78" s="29"/>
      <c r="C78" s="29"/>
      <c r="D78" s="29"/>
      <c r="E78" s="39"/>
    </row>
    <row r="79" spans="1:5" x14ac:dyDescent="0.15">
      <c r="A79">
        <v>63</v>
      </c>
      <c r="B79" s="29"/>
      <c r="C79" s="29"/>
      <c r="D79" s="29"/>
      <c r="E79" s="39"/>
    </row>
    <row r="80" spans="1:5" x14ac:dyDescent="0.15">
      <c r="A80">
        <v>64</v>
      </c>
      <c r="B80" s="29"/>
      <c r="C80" s="29"/>
      <c r="D80" s="29"/>
      <c r="E80" s="39"/>
    </row>
    <row r="81" spans="1:5" x14ac:dyDescent="0.15">
      <c r="A81">
        <v>65</v>
      </c>
      <c r="B81" s="29"/>
      <c r="C81" s="29"/>
      <c r="D81" s="29"/>
      <c r="E81" s="39"/>
    </row>
    <row r="82" spans="1:5" x14ac:dyDescent="0.15">
      <c r="A82">
        <v>66</v>
      </c>
      <c r="B82" s="29"/>
      <c r="C82" s="29"/>
      <c r="D82" s="29"/>
      <c r="E82" s="39"/>
    </row>
    <row r="83" spans="1:5" x14ac:dyDescent="0.15">
      <c r="A83">
        <v>67</v>
      </c>
      <c r="B83" s="29"/>
      <c r="C83" s="29"/>
      <c r="D83" s="29"/>
      <c r="E83" s="39"/>
    </row>
    <row r="84" spans="1:5" x14ac:dyDescent="0.15">
      <c r="A84">
        <v>68</v>
      </c>
      <c r="B84" s="29"/>
      <c r="C84" s="29"/>
      <c r="D84" s="29"/>
      <c r="E84" s="39"/>
    </row>
    <row r="85" spans="1:5" x14ac:dyDescent="0.15">
      <c r="A85">
        <v>69</v>
      </c>
      <c r="B85" s="29"/>
      <c r="C85" s="29"/>
      <c r="D85" s="29"/>
      <c r="E85" s="39"/>
    </row>
    <row r="86" spans="1:5" x14ac:dyDescent="0.15">
      <c r="A86">
        <v>70</v>
      </c>
      <c r="B86" s="29"/>
      <c r="C86" s="29"/>
      <c r="D86" s="29"/>
      <c r="E86" s="39"/>
    </row>
    <row r="87" spans="1:5" x14ac:dyDescent="0.15">
      <c r="A87">
        <v>71</v>
      </c>
      <c r="B87" s="29"/>
      <c r="C87" s="29"/>
      <c r="D87" s="29"/>
      <c r="E87" s="39"/>
    </row>
    <row r="88" spans="1:5" x14ac:dyDescent="0.15">
      <c r="A88">
        <v>72</v>
      </c>
      <c r="B88" s="29"/>
      <c r="C88" s="29"/>
      <c r="D88" s="29"/>
      <c r="E88" s="39"/>
    </row>
    <row r="89" spans="1:5" x14ac:dyDescent="0.15">
      <c r="A89">
        <v>73</v>
      </c>
      <c r="B89" s="29"/>
      <c r="C89" s="29"/>
      <c r="D89" s="29"/>
      <c r="E89" s="39"/>
    </row>
    <row r="90" spans="1:5" x14ac:dyDescent="0.15">
      <c r="A90">
        <v>74</v>
      </c>
      <c r="B90" s="29"/>
      <c r="C90" s="29"/>
      <c r="D90" s="29"/>
      <c r="E90" s="39"/>
    </row>
    <row r="91" spans="1:5" x14ac:dyDescent="0.15">
      <c r="A91">
        <v>75</v>
      </c>
      <c r="B91" s="29"/>
      <c r="C91" s="29"/>
      <c r="D91" s="29"/>
      <c r="E91" s="39"/>
    </row>
    <row r="92" spans="1:5" x14ac:dyDescent="0.15">
      <c r="A92">
        <v>76</v>
      </c>
      <c r="B92" s="29"/>
      <c r="C92" s="29"/>
      <c r="D92" s="29"/>
      <c r="E92" s="39"/>
    </row>
    <row r="93" spans="1:5" x14ac:dyDescent="0.15">
      <c r="A93">
        <v>77</v>
      </c>
      <c r="B93" s="29"/>
      <c r="C93" s="29"/>
      <c r="D93" s="29"/>
      <c r="E93" s="39"/>
    </row>
    <row r="94" spans="1:5" x14ac:dyDescent="0.15">
      <c r="A94">
        <v>78</v>
      </c>
      <c r="B94" s="29"/>
      <c r="C94" s="29"/>
      <c r="D94" s="29"/>
      <c r="E94" s="39"/>
    </row>
    <row r="95" spans="1:5" x14ac:dyDescent="0.15">
      <c r="A95">
        <v>79</v>
      </c>
      <c r="B95" s="29"/>
      <c r="C95" s="29"/>
      <c r="D95" s="29"/>
      <c r="E95" s="39"/>
    </row>
    <row r="96" spans="1:5" x14ac:dyDescent="0.15">
      <c r="A96">
        <v>80</v>
      </c>
      <c r="B96" s="29"/>
      <c r="C96" s="29"/>
      <c r="D96" s="29"/>
      <c r="E96" s="39"/>
    </row>
    <row r="97" spans="1:5" x14ac:dyDescent="0.15">
      <c r="A97">
        <v>81</v>
      </c>
      <c r="B97" s="29"/>
      <c r="C97" s="29"/>
      <c r="D97" s="29"/>
      <c r="E97" s="39"/>
    </row>
    <row r="98" spans="1:5" x14ac:dyDescent="0.15">
      <c r="A98">
        <v>82</v>
      </c>
      <c r="B98" s="29"/>
      <c r="C98" s="29"/>
      <c r="D98" s="29"/>
      <c r="E98" s="39"/>
    </row>
    <row r="99" spans="1:5" x14ac:dyDescent="0.15">
      <c r="A99">
        <v>83</v>
      </c>
      <c r="B99" s="29"/>
      <c r="C99" s="29"/>
      <c r="D99" s="29"/>
      <c r="E99" s="39"/>
    </row>
    <row r="100" spans="1:5" x14ac:dyDescent="0.15">
      <c r="A100">
        <v>84</v>
      </c>
      <c r="B100" s="29"/>
      <c r="C100" s="29"/>
      <c r="D100" s="29"/>
      <c r="E100" s="39"/>
    </row>
  </sheetData>
  <dataValidations count="4">
    <dataValidation allowBlank="1" showInputMessage="1" showErrorMessage="1" promptTitle="Task ID" prompt="This is just an arbitrary unique (per sprint) integer assigned to a task, used by the team to refer to that task." sqref="A17:A100"/>
    <dataValidation allowBlank="1" showInputMessage="1" showErrorMessage="1" promptTitle="Task Description" sqref="D18:D100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Select &quot;Completed Day 1&quot; if finished on the first day, and_x000a_   similarly for &quot;Completed on Day 2&quot; et. al." sqref="E17:E100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Feature ID from Product Backlog">
          <x14:formula1>
            <xm:f>'Product Backlog'!$A$24:$A$105</xm:f>
          </x14:formula1>
          <xm:sqref>B17:B100</xm:sqref>
        </x14:dataValidation>
        <x14:dataValidation type="list" allowBlank="1" showInputMessage="1" showErrorMessage="1" promptTitle="Select Feature ID from Product Backlog">
          <x14:formula1>
            <xm:f>'Product Backlog'!$G$5:$G$8</xm:f>
          </x14:formula1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00"/>
  <sheetViews>
    <sheetView tabSelected="1" workbookViewId="0">
      <selection activeCell="E27" sqref="E27"/>
    </sheetView>
  </sheetViews>
  <sheetFormatPr baseColWidth="10" defaultColWidth="8.83203125" defaultRowHeight="14" x14ac:dyDescent="0.15"/>
  <cols>
    <col min="1" max="1" width="9.5" customWidth="1"/>
    <col min="2" max="2" width="10.6640625" customWidth="1"/>
    <col min="3" max="3" width="11.33203125" customWidth="1"/>
    <col min="4" max="4" width="48" customWidth="1"/>
    <col min="5" max="5" width="16.5" customWidth="1"/>
    <col min="6" max="6" width="48" customWidth="1"/>
    <col min="7" max="1022" width="10.6640625" customWidth="1"/>
  </cols>
  <sheetData>
    <row r="1" spans="1:1022" ht="18" x14ac:dyDescent="0.2">
      <c r="A1" s="30" t="s">
        <v>10</v>
      </c>
      <c r="B1" s="30">
        <v>3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x14ac:dyDescent="0.15">
      <c r="A2" s="30" t="s">
        <v>147</v>
      </c>
      <c r="B2" s="33">
        <v>43062</v>
      </c>
      <c r="C2" s="30"/>
      <c r="D2" s="34" t="s">
        <v>148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x14ac:dyDescent="0.15">
      <c r="A3" s="30" t="s">
        <v>149</v>
      </c>
      <c r="B3" s="33">
        <v>43069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x14ac:dyDescent="0.15">
      <c r="A4" s="30" t="s">
        <v>150</v>
      </c>
      <c r="B4" s="35" t="s">
        <v>151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x14ac:dyDescent="0.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x14ac:dyDescent="0.15">
      <c r="A6" s="30"/>
      <c r="B6" s="36" t="s">
        <v>11</v>
      </c>
      <c r="C6" s="30" t="s">
        <v>152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x14ac:dyDescent="0.15">
      <c r="A7" s="30" t="s">
        <v>153</v>
      </c>
      <c r="B7" s="30">
        <f>COUNTA(D17:D995)</f>
        <v>11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x14ac:dyDescent="0.15">
      <c r="A8" s="30" t="s">
        <v>154</v>
      </c>
      <c r="B8" s="30">
        <f t="shared" ref="B8:B14" si="0">B7-C8</f>
        <v>10</v>
      </c>
      <c r="C8" s="30">
        <f>COUNTIF(E$17:E$995, "Completed Day 1")</f>
        <v>1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x14ac:dyDescent="0.15">
      <c r="A9" s="30" t="s">
        <v>155</v>
      </c>
      <c r="B9" s="30">
        <f t="shared" si="0"/>
        <v>6</v>
      </c>
      <c r="C9" s="30">
        <f>COUNTIF(E$17:E$995, "Completed Day 2")</f>
        <v>4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x14ac:dyDescent="0.15">
      <c r="A10" s="30" t="s">
        <v>156</v>
      </c>
      <c r="B10" s="30">
        <f t="shared" si="0"/>
        <v>5</v>
      </c>
      <c r="C10" s="30">
        <f>COUNTIF(E$17:E$995, "Completed Day 3")</f>
        <v>1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x14ac:dyDescent="0.15">
      <c r="A11" s="30" t="s">
        <v>157</v>
      </c>
      <c r="B11" s="30">
        <f t="shared" si="0"/>
        <v>0</v>
      </c>
      <c r="C11" s="30">
        <f>COUNTIF(E$17:E$995, "Completed Day 4")</f>
        <v>5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x14ac:dyDescent="0.15">
      <c r="A12" s="30" t="s">
        <v>158</v>
      </c>
      <c r="B12" s="30">
        <f t="shared" si="0"/>
        <v>0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x14ac:dyDescent="0.15">
      <c r="A13" s="30" t="s">
        <v>159</v>
      </c>
      <c r="B13" s="30">
        <f t="shared" si="0"/>
        <v>0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x14ac:dyDescent="0.15">
      <c r="A14" s="30" t="s">
        <v>160</v>
      </c>
      <c r="B14" s="30">
        <f t="shared" si="0"/>
        <v>0</v>
      </c>
      <c r="C14" s="30">
        <f>COUNTIF(E$17:E$995, "Completed Day 7")</f>
        <v>0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x14ac:dyDescent="0.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x14ac:dyDescent="0.15">
      <c r="A16" s="37" t="s">
        <v>161</v>
      </c>
      <c r="B16" s="37" t="s">
        <v>22</v>
      </c>
      <c r="C16" s="37" t="s">
        <v>162</v>
      </c>
      <c r="D16" s="37" t="s">
        <v>163</v>
      </c>
      <c r="E16" s="37" t="s">
        <v>26</v>
      </c>
      <c r="F16" s="37" t="s">
        <v>30</v>
      </c>
    </row>
    <row r="17" spans="1:5" x14ac:dyDescent="0.15">
      <c r="A17">
        <v>1</v>
      </c>
      <c r="B17" s="29"/>
      <c r="C17" s="29"/>
      <c r="D17" s="38" t="s">
        <v>242</v>
      </c>
      <c r="E17" s="39" t="s">
        <v>168</v>
      </c>
    </row>
    <row r="18" spans="1:5" x14ac:dyDescent="0.15">
      <c r="A18">
        <v>2</v>
      </c>
      <c r="B18" s="29"/>
      <c r="C18" s="29"/>
      <c r="D18" s="29" t="s">
        <v>243</v>
      </c>
      <c r="E18" s="39" t="s">
        <v>169</v>
      </c>
    </row>
    <row r="19" spans="1:5" x14ac:dyDescent="0.15">
      <c r="A19">
        <v>3</v>
      </c>
      <c r="B19" s="29"/>
      <c r="C19" s="29"/>
      <c r="D19" s="29" t="s">
        <v>244</v>
      </c>
      <c r="E19" s="39" t="s">
        <v>169</v>
      </c>
    </row>
    <row r="20" spans="1:5" x14ac:dyDescent="0.15">
      <c r="A20">
        <v>4</v>
      </c>
      <c r="B20" s="29"/>
      <c r="C20" s="29"/>
      <c r="D20" s="29" t="s">
        <v>245</v>
      </c>
      <c r="E20" s="39" t="s">
        <v>169</v>
      </c>
    </row>
    <row r="21" spans="1:5" x14ac:dyDescent="0.15">
      <c r="A21">
        <v>5</v>
      </c>
      <c r="B21" s="29"/>
      <c r="C21" s="29"/>
      <c r="D21" s="29" t="s">
        <v>246</v>
      </c>
      <c r="E21" s="39" t="s">
        <v>169</v>
      </c>
    </row>
    <row r="22" spans="1:5" x14ac:dyDescent="0.15">
      <c r="A22">
        <v>6</v>
      </c>
      <c r="B22" s="29"/>
      <c r="C22" s="29"/>
      <c r="D22" s="29" t="s">
        <v>247</v>
      </c>
      <c r="E22" s="39" t="s">
        <v>176</v>
      </c>
    </row>
    <row r="23" spans="1:5" x14ac:dyDescent="0.15">
      <c r="A23">
        <v>7</v>
      </c>
      <c r="B23" s="29"/>
      <c r="C23" s="29"/>
      <c r="D23" s="29" t="s">
        <v>262</v>
      </c>
      <c r="E23" s="39" t="s">
        <v>192</v>
      </c>
    </row>
    <row r="24" spans="1:5" x14ac:dyDescent="0.15">
      <c r="A24">
        <v>8</v>
      </c>
      <c r="B24" s="29"/>
      <c r="C24" s="29"/>
      <c r="D24" s="29" t="s">
        <v>263</v>
      </c>
      <c r="E24" s="39" t="s">
        <v>192</v>
      </c>
    </row>
    <row r="25" spans="1:5" x14ac:dyDescent="0.15">
      <c r="A25">
        <v>9</v>
      </c>
      <c r="B25" s="29"/>
      <c r="C25" s="29"/>
      <c r="D25" s="29" t="s">
        <v>264</v>
      </c>
      <c r="E25" s="39" t="s">
        <v>192</v>
      </c>
    </row>
    <row r="26" spans="1:5" x14ac:dyDescent="0.15">
      <c r="A26">
        <v>10</v>
      </c>
      <c r="B26" s="29"/>
      <c r="C26" s="29"/>
      <c r="D26" s="29" t="s">
        <v>265</v>
      </c>
      <c r="E26" s="39" t="s">
        <v>192</v>
      </c>
    </row>
    <row r="27" spans="1:5" x14ac:dyDescent="0.15">
      <c r="A27">
        <v>11</v>
      </c>
      <c r="B27" s="29"/>
      <c r="C27" s="29"/>
      <c r="D27" s="29" t="s">
        <v>266</v>
      </c>
      <c r="E27" s="39" t="s">
        <v>192</v>
      </c>
    </row>
    <row r="28" spans="1:5" x14ac:dyDescent="0.15">
      <c r="A28">
        <v>12</v>
      </c>
      <c r="B28" s="29"/>
      <c r="C28" s="29"/>
      <c r="D28" s="29"/>
      <c r="E28" s="39"/>
    </row>
    <row r="29" spans="1:5" x14ac:dyDescent="0.15">
      <c r="A29">
        <v>13</v>
      </c>
      <c r="B29" s="29"/>
      <c r="C29" s="29"/>
      <c r="D29" s="29"/>
      <c r="E29" s="39"/>
    </row>
    <row r="30" spans="1:5" x14ac:dyDescent="0.15">
      <c r="A30">
        <v>14</v>
      </c>
      <c r="B30" s="29"/>
      <c r="C30" s="29"/>
      <c r="D30" s="29"/>
      <c r="E30" s="39"/>
    </row>
    <row r="31" spans="1:5" x14ac:dyDescent="0.15">
      <c r="A31">
        <v>15</v>
      </c>
      <c r="B31" s="29"/>
      <c r="C31" s="29"/>
      <c r="D31" s="29"/>
      <c r="E31" s="39"/>
    </row>
    <row r="32" spans="1:5" x14ac:dyDescent="0.15">
      <c r="A32">
        <v>16</v>
      </c>
      <c r="B32" s="29"/>
      <c r="C32" s="29"/>
      <c r="D32" s="29"/>
      <c r="E32" s="39"/>
    </row>
    <row r="33" spans="1:5" x14ac:dyDescent="0.15">
      <c r="A33">
        <v>17</v>
      </c>
      <c r="B33" s="29"/>
      <c r="C33" s="29"/>
      <c r="D33" s="29"/>
      <c r="E33" s="39"/>
    </row>
    <row r="34" spans="1:5" x14ac:dyDescent="0.15">
      <c r="A34">
        <v>18</v>
      </c>
      <c r="B34" s="29"/>
      <c r="C34" s="29"/>
      <c r="D34" s="29"/>
      <c r="E34" s="39"/>
    </row>
    <row r="35" spans="1:5" x14ac:dyDescent="0.15">
      <c r="A35">
        <v>19</v>
      </c>
      <c r="B35" s="29"/>
      <c r="C35" s="29"/>
      <c r="D35" s="29"/>
      <c r="E35" s="39"/>
    </row>
    <row r="36" spans="1:5" x14ac:dyDescent="0.15">
      <c r="A36">
        <v>20</v>
      </c>
      <c r="B36" s="29"/>
      <c r="C36" s="29"/>
      <c r="D36" s="29"/>
      <c r="E36" s="39"/>
    </row>
    <row r="37" spans="1:5" x14ac:dyDescent="0.15">
      <c r="A37">
        <v>21</v>
      </c>
      <c r="B37" s="29"/>
      <c r="C37" s="29"/>
      <c r="D37" s="29"/>
      <c r="E37" s="39"/>
    </row>
    <row r="38" spans="1:5" x14ac:dyDescent="0.15">
      <c r="A38">
        <v>22</v>
      </c>
      <c r="B38" s="29"/>
      <c r="C38" s="29"/>
      <c r="D38" s="29"/>
      <c r="E38" s="39"/>
    </row>
    <row r="39" spans="1:5" x14ac:dyDescent="0.15">
      <c r="A39">
        <v>23</v>
      </c>
      <c r="B39" s="29"/>
      <c r="C39" s="29"/>
      <c r="D39" s="29"/>
      <c r="E39" s="39"/>
    </row>
    <row r="40" spans="1:5" x14ac:dyDescent="0.15">
      <c r="A40">
        <v>24</v>
      </c>
      <c r="B40" s="29"/>
      <c r="C40" s="29"/>
      <c r="D40" s="29"/>
      <c r="E40" s="39"/>
    </row>
    <row r="41" spans="1:5" x14ac:dyDescent="0.15">
      <c r="A41">
        <v>25</v>
      </c>
      <c r="B41" s="29"/>
      <c r="C41" s="29"/>
      <c r="D41" s="29"/>
      <c r="E41" s="39"/>
    </row>
    <row r="42" spans="1:5" x14ac:dyDescent="0.15">
      <c r="A42">
        <v>26</v>
      </c>
      <c r="B42" s="29"/>
      <c r="C42" s="29"/>
      <c r="D42" s="29"/>
      <c r="E42" s="39"/>
    </row>
    <row r="43" spans="1:5" x14ac:dyDescent="0.15">
      <c r="A43">
        <v>27</v>
      </c>
      <c r="B43" s="29"/>
      <c r="C43" s="29"/>
      <c r="D43" s="29"/>
      <c r="E43" s="39"/>
    </row>
    <row r="44" spans="1:5" x14ac:dyDescent="0.15">
      <c r="A44">
        <v>28</v>
      </c>
      <c r="B44" s="29"/>
      <c r="C44" s="29"/>
      <c r="D44" s="29"/>
      <c r="E44" s="39"/>
    </row>
    <row r="45" spans="1:5" x14ac:dyDescent="0.15">
      <c r="A45">
        <v>29</v>
      </c>
      <c r="B45" s="29"/>
      <c r="C45" s="29"/>
      <c r="D45" s="29"/>
      <c r="E45" s="39"/>
    </row>
    <row r="46" spans="1:5" x14ac:dyDescent="0.15">
      <c r="A46">
        <v>30</v>
      </c>
      <c r="B46" s="29"/>
      <c r="C46" s="29"/>
      <c r="D46" s="29"/>
      <c r="E46" s="39"/>
    </row>
    <row r="47" spans="1:5" x14ac:dyDescent="0.15">
      <c r="A47">
        <v>31</v>
      </c>
      <c r="B47" s="29"/>
      <c r="C47" s="29"/>
      <c r="D47" s="29"/>
      <c r="E47" s="39"/>
    </row>
    <row r="48" spans="1:5" x14ac:dyDescent="0.15">
      <c r="A48">
        <v>32</v>
      </c>
      <c r="B48" s="29"/>
      <c r="C48" s="29"/>
      <c r="D48" s="29"/>
      <c r="E48" s="39"/>
    </row>
    <row r="49" spans="1:5" x14ac:dyDescent="0.15">
      <c r="A49">
        <v>33</v>
      </c>
      <c r="B49" s="29"/>
      <c r="C49" s="29"/>
      <c r="D49" s="29"/>
      <c r="E49" s="39"/>
    </row>
    <row r="50" spans="1:5" x14ac:dyDescent="0.15">
      <c r="A50">
        <v>34</v>
      </c>
      <c r="B50" s="29"/>
      <c r="C50" s="29"/>
      <c r="D50" s="29"/>
      <c r="E50" s="39"/>
    </row>
    <row r="51" spans="1:5" x14ac:dyDescent="0.15">
      <c r="A51">
        <v>35</v>
      </c>
      <c r="B51" s="29"/>
      <c r="C51" s="29"/>
      <c r="D51" s="29"/>
      <c r="E51" s="39"/>
    </row>
    <row r="52" spans="1:5" x14ac:dyDescent="0.15">
      <c r="A52">
        <v>36</v>
      </c>
      <c r="B52" s="29"/>
      <c r="C52" s="29"/>
      <c r="D52" s="29"/>
      <c r="E52" s="39"/>
    </row>
    <row r="53" spans="1:5" x14ac:dyDescent="0.15">
      <c r="A53">
        <v>37</v>
      </c>
      <c r="B53" s="29"/>
      <c r="C53" s="29"/>
      <c r="D53" s="29"/>
      <c r="E53" s="39"/>
    </row>
    <row r="54" spans="1:5" x14ac:dyDescent="0.15">
      <c r="A54">
        <v>38</v>
      </c>
      <c r="B54" s="29"/>
      <c r="C54" s="29"/>
      <c r="D54" s="29"/>
      <c r="E54" s="39"/>
    </row>
    <row r="55" spans="1:5" x14ac:dyDescent="0.15">
      <c r="A55">
        <v>39</v>
      </c>
      <c r="B55" s="29"/>
      <c r="C55" s="29"/>
      <c r="D55" s="29"/>
      <c r="E55" s="39"/>
    </row>
    <row r="56" spans="1:5" x14ac:dyDescent="0.15">
      <c r="A56">
        <v>40</v>
      </c>
      <c r="B56" s="29"/>
      <c r="C56" s="29"/>
      <c r="D56" s="29"/>
      <c r="E56" s="39"/>
    </row>
    <row r="57" spans="1:5" x14ac:dyDescent="0.15">
      <c r="A57">
        <v>41</v>
      </c>
      <c r="B57" s="29"/>
      <c r="C57" s="29"/>
      <c r="D57" s="29"/>
      <c r="E57" s="39"/>
    </row>
    <row r="58" spans="1:5" x14ac:dyDescent="0.15">
      <c r="A58">
        <v>42</v>
      </c>
      <c r="B58" s="29"/>
      <c r="C58" s="29"/>
      <c r="D58" s="29"/>
      <c r="E58" s="39"/>
    </row>
    <row r="59" spans="1:5" x14ac:dyDescent="0.15">
      <c r="A59">
        <v>43</v>
      </c>
      <c r="B59" s="29"/>
      <c r="C59" s="29"/>
      <c r="D59" s="29"/>
      <c r="E59" s="39"/>
    </row>
    <row r="60" spans="1:5" x14ac:dyDescent="0.15">
      <c r="A60">
        <v>44</v>
      </c>
      <c r="B60" s="29"/>
      <c r="C60" s="29"/>
      <c r="D60" s="29"/>
      <c r="E60" s="39"/>
    </row>
    <row r="61" spans="1:5" x14ac:dyDescent="0.15">
      <c r="A61">
        <v>45</v>
      </c>
      <c r="B61" s="29"/>
      <c r="C61" s="29"/>
      <c r="D61" s="29"/>
      <c r="E61" s="39"/>
    </row>
    <row r="62" spans="1:5" x14ac:dyDescent="0.15">
      <c r="A62">
        <v>46</v>
      </c>
      <c r="B62" s="29"/>
      <c r="C62" s="29"/>
      <c r="D62" s="29"/>
      <c r="E62" s="39"/>
    </row>
    <row r="63" spans="1:5" x14ac:dyDescent="0.15">
      <c r="A63">
        <v>47</v>
      </c>
      <c r="B63" s="29"/>
      <c r="C63" s="29"/>
      <c r="D63" s="29"/>
      <c r="E63" s="39"/>
    </row>
    <row r="64" spans="1:5" x14ac:dyDescent="0.15">
      <c r="A64">
        <v>48</v>
      </c>
      <c r="B64" s="29"/>
      <c r="C64" s="29"/>
      <c r="D64" s="29"/>
      <c r="E64" s="39"/>
    </row>
    <row r="65" spans="1:5" x14ac:dyDescent="0.15">
      <c r="A65">
        <v>49</v>
      </c>
      <c r="B65" s="29"/>
      <c r="C65" s="29"/>
      <c r="D65" s="29"/>
      <c r="E65" s="39"/>
    </row>
    <row r="66" spans="1:5" x14ac:dyDescent="0.15">
      <c r="A66">
        <v>50</v>
      </c>
      <c r="B66" s="29"/>
      <c r="C66" s="29"/>
      <c r="D66" s="29"/>
      <c r="E66" s="39"/>
    </row>
    <row r="67" spans="1:5" x14ac:dyDescent="0.15">
      <c r="A67">
        <v>51</v>
      </c>
      <c r="B67" s="29"/>
      <c r="C67" s="29"/>
      <c r="D67" s="29"/>
      <c r="E67" s="39"/>
    </row>
    <row r="68" spans="1:5" x14ac:dyDescent="0.15">
      <c r="A68">
        <v>52</v>
      </c>
      <c r="B68" s="29"/>
      <c r="C68" s="29"/>
      <c r="D68" s="29"/>
      <c r="E68" s="39"/>
    </row>
    <row r="69" spans="1:5" x14ac:dyDescent="0.15">
      <c r="A69">
        <v>53</v>
      </c>
      <c r="B69" s="29"/>
      <c r="C69" s="29"/>
      <c r="D69" s="29"/>
      <c r="E69" s="39"/>
    </row>
    <row r="70" spans="1:5" x14ac:dyDescent="0.15">
      <c r="A70">
        <v>54</v>
      </c>
      <c r="B70" s="29"/>
      <c r="C70" s="29"/>
      <c r="D70" s="29"/>
      <c r="E70" s="39"/>
    </row>
    <row r="71" spans="1:5" x14ac:dyDescent="0.15">
      <c r="A71">
        <v>55</v>
      </c>
      <c r="B71" s="29"/>
      <c r="C71" s="29"/>
      <c r="D71" s="29"/>
      <c r="E71" s="39"/>
    </row>
    <row r="72" spans="1:5" x14ac:dyDescent="0.15">
      <c r="A72">
        <v>56</v>
      </c>
      <c r="B72" s="29"/>
      <c r="C72" s="29"/>
      <c r="D72" s="29"/>
      <c r="E72" s="39"/>
    </row>
    <row r="73" spans="1:5" x14ac:dyDescent="0.15">
      <c r="A73">
        <v>57</v>
      </c>
      <c r="B73" s="29"/>
      <c r="C73" s="29"/>
      <c r="D73" s="29"/>
      <c r="E73" s="39"/>
    </row>
    <row r="74" spans="1:5" x14ac:dyDescent="0.15">
      <c r="A74">
        <v>58</v>
      </c>
      <c r="B74" s="29"/>
      <c r="C74" s="29"/>
      <c r="D74" s="29"/>
      <c r="E74" s="39"/>
    </row>
    <row r="75" spans="1:5" x14ac:dyDescent="0.15">
      <c r="A75">
        <v>59</v>
      </c>
      <c r="B75" s="29"/>
      <c r="C75" s="29"/>
      <c r="D75" s="29"/>
      <c r="E75" s="39"/>
    </row>
    <row r="76" spans="1:5" x14ac:dyDescent="0.15">
      <c r="A76">
        <v>60</v>
      </c>
      <c r="B76" s="29"/>
      <c r="C76" s="29"/>
      <c r="D76" s="29"/>
      <c r="E76" s="39"/>
    </row>
    <row r="77" spans="1:5" x14ac:dyDescent="0.15">
      <c r="A77">
        <v>61</v>
      </c>
      <c r="B77" s="29"/>
      <c r="C77" s="29"/>
      <c r="D77" s="29"/>
      <c r="E77" s="39"/>
    </row>
    <row r="78" spans="1:5" x14ac:dyDescent="0.15">
      <c r="A78">
        <v>62</v>
      </c>
      <c r="B78" s="29"/>
      <c r="C78" s="29"/>
      <c r="D78" s="29"/>
      <c r="E78" s="39"/>
    </row>
    <row r="79" spans="1:5" x14ac:dyDescent="0.15">
      <c r="A79">
        <v>63</v>
      </c>
      <c r="B79" s="29"/>
      <c r="C79" s="29"/>
      <c r="D79" s="29"/>
      <c r="E79" s="39"/>
    </row>
    <row r="80" spans="1:5" x14ac:dyDescent="0.15">
      <c r="A80">
        <v>64</v>
      </c>
      <c r="B80" s="29"/>
      <c r="C80" s="29"/>
      <c r="D80" s="29"/>
      <c r="E80" s="39"/>
    </row>
    <row r="81" spans="1:5" x14ac:dyDescent="0.15">
      <c r="A81">
        <v>65</v>
      </c>
      <c r="B81" s="29"/>
      <c r="C81" s="29"/>
      <c r="D81" s="29"/>
      <c r="E81" s="39"/>
    </row>
    <row r="82" spans="1:5" x14ac:dyDescent="0.15">
      <c r="A82">
        <v>66</v>
      </c>
      <c r="B82" s="29"/>
      <c r="C82" s="29"/>
      <c r="D82" s="29"/>
      <c r="E82" s="39"/>
    </row>
    <row r="83" spans="1:5" x14ac:dyDescent="0.15">
      <c r="A83">
        <v>67</v>
      </c>
      <c r="B83" s="29"/>
      <c r="C83" s="29"/>
      <c r="D83" s="29"/>
      <c r="E83" s="39"/>
    </row>
    <row r="84" spans="1:5" x14ac:dyDescent="0.15">
      <c r="A84">
        <v>68</v>
      </c>
      <c r="B84" s="29"/>
      <c r="C84" s="29"/>
      <c r="D84" s="29"/>
      <c r="E84" s="39"/>
    </row>
    <row r="85" spans="1:5" x14ac:dyDescent="0.15">
      <c r="A85">
        <v>69</v>
      </c>
      <c r="B85" s="29"/>
      <c r="C85" s="29"/>
      <c r="D85" s="29"/>
      <c r="E85" s="39"/>
    </row>
    <row r="86" spans="1:5" x14ac:dyDescent="0.15">
      <c r="A86">
        <v>70</v>
      </c>
      <c r="B86" s="29"/>
      <c r="C86" s="29"/>
      <c r="D86" s="29"/>
      <c r="E86" s="39"/>
    </row>
    <row r="87" spans="1:5" x14ac:dyDescent="0.15">
      <c r="A87">
        <v>71</v>
      </c>
      <c r="B87" s="29"/>
      <c r="C87" s="29"/>
      <c r="D87" s="29"/>
      <c r="E87" s="39"/>
    </row>
    <row r="88" spans="1:5" x14ac:dyDescent="0.15">
      <c r="A88">
        <v>72</v>
      </c>
      <c r="B88" s="29"/>
      <c r="C88" s="29"/>
      <c r="D88" s="29"/>
      <c r="E88" s="39"/>
    </row>
    <row r="89" spans="1:5" x14ac:dyDescent="0.15">
      <c r="A89">
        <v>73</v>
      </c>
      <c r="B89" s="29"/>
      <c r="C89" s="29"/>
      <c r="D89" s="29"/>
      <c r="E89" s="39"/>
    </row>
    <row r="90" spans="1:5" x14ac:dyDescent="0.15">
      <c r="A90">
        <v>74</v>
      </c>
      <c r="B90" s="29"/>
      <c r="C90" s="29"/>
      <c r="D90" s="29"/>
      <c r="E90" s="39"/>
    </row>
    <row r="91" spans="1:5" x14ac:dyDescent="0.15">
      <c r="A91">
        <v>75</v>
      </c>
      <c r="B91" s="29"/>
      <c r="C91" s="29"/>
      <c r="D91" s="29"/>
      <c r="E91" s="39"/>
    </row>
    <row r="92" spans="1:5" x14ac:dyDescent="0.15">
      <c r="A92">
        <v>76</v>
      </c>
      <c r="B92" s="29"/>
      <c r="C92" s="29"/>
      <c r="D92" s="29"/>
      <c r="E92" s="39"/>
    </row>
    <row r="93" spans="1:5" x14ac:dyDescent="0.15">
      <c r="A93">
        <v>77</v>
      </c>
      <c r="B93" s="29"/>
      <c r="C93" s="29"/>
      <c r="D93" s="29"/>
      <c r="E93" s="39"/>
    </row>
    <row r="94" spans="1:5" x14ac:dyDescent="0.15">
      <c r="A94">
        <v>78</v>
      </c>
      <c r="B94" s="29"/>
      <c r="C94" s="29"/>
      <c r="D94" s="29"/>
      <c r="E94" s="39"/>
    </row>
    <row r="95" spans="1:5" x14ac:dyDescent="0.15">
      <c r="A95">
        <v>79</v>
      </c>
      <c r="B95" s="29"/>
      <c r="C95" s="29"/>
      <c r="D95" s="29"/>
      <c r="E95" s="39"/>
    </row>
    <row r="96" spans="1:5" x14ac:dyDescent="0.15">
      <c r="A96">
        <v>80</v>
      </c>
      <c r="B96" s="29"/>
      <c r="C96" s="29"/>
      <c r="D96" s="29"/>
      <c r="E96" s="39"/>
    </row>
    <row r="97" spans="1:5" x14ac:dyDescent="0.15">
      <c r="A97">
        <v>81</v>
      </c>
      <c r="B97" s="29"/>
      <c r="C97" s="29"/>
      <c r="D97" s="29"/>
      <c r="E97" s="39"/>
    </row>
    <row r="98" spans="1:5" x14ac:dyDescent="0.15">
      <c r="A98">
        <v>82</v>
      </c>
      <c r="B98" s="29"/>
      <c r="C98" s="29"/>
      <c r="D98" s="29"/>
      <c r="E98" s="39"/>
    </row>
    <row r="99" spans="1:5" x14ac:dyDescent="0.15">
      <c r="A99">
        <v>83</v>
      </c>
      <c r="B99" s="29"/>
      <c r="C99" s="29"/>
      <c r="D99" s="29"/>
      <c r="E99" s="39"/>
    </row>
    <row r="100" spans="1:5" x14ac:dyDescent="0.15">
      <c r="A100">
        <v>84</v>
      </c>
      <c r="B100" s="29"/>
      <c r="C100" s="29"/>
      <c r="D100" s="29"/>
      <c r="E100" s="39"/>
    </row>
  </sheetData>
  <dataValidations count="4">
    <dataValidation allowBlank="1" showInputMessage="1" showErrorMessage="1" promptTitle="Task ID" prompt="This is just an arbitrary unique (per sprint) integer assigned to a task, used by the team to refer to that task." sqref="A17:A100"/>
    <dataValidation allowBlank="1" showInputMessage="1" showErrorMessage="1" promptTitle="Task Description" sqref="D18:D100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Select &quot;Completed Day 1&quot; if finished on the first day, and_x000a_   similarly for &quot;Completed on Day 2&quot; et. al." sqref="E17:E100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Feature ID from Product Backlog">
          <x14:formula1>
            <xm:f>'Product Backlog'!$A$24:$A$105</xm:f>
          </x14:formula1>
          <xm:sqref>B17:B100</xm:sqref>
        </x14:dataValidation>
        <x14:dataValidation type="list" allowBlank="1" showInputMessage="1" showErrorMessage="1" promptTitle="Select Feature ID from Product Backlog">
          <x14:formula1>
            <xm:f>'Product Backlog'!$G$5:$G$8</xm:f>
          </x14:formula1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112</cp:revision>
  <dcterms:created xsi:type="dcterms:W3CDTF">2016-03-21T22:16:37Z</dcterms:created>
  <dcterms:modified xsi:type="dcterms:W3CDTF">2017-11-30T01:24:34Z</dcterms:modified>
</cp:coreProperties>
</file>