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汇总" sheetId="1" r:id="rId1"/>
  </sheets>
  <definedNames>
    <definedName name="_xlnm._FilterDatabase" localSheetId="0" hidden="1">汇总!$P$1:$P$88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<sst xmlns="http://schemas.openxmlformats.org/spreadsheetml/2006/main" count="571" uniqueCount="355">
  <si>
    <t>店名</t>
  </si>
  <si>
    <t>类型</t>
  </si>
  <si>
    <t>分店1</t>
  </si>
  <si>
    <t>最近的地铁站</t>
  </si>
  <si>
    <t>几号线</t>
  </si>
  <si>
    <t>分店2</t>
  </si>
  <si>
    <t>人均</t>
  </si>
  <si>
    <t>味道</t>
  </si>
  <si>
    <t>性价比</t>
  </si>
  <si>
    <t>等候菜品时间（10为满分，10.0为自助放题类型）</t>
  </si>
  <si>
    <t>交通通达度</t>
  </si>
  <si>
    <t>环境及体验</t>
  </si>
  <si>
    <t>调整系数</t>
  </si>
  <si>
    <t>评分</t>
  </si>
  <si>
    <t>备注</t>
  </si>
  <si>
    <t>真牛工厂</t>
  </si>
  <si>
    <t>潮汕牛肉火锅</t>
  </si>
  <si>
    <t>岭南电商园</t>
  </si>
  <si>
    <t>厦滘</t>
  </si>
  <si>
    <t>70-90</t>
  </si>
  <si>
    <t>10.0</t>
  </si>
  <si>
    <t>23-28一盘现切牛肉你就猛猛造呗，不定期还有58抵100代金券</t>
  </si>
  <si>
    <t>雄爷煲仔饭研究专家</t>
  </si>
  <si>
    <t>煲仔饭</t>
  </si>
  <si>
    <t>下渡路</t>
  </si>
  <si>
    <t>鹭江</t>
  </si>
  <si>
    <t>40</t>
  </si>
  <si>
    <t>9</t>
  </si>
  <si>
    <t>米香菜香加点酱油简直是仙品，炖汤好喝不贵</t>
  </si>
  <si>
    <t>今崎烧.寿喜烧</t>
  </si>
  <si>
    <t>寿喜烧</t>
  </si>
  <si>
    <t>天河城</t>
  </si>
  <si>
    <t>体育西路</t>
  </si>
  <si>
    <t>1,3</t>
  </si>
  <si>
    <t>琶洲保利</t>
  </si>
  <si>
    <t>万胜围</t>
  </si>
  <si>
    <t>4,8</t>
  </si>
  <si>
    <t>60-80</t>
  </si>
  <si>
    <t>10</t>
  </si>
  <si>
    <t>符合本人口味，寿喜汁很香</t>
  </si>
  <si>
    <t>杨小佳齐齐哈尔烤肉</t>
  </si>
  <si>
    <t>东北烤肉</t>
  </si>
  <si>
    <t>五羊邨</t>
  </si>
  <si>
    <t>5,10</t>
  </si>
  <si>
    <t>80</t>
  </si>
  <si>
    <t>肉品质好，建议吃放题，只有周一到周五可吃放题，周末套餐没有那么的划算</t>
  </si>
  <si>
    <t>常来小聚</t>
  </si>
  <si>
    <t>粤菜</t>
  </si>
  <si>
    <t>ICC</t>
  </si>
  <si>
    <t>林和西</t>
  </si>
  <si>
    <t>3,APM</t>
  </si>
  <si>
    <t>9.5</t>
  </si>
  <si>
    <t>套餐抵+米其林出品</t>
  </si>
  <si>
    <t>金姨饭堂</t>
  </si>
  <si>
    <t>无骨鱼</t>
  </si>
  <si>
    <t>东圃</t>
  </si>
  <si>
    <t>5</t>
  </si>
  <si>
    <t>90</t>
  </si>
  <si>
    <t>无骨鱼非常惊艳，推荐吃无骨皖鱼配毋米粥，非常鲜</t>
  </si>
  <si>
    <t>粤陈记粥底火锅</t>
  </si>
  <si>
    <t>粥底火锅</t>
  </si>
  <si>
    <t>番禺</t>
  </si>
  <si>
    <t>员岗</t>
  </si>
  <si>
    <t>海珠宝岗</t>
  </si>
  <si>
    <t>宝岗大道</t>
  </si>
  <si>
    <t>80-90</t>
  </si>
  <si>
    <t>丰俭由人，种类齐全</t>
  </si>
  <si>
    <t>天宝食坊</t>
  </si>
  <si>
    <t>啫啫煲</t>
  </si>
  <si>
    <t>彩虹桥</t>
  </si>
  <si>
    <t>8,11</t>
  </si>
  <si>
    <t>大排档</t>
  </si>
  <si>
    <t>岗顶</t>
  </si>
  <si>
    <t>70</t>
  </si>
  <si>
    <t>岗顶店环境较好，西华路店环境一般般，建议点啫花鳝，出品基本都可以</t>
  </si>
  <si>
    <t>凌记</t>
  </si>
  <si>
    <t>猪脚面</t>
  </si>
  <si>
    <t>中山八/长寿路</t>
  </si>
  <si>
    <t>8,11/1</t>
  </si>
  <si>
    <t>牛腩捞粗面好吃，猪手捞粗面好吃但是很快就会卖完，萝卜糕和椰汁糕也是特色</t>
  </si>
  <si>
    <t>小荔园</t>
  </si>
  <si>
    <t>天河领展</t>
  </si>
  <si>
    <t>潭村</t>
  </si>
  <si>
    <t>也是米其林出品，套餐价格低，略逊于常来小聚</t>
  </si>
  <si>
    <t>鳗事鱼意</t>
  </si>
  <si>
    <t>鳗鱼饭</t>
  </si>
  <si>
    <t>60-70</t>
  </si>
  <si>
    <t>鳗鱼饭牛肉饭都好吃，尤其是鳗鱼饭，团购双人餐基本满足三人用餐需求，菜品质量好</t>
  </si>
  <si>
    <t>传统云吞面</t>
  </si>
  <si>
    <t>云吞竹升面</t>
  </si>
  <si>
    <t>客村</t>
  </si>
  <si>
    <t>鹭江/客村</t>
  </si>
  <si>
    <t>8/3,8</t>
  </si>
  <si>
    <t>25</t>
  </si>
  <si>
    <t>便宜好吃</t>
  </si>
  <si>
    <t>霞女美食</t>
  </si>
  <si>
    <t>碟头饭</t>
  </si>
  <si>
    <t>市二宫</t>
  </si>
  <si>
    <t>15-30</t>
  </si>
  <si>
    <t>经典碟头饭，又便又抵食</t>
  </si>
  <si>
    <t>荔林食店</t>
  </si>
  <si>
    <t>粉面</t>
  </si>
  <si>
    <t>西华路</t>
  </si>
  <si>
    <t>牛筋炖煮入味，味道很好，牛腩品质很好不过是白牛腩</t>
  </si>
  <si>
    <t>百花甜品</t>
  </si>
  <si>
    <t>甜品</t>
  </si>
  <si>
    <t>北京路</t>
  </si>
  <si>
    <t>公园前</t>
  </si>
  <si>
    <t>1,2</t>
  </si>
  <si>
    <t>10-20</t>
  </si>
  <si>
    <t>凤凰奶糊好吃，很浓的牛奶味道</t>
  </si>
  <si>
    <t>富贵食饭公司</t>
  </si>
  <si>
    <t>茶餐厅</t>
  </si>
  <si>
    <t>江南西</t>
  </si>
  <si>
    <t>番禺万达</t>
  </si>
  <si>
    <t>南村万博</t>
  </si>
  <si>
    <t>7,18</t>
  </si>
  <si>
    <t>25-60</t>
  </si>
  <si>
    <t>柠檬茶是我认为目前茶餐厅最好喝的</t>
  </si>
  <si>
    <t>小林炭火烤肉</t>
  </si>
  <si>
    <t>3,8</t>
  </si>
  <si>
    <t>85</t>
  </si>
  <si>
    <t>文记壹心鸡</t>
  </si>
  <si>
    <t>白切鸡</t>
  </si>
  <si>
    <t>长寿路</t>
  </si>
  <si>
    <t>必点文记壹心鸡，不是传统白切鸡，应该是用卤水泡过很入味，其他菜品也不错</t>
  </si>
  <si>
    <t>赵记传承</t>
  </si>
  <si>
    <t>三溪</t>
  </si>
  <si>
    <t>20</t>
  </si>
  <si>
    <t>鹌鹑蛋好吃，甜品出品稳定好吃，不会太甜</t>
  </si>
  <si>
    <t>华记美食</t>
  </si>
  <si>
    <t>经典粤菜正餐</t>
  </si>
  <si>
    <t>70-80</t>
  </si>
  <si>
    <t>烧鸡very juicy</t>
  </si>
  <si>
    <t>翠发餐室</t>
  </si>
  <si>
    <t>30-51</t>
  </si>
  <si>
    <t>柠檬茶相比富贵和文通要逊色，利宾纳好喝，咖喱牛筋腩很好吃</t>
  </si>
  <si>
    <t>仁信甜品</t>
  </si>
  <si>
    <t>公园前/北京路</t>
  </si>
  <si>
    <t>1,2/6</t>
  </si>
  <si>
    <t>8</t>
  </si>
  <si>
    <t>顺德经典老铺，双皮奶好吃</t>
  </si>
  <si>
    <t>五中牛腩粉</t>
  </si>
  <si>
    <t>牛腩粉</t>
  </si>
  <si>
    <t>同福东路</t>
  </si>
  <si>
    <t>15-20</t>
  </si>
  <si>
    <t>牛腩炖煮入味，很香</t>
  </si>
  <si>
    <t>英姐鲜奶</t>
  </si>
  <si>
    <t>牛奶甜品</t>
  </si>
  <si>
    <t>5-15</t>
  </si>
  <si>
    <t>推荐鲜奶双皮奶</t>
  </si>
  <si>
    <t>potato corner</t>
  </si>
  <si>
    <t>小吃</t>
  </si>
  <si>
    <t>天河</t>
  </si>
  <si>
    <t>15-40</t>
  </si>
  <si>
    <t>薯条风味独特，但小贵</t>
  </si>
  <si>
    <t>亚信四季饮</t>
  </si>
  <si>
    <t>奶茶店</t>
  </si>
  <si>
    <t>天河南</t>
  </si>
  <si>
    <t>豆花不错，点七分糖刚刚好</t>
  </si>
  <si>
    <t>腾元生煎</t>
  </si>
  <si>
    <t>生煎包</t>
  </si>
  <si>
    <t>7</t>
  </si>
  <si>
    <t>爆汁的生煎包</t>
  </si>
  <si>
    <t>陈记顺和</t>
  </si>
  <si>
    <t>北京路/公园前</t>
  </si>
  <si>
    <t>6/1,2</t>
  </si>
  <si>
    <t>潮汕牛肉品质合格，但价格较贵，性价比不如真牛工厂</t>
  </si>
  <si>
    <t>章记正宗南岗鱼蛋火锅</t>
  </si>
  <si>
    <t>鲮鱼（一鱼多吃）</t>
  </si>
  <si>
    <t>黄埔</t>
  </si>
  <si>
    <t>大沙地</t>
  </si>
  <si>
    <t>鱼蛋火锅比较特别一点，鱼蛋口感特别好，鱼滑也不错，鱼肉丸一般般</t>
  </si>
  <si>
    <t>圆明烧麦</t>
  </si>
  <si>
    <t>烧麦</t>
  </si>
  <si>
    <t>六运小区</t>
  </si>
  <si>
    <t>羊肉烧麦试过不错，汁也很香</t>
  </si>
  <si>
    <t>永盈茶餐厅</t>
  </si>
  <si>
    <t>惠福东路</t>
  </si>
  <si>
    <t>味浓酱香</t>
  </si>
  <si>
    <t>成惠食府</t>
  </si>
  <si>
    <t>鸡</t>
  </si>
  <si>
    <t>赤岗</t>
  </si>
  <si>
    <t>赤岗/客村</t>
  </si>
  <si>
    <t>经典粤菜都有，墨鱼饼和化州捞粉值得一试，虽然碧映鸡也是特色但感觉一般般，可以当尝鲜</t>
  </si>
  <si>
    <t>乜料</t>
  </si>
  <si>
    <t>泰式菜</t>
  </si>
  <si>
    <t>龙洞</t>
  </si>
  <si>
    <t>植物园</t>
  </si>
  <si>
    <t>套餐抵，咖喱不错，有泰式风味</t>
  </si>
  <si>
    <t>大头虾越式风味餐厅</t>
  </si>
  <si>
    <t>越南菜</t>
  </si>
  <si>
    <t>光明广场</t>
  </si>
  <si>
    <t>80-150</t>
  </si>
  <si>
    <t>总体好吃，尤其是咖喱，菜品有特色，但分量不是很大，两人吃的话人均较贵，高峰期上菜较慢</t>
  </si>
  <si>
    <t>芳记</t>
  </si>
  <si>
    <t>肠粉店</t>
  </si>
  <si>
    <t>15</t>
  </si>
  <si>
    <t>肠粉薄，酱油香</t>
  </si>
  <si>
    <t>文通冰室</t>
  </si>
  <si>
    <t>30-50</t>
  </si>
  <si>
    <t>正常味道，销魂饭记得拿太阳蛋</t>
  </si>
  <si>
    <t>幼熙家韩国烤肉</t>
  </si>
  <si>
    <t>烤肉店</t>
  </si>
  <si>
    <t>3/APM</t>
  </si>
  <si>
    <t>1,2,6</t>
  </si>
  <si>
    <t>79一位</t>
  </si>
  <si>
    <t>韩式烤肉，没有十分特别，但总体还不错</t>
  </si>
  <si>
    <t>东园</t>
  </si>
  <si>
    <t>粤菜茶楼</t>
  </si>
  <si>
    <t>天娱广场</t>
  </si>
  <si>
    <t>3</t>
  </si>
  <si>
    <t>总体出品一般般，但性价比还是可以的</t>
  </si>
  <si>
    <t>西塔老太太</t>
  </si>
  <si>
    <t>烤肉</t>
  </si>
  <si>
    <t>海珠万达</t>
  </si>
  <si>
    <t>上涌</t>
  </si>
  <si>
    <t>11</t>
  </si>
  <si>
    <t>肉品质不错，但较贵，吃起来还算好吃</t>
  </si>
  <si>
    <t>流浪泡泡破破烂烂烤肉店</t>
  </si>
  <si>
    <t>东圃天河城百货</t>
  </si>
  <si>
    <t>黄陂</t>
  </si>
  <si>
    <t>4</t>
  </si>
  <si>
    <t>正佳广场</t>
  </si>
  <si>
    <t>石牌桥</t>
  </si>
  <si>
    <t>骰子牛肉和松板肉鸡腿肉不错，菜品质量还是可以的，冰粉很顶饱不建议餐前吃，烤肉酱料较少，我去的店烤盘容易溅油</t>
  </si>
  <si>
    <t>烧嘢食堂</t>
  </si>
  <si>
    <t>烧烤</t>
  </si>
  <si>
    <t>棠东</t>
  </si>
  <si>
    <t>棠东/车陂</t>
  </si>
  <si>
    <t>21/4</t>
  </si>
  <si>
    <t>65</t>
  </si>
  <si>
    <t>烧烤水平不赖，也有啫啫煲可以试试</t>
  </si>
  <si>
    <t>拉丁餐厅</t>
  </si>
  <si>
    <t>巴西烤肉</t>
  </si>
  <si>
    <t>荣建</t>
  </si>
  <si>
    <t>淘金</t>
  </si>
  <si>
    <t>100左右</t>
  </si>
  <si>
    <t>肉质好，菜品多，有些烤的很好吃有些一般般，较贵</t>
  </si>
  <si>
    <t>悠本牛排</t>
  </si>
  <si>
    <t>牛排</t>
  </si>
  <si>
    <t>车陂/棠东</t>
  </si>
  <si>
    <t>4/21</t>
  </si>
  <si>
    <t>套餐性价比较高，牛排品质不错</t>
  </si>
  <si>
    <t>潮顺桐坑牛肉火锅</t>
  </si>
  <si>
    <t>性价比不错，但品质不如真牛工厂</t>
  </si>
  <si>
    <t>好好面店</t>
  </si>
  <si>
    <t>牛杂</t>
  </si>
  <si>
    <t>市桥</t>
  </si>
  <si>
    <t>居民楼下的牛杂，量还可以，但不适合专门去吃</t>
  </si>
  <si>
    <t>友诚鼎点</t>
  </si>
  <si>
    <t>早茶</t>
  </si>
  <si>
    <t>凤凰新村</t>
  </si>
  <si>
    <t>40-60（有折）</t>
  </si>
  <si>
    <t>建议有折才去吃，且菜品等候时间长</t>
  </si>
  <si>
    <t>标记饭店</t>
  </si>
  <si>
    <t>员村</t>
  </si>
  <si>
    <t>5,11</t>
  </si>
  <si>
    <t>50-70</t>
  </si>
  <si>
    <t>出品一般水平，菜烫的不好吃，且排队较久</t>
  </si>
  <si>
    <t>古鲁特</t>
  </si>
  <si>
    <t>烤肉自助</t>
  </si>
  <si>
    <t>网红街</t>
  </si>
  <si>
    <t>55</t>
  </si>
  <si>
    <t>肉质量差，像合成肉，品种少，体验感差，不好吃</t>
  </si>
  <si>
    <t>TAIFORKS韩料</t>
  </si>
  <si>
    <t>韩料烤肉</t>
  </si>
  <si>
    <t>越秀</t>
  </si>
  <si>
    <t>金月美食</t>
  </si>
  <si>
    <t xml:space="preserve"> 街边小食</t>
  </si>
  <si>
    <t>同福西</t>
  </si>
  <si>
    <t>燕景美食</t>
  </si>
  <si>
    <t>早餐</t>
  </si>
  <si>
    <t>石碁南</t>
  </si>
  <si>
    <t>粤湛糖水</t>
  </si>
  <si>
    <t>燕塘</t>
  </si>
  <si>
    <t>3,6</t>
  </si>
  <si>
    <t>荣华楼</t>
  </si>
  <si>
    <t>华林寺</t>
  </si>
  <si>
    <t>老蔡美食</t>
  </si>
  <si>
    <t>早餐店</t>
  </si>
  <si>
    <t>石围塘</t>
  </si>
  <si>
    <t>星苑饭店</t>
  </si>
  <si>
    <t>海珠广场</t>
  </si>
  <si>
    <t>2,6</t>
  </si>
  <si>
    <t>大哥</t>
  </si>
  <si>
    <t>玫瑰甜品</t>
  </si>
  <si>
    <t>哥林多</t>
  </si>
  <si>
    <t>三明治小吃</t>
  </si>
  <si>
    <t>潮记甜心</t>
  </si>
  <si>
    <t>甜品自助</t>
  </si>
  <si>
    <t>信记海鲜饭店</t>
  </si>
  <si>
    <t>一德路</t>
  </si>
  <si>
    <t>文记牛杂</t>
  </si>
  <si>
    <t>区庄</t>
  </si>
  <si>
    <t>5,6</t>
  </si>
  <si>
    <t>福桥早餐店</t>
  </si>
  <si>
    <t>早餐早茶</t>
  </si>
  <si>
    <t>肥韬茶餐厅</t>
  </si>
  <si>
    <t>番禺广场</t>
  </si>
  <si>
    <t>3,18,22</t>
  </si>
  <si>
    <t>伯友茶记</t>
  </si>
  <si>
    <t>彩虹</t>
  </si>
  <si>
    <t>中华广场</t>
  </si>
  <si>
    <t>烈士陵园</t>
  </si>
  <si>
    <t>银灯食府</t>
  </si>
  <si>
    <t>文化公园</t>
  </si>
  <si>
    <t>6,8</t>
  </si>
  <si>
    <t>惠食佳</t>
  </si>
  <si>
    <t>滨江大公馆</t>
  </si>
  <si>
    <t>东风</t>
  </si>
  <si>
    <t>区庄/动物园</t>
  </si>
  <si>
    <t>5,6/5</t>
  </si>
  <si>
    <t>妙栈烧腊店</t>
  </si>
  <si>
    <t>烧腊/鸡</t>
  </si>
  <si>
    <t>东山大街</t>
  </si>
  <si>
    <t>东山口</t>
  </si>
  <si>
    <t>1,6</t>
  </si>
  <si>
    <t>牛宝藏窑炉牛杂煲</t>
  </si>
  <si>
    <t>牛杂煲</t>
  </si>
  <si>
    <t>大石</t>
  </si>
  <si>
    <t>鹵出鸡情</t>
  </si>
  <si>
    <t>台湾小吃</t>
  </si>
  <si>
    <t>西门口</t>
  </si>
  <si>
    <t>民记煲仔饭</t>
  </si>
  <si>
    <t>甜心妈妈</t>
  </si>
  <si>
    <t>教育路</t>
  </si>
  <si>
    <t>健记肠粉店</t>
  </si>
  <si>
    <t>吴财记</t>
  </si>
  <si>
    <t>云吞面</t>
  </si>
  <si>
    <t>大同路</t>
  </si>
  <si>
    <t>黄沙</t>
  </si>
  <si>
    <t>鸽皇农庄</t>
  </si>
  <si>
    <t>鸽</t>
  </si>
  <si>
    <t>小洲</t>
  </si>
  <si>
    <t>大学城北</t>
  </si>
  <si>
    <t>滨寿司</t>
  </si>
  <si>
    <t>日料</t>
  </si>
  <si>
    <t>1</t>
  </si>
  <si>
    <t>北京路天河城</t>
  </si>
  <si>
    <t>围苑饭堂</t>
  </si>
  <si>
    <t>茶餐厅（蛋挞）</t>
  </si>
  <si>
    <t>2</t>
  </si>
  <si>
    <t>肥姨牛杂</t>
  </si>
  <si>
    <t>山塘饭店</t>
  </si>
  <si>
    <t>广州南站</t>
  </si>
  <si>
    <t>2,7,22，佛2</t>
  </si>
  <si>
    <t>白玉朝鲜族烤串</t>
  </si>
  <si>
    <t>大壮桂派烤肉烤鱼</t>
  </si>
  <si>
    <t>向群饭店</t>
  </si>
  <si>
    <t>龙津东路总店</t>
  </si>
  <si>
    <t>陈家祠/西门口</t>
  </si>
  <si>
    <t>8/1</t>
  </si>
  <si>
    <t>文昌南路</t>
  </si>
  <si>
    <t>华林寺/长寿路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</si>
</sst>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F604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60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zoomScale="60" zoomScaleNormal="60" workbookViewId="0">
      <selection activeCell="Q56" sqref="Q56"/>
    </sheetView>
  </sheetViews>
  <sheetFormatPr defaultColWidth="9" defaultRowHeight="20.25"/>
  <cols>
    <col min="1" max="1" width="52.775" style="8" customWidth="1"/>
    <col min="2" max="2" width="31.775" style="8" customWidth="1"/>
    <col min="3" max="3" width="22.1" style="8" customWidth="1"/>
    <col min="4" max="4" width="34.5666666666667" style="8" customWidth="1"/>
    <col min="5" max="5" width="16.9166666666667" style="9" customWidth="1"/>
    <col min="6" max="6" width="19.9916666666667" style="8" customWidth="1"/>
    <col min="7" max="7" width="40.5583333333333" style="8" customWidth="1"/>
    <col min="8" max="8" width="14.575" style="9" customWidth="1"/>
    <col min="9" max="9" width="21.85" style="9" customWidth="1"/>
    <col min="10" max="11" width="20.25" style="10" customWidth="1"/>
    <col min="12" max="12" width="59.6416666666667" style="11" customWidth="1"/>
    <col min="13" max="13" width="29.5833333333333" style="10" customWidth="1"/>
    <col min="14" max="14" width="22.5" style="10" customWidth="1"/>
    <col min="15" max="16" width="20.25" style="10" customWidth="1"/>
    <col min="17" max="17" width="149.216666666667" style="8" customWidth="1"/>
    <col min="18" max="16384" width="9" style="8"/>
  </cols>
  <sheetData>
    <row r="1" spans="1:17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3</v>
      </c>
      <c r="H1" s="9" t="s">
        <v>4</v>
      </c>
      <c r="I1" s="9" t="s">
        <v>6</v>
      </c>
      <c r="J1" s="10" t="s">
        <v>7</v>
      </c>
      <c r="K1" s="10" t="s">
        <v>8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8" t="s">
        <v>14</v>
      </c>
    </row>
    <row r="2" s="1" customFormat="1" spans="1:17">
      <c r="A2" s="1" t="s">
        <v>15</v>
      </c>
      <c r="B2" s="1" t="s">
        <v>16</v>
      </c>
      <c r="C2" s="1" t="s">
        <v>17</v>
      </c>
      <c r="D2" s="1" t="s">
        <v>18</v>
      </c>
      <c r="E2" s="12">
        <v>3</v>
      </c>
      <c r="F2" s="1"/>
      <c r="G2" s="1"/>
      <c r="H2" s="12"/>
      <c r="I2" s="12" t="s">
        <v>19</v>
      </c>
      <c r="J2" s="18">
        <v>10</v>
      </c>
      <c r="K2" s="18">
        <v>9.5</v>
      </c>
      <c r="L2" s="19" t="s">
        <v>20</v>
      </c>
      <c r="M2" s="18">
        <v>8</v>
      </c>
      <c r="N2" s="18">
        <v>9</v>
      </c>
      <c r="O2" s="18">
        <v>0</v>
      </c>
      <c r="P2" s="18">
        <f>ROUND(J2*0.45+K2*0.25+L2*0.2+M2*0.05+N2*0.05+O2,2)</f>
        <v>9.73</v>
      </c>
      <c r="Q2" s="1" t="s">
        <v>21</v>
      </c>
    </row>
    <row r="3" s="1" customFormat="1" spans="1:17">
      <c r="A3" s="1" t="s">
        <v>22</v>
      </c>
      <c r="B3" s="1" t="s">
        <v>23</v>
      </c>
      <c r="C3" s="1" t="s">
        <v>24</v>
      </c>
      <c r="D3" s="1" t="s">
        <v>25</v>
      </c>
      <c r="E3" s="12">
        <v>8</v>
      </c>
      <c r="F3" s="1"/>
      <c r="G3" s="1"/>
      <c r="H3" s="12"/>
      <c r="I3" s="12" t="s">
        <v>26</v>
      </c>
      <c r="J3" s="18">
        <v>10</v>
      </c>
      <c r="K3" s="18">
        <v>10</v>
      </c>
      <c r="L3" s="19" t="s">
        <v>27</v>
      </c>
      <c r="M3" s="18">
        <v>9</v>
      </c>
      <c r="N3" s="18">
        <v>9</v>
      </c>
      <c r="O3" s="18">
        <v>0</v>
      </c>
      <c r="P3" s="18">
        <f>ROUND(J3*0.45+K3*0.25+L3*0.2+M3*0.05+N3*0.05+O3,2)</f>
        <v>9.7</v>
      </c>
      <c r="Q3" s="1" t="s">
        <v>28</v>
      </c>
    </row>
    <row r="4" s="1" customFormat="1" spans="1:17">
      <c r="A4" s="1" t="s">
        <v>29</v>
      </c>
      <c r="B4" s="1" t="s">
        <v>30</v>
      </c>
      <c r="C4" s="1" t="s">
        <v>31</v>
      </c>
      <c r="D4" s="1" t="s">
        <v>32</v>
      </c>
      <c r="E4" s="12" t="s">
        <v>33</v>
      </c>
      <c r="F4" s="1" t="s">
        <v>34</v>
      </c>
      <c r="G4" s="1" t="s">
        <v>35</v>
      </c>
      <c r="H4" s="12" t="s">
        <v>36</v>
      </c>
      <c r="I4" s="12" t="s">
        <v>37</v>
      </c>
      <c r="J4" s="18">
        <v>9.5</v>
      </c>
      <c r="K4" s="18">
        <v>9</v>
      </c>
      <c r="L4" s="19" t="s">
        <v>38</v>
      </c>
      <c r="M4" s="18">
        <v>10</v>
      </c>
      <c r="N4" s="18">
        <v>10</v>
      </c>
      <c r="O4" s="18">
        <v>0.07</v>
      </c>
      <c r="P4" s="18">
        <f>ROUND(J4*0.45+K4*0.25+L4*0.2+M4*0.05+N4*0.05+O4,2)</f>
        <v>9.6</v>
      </c>
      <c r="Q4" s="1" t="s">
        <v>39</v>
      </c>
    </row>
    <row r="5" s="1" customFormat="1" spans="1:17">
      <c r="A5" s="1" t="s">
        <v>40</v>
      </c>
      <c r="B5" s="1" t="s">
        <v>41</v>
      </c>
      <c r="C5" s="1"/>
      <c r="D5" s="1" t="s">
        <v>42</v>
      </c>
      <c r="E5" s="12" t="s">
        <v>43</v>
      </c>
      <c r="F5" s="1"/>
      <c r="G5" s="1"/>
      <c r="H5" s="12"/>
      <c r="I5" s="12" t="s">
        <v>44</v>
      </c>
      <c r="J5" s="18">
        <v>9.5</v>
      </c>
      <c r="K5" s="18">
        <v>9</v>
      </c>
      <c r="L5" s="19" t="s">
        <v>38</v>
      </c>
      <c r="M5" s="18">
        <v>9</v>
      </c>
      <c r="N5" s="18">
        <v>10</v>
      </c>
      <c r="O5" s="18">
        <v>0.08</v>
      </c>
      <c r="P5" s="18">
        <f>ROUND(J5*0.45+K5*0.25+L5*0.2+M5*0.05+N5*0.05+O5,2)</f>
        <v>9.56</v>
      </c>
      <c r="Q5" s="1" t="s">
        <v>45</v>
      </c>
    </row>
    <row r="6" s="1" customFormat="1" spans="1:17">
      <c r="A6" s="1" t="s">
        <v>46</v>
      </c>
      <c r="B6" s="1" t="s">
        <v>47</v>
      </c>
      <c r="C6" s="1" t="s">
        <v>48</v>
      </c>
      <c r="D6" s="1" t="s">
        <v>49</v>
      </c>
      <c r="E6" s="12" t="s">
        <v>50</v>
      </c>
      <c r="F6" s="1" t="s">
        <v>34</v>
      </c>
      <c r="G6" s="1" t="s">
        <v>35</v>
      </c>
      <c r="H6" s="12" t="s">
        <v>36</v>
      </c>
      <c r="I6" s="12" t="s">
        <v>37</v>
      </c>
      <c r="J6" s="18">
        <v>9.5</v>
      </c>
      <c r="K6" s="18">
        <v>9</v>
      </c>
      <c r="L6" s="19" t="s">
        <v>51</v>
      </c>
      <c r="M6" s="18">
        <v>10</v>
      </c>
      <c r="N6" s="18">
        <v>10</v>
      </c>
      <c r="O6" s="18">
        <v>0.11</v>
      </c>
      <c r="P6" s="18">
        <f>ROUND(J6*0.45+K6*0.25+L6*0.2+M6*0.05+N6*0.05+O6,2)</f>
        <v>9.54</v>
      </c>
      <c r="Q6" s="1" t="s">
        <v>52</v>
      </c>
    </row>
    <row r="7" s="1" customFormat="1" spans="1:17">
      <c r="A7" s="1" t="s">
        <v>53</v>
      </c>
      <c r="B7" s="1" t="s">
        <v>54</v>
      </c>
      <c r="C7" s="1" t="s">
        <v>55</v>
      </c>
      <c r="D7" s="1" t="s">
        <v>55</v>
      </c>
      <c r="E7" s="12" t="s">
        <v>56</v>
      </c>
      <c r="F7" s="1"/>
      <c r="G7" s="1"/>
      <c r="H7" s="12"/>
      <c r="I7" s="12" t="s">
        <v>57</v>
      </c>
      <c r="J7" s="18">
        <v>9.5</v>
      </c>
      <c r="K7" s="18">
        <v>9</v>
      </c>
      <c r="L7" s="19" t="s">
        <v>27</v>
      </c>
      <c r="M7" s="18">
        <v>9</v>
      </c>
      <c r="N7" s="18">
        <v>8</v>
      </c>
      <c r="O7" s="18">
        <v>0.33</v>
      </c>
      <c r="P7" s="18">
        <f>ROUND(J7*0.45+K7*0.25+L7*0.2+M7*0.05+N7*0.05+O7,2)</f>
        <v>9.51</v>
      </c>
      <c r="Q7" s="1" t="s">
        <v>58</v>
      </c>
    </row>
    <row r="8" s="1" customFormat="1" spans="1:17">
      <c r="A8" s="1" t="s">
        <v>59</v>
      </c>
      <c r="B8" s="1" t="s">
        <v>60</v>
      </c>
      <c r="C8" s="1" t="s">
        <v>61</v>
      </c>
      <c r="D8" s="1" t="s">
        <v>62</v>
      </c>
      <c r="E8" s="12">
        <v>7</v>
      </c>
      <c r="F8" s="1" t="s">
        <v>63</v>
      </c>
      <c r="G8" s="1" t="s">
        <v>64</v>
      </c>
      <c r="H8" s="12">
        <v>8</v>
      </c>
      <c r="I8" s="12" t="s">
        <v>65</v>
      </c>
      <c r="J8" s="18">
        <v>9.5</v>
      </c>
      <c r="K8" s="18">
        <v>8.5</v>
      </c>
      <c r="L8" s="19" t="s">
        <v>20</v>
      </c>
      <c r="M8" s="18">
        <v>9</v>
      </c>
      <c r="N8" s="18">
        <v>9</v>
      </c>
      <c r="O8" s="18">
        <v>0.2</v>
      </c>
      <c r="P8" s="18">
        <f>ROUND(J8*0.45+K8*0.25+L8*0.2+M8*0.05+N8*0.05+O8,2)</f>
        <v>9.5</v>
      </c>
      <c r="Q8" s="1" t="s">
        <v>66</v>
      </c>
    </row>
    <row r="9" s="2" customFormat="1" spans="1:17">
      <c r="A9" s="2" t="s">
        <v>67</v>
      </c>
      <c r="B9" s="2" t="s">
        <v>68</v>
      </c>
      <c r="C9" s="2"/>
      <c r="D9" s="2" t="s">
        <v>69</v>
      </c>
      <c r="E9" s="13" t="s">
        <v>70</v>
      </c>
      <c r="F9" s="2" t="s">
        <v>71</v>
      </c>
      <c r="G9" s="2" t="s">
        <v>72</v>
      </c>
      <c r="H9" s="13">
        <v>3</v>
      </c>
      <c r="I9" s="13" t="s">
        <v>73</v>
      </c>
      <c r="J9" s="20">
        <v>9.5</v>
      </c>
      <c r="K9" s="20">
        <v>9</v>
      </c>
      <c r="L9" s="21" t="s">
        <v>27</v>
      </c>
      <c r="M9" s="20">
        <v>9</v>
      </c>
      <c r="N9" s="20">
        <v>8.5</v>
      </c>
      <c r="O9" s="20">
        <v>0.1</v>
      </c>
      <c r="P9" s="20">
        <f>ROUND(J9*0.45+K9*0.25+L9*0.2+M9*0.05+N9*0.05+O9,2)</f>
        <v>9.3</v>
      </c>
      <c r="Q9" s="2" t="s">
        <v>74</v>
      </c>
    </row>
    <row r="10" s="2" customFormat="1" spans="1:17">
      <c r="A10" s="2" t="s">
        <v>75</v>
      </c>
      <c r="B10" s="2" t="s">
        <v>76</v>
      </c>
      <c r="C10" s="2"/>
      <c r="D10" s="2" t="s">
        <v>77</v>
      </c>
      <c r="E10" s="13" t="s">
        <v>78</v>
      </c>
      <c r="F10" s="2"/>
      <c r="G10" s="2"/>
      <c r="H10" s="13"/>
      <c r="I10" s="13" t="s">
        <v>26</v>
      </c>
      <c r="J10" s="20">
        <v>9.5</v>
      </c>
      <c r="K10" s="20">
        <v>9</v>
      </c>
      <c r="L10" s="21" t="s">
        <v>51</v>
      </c>
      <c r="M10" s="20">
        <v>9</v>
      </c>
      <c r="N10" s="20">
        <v>7.5</v>
      </c>
      <c r="O10" s="20">
        <v>0</v>
      </c>
      <c r="P10" s="20">
        <f>ROUND(J10*0.45+K10*0.25+L10*0.2+M10*0.05+N10*0.05+O10,2)</f>
        <v>9.25</v>
      </c>
      <c r="Q10" s="2" t="s">
        <v>79</v>
      </c>
    </row>
    <row r="11" s="2" customFormat="1" spans="1:17">
      <c r="A11" s="2" t="s">
        <v>80</v>
      </c>
      <c r="B11" s="2" t="s">
        <v>47</v>
      </c>
      <c r="C11" s="2" t="s">
        <v>81</v>
      </c>
      <c r="D11" s="2" t="s">
        <v>82</v>
      </c>
      <c r="E11" s="13">
        <v>5</v>
      </c>
      <c r="F11" s="2" t="s">
        <v>34</v>
      </c>
      <c r="G11" s="2" t="s">
        <v>35</v>
      </c>
      <c r="H11" s="13" t="s">
        <v>36</v>
      </c>
      <c r="I11" s="13" t="s">
        <v>37</v>
      </c>
      <c r="J11" s="20">
        <v>9</v>
      </c>
      <c r="K11" s="20">
        <v>9</v>
      </c>
      <c r="L11" s="21" t="s">
        <v>27</v>
      </c>
      <c r="M11" s="20">
        <v>10</v>
      </c>
      <c r="N11" s="20">
        <v>10</v>
      </c>
      <c r="O11" s="20">
        <v>0.1</v>
      </c>
      <c r="P11" s="20">
        <f>ROUND(J11*0.45+K11*0.25+L11*0.2+M11*0.05+N11*0.05+O11,2)</f>
        <v>9.2</v>
      </c>
      <c r="Q11" s="2" t="s">
        <v>83</v>
      </c>
    </row>
    <row r="12" s="2" customFormat="1" spans="1:17">
      <c r="A12" s="2" t="s">
        <v>84</v>
      </c>
      <c r="B12" s="2" t="s">
        <v>85</v>
      </c>
      <c r="C12" s="2" t="s">
        <v>34</v>
      </c>
      <c r="D12" s="2" t="s">
        <v>35</v>
      </c>
      <c r="E12" s="13" t="s">
        <v>36</v>
      </c>
      <c r="F12" s="2"/>
      <c r="G12" s="2"/>
      <c r="H12" s="13"/>
      <c r="I12" s="13" t="s">
        <v>86</v>
      </c>
      <c r="J12" s="20">
        <v>9</v>
      </c>
      <c r="K12" s="20">
        <v>8.5</v>
      </c>
      <c r="L12" s="21" t="s">
        <v>27</v>
      </c>
      <c r="M12" s="20">
        <v>10</v>
      </c>
      <c r="N12" s="20">
        <v>10</v>
      </c>
      <c r="O12" s="20">
        <v>0.2</v>
      </c>
      <c r="P12" s="20">
        <f>ROUND(J12*0.45+K12*0.25+L12*0.2+M12*0.05+N12*0.05+O12,2)</f>
        <v>9.18</v>
      </c>
      <c r="Q12" s="2" t="s">
        <v>87</v>
      </c>
    </row>
    <row r="13" s="2" customFormat="1" spans="1:17">
      <c r="A13" s="2" t="s">
        <v>88</v>
      </c>
      <c r="B13" s="2" t="s">
        <v>89</v>
      </c>
      <c r="C13" s="2" t="s">
        <v>90</v>
      </c>
      <c r="D13" s="2" t="s">
        <v>91</v>
      </c>
      <c r="E13" s="13" t="s">
        <v>92</v>
      </c>
      <c r="F13" s="2"/>
      <c r="G13" s="2"/>
      <c r="H13" s="13"/>
      <c r="I13" s="13" t="s">
        <v>93</v>
      </c>
      <c r="J13" s="20">
        <v>9</v>
      </c>
      <c r="K13" s="20">
        <v>9.5</v>
      </c>
      <c r="L13" s="21" t="s">
        <v>38</v>
      </c>
      <c r="M13" s="20">
        <v>8</v>
      </c>
      <c r="N13" s="20">
        <v>8</v>
      </c>
      <c r="O13" s="20">
        <v>-0.06</v>
      </c>
      <c r="P13" s="20">
        <f>ROUND(J13*0.45+K13*0.25+L13*0.2+M13*0.05+N13*0.05+O13,2)</f>
        <v>9.17</v>
      </c>
      <c r="Q13" s="2" t="s">
        <v>94</v>
      </c>
    </row>
    <row r="14" s="2" customFormat="1" spans="1:17">
      <c r="A14" s="2" t="s">
        <v>95</v>
      </c>
      <c r="B14" s="2" t="s">
        <v>96</v>
      </c>
      <c r="C14" s="2"/>
      <c r="D14" s="2" t="s">
        <v>97</v>
      </c>
      <c r="E14" s="13">
        <v>2</v>
      </c>
      <c r="F14" s="2"/>
      <c r="G14" s="2"/>
      <c r="H14" s="13"/>
      <c r="I14" s="13" t="s">
        <v>98</v>
      </c>
      <c r="J14" s="20">
        <v>9</v>
      </c>
      <c r="K14" s="20">
        <v>10</v>
      </c>
      <c r="L14" s="21" t="s">
        <v>27</v>
      </c>
      <c r="M14" s="20">
        <v>8</v>
      </c>
      <c r="N14" s="20">
        <v>7</v>
      </c>
      <c r="O14" s="20">
        <v>0</v>
      </c>
      <c r="P14" s="20">
        <f>ROUND(J14*0.45+K14*0.25+L14*0.2+M14*0.05+N14*0.05+O14,2)</f>
        <v>9.1</v>
      </c>
      <c r="Q14" s="2" t="s">
        <v>99</v>
      </c>
    </row>
    <row r="15" s="2" customFormat="1" spans="1:17">
      <c r="A15" s="2" t="s">
        <v>100</v>
      </c>
      <c r="B15" s="2" t="s">
        <v>101</v>
      </c>
      <c r="C15" s="2" t="s">
        <v>102</v>
      </c>
      <c r="D15" s="2" t="s">
        <v>69</v>
      </c>
      <c r="E15" s="13" t="s">
        <v>70</v>
      </c>
      <c r="F15" s="2"/>
      <c r="G15" s="2"/>
      <c r="H15" s="13"/>
      <c r="I15" s="13">
        <v>22</v>
      </c>
      <c r="J15" s="20">
        <v>9</v>
      </c>
      <c r="K15" s="20">
        <v>9</v>
      </c>
      <c r="L15" s="21" t="s">
        <v>27</v>
      </c>
      <c r="M15" s="20">
        <v>9</v>
      </c>
      <c r="N15" s="20">
        <v>8</v>
      </c>
      <c r="O15" s="20">
        <v>0.1</v>
      </c>
      <c r="P15" s="20">
        <f>ROUND(J15*0.45+K15*0.25+L15*0.2+M15*0.05+N15*0.05+O15,2)</f>
        <v>9.05</v>
      </c>
      <c r="Q15" s="2" t="s">
        <v>103</v>
      </c>
    </row>
    <row r="16" s="3" customFormat="1" spans="1:17">
      <c r="A16" s="2" t="s">
        <v>104</v>
      </c>
      <c r="B16" s="2" t="s">
        <v>105</v>
      </c>
      <c r="C16" s="2" t="s">
        <v>106</v>
      </c>
      <c r="D16" s="2" t="s">
        <v>107</v>
      </c>
      <c r="E16" s="13" t="s">
        <v>108</v>
      </c>
      <c r="F16" s="2"/>
      <c r="G16" s="2"/>
      <c r="H16" s="13"/>
      <c r="I16" s="13" t="s">
        <v>109</v>
      </c>
      <c r="J16" s="20">
        <v>9</v>
      </c>
      <c r="K16" s="20">
        <v>9</v>
      </c>
      <c r="L16" s="21" t="s">
        <v>27</v>
      </c>
      <c r="M16" s="20">
        <v>9</v>
      </c>
      <c r="N16" s="20">
        <v>9</v>
      </c>
      <c r="O16" s="20">
        <v>0</v>
      </c>
      <c r="P16" s="20">
        <f>ROUND(J16*0.45+K16*0.25+L16*0.2+M16*0.05+N16*0.05+O16,2)</f>
        <v>9</v>
      </c>
      <c r="Q16" s="2" t="s">
        <v>110</v>
      </c>
    </row>
    <row r="17" s="3" customFormat="1" spans="1:17">
      <c r="A17" s="3" t="s">
        <v>111</v>
      </c>
      <c r="B17" s="3" t="s">
        <v>112</v>
      </c>
      <c r="C17" s="3" t="s">
        <v>113</v>
      </c>
      <c r="D17" s="3" t="s">
        <v>113</v>
      </c>
      <c r="E17" s="14" t="s">
        <v>108</v>
      </c>
      <c r="F17" s="3" t="s">
        <v>114</v>
      </c>
      <c r="G17" s="3" t="s">
        <v>115</v>
      </c>
      <c r="H17" s="14" t="s">
        <v>116</v>
      </c>
      <c r="I17" s="14" t="s">
        <v>117</v>
      </c>
      <c r="J17" s="22">
        <v>9</v>
      </c>
      <c r="K17" s="22">
        <v>8</v>
      </c>
      <c r="L17" s="23" t="s">
        <v>27</v>
      </c>
      <c r="M17" s="22">
        <v>10</v>
      </c>
      <c r="N17" s="22">
        <v>10</v>
      </c>
      <c r="O17" s="22">
        <v>0.11</v>
      </c>
      <c r="P17" s="22">
        <f>ROUND(J17*0.45+K17*0.25+L17*0.2+M17*0.05+N17*0.05+O17,2)</f>
        <v>8.96</v>
      </c>
      <c r="Q17" s="3" t="s">
        <v>118</v>
      </c>
    </row>
    <row r="18" s="3" customFormat="1" spans="1:16">
      <c r="A18" s="3" t="s">
        <v>119</v>
      </c>
      <c r="B18" s="3" t="s">
        <v>41</v>
      </c>
      <c r="C18" s="3"/>
      <c r="D18" s="3" t="s">
        <v>90</v>
      </c>
      <c r="E18" s="14" t="s">
        <v>120</v>
      </c>
      <c r="F18" s="3"/>
      <c r="G18" s="3"/>
      <c r="H18" s="14"/>
      <c r="I18" s="14" t="s">
        <v>121</v>
      </c>
      <c r="J18" s="22">
        <v>9</v>
      </c>
      <c r="K18" s="22">
        <v>9</v>
      </c>
      <c r="L18" s="23" t="s">
        <v>27</v>
      </c>
      <c r="M18" s="22">
        <v>8</v>
      </c>
      <c r="N18" s="22">
        <v>9</v>
      </c>
      <c r="O18" s="22">
        <v>0</v>
      </c>
      <c r="P18" s="22">
        <f>ROUND(J18*0.45+K18*0.25+L18*0.2+M18*0.05+N18*0.05+O18,2)</f>
        <v>8.95</v>
      </c>
    </row>
    <row r="19" s="3" customFormat="1" spans="1:17">
      <c r="A19" s="3" t="s">
        <v>122</v>
      </c>
      <c r="B19" s="3" t="s">
        <v>123</v>
      </c>
      <c r="C19" s="3"/>
      <c r="D19" s="3" t="s">
        <v>124</v>
      </c>
      <c r="E19" s="14">
        <v>1</v>
      </c>
      <c r="F19" s="3"/>
      <c r="G19" s="3"/>
      <c r="H19" s="14"/>
      <c r="I19" s="14" t="s">
        <v>57</v>
      </c>
      <c r="J19" s="22">
        <v>9</v>
      </c>
      <c r="K19" s="22">
        <v>8.5</v>
      </c>
      <c r="L19" s="23" t="s">
        <v>27</v>
      </c>
      <c r="M19" s="22">
        <v>9</v>
      </c>
      <c r="N19" s="22">
        <v>8</v>
      </c>
      <c r="O19" s="22">
        <v>0.07</v>
      </c>
      <c r="P19" s="22">
        <f>ROUND(J19*0.45+K19*0.25+L19*0.2+M19*0.05+N19*0.05+O19,2)</f>
        <v>8.9</v>
      </c>
      <c r="Q19" s="3" t="s">
        <v>125</v>
      </c>
    </row>
    <row r="20" s="3" customFormat="1" spans="1:17">
      <c r="A20" s="3" t="s">
        <v>126</v>
      </c>
      <c r="B20" s="3" t="s">
        <v>105</v>
      </c>
      <c r="C20" s="3"/>
      <c r="D20" s="3" t="s">
        <v>127</v>
      </c>
      <c r="E20" s="14" t="s">
        <v>56</v>
      </c>
      <c r="F20" s="3" t="s">
        <v>34</v>
      </c>
      <c r="G20" s="3" t="s">
        <v>35</v>
      </c>
      <c r="H20" s="14" t="s">
        <v>36</v>
      </c>
      <c r="I20" s="14" t="s">
        <v>128</v>
      </c>
      <c r="J20" s="22">
        <v>9</v>
      </c>
      <c r="K20" s="22">
        <v>9</v>
      </c>
      <c r="L20" s="23" t="s">
        <v>38</v>
      </c>
      <c r="M20" s="22">
        <v>10</v>
      </c>
      <c r="N20" s="22">
        <v>9</v>
      </c>
      <c r="O20" s="22">
        <v>-0.4</v>
      </c>
      <c r="P20" s="22">
        <f>ROUND(J20*0.45+K20*0.25+L20*0.2+M20*0.05+N20*0.05+O20,2)</f>
        <v>8.85</v>
      </c>
      <c r="Q20" s="14" t="s">
        <v>129</v>
      </c>
    </row>
    <row r="21" s="3" customFormat="1" spans="1:17">
      <c r="A21" s="3" t="s">
        <v>130</v>
      </c>
      <c r="B21" s="3" t="s">
        <v>131</v>
      </c>
      <c r="C21" s="3"/>
      <c r="D21" s="3" t="s">
        <v>97</v>
      </c>
      <c r="E21" s="14">
        <v>2</v>
      </c>
      <c r="F21" s="3"/>
      <c r="G21" s="3"/>
      <c r="H21" s="14"/>
      <c r="I21" s="14" t="s">
        <v>132</v>
      </c>
      <c r="J21" s="22">
        <v>9</v>
      </c>
      <c r="K21" s="22">
        <v>9</v>
      </c>
      <c r="L21" s="23" t="s">
        <v>27</v>
      </c>
      <c r="M21" s="22">
        <v>8</v>
      </c>
      <c r="N21" s="22">
        <v>6</v>
      </c>
      <c r="O21" s="22">
        <v>0</v>
      </c>
      <c r="P21" s="22">
        <f>ROUND(J21*0.45+K21*0.25+L21*0.2+M21*0.05+N21*0.05+O21,2)</f>
        <v>8.8</v>
      </c>
      <c r="Q21" s="3" t="s">
        <v>133</v>
      </c>
    </row>
    <row r="22" s="3" customFormat="1" spans="1:17">
      <c r="A22" s="3" t="s">
        <v>134</v>
      </c>
      <c r="B22" s="3" t="s">
        <v>112</v>
      </c>
      <c r="C22" s="3" t="s">
        <v>114</v>
      </c>
      <c r="D22" s="3" t="s">
        <v>115</v>
      </c>
      <c r="E22" s="14" t="s">
        <v>116</v>
      </c>
      <c r="F22" s="3"/>
      <c r="G22" s="3"/>
      <c r="H22" s="14"/>
      <c r="I22" s="14" t="s">
        <v>135</v>
      </c>
      <c r="J22" s="22">
        <v>8.5</v>
      </c>
      <c r="K22" s="22">
        <v>8.5</v>
      </c>
      <c r="L22" s="23" t="s">
        <v>27</v>
      </c>
      <c r="M22" s="22">
        <v>10</v>
      </c>
      <c r="N22" s="22">
        <v>9</v>
      </c>
      <c r="O22" s="22">
        <v>0.1</v>
      </c>
      <c r="P22" s="22">
        <f>ROUND(J22*0.45+K22*0.25+L22*0.2+M22*0.05+N22*0.05+O22,2)</f>
        <v>8.8</v>
      </c>
      <c r="Q22" s="3" t="s">
        <v>136</v>
      </c>
    </row>
    <row r="23" s="3" customFormat="1" spans="1:17">
      <c r="A23" s="3" t="s">
        <v>137</v>
      </c>
      <c r="B23" s="3" t="s">
        <v>105</v>
      </c>
      <c r="C23" s="3" t="s">
        <v>106</v>
      </c>
      <c r="D23" s="3" t="s">
        <v>138</v>
      </c>
      <c r="E23" s="14" t="s">
        <v>139</v>
      </c>
      <c r="F23" s="3"/>
      <c r="G23" s="3"/>
      <c r="H23" s="14"/>
      <c r="I23" s="14" t="s">
        <v>109</v>
      </c>
      <c r="J23" s="22">
        <v>9</v>
      </c>
      <c r="K23" s="22">
        <v>9</v>
      </c>
      <c r="L23" s="23" t="s">
        <v>140</v>
      </c>
      <c r="M23" s="22">
        <v>9</v>
      </c>
      <c r="N23" s="22">
        <v>8</v>
      </c>
      <c r="O23" s="22">
        <v>0</v>
      </c>
      <c r="P23" s="22">
        <f>ROUND(J23*0.45+K23*0.25+L23*0.2+M23*0.05+N23*0.05+O23,2)</f>
        <v>8.75</v>
      </c>
      <c r="Q23" s="3" t="s">
        <v>141</v>
      </c>
    </row>
    <row r="24" s="3" customFormat="1" spans="1:17">
      <c r="A24" s="3" t="s">
        <v>142</v>
      </c>
      <c r="B24" s="3" t="s">
        <v>143</v>
      </c>
      <c r="C24" s="3" t="s">
        <v>144</v>
      </c>
      <c r="D24" s="3" t="s">
        <v>97</v>
      </c>
      <c r="E24" s="14">
        <v>2</v>
      </c>
      <c r="F24" s="3"/>
      <c r="G24" s="3"/>
      <c r="H24" s="14"/>
      <c r="I24" s="14" t="s">
        <v>145</v>
      </c>
      <c r="J24" s="22">
        <v>9</v>
      </c>
      <c r="K24" s="22">
        <v>8.5</v>
      </c>
      <c r="L24" s="23" t="s">
        <v>27</v>
      </c>
      <c r="M24" s="22">
        <v>8</v>
      </c>
      <c r="N24" s="22">
        <v>7</v>
      </c>
      <c r="O24" s="22">
        <v>0</v>
      </c>
      <c r="P24" s="22">
        <f>ROUND(J24*0.45+K24*0.25+L24*0.2+M24*0.05+N24*0.05+O24,2)</f>
        <v>8.73</v>
      </c>
      <c r="Q24" s="3" t="s">
        <v>146</v>
      </c>
    </row>
    <row r="25" s="3" customFormat="1" spans="1:17">
      <c r="A25" s="3" t="s">
        <v>147</v>
      </c>
      <c r="B25" s="3" t="s">
        <v>148</v>
      </c>
      <c r="C25" s="3" t="s">
        <v>102</v>
      </c>
      <c r="D25" s="3" t="s">
        <v>69</v>
      </c>
      <c r="E25" s="14" t="s">
        <v>70</v>
      </c>
      <c r="F25" s="3"/>
      <c r="G25" s="3"/>
      <c r="H25" s="14"/>
      <c r="I25" s="14" t="s">
        <v>149</v>
      </c>
      <c r="J25" s="22">
        <v>8.5</v>
      </c>
      <c r="K25" s="22">
        <v>9</v>
      </c>
      <c r="L25" s="23" t="s">
        <v>27</v>
      </c>
      <c r="M25" s="22">
        <v>9</v>
      </c>
      <c r="N25" s="22">
        <v>8</v>
      </c>
      <c r="O25" s="22">
        <v>-0.03</v>
      </c>
      <c r="P25" s="22">
        <f>ROUND(J25*0.45+K25*0.25+L25*0.2+M25*0.05+N25*0.05+O25,2)</f>
        <v>8.7</v>
      </c>
      <c r="Q25" s="3" t="s">
        <v>150</v>
      </c>
    </row>
    <row r="26" s="3" customFormat="1" spans="1:17">
      <c r="A26" s="3" t="s">
        <v>151</v>
      </c>
      <c r="B26" s="3" t="s">
        <v>152</v>
      </c>
      <c r="C26" s="3" t="s">
        <v>153</v>
      </c>
      <c r="D26" s="3" t="s">
        <v>32</v>
      </c>
      <c r="E26" s="14" t="s">
        <v>33</v>
      </c>
      <c r="F26" s="3"/>
      <c r="G26" s="3" t="s">
        <v>90</v>
      </c>
      <c r="H26" s="14" t="s">
        <v>120</v>
      </c>
      <c r="I26" s="14" t="s">
        <v>154</v>
      </c>
      <c r="J26" s="22">
        <v>9</v>
      </c>
      <c r="K26" s="22">
        <v>7</v>
      </c>
      <c r="L26" s="23" t="s">
        <v>27</v>
      </c>
      <c r="M26" s="22">
        <v>10</v>
      </c>
      <c r="N26" s="22">
        <v>8</v>
      </c>
      <c r="O26" s="22">
        <v>0.2</v>
      </c>
      <c r="P26" s="22">
        <f>ROUND(J26*0.45+K26*0.25+L26*0.2+M26*0.05+N26*0.05+O26,2)</f>
        <v>8.7</v>
      </c>
      <c r="Q26" s="3" t="s">
        <v>155</v>
      </c>
    </row>
    <row r="27" s="3" customFormat="1" spans="1:17">
      <c r="A27" s="3" t="s">
        <v>156</v>
      </c>
      <c r="B27" s="3" t="s">
        <v>157</v>
      </c>
      <c r="C27" s="3" t="s">
        <v>158</v>
      </c>
      <c r="D27" s="3" t="s">
        <v>32</v>
      </c>
      <c r="E27" s="14" t="s">
        <v>33</v>
      </c>
      <c r="F27" s="3" t="s">
        <v>102</v>
      </c>
      <c r="G27" s="3" t="s">
        <v>69</v>
      </c>
      <c r="H27" s="14" t="s">
        <v>70</v>
      </c>
      <c r="I27" s="14" t="s">
        <v>145</v>
      </c>
      <c r="J27" s="22">
        <v>9</v>
      </c>
      <c r="K27" s="22">
        <v>9</v>
      </c>
      <c r="L27" s="23" t="s">
        <v>140</v>
      </c>
      <c r="M27" s="22">
        <v>10</v>
      </c>
      <c r="N27" s="22">
        <v>8</v>
      </c>
      <c r="O27" s="22">
        <v>-0.1</v>
      </c>
      <c r="P27" s="22">
        <f>ROUND(J27*0.45+K27*0.25+L27*0.2+M27*0.05+N27*0.05+O27,2)</f>
        <v>8.7</v>
      </c>
      <c r="Q27" s="3" t="s">
        <v>159</v>
      </c>
    </row>
    <row r="28" s="3" customFormat="1" spans="1:17">
      <c r="A28" s="3" t="s">
        <v>160</v>
      </c>
      <c r="B28" s="3" t="s">
        <v>161</v>
      </c>
      <c r="C28" s="3" t="s">
        <v>102</v>
      </c>
      <c r="D28" s="3" t="s">
        <v>69</v>
      </c>
      <c r="E28" s="14" t="s">
        <v>70</v>
      </c>
      <c r="F28" s="3"/>
      <c r="G28" s="3"/>
      <c r="H28" s="14"/>
      <c r="I28" s="14" t="s">
        <v>109</v>
      </c>
      <c r="J28" s="22">
        <v>9</v>
      </c>
      <c r="K28" s="22">
        <v>10</v>
      </c>
      <c r="L28" s="23" t="s">
        <v>162</v>
      </c>
      <c r="M28" s="22">
        <v>8</v>
      </c>
      <c r="N28" s="22">
        <v>7</v>
      </c>
      <c r="O28" s="22">
        <v>0</v>
      </c>
      <c r="P28" s="22">
        <f>ROUND(J28*0.45+K28*0.25+L28*0.2+M28*0.05+N28*0.05+O28,2)</f>
        <v>8.7</v>
      </c>
      <c r="Q28" s="3" t="s">
        <v>163</v>
      </c>
    </row>
    <row r="29" s="3" customFormat="1" spans="1:17">
      <c r="A29" s="3" t="s">
        <v>164</v>
      </c>
      <c r="B29" s="3" t="s">
        <v>16</v>
      </c>
      <c r="C29" s="3" t="s">
        <v>34</v>
      </c>
      <c r="D29" s="3" t="s">
        <v>35</v>
      </c>
      <c r="E29" s="14" t="s">
        <v>36</v>
      </c>
      <c r="F29" s="3" t="s">
        <v>106</v>
      </c>
      <c r="G29" s="3" t="s">
        <v>165</v>
      </c>
      <c r="H29" s="14" t="s">
        <v>166</v>
      </c>
      <c r="I29" s="14" t="s">
        <v>44</v>
      </c>
      <c r="J29" s="22">
        <v>8.5</v>
      </c>
      <c r="K29" s="22">
        <v>8</v>
      </c>
      <c r="L29" s="23" t="s">
        <v>27</v>
      </c>
      <c r="M29" s="22">
        <v>10</v>
      </c>
      <c r="N29" s="22">
        <v>10</v>
      </c>
      <c r="O29" s="22">
        <v>0.05</v>
      </c>
      <c r="P29" s="22">
        <f>ROUND(J29*0.45+K29*0.25+L29*0.2+M29*0.05+N29*0.05+O29,2)</f>
        <v>8.68</v>
      </c>
      <c r="Q29" s="3" t="s">
        <v>167</v>
      </c>
    </row>
    <row r="30" s="3" customFormat="1" spans="1:17">
      <c r="A30" s="3" t="s">
        <v>168</v>
      </c>
      <c r="B30" s="3" t="s">
        <v>169</v>
      </c>
      <c r="C30" s="3" t="s">
        <v>170</v>
      </c>
      <c r="D30" s="3" t="s">
        <v>171</v>
      </c>
      <c r="E30" s="14" t="s">
        <v>56</v>
      </c>
      <c r="F30" s="3"/>
      <c r="G30" s="3"/>
      <c r="H30" s="14"/>
      <c r="I30" s="14" t="s">
        <v>86</v>
      </c>
      <c r="J30" s="22">
        <v>8.5</v>
      </c>
      <c r="K30" s="22">
        <v>10</v>
      </c>
      <c r="L30" s="23" t="s">
        <v>27</v>
      </c>
      <c r="M30" s="22">
        <v>9</v>
      </c>
      <c r="N30" s="22">
        <v>6</v>
      </c>
      <c r="O30" s="22">
        <v>-0.2</v>
      </c>
      <c r="P30" s="22">
        <f>ROUND(J30*0.45+K30*0.25+L30*0.2+M30*0.05+N30*0.05+O30,2)</f>
        <v>8.68</v>
      </c>
      <c r="Q30" s="3" t="s">
        <v>172</v>
      </c>
    </row>
    <row r="31" s="3" customFormat="1" spans="1:17">
      <c r="A31" s="3" t="s">
        <v>173</v>
      </c>
      <c r="B31" s="3" t="s">
        <v>174</v>
      </c>
      <c r="C31" s="3" t="s">
        <v>175</v>
      </c>
      <c r="D31" s="3" t="s">
        <v>32</v>
      </c>
      <c r="E31" s="14" t="s">
        <v>33</v>
      </c>
      <c r="F31" s="3"/>
      <c r="G31" s="3"/>
      <c r="H31" s="14"/>
      <c r="I31" s="14"/>
      <c r="J31" s="22">
        <v>8</v>
      </c>
      <c r="K31" s="22">
        <v>9</v>
      </c>
      <c r="L31" s="23" t="s">
        <v>27</v>
      </c>
      <c r="M31" s="22">
        <v>10</v>
      </c>
      <c r="N31" s="22">
        <v>8</v>
      </c>
      <c r="O31" s="22">
        <v>0.1</v>
      </c>
      <c r="P31" s="22">
        <f>ROUND(J31*0.45+K31*0.25+L31*0.2+M31*0.05+N31*0.05+O31,2)</f>
        <v>8.65</v>
      </c>
      <c r="Q31" s="3" t="s">
        <v>176</v>
      </c>
    </row>
    <row r="32" s="3" customFormat="1" spans="1:17">
      <c r="A32" s="3" t="s">
        <v>177</v>
      </c>
      <c r="B32" s="3" t="s">
        <v>112</v>
      </c>
      <c r="C32" s="3" t="s">
        <v>178</v>
      </c>
      <c r="D32" s="3" t="s">
        <v>138</v>
      </c>
      <c r="E32" s="14" t="s">
        <v>139</v>
      </c>
      <c r="F32" s="3"/>
      <c r="G32" s="3"/>
      <c r="H32" s="14"/>
      <c r="I32" s="14" t="s">
        <v>26</v>
      </c>
      <c r="J32" s="22">
        <v>9</v>
      </c>
      <c r="K32" s="22">
        <v>8.5</v>
      </c>
      <c r="L32" s="23" t="s">
        <v>140</v>
      </c>
      <c r="M32" s="22">
        <v>9</v>
      </c>
      <c r="N32" s="22">
        <v>8</v>
      </c>
      <c r="O32" s="22">
        <v>0.02</v>
      </c>
      <c r="P32" s="22">
        <f>ROUND(J32*0.45+K32*0.25+L32*0.2+M32*0.05+N32*0.05+O32,2)</f>
        <v>8.65</v>
      </c>
      <c r="Q32" s="3" t="s">
        <v>179</v>
      </c>
    </row>
    <row r="33" s="3" customFormat="1" spans="1:17">
      <c r="A33" s="3" t="s">
        <v>180</v>
      </c>
      <c r="B33" s="3" t="s">
        <v>181</v>
      </c>
      <c r="C33" s="3" t="s">
        <v>182</v>
      </c>
      <c r="D33" s="3" t="s">
        <v>183</v>
      </c>
      <c r="E33" s="14" t="s">
        <v>92</v>
      </c>
      <c r="F33" s="3"/>
      <c r="G33" s="3"/>
      <c r="H33" s="14"/>
      <c r="I33" s="14"/>
      <c r="J33" s="22">
        <v>8.5</v>
      </c>
      <c r="K33" s="22">
        <v>9</v>
      </c>
      <c r="L33" s="23" t="s">
        <v>27</v>
      </c>
      <c r="M33" s="22">
        <v>7</v>
      </c>
      <c r="N33" s="22">
        <v>8</v>
      </c>
      <c r="O33" s="22">
        <v>0</v>
      </c>
      <c r="P33" s="22">
        <f>ROUND(J33*0.45+K33*0.25+L33*0.2+M33*0.05+N33*0.05+O33,2)</f>
        <v>8.63</v>
      </c>
      <c r="Q33" s="3" t="s">
        <v>184</v>
      </c>
    </row>
    <row r="34" s="3" customFormat="1" spans="1:17">
      <c r="A34" s="3" t="s">
        <v>185</v>
      </c>
      <c r="B34" s="3" t="s">
        <v>186</v>
      </c>
      <c r="C34" s="3" t="s">
        <v>113</v>
      </c>
      <c r="D34" s="3" t="s">
        <v>113</v>
      </c>
      <c r="E34" s="14">
        <v>2</v>
      </c>
      <c r="F34" s="3" t="s">
        <v>187</v>
      </c>
      <c r="G34" s="3" t="s">
        <v>188</v>
      </c>
      <c r="H34" s="14">
        <v>2</v>
      </c>
      <c r="I34" s="14" t="s">
        <v>86</v>
      </c>
      <c r="J34" s="22">
        <v>8.5</v>
      </c>
      <c r="K34" s="22">
        <v>8</v>
      </c>
      <c r="L34" s="23" t="s">
        <v>27</v>
      </c>
      <c r="M34" s="22">
        <v>9</v>
      </c>
      <c r="N34" s="22">
        <v>9</v>
      </c>
      <c r="O34" s="22">
        <v>0.1</v>
      </c>
      <c r="P34" s="22">
        <f>ROUND(J34*0.45+K34*0.25+L34*0.2+M34*0.05+N34*0.05+O34,2)</f>
        <v>8.63</v>
      </c>
      <c r="Q34" s="3" t="s">
        <v>189</v>
      </c>
    </row>
    <row r="35" s="3" customFormat="1" spans="1:17">
      <c r="A35" s="3" t="s">
        <v>190</v>
      </c>
      <c r="B35" s="3" t="s">
        <v>191</v>
      </c>
      <c r="C35" s="3" t="s">
        <v>192</v>
      </c>
      <c r="D35" s="3" t="s">
        <v>138</v>
      </c>
      <c r="E35" s="14" t="s">
        <v>139</v>
      </c>
      <c r="F35" s="3"/>
      <c r="G35" s="3"/>
      <c r="H35" s="14"/>
      <c r="I35" s="14" t="s">
        <v>193</v>
      </c>
      <c r="J35" s="22">
        <v>9</v>
      </c>
      <c r="K35" s="22">
        <v>8</v>
      </c>
      <c r="L35" s="23" t="s">
        <v>140</v>
      </c>
      <c r="M35" s="22">
        <v>9</v>
      </c>
      <c r="N35" s="22">
        <v>9</v>
      </c>
      <c r="O35" s="22">
        <v>0</v>
      </c>
      <c r="P35" s="22">
        <f>ROUND(J35*0.45+K35*0.25+L35*0.2+M35*0.05+N35*0.05+O35,2)</f>
        <v>8.55</v>
      </c>
      <c r="Q35" s="3" t="s">
        <v>194</v>
      </c>
    </row>
    <row r="36" s="3" customFormat="1" spans="1:17">
      <c r="A36" s="3" t="s">
        <v>195</v>
      </c>
      <c r="B36" s="3" t="s">
        <v>196</v>
      </c>
      <c r="C36" s="3" t="s">
        <v>102</v>
      </c>
      <c r="D36" s="3" t="s">
        <v>69</v>
      </c>
      <c r="E36" s="14" t="s">
        <v>70</v>
      </c>
      <c r="F36" s="3"/>
      <c r="G36" s="3"/>
      <c r="H36" s="14"/>
      <c r="I36" s="14" t="s">
        <v>197</v>
      </c>
      <c r="J36" s="22">
        <v>9</v>
      </c>
      <c r="K36" s="22">
        <v>8.5</v>
      </c>
      <c r="L36" s="23" t="s">
        <v>140</v>
      </c>
      <c r="M36" s="22">
        <v>8</v>
      </c>
      <c r="N36" s="22">
        <v>7</v>
      </c>
      <c r="O36" s="22">
        <v>0</v>
      </c>
      <c r="P36" s="22">
        <f>ROUND(J36*0.45+K36*0.25+L36*0.2+M36*0.05+N36*0.05+O36,2)</f>
        <v>8.53</v>
      </c>
      <c r="Q36" s="3" t="s">
        <v>198</v>
      </c>
    </row>
    <row r="37" s="4" customFormat="1" spans="1:17">
      <c r="A37" s="4" t="s">
        <v>199</v>
      </c>
      <c r="B37" s="4" t="s">
        <v>112</v>
      </c>
      <c r="C37" s="4" t="s">
        <v>34</v>
      </c>
      <c r="D37" s="4" t="s">
        <v>35</v>
      </c>
      <c r="E37" s="15" t="s">
        <v>36</v>
      </c>
      <c r="F37" s="4"/>
      <c r="G37" s="4"/>
      <c r="H37" s="15"/>
      <c r="I37" s="15" t="s">
        <v>200</v>
      </c>
      <c r="J37" s="24">
        <v>8</v>
      </c>
      <c r="K37" s="24">
        <v>8.5</v>
      </c>
      <c r="L37" s="25" t="s">
        <v>27</v>
      </c>
      <c r="M37" s="24">
        <v>10</v>
      </c>
      <c r="N37" s="24">
        <v>9</v>
      </c>
      <c r="O37" s="24">
        <v>0</v>
      </c>
      <c r="P37" s="24">
        <f>ROUND(J37*0.45+K37*0.25+L37*0.2+M37*0.05+N37*0.05+O37,2)</f>
        <v>8.48</v>
      </c>
      <c r="Q37" s="4" t="s">
        <v>201</v>
      </c>
    </row>
    <row r="38" s="4" customFormat="1" spans="1:17">
      <c r="A38" s="4" t="s">
        <v>202</v>
      </c>
      <c r="B38" s="4" t="s">
        <v>203</v>
      </c>
      <c r="C38" s="4" t="s">
        <v>153</v>
      </c>
      <c r="D38" s="4" t="s">
        <v>49</v>
      </c>
      <c r="E38" s="15" t="s">
        <v>204</v>
      </c>
      <c r="F38" s="4" t="s">
        <v>106</v>
      </c>
      <c r="G38" s="4" t="s">
        <v>165</v>
      </c>
      <c r="H38" s="15" t="s">
        <v>205</v>
      </c>
      <c r="I38" s="15" t="s">
        <v>206</v>
      </c>
      <c r="J38" s="24">
        <v>8</v>
      </c>
      <c r="K38" s="24">
        <v>8</v>
      </c>
      <c r="L38" s="25" t="s">
        <v>20</v>
      </c>
      <c r="M38" s="24">
        <v>8</v>
      </c>
      <c r="N38" s="24">
        <v>9</v>
      </c>
      <c r="O38" s="24">
        <v>0</v>
      </c>
      <c r="P38" s="24">
        <f>ROUND(J38*0.45+K38*0.25+L38*0.2+M38*0.05+N38*0.05+O38,2)</f>
        <v>8.45</v>
      </c>
      <c r="Q38" s="4" t="s">
        <v>207</v>
      </c>
    </row>
    <row r="39" s="4" customFormat="1" spans="1:17">
      <c r="A39" s="4" t="s">
        <v>208</v>
      </c>
      <c r="B39" s="4" t="s">
        <v>209</v>
      </c>
      <c r="C39" s="4" t="s">
        <v>210</v>
      </c>
      <c r="D39" s="4" t="s">
        <v>72</v>
      </c>
      <c r="E39" s="15" t="s">
        <v>211</v>
      </c>
      <c r="F39" s="4"/>
      <c r="G39" s="4"/>
      <c r="H39" s="15"/>
      <c r="I39" s="15"/>
      <c r="J39" s="24">
        <v>8</v>
      </c>
      <c r="K39" s="24">
        <v>8.5</v>
      </c>
      <c r="L39" s="25" t="s">
        <v>27</v>
      </c>
      <c r="M39" s="24">
        <v>10</v>
      </c>
      <c r="N39" s="24">
        <v>10</v>
      </c>
      <c r="O39" s="24">
        <v>-0.1</v>
      </c>
      <c r="P39" s="24">
        <f>ROUND(J39*0.45+K39*0.25+L39*0.2+M39*0.05+N39*0.05+O39,2)</f>
        <v>8.43</v>
      </c>
      <c r="Q39" s="4" t="s">
        <v>212</v>
      </c>
    </row>
    <row r="40" s="4" customFormat="1" spans="1:17">
      <c r="A40" s="4" t="s">
        <v>213</v>
      </c>
      <c r="B40" s="4" t="s">
        <v>214</v>
      </c>
      <c r="C40" s="4" t="s">
        <v>215</v>
      </c>
      <c r="D40" s="4" t="s">
        <v>216</v>
      </c>
      <c r="E40" s="15" t="s">
        <v>217</v>
      </c>
      <c r="F40" s="4" t="s">
        <v>127</v>
      </c>
      <c r="G40" s="4" t="s">
        <v>127</v>
      </c>
      <c r="H40" s="15">
        <v>5</v>
      </c>
      <c r="I40" s="15"/>
      <c r="J40" s="24">
        <v>8.5</v>
      </c>
      <c r="K40" s="24">
        <v>7</v>
      </c>
      <c r="L40" s="25" t="s">
        <v>27</v>
      </c>
      <c r="M40" s="24">
        <v>10</v>
      </c>
      <c r="N40" s="24">
        <v>10</v>
      </c>
      <c r="O40" s="24">
        <v>-0.01</v>
      </c>
      <c r="P40" s="24">
        <f>ROUND(J40*0.45+K40*0.25+L40*0.2+M40*0.05+N40*0.05+O40,2)</f>
        <v>8.37</v>
      </c>
      <c r="Q40" s="4" t="s">
        <v>218</v>
      </c>
    </row>
    <row r="41" s="5" customFormat="1" spans="1:17">
      <c r="A41" s="4" t="s">
        <v>219</v>
      </c>
      <c r="B41" s="4" t="s">
        <v>214</v>
      </c>
      <c r="C41" s="4" t="s">
        <v>220</v>
      </c>
      <c r="D41" s="4" t="s">
        <v>221</v>
      </c>
      <c r="E41" s="15" t="s">
        <v>222</v>
      </c>
      <c r="F41" s="4" t="s">
        <v>223</v>
      </c>
      <c r="G41" s="4" t="s">
        <v>224</v>
      </c>
      <c r="H41" s="15">
        <v>3</v>
      </c>
      <c r="I41" s="15" t="s">
        <v>73</v>
      </c>
      <c r="J41" s="24">
        <v>8</v>
      </c>
      <c r="K41" s="24">
        <v>8.5</v>
      </c>
      <c r="L41" s="25" t="s">
        <v>27</v>
      </c>
      <c r="M41" s="24">
        <v>9</v>
      </c>
      <c r="N41" s="24">
        <v>8.5</v>
      </c>
      <c r="O41" s="24">
        <v>-0.14</v>
      </c>
      <c r="P41" s="24">
        <f>ROUND(J41*0.45+K41*0.25+L41*0.2+M41*0.05+N41*0.05+O41,2)</f>
        <v>8.26</v>
      </c>
      <c r="Q41" s="4" t="s">
        <v>225</v>
      </c>
    </row>
    <row r="42" s="6" customFormat="1" spans="1:17">
      <c r="A42" s="6" t="s">
        <v>226</v>
      </c>
      <c r="B42" s="6" t="s">
        <v>227</v>
      </c>
      <c r="C42" s="6" t="s">
        <v>55</v>
      </c>
      <c r="D42" s="6" t="s">
        <v>55</v>
      </c>
      <c r="E42" s="16" t="s">
        <v>56</v>
      </c>
      <c r="F42" s="6" t="s">
        <v>228</v>
      </c>
      <c r="G42" s="6" t="s">
        <v>229</v>
      </c>
      <c r="H42" s="16" t="s">
        <v>230</v>
      </c>
      <c r="I42" s="16" t="s">
        <v>231</v>
      </c>
      <c r="J42" s="26">
        <v>8.5</v>
      </c>
      <c r="K42" s="26">
        <v>9</v>
      </c>
      <c r="L42" s="27" t="s">
        <v>140</v>
      </c>
      <c r="M42" s="26">
        <v>8</v>
      </c>
      <c r="N42" s="26">
        <v>8.5</v>
      </c>
      <c r="O42" s="26">
        <v>-0.24</v>
      </c>
      <c r="P42" s="26">
        <f>ROUND(J42*0.45+K42*0.25+L42*0.2+M42*0.05+N42*0.05+O42,2)</f>
        <v>8.26</v>
      </c>
      <c r="Q42" s="6" t="s">
        <v>232</v>
      </c>
    </row>
    <row r="43" s="6" customFormat="1" spans="1:17">
      <c r="A43" s="6" t="s">
        <v>233</v>
      </c>
      <c r="B43" s="6" t="s">
        <v>234</v>
      </c>
      <c r="C43" s="6" t="s">
        <v>235</v>
      </c>
      <c r="D43" s="6" t="s">
        <v>236</v>
      </c>
      <c r="E43" s="16">
        <v>5</v>
      </c>
      <c r="F43" s="6" t="s">
        <v>32</v>
      </c>
      <c r="G43" s="6" t="s">
        <v>32</v>
      </c>
      <c r="H43" s="16" t="s">
        <v>33</v>
      </c>
      <c r="I43" s="16" t="s">
        <v>237</v>
      </c>
      <c r="J43" s="26">
        <v>8</v>
      </c>
      <c r="K43" s="26">
        <v>7</v>
      </c>
      <c r="L43" s="27" t="s">
        <v>20</v>
      </c>
      <c r="M43" s="26">
        <v>9</v>
      </c>
      <c r="N43" s="26">
        <v>8</v>
      </c>
      <c r="O43" s="26">
        <v>0</v>
      </c>
      <c r="P43" s="26">
        <f>ROUND(J43*0.45+K43*0.25+L43*0.2+M43*0.05+N43*0.05+O43,2)</f>
        <v>8.2</v>
      </c>
      <c r="Q43" s="6" t="s">
        <v>238</v>
      </c>
    </row>
    <row r="44" s="6" customFormat="1" spans="1:17">
      <c r="A44" s="6" t="s">
        <v>239</v>
      </c>
      <c r="B44" s="6" t="s">
        <v>240</v>
      </c>
      <c r="C44" s="6"/>
      <c r="D44" s="6" t="s">
        <v>72</v>
      </c>
      <c r="E44" s="16">
        <v>3</v>
      </c>
      <c r="F44" s="6" t="s">
        <v>228</v>
      </c>
      <c r="G44" s="6" t="s">
        <v>241</v>
      </c>
      <c r="H44" s="16" t="s">
        <v>242</v>
      </c>
      <c r="I44" s="16" t="s">
        <v>19</v>
      </c>
      <c r="J44" s="26">
        <v>8</v>
      </c>
      <c r="K44" s="26">
        <v>8</v>
      </c>
      <c r="L44" s="27" t="s">
        <v>140</v>
      </c>
      <c r="M44" s="26">
        <v>9</v>
      </c>
      <c r="N44" s="26">
        <v>9</v>
      </c>
      <c r="O44" s="26">
        <v>0</v>
      </c>
      <c r="P44" s="26">
        <f>ROUND(J44*0.45+K44*0.25+L44*0.2+M44*0.05+N44*0.05+O44,2)</f>
        <v>8.1</v>
      </c>
      <c r="Q44" s="6" t="s">
        <v>243</v>
      </c>
    </row>
    <row r="45" s="7" customFormat="1" spans="1:17">
      <c r="A45" s="6" t="s">
        <v>244</v>
      </c>
      <c r="B45" s="6" t="s">
        <v>16</v>
      </c>
      <c r="C45" s="6" t="s">
        <v>90</v>
      </c>
      <c r="D45" s="6" t="s">
        <v>90</v>
      </c>
      <c r="E45" s="16" t="s">
        <v>120</v>
      </c>
      <c r="F45" s="6"/>
      <c r="G45" s="6"/>
      <c r="H45" s="16"/>
      <c r="I45" s="16" t="s">
        <v>231</v>
      </c>
      <c r="J45" s="26">
        <v>7.5</v>
      </c>
      <c r="K45" s="26">
        <v>8</v>
      </c>
      <c r="L45" s="27" t="s">
        <v>27</v>
      </c>
      <c r="M45" s="26">
        <v>8</v>
      </c>
      <c r="N45" s="26">
        <v>8</v>
      </c>
      <c r="O45" s="26">
        <v>-0.11</v>
      </c>
      <c r="P45" s="26">
        <f>ROUND(J45*0.45+K45*0.25+L45*0.2+M45*0.05+N45*0.05+O45,2)</f>
        <v>7.87</v>
      </c>
      <c r="Q45" s="6" t="s">
        <v>245</v>
      </c>
    </row>
    <row r="46" s="6" customFormat="1" spans="1:17">
      <c r="A46" s="6" t="s">
        <v>246</v>
      </c>
      <c r="B46" s="6" t="s">
        <v>247</v>
      </c>
      <c r="C46" s="6" t="s">
        <v>248</v>
      </c>
      <c r="D46" s="6" t="s">
        <v>248</v>
      </c>
      <c r="E46" s="16">
        <v>3</v>
      </c>
      <c r="F46" s="6"/>
      <c r="G46" s="6"/>
      <c r="H46" s="16"/>
      <c r="I46" s="16">
        <v>25</v>
      </c>
      <c r="J46" s="26">
        <v>7</v>
      </c>
      <c r="K46" s="26">
        <v>8</v>
      </c>
      <c r="L46" s="27" t="s">
        <v>27</v>
      </c>
      <c r="M46" s="26">
        <v>7</v>
      </c>
      <c r="N46" s="26">
        <v>6</v>
      </c>
      <c r="O46" s="26">
        <v>-0.5</v>
      </c>
      <c r="P46" s="26">
        <f>ROUND(J46*0.45+K46*0.25+L46*0.2+M46*0.05+N46*0.05+O46,2)</f>
        <v>7.1</v>
      </c>
      <c r="Q46" s="6" t="s">
        <v>249</v>
      </c>
    </row>
    <row r="47" s="6" customFormat="1" spans="1:17">
      <c r="A47" s="6" t="s">
        <v>250</v>
      </c>
      <c r="B47" s="6" t="s">
        <v>251</v>
      </c>
      <c r="C47" s="6"/>
      <c r="D47" s="6" t="s">
        <v>252</v>
      </c>
      <c r="E47" s="16">
        <v>8</v>
      </c>
      <c r="F47" s="6"/>
      <c r="G47" s="6"/>
      <c r="H47" s="16"/>
      <c r="I47" s="16" t="s">
        <v>253</v>
      </c>
      <c r="J47" s="26">
        <v>6.5</v>
      </c>
      <c r="K47" s="26">
        <v>10</v>
      </c>
      <c r="L47" s="27" t="s">
        <v>162</v>
      </c>
      <c r="M47" s="26">
        <v>8</v>
      </c>
      <c r="N47" s="26">
        <v>7</v>
      </c>
      <c r="O47" s="26">
        <v>-0.58</v>
      </c>
      <c r="P47" s="26">
        <f>ROUND(J47*0.45+K47*0.25+L47*0.2+M47*0.05+N47*0.05+O47,2)</f>
        <v>7</v>
      </c>
      <c r="Q47" s="6" t="s">
        <v>254</v>
      </c>
    </row>
    <row r="48" s="6" customFormat="1" spans="1:17">
      <c r="A48" s="6" t="s">
        <v>255</v>
      </c>
      <c r="B48" s="6" t="s">
        <v>131</v>
      </c>
      <c r="C48" s="6"/>
      <c r="D48" s="6" t="s">
        <v>256</v>
      </c>
      <c r="E48" s="16" t="s">
        <v>257</v>
      </c>
      <c r="F48" s="6"/>
      <c r="G48" s="6"/>
      <c r="H48" s="16"/>
      <c r="I48" s="16" t="s">
        <v>258</v>
      </c>
      <c r="J48" s="26">
        <v>6.5</v>
      </c>
      <c r="K48" s="26">
        <v>8</v>
      </c>
      <c r="L48" s="27" t="s">
        <v>162</v>
      </c>
      <c r="M48" s="26">
        <v>8</v>
      </c>
      <c r="N48" s="26">
        <v>6</v>
      </c>
      <c r="O48" s="26">
        <v>-0.5</v>
      </c>
      <c r="P48" s="26">
        <f>ROUND(J48*0.45+K48*0.25+L48*0.2+M48*0.05+N48*0.05+O48,2)</f>
        <v>6.53</v>
      </c>
      <c r="Q48" s="6" t="s">
        <v>259</v>
      </c>
    </row>
    <row r="49" s="6" customFormat="1" spans="1:17">
      <c r="A49" s="7" t="s">
        <v>260</v>
      </c>
      <c r="B49" s="7" t="s">
        <v>261</v>
      </c>
      <c r="C49" s="7" t="s">
        <v>262</v>
      </c>
      <c r="D49" s="7" t="s">
        <v>18</v>
      </c>
      <c r="E49" s="17" t="s">
        <v>211</v>
      </c>
      <c r="F49" s="7"/>
      <c r="G49" s="7"/>
      <c r="H49" s="17"/>
      <c r="I49" s="17" t="s">
        <v>263</v>
      </c>
      <c r="J49" s="28">
        <v>2</v>
      </c>
      <c r="K49" s="28">
        <v>7</v>
      </c>
      <c r="L49" s="29" t="s">
        <v>20</v>
      </c>
      <c r="M49" s="28">
        <v>8</v>
      </c>
      <c r="N49" s="28">
        <v>8</v>
      </c>
      <c r="O49" s="28">
        <v>-3</v>
      </c>
      <c r="P49" s="26">
        <f>ROUND(J49*0.45+K49*0.25+L49*0.2+M49*0.05+N49*0.05+O49,2)</f>
        <v>2.45</v>
      </c>
      <c r="Q49" s="7" t="s">
        <v>264</v>
      </c>
    </row>
    <row r="50" s="6" customFormat="1" spans="1:16">
      <c r="A50" s="6" t="s">
        <v>265</v>
      </c>
      <c r="B50" s="6" t="s">
        <v>266</v>
      </c>
      <c r="C50" s="6" t="s">
        <v>153</v>
      </c>
      <c r="D50" s="6" t="s">
        <v>32</v>
      </c>
      <c r="E50" s="16" t="s">
        <v>33</v>
      </c>
      <c r="F50" s="6" t="s">
        <v>267</v>
      </c>
      <c r="G50" s="6" t="s">
        <v>42</v>
      </c>
      <c r="H50" s="16" t="s">
        <v>43</v>
      </c>
      <c r="I50" s="16"/>
      <c r="J50" s="26"/>
      <c r="K50" s="26"/>
      <c r="L50" s="27"/>
      <c r="M50" s="26"/>
      <c r="N50" s="26"/>
      <c r="O50" s="26"/>
      <c r="P50" s="26">
        <f>ROUND(J50*0.45+K50*0.25+L50*0.2+M50*0.05+N50*0.05+O50,2)</f>
        <v>0</v>
      </c>
    </row>
    <row r="51" s="6" customFormat="1" spans="1:16">
      <c r="A51" s="6" t="s">
        <v>268</v>
      </c>
      <c r="B51" s="6" t="s">
        <v>269</v>
      </c>
      <c r="C51" s="6"/>
      <c r="D51" s="6" t="s">
        <v>270</v>
      </c>
      <c r="E51" s="16">
        <v>8</v>
      </c>
      <c r="F51" s="6"/>
      <c r="G51" s="6"/>
      <c r="H51" s="16"/>
      <c r="I51" s="16"/>
      <c r="J51" s="26"/>
      <c r="K51" s="26"/>
      <c r="L51" s="27"/>
      <c r="M51" s="26"/>
      <c r="N51" s="26"/>
      <c r="O51" s="26"/>
      <c r="P51" s="26">
        <f>ROUND(J51*0.45+K51*0.25+L51*0.2+M51*0.05+N51*0.05+O51,2)</f>
        <v>0</v>
      </c>
    </row>
    <row r="52" s="6" customFormat="1" spans="1:16">
      <c r="A52" s="6" t="s">
        <v>271</v>
      </c>
      <c r="B52" s="6" t="s">
        <v>272</v>
      </c>
      <c r="C52" s="6"/>
      <c r="D52" s="6" t="s">
        <v>273</v>
      </c>
      <c r="E52" s="16" t="s">
        <v>211</v>
      </c>
      <c r="F52" s="6"/>
      <c r="G52" s="6"/>
      <c r="H52" s="16"/>
      <c r="I52" s="16"/>
      <c r="J52" s="26"/>
      <c r="K52" s="26"/>
      <c r="L52" s="27"/>
      <c r="M52" s="26"/>
      <c r="N52" s="26"/>
      <c r="O52" s="26"/>
      <c r="P52" s="26">
        <f t="shared" ref="P52:P79" si="0">ROUND(J52*0.45+K52*0.25+L52*0.2+M52*0.05+N52*0.05,2)</f>
        <v>0</v>
      </c>
    </row>
    <row r="53" s="6" customFormat="1" spans="1:16">
      <c r="A53" s="6" t="s">
        <v>274</v>
      </c>
      <c r="B53" s="6" t="s">
        <v>105</v>
      </c>
      <c r="C53" s="6"/>
      <c r="D53" s="6" t="s">
        <v>275</v>
      </c>
      <c r="E53" s="16" t="s">
        <v>276</v>
      </c>
      <c r="F53" s="6"/>
      <c r="G53" s="6"/>
      <c r="H53" s="16"/>
      <c r="I53" s="16"/>
      <c r="J53" s="26"/>
      <c r="K53" s="26"/>
      <c r="L53" s="27"/>
      <c r="M53" s="26"/>
      <c r="N53" s="26"/>
      <c r="O53" s="26"/>
      <c r="P53" s="26">
        <f t="shared" si="0"/>
        <v>0</v>
      </c>
    </row>
    <row r="54" s="6" customFormat="1" spans="1:16">
      <c r="A54" s="6" t="s">
        <v>277</v>
      </c>
      <c r="B54" s="6" t="s">
        <v>251</v>
      </c>
      <c r="C54" s="6"/>
      <c r="D54" s="6" t="s">
        <v>278</v>
      </c>
      <c r="E54" s="16">
        <v>8</v>
      </c>
      <c r="F54" s="6"/>
      <c r="G54" s="6"/>
      <c r="H54" s="16"/>
      <c r="I54" s="16"/>
      <c r="J54" s="26"/>
      <c r="K54" s="26"/>
      <c r="L54" s="27"/>
      <c r="M54" s="26"/>
      <c r="N54" s="26"/>
      <c r="O54" s="26"/>
      <c r="P54" s="26">
        <f t="shared" si="0"/>
        <v>0</v>
      </c>
    </row>
    <row r="55" s="6" customFormat="1" spans="1:16">
      <c r="A55" s="6" t="s">
        <v>279</v>
      </c>
      <c r="B55" s="6" t="s">
        <v>280</v>
      </c>
      <c r="C55" s="6"/>
      <c r="D55" s="6" t="s">
        <v>281</v>
      </c>
      <c r="E55" s="16">
        <v>11</v>
      </c>
      <c r="F55" s="6"/>
      <c r="G55" s="6"/>
      <c r="H55" s="16"/>
      <c r="I55" s="16"/>
      <c r="J55" s="26"/>
      <c r="K55" s="26"/>
      <c r="L55" s="27"/>
      <c r="M55" s="26"/>
      <c r="N55" s="26"/>
      <c r="O55" s="26"/>
      <c r="P55" s="26">
        <f t="shared" si="0"/>
        <v>0</v>
      </c>
    </row>
    <row r="56" s="6" customFormat="1" spans="1:16">
      <c r="A56" s="6" t="s">
        <v>282</v>
      </c>
      <c r="B56" s="6" t="s">
        <v>131</v>
      </c>
      <c r="C56" s="6"/>
      <c r="D56" s="6" t="s">
        <v>283</v>
      </c>
      <c r="E56" s="16" t="s">
        <v>284</v>
      </c>
      <c r="F56" s="6"/>
      <c r="G56" s="6"/>
      <c r="H56" s="16"/>
      <c r="I56" s="16"/>
      <c r="J56" s="26"/>
      <c r="K56" s="26"/>
      <c r="L56" s="27"/>
      <c r="M56" s="26"/>
      <c r="N56" s="26"/>
      <c r="O56" s="26"/>
      <c r="P56" s="26">
        <f t="shared" si="0"/>
        <v>0</v>
      </c>
    </row>
    <row r="57" s="6" customFormat="1" spans="1:16">
      <c r="A57" s="6" t="s">
        <v>285</v>
      </c>
      <c r="B57" s="6" t="s">
        <v>112</v>
      </c>
      <c r="C57" s="6"/>
      <c r="D57" s="6" t="s">
        <v>248</v>
      </c>
      <c r="E57" s="16">
        <v>3</v>
      </c>
      <c r="F57" s="6"/>
      <c r="G57" s="6"/>
      <c r="H57" s="16"/>
      <c r="I57" s="16"/>
      <c r="J57" s="26"/>
      <c r="K57" s="26"/>
      <c r="L57" s="27"/>
      <c r="M57" s="26"/>
      <c r="N57" s="26"/>
      <c r="O57" s="26"/>
      <c r="P57" s="26">
        <f t="shared" si="0"/>
        <v>0</v>
      </c>
    </row>
    <row r="58" s="6" customFormat="1" spans="1:16">
      <c r="A58" s="6" t="s">
        <v>286</v>
      </c>
      <c r="B58" s="6" t="s">
        <v>105</v>
      </c>
      <c r="C58" s="6"/>
      <c r="D58" s="6" t="s">
        <v>106</v>
      </c>
      <c r="E58" s="16">
        <v>6</v>
      </c>
      <c r="F58" s="6"/>
      <c r="G58" s="6"/>
      <c r="H58" s="16"/>
      <c r="I58" s="16"/>
      <c r="J58" s="26"/>
      <c r="K58" s="26"/>
      <c r="L58" s="27"/>
      <c r="M58" s="26"/>
      <c r="N58" s="26"/>
      <c r="O58" s="26"/>
      <c r="P58" s="26">
        <f t="shared" si="0"/>
        <v>0</v>
      </c>
    </row>
    <row r="59" s="6" customFormat="1" spans="1:16">
      <c r="A59" s="6" t="s">
        <v>287</v>
      </c>
      <c r="B59" s="6" t="s">
        <v>288</v>
      </c>
      <c r="C59" s="6" t="s">
        <v>102</v>
      </c>
      <c r="D59" s="6" t="s">
        <v>69</v>
      </c>
      <c r="E59" s="16" t="s">
        <v>70</v>
      </c>
      <c r="F59" s="6"/>
      <c r="G59" s="6"/>
      <c r="H59" s="16"/>
      <c r="I59" s="16"/>
      <c r="J59" s="26"/>
      <c r="K59" s="26"/>
      <c r="L59" s="27"/>
      <c r="M59" s="26"/>
      <c r="N59" s="26"/>
      <c r="O59" s="26"/>
      <c r="P59" s="26">
        <f t="shared" si="0"/>
        <v>0</v>
      </c>
    </row>
    <row r="60" s="6" customFormat="1" spans="1:16">
      <c r="A60" s="6" t="s">
        <v>289</v>
      </c>
      <c r="B60" s="6" t="s">
        <v>290</v>
      </c>
      <c r="C60" s="6"/>
      <c r="D60" s="6" t="s">
        <v>183</v>
      </c>
      <c r="E60" s="16" t="s">
        <v>92</v>
      </c>
      <c r="F60" s="6"/>
      <c r="G60" s="6"/>
      <c r="H60" s="16"/>
      <c r="I60" s="16"/>
      <c r="J60" s="26"/>
      <c r="K60" s="26"/>
      <c r="L60" s="27"/>
      <c r="M60" s="26"/>
      <c r="N60" s="26"/>
      <c r="O60" s="26"/>
      <c r="P60" s="26">
        <f t="shared" si="0"/>
        <v>0</v>
      </c>
    </row>
    <row r="61" s="6" customFormat="1" spans="1:16">
      <c r="A61" s="6" t="s">
        <v>291</v>
      </c>
      <c r="B61" s="6" t="s">
        <v>131</v>
      </c>
      <c r="C61" s="6"/>
      <c r="D61" s="6" t="s">
        <v>292</v>
      </c>
      <c r="E61" s="16">
        <v>6</v>
      </c>
      <c r="F61" s="6"/>
      <c r="G61" s="6"/>
      <c r="H61" s="16"/>
      <c r="I61" s="16"/>
      <c r="J61" s="26"/>
      <c r="K61" s="26"/>
      <c r="L61" s="27"/>
      <c r="M61" s="26"/>
      <c r="N61" s="26"/>
      <c r="O61" s="26"/>
      <c r="P61" s="26">
        <f t="shared" si="0"/>
        <v>0</v>
      </c>
    </row>
    <row r="62" s="6" customFormat="1" spans="1:16">
      <c r="A62" s="6" t="s">
        <v>293</v>
      </c>
      <c r="B62" s="6" t="s">
        <v>247</v>
      </c>
      <c r="C62" s="6"/>
      <c r="D62" s="6" t="s">
        <v>294</v>
      </c>
      <c r="E62" s="16" t="s">
        <v>295</v>
      </c>
      <c r="F62" s="6"/>
      <c r="G62" s="6"/>
      <c r="H62" s="16"/>
      <c r="I62" s="16"/>
      <c r="J62" s="26"/>
      <c r="K62" s="26"/>
      <c r="L62" s="27"/>
      <c r="M62" s="26"/>
      <c r="N62" s="26"/>
      <c r="O62" s="26"/>
      <c r="P62" s="26">
        <f t="shared" si="0"/>
        <v>0</v>
      </c>
    </row>
    <row r="63" s="6" customFormat="1" spans="1:16">
      <c r="A63" s="6" t="s">
        <v>296</v>
      </c>
      <c r="B63" s="6" t="s">
        <v>297</v>
      </c>
      <c r="C63" s="6" t="s">
        <v>61</v>
      </c>
      <c r="D63" s="6" t="s">
        <v>248</v>
      </c>
      <c r="E63" s="16">
        <v>3</v>
      </c>
      <c r="F63" s="6"/>
      <c r="G63" s="6"/>
      <c r="H63" s="16"/>
      <c r="I63" s="16"/>
      <c r="J63" s="26"/>
      <c r="K63" s="26"/>
      <c r="L63" s="27"/>
      <c r="M63" s="26"/>
      <c r="N63" s="26"/>
      <c r="O63" s="26"/>
      <c r="P63" s="26">
        <f t="shared" si="0"/>
        <v>0</v>
      </c>
    </row>
    <row r="64" s="6" customFormat="1" spans="1:16">
      <c r="A64" s="6" t="s">
        <v>298</v>
      </c>
      <c r="B64" s="6" t="s">
        <v>112</v>
      </c>
      <c r="C64" s="6" t="s">
        <v>113</v>
      </c>
      <c r="D64" s="6" t="s">
        <v>113</v>
      </c>
      <c r="E64" s="16">
        <v>2</v>
      </c>
      <c r="F64" s="6" t="s">
        <v>61</v>
      </c>
      <c r="G64" s="6" t="s">
        <v>299</v>
      </c>
      <c r="H64" s="16" t="s">
        <v>300</v>
      </c>
      <c r="I64" s="16"/>
      <c r="J64" s="26"/>
      <c r="K64" s="26"/>
      <c r="L64" s="27"/>
      <c r="M64" s="26"/>
      <c r="N64" s="26"/>
      <c r="O64" s="26"/>
      <c r="P64" s="26">
        <f t="shared" si="0"/>
        <v>0</v>
      </c>
    </row>
    <row r="65" s="6" customFormat="1" spans="1:16">
      <c r="A65" s="6" t="s">
        <v>301</v>
      </c>
      <c r="B65" s="6" t="s">
        <v>112</v>
      </c>
      <c r="C65" s="6" t="s">
        <v>302</v>
      </c>
      <c r="D65" s="6" t="s">
        <v>69</v>
      </c>
      <c r="E65" s="16" t="s">
        <v>70</v>
      </c>
      <c r="F65" s="6" t="s">
        <v>303</v>
      </c>
      <c r="G65" s="6" t="s">
        <v>304</v>
      </c>
      <c r="H65" s="16">
        <v>1</v>
      </c>
      <c r="I65" s="16"/>
      <c r="J65" s="26"/>
      <c r="K65" s="26"/>
      <c r="L65" s="27"/>
      <c r="M65" s="26"/>
      <c r="N65" s="26"/>
      <c r="O65" s="26"/>
      <c r="P65" s="26">
        <f t="shared" si="0"/>
        <v>0</v>
      </c>
    </row>
    <row r="66" s="6" customFormat="1" spans="1:16">
      <c r="A66" s="6" t="s">
        <v>305</v>
      </c>
      <c r="B66" s="6" t="s">
        <v>251</v>
      </c>
      <c r="C66" s="6" t="s">
        <v>306</v>
      </c>
      <c r="D66" s="6" t="s">
        <v>306</v>
      </c>
      <c r="E66" s="16" t="s">
        <v>307</v>
      </c>
      <c r="F66" s="6"/>
      <c r="G66" s="6"/>
      <c r="H66" s="16"/>
      <c r="I66" s="16"/>
      <c r="J66" s="26"/>
      <c r="K66" s="26"/>
      <c r="L66" s="27"/>
      <c r="M66" s="26"/>
      <c r="N66" s="26"/>
      <c r="O66" s="26"/>
      <c r="P66" s="26">
        <f t="shared" si="0"/>
        <v>0</v>
      </c>
    </row>
    <row r="67" s="6" customFormat="1" spans="1:16">
      <c r="A67" s="6" t="s">
        <v>308</v>
      </c>
      <c r="B67" s="6" t="s">
        <v>68</v>
      </c>
      <c r="C67" s="6" t="s">
        <v>309</v>
      </c>
      <c r="D67" s="6" t="s">
        <v>97</v>
      </c>
      <c r="E67" s="16">
        <v>2</v>
      </c>
      <c r="F67" s="6" t="s">
        <v>310</v>
      </c>
      <c r="G67" s="6" t="s">
        <v>311</v>
      </c>
      <c r="H67" s="16" t="s">
        <v>312</v>
      </c>
      <c r="I67" s="16"/>
      <c r="J67" s="26"/>
      <c r="K67" s="26"/>
      <c r="L67" s="27"/>
      <c r="M67" s="26"/>
      <c r="N67" s="26"/>
      <c r="O67" s="26"/>
      <c r="P67" s="26">
        <f t="shared" si="0"/>
        <v>0</v>
      </c>
    </row>
    <row r="68" s="6" customFormat="1" spans="1:16">
      <c r="A68" s="6" t="s">
        <v>313</v>
      </c>
      <c r="B68" s="6" t="s">
        <v>314</v>
      </c>
      <c r="C68" s="6" t="s">
        <v>315</v>
      </c>
      <c r="D68" s="6" t="s">
        <v>316</v>
      </c>
      <c r="E68" s="16" t="s">
        <v>317</v>
      </c>
      <c r="H68" s="16"/>
      <c r="I68" s="16"/>
      <c r="J68" s="26"/>
      <c r="K68" s="26"/>
      <c r="L68" s="27"/>
      <c r="M68" s="26"/>
      <c r="N68" s="26"/>
      <c r="O68" s="26"/>
      <c r="P68" s="26">
        <f t="shared" si="0"/>
        <v>0</v>
      </c>
    </row>
    <row r="69" s="6" customFormat="1" spans="1:16">
      <c r="A69" s="6" t="s">
        <v>318</v>
      </c>
      <c r="B69" s="6" t="s">
        <v>319</v>
      </c>
      <c r="C69" s="6"/>
      <c r="D69" s="6" t="s">
        <v>320</v>
      </c>
      <c r="E69" s="16">
        <v>3</v>
      </c>
      <c r="F69" s="6"/>
      <c r="G69" s="6" t="s">
        <v>115</v>
      </c>
      <c r="H69" s="16" t="s">
        <v>116</v>
      </c>
      <c r="I69" s="16"/>
      <c r="J69" s="26"/>
      <c r="K69" s="26"/>
      <c r="L69" s="27"/>
      <c r="M69" s="26"/>
      <c r="N69" s="26"/>
      <c r="O69" s="26"/>
      <c r="P69" s="26">
        <f t="shared" si="0"/>
        <v>0</v>
      </c>
    </row>
    <row r="70" s="6" customFormat="1" spans="1:16">
      <c r="A70" s="6" t="s">
        <v>321</v>
      </c>
      <c r="B70" s="6" t="s">
        <v>322</v>
      </c>
      <c r="C70" s="6"/>
      <c r="D70" s="6" t="s">
        <v>323</v>
      </c>
      <c r="E70" s="16">
        <v>1</v>
      </c>
      <c r="F70" s="6"/>
      <c r="G70" s="6"/>
      <c r="H70" s="16"/>
      <c r="I70" s="16"/>
      <c r="J70" s="26"/>
      <c r="K70" s="26"/>
      <c r="L70" s="27"/>
      <c r="M70" s="26"/>
      <c r="N70" s="26"/>
      <c r="O70" s="26"/>
      <c r="P70" s="26">
        <f t="shared" si="0"/>
        <v>0</v>
      </c>
    </row>
    <row r="71" s="6" customFormat="1" spans="1:16">
      <c r="A71" s="6" t="s">
        <v>324</v>
      </c>
      <c r="B71" s="6" t="s">
        <v>23</v>
      </c>
      <c r="C71" s="6" t="s">
        <v>106</v>
      </c>
      <c r="D71" s="6" t="s">
        <v>138</v>
      </c>
      <c r="E71" s="16" t="s">
        <v>139</v>
      </c>
      <c r="F71" s="6"/>
      <c r="G71" s="6"/>
      <c r="H71" s="16"/>
      <c r="I71" s="16"/>
      <c r="J71" s="26"/>
      <c r="K71" s="26"/>
      <c r="L71" s="27"/>
      <c r="M71" s="26"/>
      <c r="N71" s="26"/>
      <c r="O71" s="26"/>
      <c r="P71" s="26">
        <f t="shared" si="0"/>
        <v>0</v>
      </c>
    </row>
    <row r="72" s="6" customFormat="1" spans="1:16">
      <c r="A72" s="6" t="s">
        <v>325</v>
      </c>
      <c r="B72" s="6" t="s">
        <v>105</v>
      </c>
      <c r="C72" s="6" t="s">
        <v>326</v>
      </c>
      <c r="D72" s="6" t="s">
        <v>107</v>
      </c>
      <c r="E72" s="16" t="s">
        <v>108</v>
      </c>
      <c r="F72" s="6"/>
      <c r="G72" s="6"/>
      <c r="H72" s="16"/>
      <c r="I72" s="16"/>
      <c r="J72" s="26"/>
      <c r="K72" s="26"/>
      <c r="L72" s="27"/>
      <c r="M72" s="26"/>
      <c r="N72" s="26"/>
      <c r="O72" s="26"/>
      <c r="P72" s="26">
        <f t="shared" si="0"/>
        <v>0</v>
      </c>
    </row>
    <row r="73" s="6" customFormat="1" spans="1:16">
      <c r="A73" s="6" t="s">
        <v>327</v>
      </c>
      <c r="B73" s="6" t="s">
        <v>196</v>
      </c>
      <c r="C73" s="6"/>
      <c r="D73" s="6" t="s">
        <v>97</v>
      </c>
      <c r="E73" s="16">
        <v>2</v>
      </c>
      <c r="F73" s="6"/>
      <c r="G73" s="6"/>
      <c r="H73" s="16"/>
      <c r="I73" s="16"/>
      <c r="J73" s="26"/>
      <c r="K73" s="26"/>
      <c r="L73" s="27"/>
      <c r="M73" s="26"/>
      <c r="N73" s="26"/>
      <c r="O73" s="26"/>
      <c r="P73" s="26">
        <f t="shared" si="0"/>
        <v>0</v>
      </c>
    </row>
    <row r="74" s="6" customFormat="1" spans="1:16">
      <c r="A74" s="6" t="s">
        <v>328</v>
      </c>
      <c r="B74" s="6" t="s">
        <v>329</v>
      </c>
      <c r="C74" s="6" t="s">
        <v>330</v>
      </c>
      <c r="D74" s="6" t="s">
        <v>331</v>
      </c>
      <c r="E74" s="16" t="s">
        <v>317</v>
      </c>
      <c r="F74" s="6"/>
      <c r="G74" s="6"/>
      <c r="H74" s="16"/>
      <c r="I74" s="16"/>
      <c r="J74" s="26"/>
      <c r="K74" s="26"/>
      <c r="L74" s="27"/>
      <c r="M74" s="26"/>
      <c r="N74" s="26"/>
      <c r="O74" s="26"/>
      <c r="P74" s="26">
        <f t="shared" si="0"/>
        <v>0</v>
      </c>
    </row>
    <row r="75" s="6" customFormat="1" spans="1:16">
      <c r="A75" s="6" t="s">
        <v>332</v>
      </c>
      <c r="B75" s="6" t="s">
        <v>333</v>
      </c>
      <c r="C75" s="6" t="s">
        <v>334</v>
      </c>
      <c r="D75" s="6" t="s">
        <v>335</v>
      </c>
      <c r="E75" s="16" t="s">
        <v>222</v>
      </c>
      <c r="F75" s="6"/>
      <c r="G75" s="6"/>
      <c r="H75" s="16"/>
      <c r="I75" s="16"/>
      <c r="J75" s="26"/>
      <c r="K75" s="26"/>
      <c r="L75" s="27"/>
      <c r="M75" s="26"/>
      <c r="N75" s="26"/>
      <c r="O75" s="26"/>
      <c r="P75" s="26">
        <f t="shared" si="0"/>
        <v>0</v>
      </c>
    </row>
    <row r="76" s="6" customFormat="1" spans="1:16">
      <c r="A76" s="6" t="s">
        <v>336</v>
      </c>
      <c r="B76" s="6" t="s">
        <v>337</v>
      </c>
      <c r="C76" s="6" t="s">
        <v>304</v>
      </c>
      <c r="D76" s="6" t="s">
        <v>304</v>
      </c>
      <c r="E76" s="16" t="s">
        <v>338</v>
      </c>
      <c r="F76" s="6" t="s">
        <v>339</v>
      </c>
      <c r="G76" s="6" t="s">
        <v>106</v>
      </c>
      <c r="H76" s="16">
        <v>6</v>
      </c>
      <c r="I76" s="16"/>
      <c r="J76" s="26"/>
      <c r="K76" s="26"/>
      <c r="L76" s="27"/>
      <c r="M76" s="26"/>
      <c r="N76" s="26"/>
      <c r="O76" s="26"/>
      <c r="P76" s="26">
        <f t="shared" si="0"/>
        <v>0</v>
      </c>
    </row>
    <row r="77" s="6" customFormat="1" spans="1:16">
      <c r="A77" s="6" t="s">
        <v>340</v>
      </c>
      <c r="B77" s="6" t="s">
        <v>341</v>
      </c>
      <c r="C77" s="6" t="s">
        <v>113</v>
      </c>
      <c r="D77" s="6" t="s">
        <v>113</v>
      </c>
      <c r="E77" s="16" t="s">
        <v>342</v>
      </c>
      <c r="H77" s="16"/>
      <c r="I77" s="16"/>
      <c r="J77" s="26"/>
      <c r="K77" s="26"/>
      <c r="L77" s="27"/>
      <c r="M77" s="26"/>
      <c r="N77" s="26"/>
      <c r="O77" s="26"/>
      <c r="P77" s="26">
        <f t="shared" si="0"/>
        <v>0</v>
      </c>
    </row>
    <row r="78" s="6" customFormat="1" spans="1:16">
      <c r="A78" s="6" t="s">
        <v>343</v>
      </c>
      <c r="B78" s="6" t="s">
        <v>247</v>
      </c>
      <c r="C78" s="6" t="s">
        <v>316</v>
      </c>
      <c r="D78" s="6" t="s">
        <v>316</v>
      </c>
      <c r="E78" s="16" t="s">
        <v>317</v>
      </c>
      <c r="F78" s="6"/>
      <c r="G78" s="6"/>
      <c r="H78" s="16"/>
      <c r="I78" s="16"/>
      <c r="J78" s="26"/>
      <c r="K78" s="26"/>
      <c r="L78" s="27"/>
      <c r="M78" s="26"/>
      <c r="N78" s="26"/>
      <c r="O78" s="26"/>
      <c r="P78" s="26">
        <f t="shared" si="0"/>
        <v>0</v>
      </c>
    </row>
    <row r="79" s="6" customFormat="1" spans="1:16">
      <c r="A79" s="6" t="s">
        <v>344</v>
      </c>
      <c r="B79" s="6" t="s">
        <v>47</v>
      </c>
      <c r="C79" s="6" t="s">
        <v>61</v>
      </c>
      <c r="D79" s="6" t="s">
        <v>345</v>
      </c>
      <c r="E79" s="16" t="s">
        <v>346</v>
      </c>
      <c r="H79" s="16"/>
      <c r="I79" s="16"/>
      <c r="J79" s="26"/>
      <c r="K79" s="26"/>
      <c r="L79" s="27"/>
      <c r="M79" s="26"/>
      <c r="N79" s="26"/>
      <c r="O79" s="26"/>
      <c r="P79" s="26">
        <f t="shared" si="0"/>
        <v>0</v>
      </c>
    </row>
    <row r="80" s="6" customFormat="1" spans="1:16">
      <c r="A80" s="6" t="s">
        <v>347</v>
      </c>
      <c r="B80" s="6" t="s">
        <v>227</v>
      </c>
      <c r="C80" s="6" t="s">
        <v>31</v>
      </c>
      <c r="D80" s="6" t="s">
        <v>32</v>
      </c>
      <c r="E80" s="16" t="s">
        <v>33</v>
      </c>
      <c r="H80" s="16"/>
      <c r="I80" s="16"/>
      <c r="J80" s="26"/>
      <c r="K80" s="26"/>
      <c r="L80" s="27"/>
      <c r="M80" s="26"/>
      <c r="N80" s="26"/>
      <c r="O80" s="26"/>
      <c r="P80" s="26">
        <f>ROUND(K80*0.4+J80*0.3+L80*0.2+M80*0.1,2)</f>
        <v>0</v>
      </c>
    </row>
    <row r="81" s="6" customFormat="1" spans="1:16">
      <c r="A81" s="6" t="s">
        <v>348</v>
      </c>
      <c r="B81" s="6" t="s">
        <v>214</v>
      </c>
      <c r="C81" s="6"/>
      <c r="D81" s="6" t="s">
        <v>320</v>
      </c>
      <c r="E81" s="16" t="s">
        <v>211</v>
      </c>
      <c r="F81" s="6"/>
      <c r="G81" s="6"/>
      <c r="H81" s="16"/>
      <c r="I81" s="16"/>
      <c r="J81" s="26"/>
      <c r="K81" s="26"/>
      <c r="L81" s="27"/>
      <c r="M81" s="26"/>
      <c r="N81" s="26"/>
      <c r="O81" s="26"/>
      <c r="P81" s="26">
        <f>ROUND(K81*0.4+J81*0.3+L81*0.2+M81*0.1,2)</f>
        <v>0</v>
      </c>
    </row>
    <row r="82" s="6" customFormat="1" spans="1:16">
      <c r="A82" s="6" t="s">
        <v>349</v>
      </c>
      <c r="B82" s="6" t="s">
        <v>47</v>
      </c>
      <c r="C82" s="6" t="s">
        <v>350</v>
      </c>
      <c r="D82" s="6" t="s">
        <v>351</v>
      </c>
      <c r="E82" s="16" t="s">
        <v>352</v>
      </c>
      <c r="F82" s="6" t="s">
        <v>353</v>
      </c>
      <c r="G82" s="6" t="s">
        <v>354</v>
      </c>
      <c r="H82" s="16" t="s">
        <v>352</v>
      </c>
      <c r="I82" s="16"/>
      <c r="J82" s="26"/>
      <c r="K82" s="26"/>
      <c r="L82" s="27"/>
      <c r="M82" s="26"/>
      <c r="N82" s="26"/>
      <c r="O82" s="26"/>
      <c r="P82" s="26">
        <f>ROUND(K82*0.4+J82*0.3+L82*0.2+M82*0.1,2)</f>
        <v>0</v>
      </c>
    </row>
    <row r="83" s="6" customFormat="1" spans="5:16">
      <c r="E83" s="16"/>
      <c r="H83" s="16"/>
      <c r="I83" s="16"/>
      <c r="J83" s="26"/>
      <c r="K83" s="26"/>
      <c r="L83" s="27"/>
      <c r="M83" s="26"/>
      <c r="N83" s="26"/>
      <c r="O83" s="26"/>
      <c r="P83" s="26">
        <f t="shared" ref="P78:P88" si="1">ROUND(K83*0.4+J83*0.3+L83*0.2+M83*0.1,2)</f>
        <v>0</v>
      </c>
    </row>
    <row r="84" s="6" customFormat="1" spans="5:16">
      <c r="E84" s="16"/>
      <c r="H84" s="16"/>
      <c r="I84" s="16"/>
      <c r="J84" s="26"/>
      <c r="K84" s="26"/>
      <c r="L84" s="27"/>
      <c r="M84" s="26"/>
      <c r="N84" s="26"/>
      <c r="O84" s="26"/>
      <c r="P84" s="26">
        <f t="shared" si="1"/>
        <v>0</v>
      </c>
    </row>
    <row r="85" s="6" customFormat="1" spans="5:16">
      <c r="E85" s="16"/>
      <c r="H85" s="16"/>
      <c r="I85" s="16"/>
      <c r="J85" s="26"/>
      <c r="K85" s="26"/>
      <c r="L85" s="27"/>
      <c r="M85" s="26"/>
      <c r="N85" s="26"/>
      <c r="O85" s="26"/>
      <c r="P85" s="26">
        <f t="shared" si="1"/>
        <v>0</v>
      </c>
    </row>
    <row r="86" s="6" customFormat="1" spans="5:16">
      <c r="E86" s="16"/>
      <c r="H86" s="16"/>
      <c r="I86" s="16"/>
      <c r="J86" s="26"/>
      <c r="K86" s="26"/>
      <c r="L86" s="27"/>
      <c r="M86" s="26"/>
      <c r="N86" s="26"/>
      <c r="O86" s="26"/>
      <c r="P86" s="26">
        <f t="shared" si="1"/>
        <v>0</v>
      </c>
    </row>
    <row r="87" s="6" customFormat="1" spans="5:16">
      <c r="E87" s="16"/>
      <c r="H87" s="16"/>
      <c r="I87" s="16"/>
      <c r="J87" s="26"/>
      <c r="K87" s="26"/>
      <c r="L87" s="27"/>
      <c r="M87" s="26"/>
      <c r="N87" s="26"/>
      <c r="O87" s="26"/>
      <c r="P87" s="26">
        <f t="shared" si="1"/>
        <v>0</v>
      </c>
    </row>
    <row r="88" s="6" customFormat="1" spans="5:16">
      <c r="E88" s="16"/>
      <c r="H88" s="16"/>
      <c r="I88" s="16"/>
      <c r="J88" s="26"/>
      <c r="K88" s="26"/>
      <c r="L88" s="27"/>
      <c r="M88" s="26"/>
      <c r="N88" s="26"/>
      <c r="O88" s="26"/>
      <c r="P88" s="26">
        <f t="shared" si="1"/>
        <v>0</v>
      </c>
    </row>
  </sheetData>
  <autoFilter xmlns:etc="http://www.wps.cn/officeDocument/2017/etCustomData" ref="P1:P88" etc:filterBottomFollowUsedRange="0">
    <extLst/>
  </autoFilter>
  <sortState ref="A2:Q88">
    <sortCondition ref="P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huangwx</dc:creator>
  <cp:lastModifiedBy>阮禹皓</cp:lastModifiedBy>
  <dcterms:created xsi:type="dcterms:W3CDTF">2015-06-05T18:19:00Z</dcterms:created>
  <dcterms:modified xsi:type="dcterms:W3CDTF">2025-07-01T09:12:12Z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FB11465FC86E4E0E876345B548D76580</vt:lpwstr>
  </property>
  <property fmtid="{D5CDD505-2E9C-101B-9397-08002B2CF9AE}" pid="3" name="KSOProductBuildVer">
    <vt:lpwstr>2052-12.1.0.18608</vt:lpwstr>
  </property>
</Properties>
</file>