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文件\100-a软件工程学科文件\000-大数据挖掘与分析\"/>
    </mc:Choice>
  </mc:AlternateContent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OLE_LINK1" localSheetId="0">Sheet1!#REF!</definedName>
  </definedNames>
  <calcPr calcId="152511"/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3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J2" i="1"/>
  <c r="J1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</calcChain>
</file>

<file path=xl/sharedStrings.xml><?xml version="1.0" encoding="utf-8"?>
<sst xmlns="http://schemas.openxmlformats.org/spreadsheetml/2006/main" count="16" uniqueCount="16">
  <si>
    <t>MAX</t>
    <phoneticPr fontId="1" type="noConversion"/>
  </si>
  <si>
    <t>MIN</t>
    <phoneticPr fontId="1" type="noConversion"/>
  </si>
  <si>
    <t>AVERAGE</t>
    <phoneticPr fontId="1" type="noConversion"/>
  </si>
  <si>
    <t>NORMALIZE</t>
  </si>
  <si>
    <t>VAR</t>
    <phoneticPr fontId="1" type="noConversion"/>
  </si>
  <si>
    <t>STDEV</t>
    <phoneticPr fontId="1" type="noConversion"/>
  </si>
  <si>
    <t>MODE</t>
    <phoneticPr fontId="1" type="noConversion"/>
  </si>
  <si>
    <t>MEDIAN</t>
    <phoneticPr fontId="1" type="noConversion"/>
  </si>
  <si>
    <t>KURT</t>
    <phoneticPr fontId="1" type="noConversion"/>
  </si>
  <si>
    <t>SKEW</t>
    <phoneticPr fontId="1" type="noConversion"/>
  </si>
  <si>
    <t>Q1</t>
  </si>
  <si>
    <t>MIN</t>
  </si>
  <si>
    <t>MEDIAN</t>
  </si>
  <si>
    <t>MAX</t>
  </si>
  <si>
    <t>Q3</t>
  </si>
  <si>
    <t>STANDARDIZE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</si>
</sst>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箱型图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tockChart>
        <c:ser>
          <c:idx val="0"/>
          <c:order val="0"/>
          <c:tx>
            <c:v>Q1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[1]Sheet1!$J$4:$J$5</c:f>
              <c:numCache>
                <c:formatCode>General</c:formatCode>
                <c:ptCount val="2"/>
              </c:numCache>
            </c:numRef>
          </c:cat>
          <c:val>
            <c:numRef>
              <c:f>[1]Sheet1!$K$4:$K$5</c:f>
              <c:numCache>
                <c:formatCode>General</c:formatCode>
                <c:ptCount val="2"/>
                <c:pt idx="0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[1]Sheet1!$J$4:$J$5</c:f>
              <c:numCache>
                <c:formatCode>General</c:formatCode>
                <c:ptCount val="2"/>
              </c:numCache>
            </c:numRef>
          </c:cat>
          <c:val>
            <c:numRef>
              <c:f>[1]Sheet1!$L$4:$L$5</c:f>
              <c:numCache>
                <c:formatCode>General</c:formatCode>
                <c:ptCount val="2"/>
                <c:pt idx="0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[1]Sheet1!$J$4:$J$5</c:f>
              <c:numCache>
                <c:formatCode>General</c:formatCode>
                <c:ptCount val="2"/>
              </c:numCache>
            </c:numRef>
          </c:cat>
          <c:val>
            <c:numRef>
              <c:f>[1]Sheet1!$M$4:$M$5</c:f>
              <c:numCache>
                <c:formatCode>General</c:formatCode>
                <c:ptCount val="2"/>
                <c:pt idx="0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[1]Sheet1!$J$4:$J$5</c:f>
              <c:numCache>
                <c:formatCode>General</c:formatCode>
                <c:ptCount val="2"/>
              </c:numCache>
            </c:numRef>
          </c:cat>
          <c:val>
            <c:numRef>
              <c:f>[1]Sheet1!$N$4:$N$5</c:f>
              <c:numCache>
                <c:formatCode>General</c:formatCode>
                <c:ptCount val="2"/>
                <c:pt idx="0">
                  <c:v>99</c:v>
                </c:pt>
              </c:numCache>
            </c:numRef>
          </c:val>
          <c:smooth val="0"/>
        </c:ser>
        <c:ser>
          <c:idx val="4"/>
          <c:order val="4"/>
          <c:tx>
            <c:v>Q3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88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18781776"/>
        <c:axId val="418780992"/>
      </c:stockChart>
      <c:catAx>
        <c:axId val="41878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780992"/>
        <c:crosses val="autoZero"/>
        <c:auto val="1"/>
        <c:lblAlgn val="ctr"/>
        <c:lblOffset val="100"/>
        <c:noMultiLvlLbl val="0"/>
      </c:catAx>
      <c:valAx>
        <c:axId val="4187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7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13</xdr:row>
      <xdr:rowOff>0</xdr:rowOff>
    </xdr:from>
    <xdr:to>
      <xdr:col>14</xdr:col>
      <xdr:colOff>466725</xdr:colOff>
      <xdr:row>29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QQ&#28040;&#24687;&#35760;&#24405;&#20445;&#23384;&#25991;&#20214;/2437706590/FileRecv/MobileFile/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K4">
            <v>60</v>
          </cell>
          <cell r="L4">
            <v>22</v>
          </cell>
          <cell r="M4">
            <v>70</v>
          </cell>
          <cell r="N4">
            <v>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J5" sqref="J5"/>
    </sheetView>
  </sheetViews>
  <sheetFormatPr defaultRowHeight="13.5" x14ac:dyDescent="0.15"/>
  <cols>
    <col min="1" max="1" width="4.125" customWidth="1"/>
    <col min="2" max="3" width="13.5" customWidth="1"/>
    <col min="4" max="5" width="9" customWidth="1"/>
    <col min="6" max="6" width="15.25" customWidth="1"/>
    <col min="7" max="7" width="9" customWidth="1"/>
    <col min="8" max="8" width="14.875" customWidth="1"/>
  </cols>
  <sheetData>
    <row r="1" spans="1:13" x14ac:dyDescent="0.15">
      <c r="A1">
        <v>50</v>
      </c>
      <c r="D1">
        <f t="shared" ref="D1:D32" si="0">($A1-MIN($A$1:$A$49))/(MAX($A$1:$A$49)-MIN($A$1:$A$49))</f>
        <v>0.36363636363636365</v>
      </c>
      <c r="G1">
        <f t="shared" ref="G1:G32" si="1">($A1-AVERAGEA($A$1:$A$49))/(_xlfn.STDEV.S($A$1:$A$49))</f>
        <v>-1.0634902090407248</v>
      </c>
      <c r="I1" t="s">
        <v>0</v>
      </c>
      <c r="J1">
        <f>MAX($A$1:$A$49)</f>
        <v>99</v>
      </c>
    </row>
    <row r="2" spans="1:13" x14ac:dyDescent="0.15">
      <c r="A2">
        <v>60</v>
      </c>
      <c r="D2">
        <f t="shared" si="0"/>
        <v>0.4935064935064935</v>
      </c>
      <c r="G2">
        <f t="shared" si="1"/>
        <v>-0.56290403955949986</v>
      </c>
      <c r="I2" t="s">
        <v>1</v>
      </c>
      <c r="J2">
        <f>MIN($A$1:$A$49)</f>
        <v>22</v>
      </c>
    </row>
    <row r="3" spans="1:13" x14ac:dyDescent="0.15">
      <c r="A3">
        <v>85</v>
      </c>
      <c r="C3" t="s">
        <v>3</v>
      </c>
      <c r="D3">
        <f t="shared" si="0"/>
        <v>0.81818181818181823</v>
      </c>
      <c r="F3" t="s">
        <v>15</v>
      </c>
      <c r="G3">
        <f t="shared" si="1"/>
        <v>0.68856138414356227</v>
      </c>
      <c r="I3" t="s">
        <v>2</v>
      </c>
      <c r="J3">
        <f>AVERAGE($A$1:$A$49)</f>
        <v>71.244897959183675</v>
      </c>
    </row>
    <row r="4" spans="1:13" x14ac:dyDescent="0.15">
      <c r="A4">
        <v>39</v>
      </c>
      <c r="D4">
        <f t="shared" si="0"/>
        <v>0.22077922077922077</v>
      </c>
      <c r="G4">
        <f t="shared" si="1"/>
        <v>-1.6141349954700721</v>
      </c>
      <c r="I4" t="s">
        <v>4</v>
      </c>
      <c r="J4">
        <f>_xlfn.VAR.S($A$1:$A$49)</f>
        <v>399.06377551020404</v>
      </c>
    </row>
    <row r="5" spans="1:13" x14ac:dyDescent="0.15">
      <c r="A5">
        <v>95</v>
      </c>
      <c r="D5">
        <f t="shared" si="0"/>
        <v>0.94805194805194803</v>
      </c>
      <c r="G5">
        <f t="shared" si="1"/>
        <v>1.1891475536247871</v>
      </c>
      <c r="I5" t="s">
        <v>5</v>
      </c>
      <c r="J5">
        <f>_xlfn.STDEV.S($A$1:$A$49)</f>
        <v>19.976580676136845</v>
      </c>
    </row>
    <row r="6" spans="1:13" x14ac:dyDescent="0.15">
      <c r="A6">
        <v>45</v>
      </c>
      <c r="D6">
        <f t="shared" si="0"/>
        <v>0.29870129870129869</v>
      </c>
      <c r="G6">
        <f t="shared" si="1"/>
        <v>-1.3137832937813372</v>
      </c>
      <c r="I6" t="s">
        <v>6</v>
      </c>
      <c r="J6">
        <f>MODE($A$1:$A$49)</f>
        <v>60</v>
      </c>
    </row>
    <row r="7" spans="1:13" x14ac:dyDescent="0.15">
      <c r="A7">
        <v>37</v>
      </c>
      <c r="D7">
        <f t="shared" si="0"/>
        <v>0.19480519480519481</v>
      </c>
      <c r="G7">
        <f t="shared" si="1"/>
        <v>-1.7142522293663169</v>
      </c>
      <c r="I7" t="s">
        <v>7</v>
      </c>
      <c r="J7">
        <f>MEDIAN($A$1:$A$49)</f>
        <v>70</v>
      </c>
    </row>
    <row r="8" spans="1:13" x14ac:dyDescent="0.15">
      <c r="A8">
        <v>88</v>
      </c>
      <c r="D8">
        <f t="shared" si="0"/>
        <v>0.8571428571428571</v>
      </c>
      <c r="G8">
        <f t="shared" si="1"/>
        <v>0.83873723498792974</v>
      </c>
      <c r="I8" t="s">
        <v>8</v>
      </c>
      <c r="J8">
        <f>KURT($A$1:$A$49)</f>
        <v>-0.66862986186738338</v>
      </c>
    </row>
    <row r="9" spans="1:13" x14ac:dyDescent="0.15">
      <c r="A9">
        <v>60</v>
      </c>
      <c r="D9">
        <f t="shared" si="0"/>
        <v>0.4935064935064935</v>
      </c>
      <c r="G9">
        <f t="shared" si="1"/>
        <v>-0.56290403955949986</v>
      </c>
      <c r="I9" t="s">
        <v>9</v>
      </c>
      <c r="J9">
        <f>SKEW($A$1:$A$49)</f>
        <v>-0.46327521639691344</v>
      </c>
    </row>
    <row r="10" spans="1:13" x14ac:dyDescent="0.15">
      <c r="A10">
        <v>55</v>
      </c>
      <c r="D10">
        <f t="shared" si="0"/>
        <v>0.42857142857142855</v>
      </c>
      <c r="G10">
        <f t="shared" si="1"/>
        <v>-0.81319712430011226</v>
      </c>
    </row>
    <row r="11" spans="1:13" x14ac:dyDescent="0.15">
      <c r="A11">
        <v>66</v>
      </c>
      <c r="D11">
        <f t="shared" si="0"/>
        <v>0.5714285714285714</v>
      </c>
      <c r="G11">
        <f t="shared" si="1"/>
        <v>-0.26255233787076493</v>
      </c>
      <c r="I11" t="s">
        <v>10</v>
      </c>
      <c r="J11" t="s">
        <v>11</v>
      </c>
      <c r="K11" t="s">
        <v>12</v>
      </c>
      <c r="L11" t="s">
        <v>13</v>
      </c>
      <c r="M11" t="s">
        <v>14</v>
      </c>
    </row>
    <row r="12" spans="1:13" x14ac:dyDescent="0.15">
      <c r="A12">
        <v>60</v>
      </c>
      <c r="D12">
        <f t="shared" si="0"/>
        <v>0.4935064935064935</v>
      </c>
      <c r="G12">
        <f t="shared" si="1"/>
        <v>-0.56290403955949986</v>
      </c>
      <c r="I12">
        <v>60</v>
      </c>
      <c r="J12">
        <v>22</v>
      </c>
      <c r="K12">
        <v>70</v>
      </c>
      <c r="L12">
        <v>99</v>
      </c>
      <c r="M12">
        <v>88</v>
      </c>
    </row>
    <row r="13" spans="1:13" x14ac:dyDescent="0.15">
      <c r="A13">
        <v>99</v>
      </c>
      <c r="D13">
        <f t="shared" si="0"/>
        <v>1</v>
      </c>
      <c r="G13">
        <f t="shared" si="1"/>
        <v>1.3893820214172772</v>
      </c>
    </row>
    <row r="14" spans="1:13" x14ac:dyDescent="0.15">
      <c r="A14">
        <v>83</v>
      </c>
      <c r="D14">
        <f t="shared" si="0"/>
        <v>0.79220779220779225</v>
      </c>
      <c r="G14">
        <f t="shared" si="1"/>
        <v>0.58844415024731733</v>
      </c>
    </row>
    <row r="15" spans="1:13" x14ac:dyDescent="0.15">
      <c r="A15">
        <v>57</v>
      </c>
      <c r="D15">
        <f t="shared" si="0"/>
        <v>0.45454545454545453</v>
      </c>
      <c r="G15">
        <f t="shared" si="1"/>
        <v>-0.71307989040386732</v>
      </c>
    </row>
    <row r="16" spans="1:13" x14ac:dyDescent="0.15">
      <c r="A16">
        <v>90</v>
      </c>
      <c r="D16">
        <f t="shared" si="0"/>
        <v>0.88311688311688308</v>
      </c>
      <c r="G16">
        <f t="shared" si="1"/>
        <v>0.93885446888417479</v>
      </c>
    </row>
    <row r="17" spans="1:7" x14ac:dyDescent="0.15">
      <c r="A17">
        <v>60</v>
      </c>
      <c r="D17">
        <f t="shared" si="0"/>
        <v>0.4935064935064935</v>
      </c>
      <c r="G17">
        <f t="shared" si="1"/>
        <v>-0.56290403955949986</v>
      </c>
    </row>
    <row r="18" spans="1:7" x14ac:dyDescent="0.15">
      <c r="A18">
        <v>80</v>
      </c>
      <c r="D18">
        <f t="shared" si="0"/>
        <v>0.75324675324675328</v>
      </c>
      <c r="G18">
        <f t="shared" si="1"/>
        <v>0.43826829940294987</v>
      </c>
    </row>
    <row r="19" spans="1:7" x14ac:dyDescent="0.15">
      <c r="A19">
        <v>22</v>
      </c>
      <c r="D19">
        <f t="shared" si="0"/>
        <v>0</v>
      </c>
      <c r="G19">
        <f t="shared" si="1"/>
        <v>-2.4651314835881544</v>
      </c>
    </row>
    <row r="20" spans="1:7" x14ac:dyDescent="0.15">
      <c r="A20">
        <v>84</v>
      </c>
      <c r="D20">
        <f t="shared" si="0"/>
        <v>0.80519480519480524</v>
      </c>
      <c r="G20">
        <f t="shared" si="1"/>
        <v>0.63850276719543986</v>
      </c>
    </row>
    <row r="21" spans="1:7" x14ac:dyDescent="0.15">
      <c r="A21">
        <v>61</v>
      </c>
      <c r="D21">
        <f t="shared" si="0"/>
        <v>0.50649350649350644</v>
      </c>
      <c r="G21">
        <f t="shared" si="1"/>
        <v>-0.51284542261137733</v>
      </c>
    </row>
    <row r="22" spans="1:7" x14ac:dyDescent="0.15">
      <c r="A22">
        <v>82</v>
      </c>
      <c r="D22">
        <f t="shared" si="0"/>
        <v>0.77922077922077926</v>
      </c>
      <c r="G22">
        <f t="shared" si="1"/>
        <v>0.53838553329919481</v>
      </c>
    </row>
    <row r="23" spans="1:7" x14ac:dyDescent="0.15">
      <c r="A23">
        <v>55</v>
      </c>
      <c r="D23">
        <f t="shared" si="0"/>
        <v>0.42857142857142855</v>
      </c>
      <c r="G23">
        <f t="shared" si="1"/>
        <v>-0.81319712430011226</v>
      </c>
    </row>
    <row r="24" spans="1:7" x14ac:dyDescent="0.15">
      <c r="A24">
        <v>63</v>
      </c>
      <c r="D24">
        <f t="shared" si="0"/>
        <v>0.53246753246753242</v>
      </c>
      <c r="G24">
        <f t="shared" si="1"/>
        <v>-0.41272818871513239</v>
      </c>
    </row>
    <row r="25" spans="1:7" x14ac:dyDescent="0.15">
      <c r="A25">
        <v>91</v>
      </c>
      <c r="D25">
        <f t="shared" si="0"/>
        <v>0.89610389610389607</v>
      </c>
      <c r="G25">
        <f t="shared" si="1"/>
        <v>0.9889130858322972</v>
      </c>
    </row>
    <row r="26" spans="1:7" x14ac:dyDescent="0.15">
      <c r="A26">
        <v>92</v>
      </c>
      <c r="D26">
        <f t="shared" si="0"/>
        <v>0.90909090909090906</v>
      </c>
      <c r="G26">
        <f t="shared" si="1"/>
        <v>1.0389717027804197</v>
      </c>
    </row>
    <row r="27" spans="1:7" x14ac:dyDescent="0.15">
      <c r="A27">
        <v>97</v>
      </c>
      <c r="D27">
        <f t="shared" si="0"/>
        <v>0.97402597402597402</v>
      </c>
      <c r="G27">
        <f t="shared" si="1"/>
        <v>1.2892647875210321</v>
      </c>
    </row>
    <row r="28" spans="1:7" x14ac:dyDescent="0.15">
      <c r="A28">
        <v>91</v>
      </c>
      <c r="D28">
        <f t="shared" si="0"/>
        <v>0.89610389610389607</v>
      </c>
      <c r="G28">
        <f t="shared" si="1"/>
        <v>0.9889130858322972</v>
      </c>
    </row>
    <row r="29" spans="1:7" x14ac:dyDescent="0.15">
      <c r="A29">
        <v>90</v>
      </c>
      <c r="D29">
        <f t="shared" si="0"/>
        <v>0.88311688311688308</v>
      </c>
      <c r="G29">
        <f t="shared" si="1"/>
        <v>0.93885446888417479</v>
      </c>
    </row>
    <row r="30" spans="1:7" x14ac:dyDescent="0.15">
      <c r="A30">
        <v>87</v>
      </c>
      <c r="D30">
        <f t="shared" si="0"/>
        <v>0.8441558441558441</v>
      </c>
      <c r="G30">
        <f t="shared" si="1"/>
        <v>0.78867861803980732</v>
      </c>
    </row>
    <row r="31" spans="1:7" x14ac:dyDescent="0.15">
      <c r="A31">
        <v>63</v>
      </c>
      <c r="D31">
        <f t="shared" si="0"/>
        <v>0.53246753246753242</v>
      </c>
      <c r="G31">
        <f t="shared" si="1"/>
        <v>-0.41272818871513239</v>
      </c>
    </row>
    <row r="32" spans="1:7" x14ac:dyDescent="0.15">
      <c r="A32">
        <v>80</v>
      </c>
      <c r="D32">
        <f t="shared" si="0"/>
        <v>0.75324675324675328</v>
      </c>
      <c r="G32">
        <f t="shared" si="1"/>
        <v>0.43826829940294987</v>
      </c>
    </row>
    <row r="33" spans="1:7" x14ac:dyDescent="0.15">
      <c r="A33">
        <v>49</v>
      </c>
      <c r="D33">
        <f t="shared" ref="D33:D49" si="2">($A33-MIN($A$1:$A$49))/(MAX($A$1:$A$49)-MIN($A$1:$A$49))</f>
        <v>0.35064935064935066</v>
      </c>
      <c r="G33">
        <f t="shared" ref="G33:G49" si="3">($A33-AVERAGEA($A$1:$A$49))/(_xlfn.STDEV.S($A$1:$A$49))</f>
        <v>-1.1135488259888473</v>
      </c>
    </row>
    <row r="34" spans="1:7" x14ac:dyDescent="0.15">
      <c r="A34">
        <v>68</v>
      </c>
      <c r="D34">
        <f t="shared" si="2"/>
        <v>0.59740259740259738</v>
      </c>
      <c r="G34">
        <f t="shared" si="3"/>
        <v>-0.16243510397451996</v>
      </c>
    </row>
    <row r="35" spans="1:7" x14ac:dyDescent="0.15">
      <c r="A35">
        <v>87</v>
      </c>
      <c r="D35">
        <f t="shared" si="2"/>
        <v>0.8441558441558441</v>
      </c>
      <c r="G35">
        <f t="shared" si="3"/>
        <v>0.78867861803980732</v>
      </c>
    </row>
    <row r="36" spans="1:7" x14ac:dyDescent="0.15">
      <c r="A36">
        <v>96</v>
      </c>
      <c r="D36">
        <f t="shared" si="2"/>
        <v>0.96103896103896103</v>
      </c>
      <c r="G36">
        <f t="shared" si="3"/>
        <v>1.2392061705729096</v>
      </c>
    </row>
    <row r="37" spans="1:7" x14ac:dyDescent="0.15">
      <c r="A37">
        <v>65</v>
      </c>
      <c r="D37">
        <f t="shared" si="2"/>
        <v>0.55844155844155841</v>
      </c>
      <c r="G37">
        <f t="shared" si="3"/>
        <v>-0.3126109548188874</v>
      </c>
    </row>
    <row r="38" spans="1:7" x14ac:dyDescent="0.15">
      <c r="A38">
        <v>81</v>
      </c>
      <c r="D38">
        <f t="shared" si="2"/>
        <v>0.76623376623376627</v>
      </c>
      <c r="G38">
        <f t="shared" si="3"/>
        <v>0.48832691635107234</v>
      </c>
    </row>
    <row r="39" spans="1:7" x14ac:dyDescent="0.15">
      <c r="A39">
        <v>98</v>
      </c>
      <c r="D39">
        <f t="shared" si="2"/>
        <v>0.98701298701298701</v>
      </c>
      <c r="G39">
        <f t="shared" si="3"/>
        <v>1.3393234044691547</v>
      </c>
    </row>
    <row r="40" spans="1:7" x14ac:dyDescent="0.15">
      <c r="A40">
        <v>70</v>
      </c>
      <c r="D40">
        <f t="shared" si="2"/>
        <v>0.62337662337662336</v>
      </c>
      <c r="G40">
        <f t="shared" si="3"/>
        <v>-6.2317870078274988E-2</v>
      </c>
    </row>
    <row r="41" spans="1:7" x14ac:dyDescent="0.15">
      <c r="A41">
        <v>99</v>
      </c>
      <c r="D41">
        <f t="shared" si="2"/>
        <v>1</v>
      </c>
      <c r="G41">
        <f t="shared" si="3"/>
        <v>1.3893820214172772</v>
      </c>
    </row>
    <row r="42" spans="1:7" x14ac:dyDescent="0.15">
      <c r="A42">
        <v>65</v>
      </c>
      <c r="D42">
        <f t="shared" si="2"/>
        <v>0.55844155844155841</v>
      </c>
      <c r="G42">
        <f t="shared" si="3"/>
        <v>-0.3126109548188874</v>
      </c>
    </row>
    <row r="43" spans="1:7" x14ac:dyDescent="0.15">
      <c r="A43">
        <v>91</v>
      </c>
      <c r="D43">
        <f t="shared" si="2"/>
        <v>0.89610389610389607</v>
      </c>
      <c r="G43">
        <f t="shared" si="3"/>
        <v>0.9889130858322972</v>
      </c>
    </row>
    <row r="44" spans="1:7" x14ac:dyDescent="0.15">
      <c r="A44">
        <v>83</v>
      </c>
      <c r="D44">
        <f t="shared" si="2"/>
        <v>0.79220779220779225</v>
      </c>
      <c r="G44">
        <f t="shared" si="3"/>
        <v>0.58844415024731733</v>
      </c>
    </row>
    <row r="45" spans="1:7" x14ac:dyDescent="0.15">
      <c r="A45">
        <v>85</v>
      </c>
      <c r="D45">
        <f t="shared" si="2"/>
        <v>0.81818181818181823</v>
      </c>
      <c r="G45">
        <f t="shared" si="3"/>
        <v>0.68856138414356227</v>
      </c>
    </row>
    <row r="46" spans="1:7" x14ac:dyDescent="0.15">
      <c r="A46">
        <v>33</v>
      </c>
      <c r="D46">
        <f t="shared" si="2"/>
        <v>0.14285714285714285</v>
      </c>
      <c r="G46">
        <f t="shared" si="3"/>
        <v>-1.914486697158807</v>
      </c>
    </row>
    <row r="47" spans="1:7" x14ac:dyDescent="0.15">
      <c r="A47">
        <v>60</v>
      </c>
      <c r="D47">
        <f t="shared" si="2"/>
        <v>0.4935064935064935</v>
      </c>
      <c r="G47">
        <f t="shared" si="3"/>
        <v>-0.56290403955949986</v>
      </c>
    </row>
    <row r="48" spans="1:7" x14ac:dyDescent="0.15">
      <c r="A48">
        <v>56</v>
      </c>
      <c r="D48">
        <f t="shared" si="2"/>
        <v>0.44155844155844154</v>
      </c>
      <c r="G48">
        <f t="shared" si="3"/>
        <v>-0.76313850735198985</v>
      </c>
    </row>
    <row r="49" spans="1:7" x14ac:dyDescent="0.15">
      <c r="A49">
        <v>38</v>
      </c>
      <c r="D49">
        <f t="shared" si="2"/>
        <v>0.20779220779220781</v>
      </c>
      <c r="G49">
        <f t="shared" si="3"/>
        <v>-1.6641936124181946</v>
      </c>
    </row>
  </sheetData>
  <phoneticPr fontId="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小豪</cp:lastModifiedBy>
  <dcterms:created xsi:type="dcterms:W3CDTF">2019-03-18T02:50:38Z</dcterms:created>
  <dcterms:modified xsi:type="dcterms:W3CDTF">2019-03-21T11:54:04Z</dcterms:modified>
</cp:coreProperties>
</file>