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ivotCache/pivotCacheRecords1.xml" ContentType="application/vnd.openxmlformats-officedocument.spreadsheetml.pivotCacheRecords+xml"/>
  <Override PartName="/xl/worksheets/sheet2.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pivotTables/pivotTable1.xml" ContentType="application/vnd.openxmlformats-officedocument.spreadsheetml.pivotTable+xml"/>
  <Override PartName="/xl/worksheets/sheet5.xml" ContentType="application/vnd.openxmlformats-officedocument.spreadsheetml.worksheet+xml"/>
  <Override PartName="/xl/worksheets/sheet6.xml" ContentType="application/vnd.openxmlformats-officedocument.spreadsheetml.worksheet+xml"/>
  <Override PartName="/xl/tables/table3.xml" ContentType="application/vnd.openxmlformats-officedocument.spreadsheetml.table+xml"/>
  <Override PartName="/xl/pivotCache/pivotCacheDefinition1.xml" ContentType="application/vnd.openxmlformats-officedocument.spreadsheetml.pivotCacheDefinition+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Лист1" sheetId="1" state="visible" r:id="rId2"/>
    <sheet name="Journal" sheetId="2" state="visible" r:id="rId3"/>
    <sheet name="Сводная" sheetId="3" state="visible" r:id="rId4"/>
    <sheet name="Прайс-лист" sheetId="4" state="visible" r:id="rId5"/>
    <sheet name="Чек лист по вагону" sheetId="5" state="visible" r:id="rId6"/>
    <sheet name="Вагоны" sheetId="6" state="visible" r:id="rId7"/>
    <sheet name="Вагоны (2)" sheetId="7" state="visible" r:id="rId8"/>
  </sheets>
  <calcPr/>
  <pivotCaches>
    <pivotCache cacheId="0" r:id="rId1"/>
  </pivotCaches>
</workbook>
</file>

<file path=xl/sharedStrings.xml><?xml version="1.0" encoding="utf-8"?>
<sst xmlns="http://schemas.openxmlformats.org/spreadsheetml/2006/main" count="423" uniqueCount="423">
  <si>
    <t xml:space="preserve">Состав поезда</t>
  </si>
  <si>
    <t xml:space="preserve">инвентарный номер вагона</t>
  </si>
  <si>
    <t xml:space="preserve">вид работ</t>
  </si>
  <si>
    <t>примечание</t>
  </si>
  <si>
    <t xml:space="preserve">92 с1</t>
  </si>
  <si>
    <t xml:space="preserve">085 25669</t>
  </si>
  <si>
    <t xml:space="preserve">коммутатор POE 008 в место 14(м1)</t>
  </si>
  <si>
    <t xml:space="preserve">085 26048</t>
  </si>
  <si>
    <t xml:space="preserve">085 22245</t>
  </si>
  <si>
    <t xml:space="preserve">Сломана КЛС1000 заменить Микротик 660 на HeX</t>
  </si>
  <si>
    <t>везде</t>
  </si>
  <si>
    <t xml:space="preserve">Замена Хартинг-Хартинг 13 штук</t>
  </si>
  <si>
    <t xml:space="preserve">Замена Хартинг-RJ45 2 шт</t>
  </si>
  <si>
    <t xml:space="preserve">085 16072</t>
  </si>
  <si>
    <t xml:space="preserve">Замена блока питания </t>
  </si>
  <si>
    <t>штабной</t>
  </si>
  <si>
    <t xml:space="preserve">086 66026</t>
  </si>
  <si>
    <t xml:space="preserve">Замена микротик HeX</t>
  </si>
  <si>
    <t>ресторан</t>
  </si>
  <si>
    <t xml:space="preserve">коммутатор POE 008</t>
  </si>
  <si>
    <t xml:space="preserve">92 c2</t>
  </si>
  <si>
    <t xml:space="preserve">Замена Хартинг-RJ45 1 шт</t>
  </si>
  <si>
    <t xml:space="preserve">085 16833</t>
  </si>
  <si>
    <t xml:space="preserve">Замена блока питания</t>
  </si>
  <si>
    <t xml:space="preserve">Установка ИРС</t>
  </si>
  <si>
    <t xml:space="preserve">92 с3</t>
  </si>
  <si>
    <t xml:space="preserve">92 с4</t>
  </si>
  <si>
    <t xml:space="preserve">Дата выполнения работ</t>
  </si>
  <si>
    <t>Заявка</t>
  </si>
  <si>
    <t xml:space="preserve">Тип работ</t>
  </si>
  <si>
    <t xml:space="preserve">Номер поезда</t>
  </si>
  <si>
    <t xml:space="preserve">Тип вагона</t>
  </si>
  <si>
    <t xml:space="preserve">Номер вагона</t>
  </si>
  <si>
    <t>Оборудование</t>
  </si>
  <si>
    <t xml:space="preserve">S/N оборудования</t>
  </si>
  <si>
    <t xml:space="preserve">MAC адрес</t>
  </si>
  <si>
    <t>Кол-во</t>
  </si>
  <si>
    <t xml:space="preserve">Работы выполнил</t>
  </si>
  <si>
    <t>Тек.место</t>
  </si>
  <si>
    <t>Монтаж</t>
  </si>
  <si>
    <t>92с1</t>
  </si>
  <si>
    <t>Штаб-1</t>
  </si>
  <si>
    <t xml:space="preserve">851 6072</t>
  </si>
  <si>
    <t xml:space="preserve">Промышленный компьютер БТ-37-НМК (5550.i5 OSUb2204)</t>
  </si>
  <si>
    <t>1</t>
  </si>
  <si>
    <t>Перемена</t>
  </si>
  <si>
    <t xml:space="preserve">в составе</t>
  </si>
  <si>
    <t xml:space="preserve">Маршрутизатор Mikrotik Hex RB750Gr3</t>
  </si>
  <si>
    <t>HGW0A3XMHC0</t>
  </si>
  <si>
    <t xml:space="preserve">Источник питания (24V, 150W)</t>
  </si>
  <si>
    <t>SC3B214812</t>
  </si>
  <si>
    <t xml:space="preserve">Выключатель автоматический двухполюсный MD63 2P 16А C 6kA</t>
  </si>
  <si>
    <t xml:space="preserve">Соединение межвагонное ТСФВ.465000.006-001</t>
  </si>
  <si>
    <t xml:space="preserve">ЭЛКОМ 006001 25.05.0147</t>
  </si>
  <si>
    <t xml:space="preserve">ЭЛК СМ 006001 25.06.210</t>
  </si>
  <si>
    <t xml:space="preserve">ЭЛК СМ 006001 25.05.203</t>
  </si>
  <si>
    <t xml:space="preserve">ЭЛКОМ 006001 25.05.0139</t>
  </si>
  <si>
    <t xml:space="preserve">ЭЛКОМ 006001 25.05.0150</t>
  </si>
  <si>
    <t xml:space="preserve">ЭЛК СМ 006001 25.06.219</t>
  </si>
  <si>
    <t xml:space="preserve">ЭЛКОМ 006001 25.05.0145</t>
  </si>
  <si>
    <t xml:space="preserve">ЭЛКОМ 006001 25.05.0158</t>
  </si>
  <si>
    <t xml:space="preserve">ЭЛК СМ 006001 25.05.0142</t>
  </si>
  <si>
    <t xml:space="preserve">ЭЛК СМ 006001 25.06.225</t>
  </si>
  <si>
    <t xml:space="preserve">ЭЛК СМ 00800 25.05.0135</t>
  </si>
  <si>
    <t xml:space="preserve">ЭЛК СМ 00800 25.05.0138</t>
  </si>
  <si>
    <t xml:space="preserve">ЭЛКОМ 006001 25.05.0162</t>
  </si>
  <si>
    <t xml:space="preserve">ЭЛКОМ 006001 25.05.0148</t>
  </si>
  <si>
    <t xml:space="preserve">ЭЛКОМ 006001 25.05.0154</t>
  </si>
  <si>
    <t>Лин-1</t>
  </si>
  <si>
    <t>SC3B214810</t>
  </si>
  <si>
    <t xml:space="preserve">Коммутатор, черт. ТСФВ.467000.008</t>
  </si>
  <si>
    <t>DT005627</t>
  </si>
  <si>
    <t>SC3B215747</t>
  </si>
  <si>
    <t>DT005616</t>
  </si>
  <si>
    <t>SC3B214816</t>
  </si>
  <si>
    <t>DT005576</t>
  </si>
  <si>
    <t>SC3B215748</t>
  </si>
  <si>
    <t>DT005642</t>
  </si>
  <si>
    <t>HGQ09ZMKMDY</t>
  </si>
  <si>
    <t>D4:01:C3:FB:00:C8</t>
  </si>
  <si>
    <t xml:space="preserve">085 10760</t>
  </si>
  <si>
    <t>SC3B215744</t>
  </si>
  <si>
    <t>DT005643</t>
  </si>
  <si>
    <t>HH80ABZJYZ5</t>
  </si>
  <si>
    <t>F4:1E:57:65:F3:70</t>
  </si>
  <si>
    <t xml:space="preserve">Точка доступа ТСФВ.465000.006-005</t>
  </si>
  <si>
    <t>HGN09QC1BJY</t>
  </si>
  <si>
    <t>HGT0AAGZ90X</t>
  </si>
  <si>
    <t>3</t>
  </si>
  <si>
    <t>92с2</t>
  </si>
  <si>
    <t>92с4</t>
  </si>
  <si>
    <t xml:space="preserve">851 6361</t>
  </si>
  <si>
    <t>HGQ9X35EMY</t>
  </si>
  <si>
    <t>SC3B215738</t>
  </si>
  <si>
    <t xml:space="preserve">ЭЛК СМ 006001 25.05.0122</t>
  </si>
  <si>
    <t xml:space="preserve">ЭЛК СМ 006001 25.06.200</t>
  </si>
  <si>
    <t xml:space="preserve">ЭЛК СМ 006001 25.06.213</t>
  </si>
  <si>
    <t xml:space="preserve">ЭЛКОМ 006001 25.05.0161</t>
  </si>
  <si>
    <t xml:space="preserve">ЭЛК СМ 006001 25.06.212</t>
  </si>
  <si>
    <t xml:space="preserve">ЭЛК СМ 006001 25.06.194</t>
  </si>
  <si>
    <t xml:space="preserve">ЭЛК СМ 006001 25.05.0136</t>
  </si>
  <si>
    <t xml:space="preserve">ЭЛК СМ 006001 25.06.197</t>
  </si>
  <si>
    <t xml:space="preserve">ЭЛК СМ 006001 25.06.223</t>
  </si>
  <si>
    <t xml:space="preserve">ЭЛК СМ 006001 25.06.216</t>
  </si>
  <si>
    <t xml:space="preserve">ЭЛКОМ 006001 25.05.0159</t>
  </si>
  <si>
    <t xml:space="preserve">ЭЛКОМ 006001 25.05.0160</t>
  </si>
  <si>
    <t xml:space="preserve">ЭЛК СМ 006001 25.06.193</t>
  </si>
  <si>
    <t>Резерв</t>
  </si>
  <si>
    <t xml:space="preserve">ЭЛК СМ 006001 25.06.195</t>
  </si>
  <si>
    <t xml:space="preserve">ЭЛКОМ 006001 25.05.0163</t>
  </si>
  <si>
    <t xml:space="preserve">085 66051</t>
  </si>
  <si>
    <t>SC3B215740</t>
  </si>
  <si>
    <t>DT005640</t>
  </si>
  <si>
    <t>HH80AE5R3N7</t>
  </si>
  <si>
    <t>HGN09RXFM30</t>
  </si>
  <si>
    <t>HGN09HFEQ5Z</t>
  </si>
  <si>
    <t>4</t>
  </si>
  <si>
    <t>92с3</t>
  </si>
  <si>
    <t xml:space="preserve">085 16551</t>
  </si>
  <si>
    <t>20250455505</t>
  </si>
  <si>
    <t>HH80ABZYKPD</t>
  </si>
  <si>
    <t>SC3B215743</t>
  </si>
  <si>
    <t xml:space="preserve">ЭЛКОМ 006001 25.05.0164</t>
  </si>
  <si>
    <t xml:space="preserve">ЭЛК СМ 006001 25.06.217</t>
  </si>
  <si>
    <t xml:space="preserve">ЭЛКОМ 006001 25.05.0146</t>
  </si>
  <si>
    <t xml:space="preserve">ЭЛК СМ 006001 25.06.199</t>
  </si>
  <si>
    <t xml:space="preserve">ЭЛКОМ 006001 25.05.0149</t>
  </si>
  <si>
    <t xml:space="preserve">ЭЛК СМ 006001 25.06.207</t>
  </si>
  <si>
    <t xml:space="preserve">ЭЛК СМ 006001 25.06.209</t>
  </si>
  <si>
    <t xml:space="preserve">ЭЛКОМ 006001 25.05.0152</t>
  </si>
  <si>
    <t xml:space="preserve">ЭЛК СМ 006001 25.06.192</t>
  </si>
  <si>
    <t xml:space="preserve">ЭЛКОМ 006001 25.05.0153</t>
  </si>
  <si>
    <t xml:space="preserve">ЭЛК СМ 006001 25.06.205</t>
  </si>
  <si>
    <t xml:space="preserve">ЭЛКОМ 006001 25.05.0151</t>
  </si>
  <si>
    <t xml:space="preserve">ЭЛК СМ 006001 25.06.191</t>
  </si>
  <si>
    <t xml:space="preserve">ЭЛКОМ 006001 25.05.0155</t>
  </si>
  <si>
    <t xml:space="preserve">ЭЛК СМ 006001 25.06.202</t>
  </si>
  <si>
    <t xml:space="preserve">Лин-1 (аренда)</t>
  </si>
  <si>
    <t xml:space="preserve">023 10902</t>
  </si>
  <si>
    <t>HGW0A2128ED</t>
  </si>
  <si>
    <t>DT005507</t>
  </si>
  <si>
    <t>SC3B215741</t>
  </si>
  <si>
    <t xml:space="preserve">Коннектор SUPRLAN 8P8C STP Cat.6A (RJ-45)</t>
  </si>
  <si>
    <t>2</t>
  </si>
  <si>
    <t>HGT0ABCE4BQ</t>
  </si>
  <si>
    <t>ВР-1</t>
  </si>
  <si>
    <t xml:space="preserve">085 66481</t>
  </si>
  <si>
    <t>HGWOA3V763D</t>
  </si>
  <si>
    <t>DT005578</t>
  </si>
  <si>
    <t>SC3B215745</t>
  </si>
  <si>
    <t>HGT0A55AXTW</t>
  </si>
  <si>
    <t>HGT0AEJQJXN</t>
  </si>
  <si>
    <t>HGQ09TSTZ0S</t>
  </si>
  <si>
    <t>D4:01:C3:FB:5D:70</t>
  </si>
  <si>
    <t>DT005641</t>
  </si>
  <si>
    <t>SC3B215739</t>
  </si>
  <si>
    <t>SC3B214809</t>
  </si>
  <si>
    <t xml:space="preserve">ЭЛК СМ 006001 25.06.222</t>
  </si>
  <si>
    <t xml:space="preserve">ЭЛК СМ 006001 25.06.206</t>
  </si>
  <si>
    <t xml:space="preserve">ЭЛК СМ 006001 25.06.201</t>
  </si>
  <si>
    <t xml:space="preserve">ЭЛК СМ 006001 25.06.221</t>
  </si>
  <si>
    <t xml:space="preserve">ЭЛК СМ 006001 25.05.0137</t>
  </si>
  <si>
    <t xml:space="preserve">ЭЛК СМ 006001 25.06.215</t>
  </si>
  <si>
    <t xml:space="preserve">ЭЛК СМ 006001 25.06.218</t>
  </si>
  <si>
    <t xml:space="preserve">ЭЛК СМ 006001 25.06.214</t>
  </si>
  <si>
    <t xml:space="preserve">ЭЛК СМ 006001 25.06.196</t>
  </si>
  <si>
    <t xml:space="preserve">ЭЛКОМ 006001 25.05.0129</t>
  </si>
  <si>
    <t xml:space="preserve">ЭЛКОМ 006001 25.05.0141</t>
  </si>
  <si>
    <t xml:space="preserve">ЭЛКОМ 006001 25.05.0144</t>
  </si>
  <si>
    <t xml:space="preserve">ЭЛКОМ 006001 25.05.0157</t>
  </si>
  <si>
    <t xml:space="preserve">ЭЛК СМ 006001 25.06.208</t>
  </si>
  <si>
    <t xml:space="preserve">085 66176</t>
  </si>
  <si>
    <t>HGQ09GWVYK5</t>
  </si>
  <si>
    <t>D4:01:C3:FB:00:B9</t>
  </si>
  <si>
    <t>DT005273</t>
  </si>
  <si>
    <t>SC3B215749</t>
  </si>
  <si>
    <t>HGN09YXJ837</t>
  </si>
  <si>
    <t>D4:01:C3:ED:99:B8</t>
  </si>
  <si>
    <t>HGN09GSK9B5</t>
  </si>
  <si>
    <t>D4:01:C3:ED:9A:3C</t>
  </si>
  <si>
    <t xml:space="preserve">017 16091</t>
  </si>
  <si>
    <t>HGQ09W9FHDS</t>
  </si>
  <si>
    <t>D4:01:C3:FB:06:6C</t>
  </si>
  <si>
    <t>DT005573</t>
  </si>
  <si>
    <t>SC3B215736</t>
  </si>
  <si>
    <t>HGN09Y1TSWX</t>
  </si>
  <si>
    <t>D4:01:C3:ED:9C:68</t>
  </si>
  <si>
    <t>5</t>
  </si>
  <si>
    <t>68c3</t>
  </si>
  <si>
    <t xml:space="preserve">086 11311</t>
  </si>
  <si>
    <t>SC3B214811</t>
  </si>
  <si>
    <t xml:space="preserve">086 66000</t>
  </si>
  <si>
    <t>HH80AEWN91D</t>
  </si>
  <si>
    <t>F4:1E:57:65:F4:44</t>
  </si>
  <si>
    <t>DT005537</t>
  </si>
  <si>
    <t>SC552P1734</t>
  </si>
  <si>
    <t xml:space="preserve">019 05892</t>
  </si>
  <si>
    <t>HH80A3ZWRHB</t>
  </si>
  <si>
    <t>F4:1E:57:65:F4:AA</t>
  </si>
  <si>
    <t>DT005274</t>
  </si>
  <si>
    <t>SC3B215746</t>
  </si>
  <si>
    <t>HGN09JWK572</t>
  </si>
  <si>
    <t>D4:01:C3:ED:9E:00</t>
  </si>
  <si>
    <t xml:space="preserve">Точка доступа</t>
  </si>
  <si>
    <t>HH40ACNBQWQ</t>
  </si>
  <si>
    <t>F4:1E:57:49:10:10</t>
  </si>
  <si>
    <t>6</t>
  </si>
  <si>
    <t>68c4</t>
  </si>
  <si>
    <t xml:space="preserve">086 11063</t>
  </si>
  <si>
    <t>SC552P1731</t>
  </si>
  <si>
    <t xml:space="preserve">085 64437</t>
  </si>
  <si>
    <t>HGW0A5KMCFP</t>
  </si>
  <si>
    <t>F4:1E:57:21:A5:12</t>
  </si>
  <si>
    <t>DT005533</t>
  </si>
  <si>
    <t>SC552P1737</t>
  </si>
  <si>
    <t>HGN09S44X2V</t>
  </si>
  <si>
    <t>D4:01:C3:ED:9E:FA</t>
  </si>
  <si>
    <t>HGT0AFATHEH</t>
  </si>
  <si>
    <t>F4:1E:57:11:22:C0</t>
  </si>
  <si>
    <t xml:space="preserve">025 28917</t>
  </si>
  <si>
    <t>HGW0A8DVH4W</t>
  </si>
  <si>
    <t>F4:1E:57:21:AC:23</t>
  </si>
  <si>
    <t>DT005531</t>
  </si>
  <si>
    <t>SC552P1735</t>
  </si>
  <si>
    <t>HGN09HTS5JR</t>
  </si>
  <si>
    <t>D4:01:C3:ED:9E:24</t>
  </si>
  <si>
    <t xml:space="preserve">020 07029</t>
  </si>
  <si>
    <t>HGW0A7SVA5X</t>
  </si>
  <si>
    <t>F4:1E:57:21:A7:61</t>
  </si>
  <si>
    <t>DT005509</t>
  </si>
  <si>
    <t>SC552P1736</t>
  </si>
  <si>
    <t>HGT0A4DW7RV</t>
  </si>
  <si>
    <t>F4:1E:57:11:22:FC</t>
  </si>
  <si>
    <t>7</t>
  </si>
  <si>
    <t>98с2</t>
  </si>
  <si>
    <t xml:space="preserve">085 65012</t>
  </si>
  <si>
    <t>HGW0AA2QSCX</t>
  </si>
  <si>
    <t>F4:1E:57:21:AC:0E</t>
  </si>
  <si>
    <t>DT005581</t>
  </si>
  <si>
    <t>SC554F4469</t>
  </si>
  <si>
    <t>HGT0AD1VA0C</t>
  </si>
  <si>
    <t>F4:1E:57:11:22:CC</t>
  </si>
  <si>
    <t>HGN09PS3ZSQ</t>
  </si>
  <si>
    <t>D4:01:C3:ED:99:E0</t>
  </si>
  <si>
    <t xml:space="preserve">020 20121</t>
  </si>
  <si>
    <t>HGQ09NP8NYZ</t>
  </si>
  <si>
    <t>D4:01:C3:FB:09:ED</t>
  </si>
  <si>
    <t>SC552P1739</t>
  </si>
  <si>
    <t>HGT0A3YX42Q</t>
  </si>
  <si>
    <t>F4:1E:57:11:17:6C</t>
  </si>
  <si>
    <t xml:space="preserve">078 25136</t>
  </si>
  <si>
    <t>HGD09PE08CS</t>
  </si>
  <si>
    <t>D4:01:C3:8F:C9:A5</t>
  </si>
  <si>
    <t>DT005280</t>
  </si>
  <si>
    <t>SC552P1727</t>
  </si>
  <si>
    <t>HH40A6KTQVD</t>
  </si>
  <si>
    <t>F4:1E:57:49:1C:E2</t>
  </si>
  <si>
    <t xml:space="preserve">088 20029</t>
  </si>
  <si>
    <t>HH40A2YRV4N</t>
  </si>
  <si>
    <t>F4:1E:57:49:27:6A</t>
  </si>
  <si>
    <t xml:space="preserve">088 20052</t>
  </si>
  <si>
    <t>HGQ09SGWKBJ</t>
  </si>
  <si>
    <t>D4:01:C3:FB:00:A1</t>
  </si>
  <si>
    <t>DT005276</t>
  </si>
  <si>
    <t>SC554F4465</t>
  </si>
  <si>
    <t>HGT0A13JJQ4</t>
  </si>
  <si>
    <t>F4:1E:57:11:1B:7C</t>
  </si>
  <si>
    <t xml:space="preserve">024 20198</t>
  </si>
  <si>
    <t>HGQ09QQVX7Y</t>
  </si>
  <si>
    <t>D4:01:C3:FC:6A:7D</t>
  </si>
  <si>
    <t>DT005266</t>
  </si>
  <si>
    <t>SC552P1740</t>
  </si>
  <si>
    <t>HH40AC4MB9G</t>
  </si>
  <si>
    <t xml:space="preserve">053 22730</t>
  </si>
  <si>
    <t>HGW0A7BC33Q</t>
  </si>
  <si>
    <t>F4:1E:57:21:A6:2F</t>
  </si>
  <si>
    <t>DT005268</t>
  </si>
  <si>
    <t>SC554F4461</t>
  </si>
  <si>
    <t>HGT0A7D3K7C</t>
  </si>
  <si>
    <t>F4:1E:57:11:17:B0</t>
  </si>
  <si>
    <t xml:space="preserve">097 12308</t>
  </si>
  <si>
    <t>HGW0A7B19H2</t>
  </si>
  <si>
    <t>F4:1E:57:21:B4:5F</t>
  </si>
  <si>
    <t>DT005580</t>
  </si>
  <si>
    <t>SC554F4463</t>
  </si>
  <si>
    <t>HH40A4DXMXK</t>
  </si>
  <si>
    <t>F4:1E:57:49:26:32</t>
  </si>
  <si>
    <t xml:space="preserve">024 11569</t>
  </si>
  <si>
    <t>HH80AAPRVBP</t>
  </si>
  <si>
    <t>F4:1E:57:65:F6:C4</t>
  </si>
  <si>
    <t>DT005278</t>
  </si>
  <si>
    <t>SC554F4470</t>
  </si>
  <si>
    <t>HGN09RC8J4Q</t>
  </si>
  <si>
    <t>D4:01:C3:ED:8C:CA</t>
  </si>
  <si>
    <t xml:space="preserve">081 24448</t>
  </si>
  <si>
    <t>HGW0AER82TH</t>
  </si>
  <si>
    <t>F4:1E:57:21:A0:9C</t>
  </si>
  <si>
    <t>DT005528</t>
  </si>
  <si>
    <t>SC554F4457</t>
  </si>
  <si>
    <t>HH40AAE21ZP</t>
  </si>
  <si>
    <t>F4:1E:57:49:27:9A</t>
  </si>
  <si>
    <t xml:space="preserve">059 21465</t>
  </si>
  <si>
    <t>HGQ09W78K6S</t>
  </si>
  <si>
    <t>DT005534</t>
  </si>
  <si>
    <t>SC554F4456</t>
  </si>
  <si>
    <t>HH40A0PFT2F</t>
  </si>
  <si>
    <t>F4:1E:57:49:10:3C</t>
  </si>
  <si>
    <t xml:space="preserve">063 21152</t>
  </si>
  <si>
    <t>HGQ09G4Y42K</t>
  </si>
  <si>
    <t>D4:01:C3:FC:63:88</t>
  </si>
  <si>
    <t>DT005275</t>
  </si>
  <si>
    <t>SC554F4464</t>
  </si>
  <si>
    <t>HH40A1GQJ6W</t>
  </si>
  <si>
    <t>F4:1E:57:49:25:FA</t>
  </si>
  <si>
    <t xml:space="preserve">020 20444</t>
  </si>
  <si>
    <t>HGW0ADRMY80</t>
  </si>
  <si>
    <t>F4:1E:57:21:AD:33</t>
  </si>
  <si>
    <t>DT005264</t>
  </si>
  <si>
    <t>SC554F4462</t>
  </si>
  <si>
    <t>HH40A5VY583</t>
  </si>
  <si>
    <t>F4:1E:57:49:29:EC</t>
  </si>
  <si>
    <t xml:space="preserve">096 27449</t>
  </si>
  <si>
    <t>HH80A6HH5KJ</t>
  </si>
  <si>
    <t>F4:1E:57:65:F6:C9</t>
  </si>
  <si>
    <t>DT005265</t>
  </si>
  <si>
    <t>SC554F4466</t>
  </si>
  <si>
    <t>HH40AFTFYYM</t>
  </si>
  <si>
    <t>F4:1E:57:49:21:24</t>
  </si>
  <si>
    <t xml:space="preserve">024 20412</t>
  </si>
  <si>
    <t>HGD09RDJS9J</t>
  </si>
  <si>
    <t>D4:01:C3:8F:84:C8</t>
  </si>
  <si>
    <t>DT005271</t>
  </si>
  <si>
    <t>SC554F4467</t>
  </si>
  <si>
    <t>HH40AEJ1YE3</t>
  </si>
  <si>
    <t>F4:1E:57:49:2A:06</t>
  </si>
  <si>
    <t xml:space="preserve">063 20121</t>
  </si>
  <si>
    <t>HGQ09ST8NNM</t>
  </si>
  <si>
    <t>D4:01:C3:FC:67:AB</t>
  </si>
  <si>
    <t>DT005269</t>
  </si>
  <si>
    <t>SC554F4468</t>
  </si>
  <si>
    <t>HH40A6765C0</t>
  </si>
  <si>
    <t>F4:1E:57:49:2A:32</t>
  </si>
  <si>
    <t xml:space="preserve">024 20149</t>
  </si>
  <si>
    <t>HH80A74BBAB</t>
  </si>
  <si>
    <t>F4:1E:57:65:F3:7F</t>
  </si>
  <si>
    <t>DT005279</t>
  </si>
  <si>
    <t>SC552P1738</t>
  </si>
  <si>
    <t>2.</t>
  </si>
  <si>
    <t>HGT0A308FN0</t>
  </si>
  <si>
    <t>8</t>
  </si>
  <si>
    <t>68с2</t>
  </si>
  <si>
    <t xml:space="preserve">086 11444</t>
  </si>
  <si>
    <t>SC552P1729</t>
  </si>
  <si>
    <t xml:space="preserve">086 66059</t>
  </si>
  <si>
    <t>HH80A2GJ3GH</t>
  </si>
  <si>
    <t>F4:1E:57:65:FB:B2</t>
  </si>
  <si>
    <t>DT005277</t>
  </si>
  <si>
    <t>SC552P1730</t>
  </si>
  <si>
    <t xml:space="preserve">085 06164</t>
  </si>
  <si>
    <t>HH80A8EM3WF</t>
  </si>
  <si>
    <t>F4:1E:57:65:FB:BA</t>
  </si>
  <si>
    <t>DT005619</t>
  </si>
  <si>
    <t>SC554F4460</t>
  </si>
  <si>
    <t>HGT0A53Z9GH</t>
  </si>
  <si>
    <t>F4:1E:57:11:17:78</t>
  </si>
  <si>
    <t>HGT0A4GEWRF</t>
  </si>
  <si>
    <t>F4:1E:57:11:25:50</t>
  </si>
  <si>
    <t xml:space="preserve">053 22706</t>
  </si>
  <si>
    <t>HGD09YHSVD5</t>
  </si>
  <si>
    <t>D4:01:C3:8F:8A:B1</t>
  </si>
  <si>
    <t>DT005283</t>
  </si>
  <si>
    <t>SC552P1726</t>
  </si>
  <si>
    <t>HH40AD00KTA</t>
  </si>
  <si>
    <t>F4:1E:57:49:2A:0E</t>
  </si>
  <si>
    <t xml:space="preserve">085 21155</t>
  </si>
  <si>
    <t>DT005572</t>
  </si>
  <si>
    <t>SC554F4459</t>
  </si>
  <si>
    <t>9</t>
  </si>
  <si>
    <t>Демонтаж</t>
  </si>
  <si>
    <t xml:space="preserve">Маршрутизатора Mikrotik Hex RB750Gr3 </t>
  </si>
  <si>
    <t>Подрядчик</t>
  </si>
  <si>
    <t xml:space="preserve">отправлен в Мск</t>
  </si>
  <si>
    <t xml:space="preserve">Источник питания (24V, 150W) </t>
  </si>
  <si>
    <t xml:space="preserve">Выключатель автоматический двухполюсный MD63 2P 16А C 6kA </t>
  </si>
  <si>
    <t>Симферополь</t>
  </si>
  <si>
    <t xml:space="preserve">085 14796</t>
  </si>
  <si>
    <t>Маршрутизатор</t>
  </si>
  <si>
    <t>HGD09VGXS0A</t>
  </si>
  <si>
    <t>D4:01:C3:8F:8A:19</t>
  </si>
  <si>
    <t>HGN09SVK6RJ</t>
  </si>
  <si>
    <t>D4:01:C3:ED:9A:82</t>
  </si>
  <si>
    <t>HGN09ST46N9</t>
  </si>
  <si>
    <t>D4:01:C3:ED:95:BC</t>
  </si>
  <si>
    <t>HH80A5B732A</t>
  </si>
  <si>
    <t>F4:1E:57:65:F3:52</t>
  </si>
  <si>
    <t>Summary</t>
  </si>
  <si>
    <t>(пусто)</t>
  </si>
  <si>
    <t xml:space="preserve">Общий итог</t>
  </si>
  <si>
    <t xml:space="preserve">Наименование Товара</t>
  </si>
  <si>
    <t xml:space="preserve">Цена без НДС</t>
  </si>
  <si>
    <t xml:space="preserve">Цена (с НДС)</t>
  </si>
  <si>
    <t>НДС</t>
  </si>
  <si>
    <t>Сумма</t>
  </si>
  <si>
    <t xml:space="preserve">Маршрутизатора Mikrotik Hex RB750Gr3</t>
  </si>
  <si>
    <t xml:space="preserve">Коммутатор ТСФВ.467000.008</t>
  </si>
  <si>
    <t>Маршрутизатор с модемом и GSM антенной, черт. ТСФВ.464424.005</t>
  </si>
  <si>
    <t>WiFi точка доступа ТСФВ.464424-007</t>
  </si>
  <si>
    <t>Работы</t>
  </si>
  <si>
    <t xml:space="preserve">Выезд специалиста в депо</t>
  </si>
  <si>
    <t xml:space="preserve">Дополнительные Работы по демонтажу оборудования</t>
  </si>
  <si>
    <t xml:space="preserve">Дополнительные Работы по монтажу оборудования</t>
  </si>
  <si>
    <t xml:space="preserve">Монтаж промышленного компьютера БТ-37-НМК (5550.i5 OSUb2204)</t>
  </si>
  <si>
    <t xml:space="preserve">Монтаж маршрутизатора Mikrotik Hex RB750Gr3</t>
  </si>
  <si>
    <t xml:space="preserve">Монтаж коммутатора, черт. ТСФВ.467000.008</t>
  </si>
  <si>
    <t xml:space="preserve">Монтаж точки доступа ТСФВ.465000.006-005</t>
  </si>
  <si>
    <t xml:space="preserve">Монтаж Маршрутизатора с модемом и GSM антенной, черт. ТСФВ.464424.005</t>
  </si>
  <si>
    <t xml:space="preserve">Монтаж WiFi точки доступа ТСФВ.464424-007</t>
  </si>
  <si>
    <t xml:space="preserve">Проверка кабельных трасс</t>
  </si>
  <si>
    <t xml:space="preserve">Пусконаладка системы ИРС состава</t>
  </si>
  <si>
    <t xml:space="preserve">Ежемесячное обслуживание в составе: функционал ИРС, техподдержка, сервис, ремонт/замена, восстановление лвс вагона при повреждении и тд. ( Москва, Симферополь, Санкт-Петербург)</t>
  </si>
  <si>
    <t xml:space="preserve">Номера вагонов</t>
  </si>
  <si>
    <t>Тип</t>
  </si>
  <si>
    <t>=ПРОСМОТРX(B2;(Jornal!G1:G285=D1)*(Jornal!G1:G285=B2);Jornal!I1:I285)</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</si>
</sst>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0">
    <font>
      <name val="Calibri"/>
      <color theme="1"/>
      <sz val="12.000000"/>
      <scheme val="minor"/>
    </font>
    <font>
      <name val="Calibri"/>
      <color rgb="FF9C6500"/>
      <sz val="11.000000"/>
      <scheme val="minor"/>
    </font>
    <font>
      <name val="Calibri"/>
      <b/>
      <color theme="1"/>
      <sz val="12.000000"/>
      <scheme val="minor"/>
    </font>
    <font>
      <name val="Arial"/>
      <b/>
      <color theme="0"/>
      <sz val="9.000000"/>
    </font>
    <font>
      <name val="Arial"/>
      <color theme="1"/>
      <sz val="9.000000"/>
    </font>
    <font>
      <name val="Arial"/>
      <b/>
      <sz val="9.000000"/>
    </font>
    <font>
      <name val="Arial"/>
      <b/>
      <color indexed="2"/>
      <sz val="9.000000"/>
    </font>
    <font>
      <name val="Arial"/>
      <sz val="9.000000"/>
    </font>
    <font>
      <name val="Arial"/>
      <b/>
      <color theme="1"/>
      <sz val="9.000000"/>
    </font>
    <font>
      <name val="Arial"/>
      <color rgb="FF9C6500"/>
      <sz val="9.000000"/>
    </font>
  </fonts>
  <fills count="3">
    <fill>
      <patternFill patternType="none"/>
    </fill>
    <fill>
      <patternFill patternType="gray125"/>
    </fill>
    <fill>
      <patternFill patternType="solid">
        <fgColor rgb="FFFFEB9C"/>
        <bgColor rgb="FFFFEB9C"/>
      </patternFill>
    </fill>
  </fills>
  <borders count="5">
    <border>
      <left/>
      <right/>
      <top/>
      <bottom/>
      <diagonal/>
    </border>
    <border>
      <left/>
      <right style="thin">
        <color theme="0"/>
      </right>
      <top style="thin">
        <color theme="0"/>
      </top>
      <bottom style="thin">
        <color theme="0"/>
      </bottom>
      <diagonal/>
      <vertical style="thin">
        <color theme="0"/>
      </vertical>
      <horizontal style="thin">
        <color theme="0"/>
      </horizontal>
    </border>
    <border>
      <left style="thin">
        <color theme="0"/>
      </left>
      <right style="thin">
        <color theme="0"/>
      </right>
      <top style="thin">
        <color theme="0"/>
      </top>
      <bottom style="thin">
        <color theme="0"/>
      </bottom>
      <diagonal/>
      <vertical style="thin">
        <color theme="0"/>
      </vertical>
      <horizontal style="thin">
        <color theme="0"/>
      </horizont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s>
  <cellStyleXfs count="2">
    <xf fontId="0" fillId="0" borderId="0" numFmtId="0" applyNumberFormat="1" applyFont="1" applyFill="1" applyBorder="1"/>
    <xf fontId="1" fillId="2" borderId="0" numFmtId="0" applyNumberFormat="0" applyFont="1" applyFill="1" applyBorder="0"/>
  </cellStyleXfs>
  <cellXfs count="38">
    <xf fontId="0" fillId="0" borderId="0" numFmtId="0" xfId="0"/>
    <xf fontId="0" fillId="0" borderId="0" numFmtId="49" xfId="0" applyNumberFormat="1"/>
    <xf fontId="2" fillId="0" borderId="0" numFmtId="0" xfId="0" applyFont="1" applyAlignment="1">
      <alignment horizontal="center" vertical="center"/>
    </xf>
    <xf fontId="2" fillId="0" borderId="0" numFmtId="49" xfId="0" applyNumberFormat="1" applyFont="1" applyAlignment="1">
      <alignment horizontal="center" vertical="center"/>
    </xf>
    <xf fontId="0" fillId="0" borderId="0" numFmtId="0" xfId="0" applyAlignment="1">
      <alignment horizontal="center"/>
    </xf>
    <xf fontId="3" fillId="0" borderId="0" numFmtId="0" xfId="0" applyFont="1" applyAlignment="1">
      <alignment horizontal="center" vertical="center" wrapText="1"/>
    </xf>
    <xf fontId="4" fillId="0" borderId="1" numFmtId="160" xfId="0" applyNumberFormat="1" applyFont="1" applyBorder="1" applyAlignment="1">
      <alignment horizontal="center" vertical="center"/>
    </xf>
    <xf fontId="4" fillId="0" borderId="2" numFmtId="0" xfId="0" applyFont="1" applyBorder="1" applyAlignment="1">
      <alignment horizontal="center" vertical="center"/>
    </xf>
    <xf fontId="4" fillId="0" borderId="2" numFmtId="49" xfId="0" applyNumberFormat="1" applyFont="1" applyBorder="1" applyAlignment="1">
      <alignment horizontal="center" vertical="center"/>
    </xf>
    <xf fontId="4" fillId="0" borderId="2" numFmtId="0" xfId="0" applyFont="1" applyBorder="1" applyAlignment="1">
      <alignment horizontal="left" vertical="center"/>
    </xf>
    <xf fontId="4" fillId="0" borderId="2" numFmtId="49" xfId="0" applyNumberFormat="1" applyFont="1" applyBorder="1" applyAlignment="1">
      <alignment vertical="center"/>
    </xf>
    <xf fontId="4" fillId="0" borderId="3" numFmtId="49" xfId="0" applyNumberFormat="1" applyFont="1" applyBorder="1" applyAlignment="1">
      <alignment horizontal="left" vertical="center"/>
    </xf>
    <xf fontId="4" fillId="0" borderId="3" numFmtId="0" xfId="0" applyFont="1" applyBorder="1" applyAlignment="1">
      <alignment horizontal="left" vertical="center"/>
    </xf>
    <xf fontId="4" fillId="0" borderId="2" numFmtId="49" xfId="0" applyNumberFormat="1" applyFont="1" applyBorder="1" applyAlignment="1">
      <alignment horizontal="left" vertical="center"/>
    </xf>
    <xf fontId="4" fillId="0" borderId="2" numFmtId="0" xfId="0" applyFont="1" applyBorder="1" applyAlignment="1">
      <alignment vertical="center"/>
    </xf>
    <xf fontId="4" fillId="0" borderId="3" numFmtId="49" xfId="0" applyNumberFormat="1" applyFont="1" applyBorder="1" applyAlignment="1">
      <alignment horizontal="center" vertical="center"/>
    </xf>
    <xf fontId="4" fillId="0" borderId="4" numFmtId="160" xfId="0" applyNumberFormat="1" applyFont="1" applyBorder="1" applyAlignment="1">
      <alignment horizontal="center" vertical="center"/>
    </xf>
    <xf fontId="4" fillId="0" borderId="3" numFmtId="0" xfId="0" applyFont="1" applyBorder="1" applyAlignment="1">
      <alignment horizontal="center" vertical="center"/>
    </xf>
    <xf fontId="4" fillId="0" borderId="3" numFmtId="49" xfId="0" applyNumberFormat="1" applyFont="1" applyBorder="1" applyAlignment="1">
      <alignment vertical="center"/>
    </xf>
    <xf fontId="4" fillId="0" borderId="0" numFmtId="0" xfId="0" applyFont="1"/>
    <xf fontId="4" fillId="0" borderId="0" numFmtId="49" xfId="0" applyNumberFormat="1" applyFont="1" applyAlignment="1" quotePrefix="1">
      <alignment horizontal="center"/>
    </xf>
    <xf fontId="4" fillId="0" borderId="0" numFmtId="0" xfId="0" applyFont="1" applyAlignment="1">
      <alignment horizontal="center"/>
    </xf>
    <xf fontId="4" fillId="0" borderId="0" numFmtId="49" xfId="0" applyNumberFormat="1" applyFont="1" applyAlignment="1">
      <alignment horizontal="center"/>
    </xf>
    <xf fontId="0" fillId="0" borderId="0" numFmtId="14" xfId="0" applyNumberFormat="1"/>
    <xf fontId="4" fillId="0" borderId="0" numFmtId="0" xfId="0" applyFont="1" applyAlignment="1">
      <alignment horizontal="center" vertical="center"/>
    </xf>
    <xf fontId="5" fillId="0" borderId="0" numFmtId="0" xfId="0" applyFont="1" applyAlignment="1">
      <alignment horizontal="center" vertical="center" wrapText="1"/>
    </xf>
    <xf fontId="6" fillId="0" borderId="0" numFmtId="0" xfId="0" applyFont="1" applyAlignment="1">
      <alignment horizontal="center" vertical="center" wrapText="1"/>
    </xf>
    <xf fontId="7" fillId="0" borderId="0" numFmtId="0" xfId="0" applyFont="1" applyAlignment="1">
      <alignment horizontal="left" vertical="center"/>
    </xf>
    <xf fontId="7" fillId="0" borderId="0" numFmtId="4" xfId="0" applyNumberFormat="1" applyFont="1" applyAlignment="1">
      <alignment horizontal="right" vertical="center" wrapText="1"/>
    </xf>
    <xf fontId="4" fillId="0" borderId="0" numFmtId="4" xfId="0" applyNumberFormat="1" applyFont="1"/>
    <xf fontId="8" fillId="0" borderId="0" numFmtId="0" xfId="0" applyFont="1" applyAlignment="1">
      <alignment horizontal="right" vertical="center"/>
    </xf>
    <xf fontId="8" fillId="0" borderId="0" numFmtId="4" xfId="0" applyNumberFormat="1" applyFont="1" applyAlignment="1">
      <alignment horizontal="right" vertical="center"/>
    </xf>
    <xf fontId="2" fillId="0" borderId="0" numFmtId="0" xfId="0" applyFont="1" applyAlignment="1">
      <alignment horizontal="right" vertical="center"/>
    </xf>
    <xf fontId="5" fillId="0" borderId="0" numFmtId="0" xfId="0" applyFont="1" applyAlignment="1">
      <alignment horizontal="center" vertical="center"/>
    </xf>
    <xf fontId="4" fillId="0" borderId="0" numFmtId="0" xfId="0" applyFont="1" applyAlignment="1">
      <alignment horizontal="right" vertical="center"/>
    </xf>
    <xf fontId="9" fillId="2" borderId="0" numFmtId="0" xfId="1" applyFont="1" applyFill="1" applyAlignment="1">
      <alignment horizontal="center" vertical="center"/>
    </xf>
    <xf fontId="4" fillId="0" borderId="0" numFmtId="0" xfId="0" applyFont="1" applyAlignment="1">
      <alignment horizontal="center" vertical="center" wrapText="1"/>
    </xf>
    <xf fontId="4" fillId="0" borderId="0" numFmtId="49" xfId="0" applyNumberFormat="1" applyFont="1" applyAlignment="1">
      <alignment horizontal="center" vertical="center"/>
    </xf>
  </cellXfs>
  <cellStyles count="2">
    <cellStyle name="Обычный" xfId="0" builtinId="0"/>
    <cellStyle name="Neutral" xfId="1"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7.xml"/><Relationship  Id="rId7" Type="http://schemas.openxmlformats.org/officeDocument/2006/relationships/worksheet" Target="worksheets/sheet6.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pivotCacheDefinition" Target="pivotCache/pivotCacheDefinition1.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4" refreshedVersion="4" minRefreshableVersion="3" recordCount="404">
  <cacheSource type="worksheet">
    <worksheetSource name="Journal[]"/>
  </cacheSource>
  <cacheFields count="12">
    <cacheField name="Дата выполнения работ">
      <sharedItems containsNonDate="0" containsDate="1" containsString="0" containsBlank="1" minDate="2025-07-07T00:00:00" maxDate="2025-07-18T00:00:00" count="10">
        <d v="2025-07-07T00:00:00"/>
        <d v="2025-07-09T00:00:00"/>
        <d v="2025-07-08T00:00:00"/>
        <d v="2025-07-10T00:00:00"/>
        <d v="2025-07-14T00:00:00"/>
        <d v="2025-07-15T00:00:00"/>
        <d v="2025-07-16T00:00:00"/>
        <d v="2025-07-17T00:00:00"/>
        <d v="2025-07-18T00:00:00"/>
        <m/>
      </sharedItems>
    </cacheField>
    <cacheField name="Заявка">
      <sharedItems containsBlank="1" containsMixedTypes="1" containsNumber="1" containsInteger="1" minValue="1" maxValue="2" count="10">
        <n v="1"/>
        <s v="3"/>
        <n v="2"/>
        <s v="4"/>
        <s v="5"/>
        <s v="6"/>
        <s v="7"/>
        <s v="8"/>
        <s v="9"/>
        <m/>
      </sharedItems>
    </cacheField>
    <cacheField name="Тип работ">
      <sharedItems containsBlank="1" count="4">
        <s v="Монтаж"/>
        <s v="Резерв"/>
        <s v="Демонтаж"/>
        <m/>
      </sharedItems>
    </cacheField>
    <cacheField name="Номер поезда">
      <sharedItems containsBlank="1" count="9">
        <s v="92с1"/>
        <s v="92с2"/>
        <s v="92с4"/>
        <s v="92с3"/>
        <s v="68c3"/>
        <s v="68c4"/>
        <s v="98с2"/>
        <s v="68с2"/>
        <m/>
      </sharedItems>
    </cacheField>
    <cacheField name="Тип вагона">
      <sharedItems containsBlank="1" count="5">
        <s v="Штаб-1"/>
        <s v="Лин-1"/>
        <s v="Лин-1 (аренда)"/>
        <s v="ВР-1"/>
        <m/>
      </sharedItems>
    </cacheField>
    <cacheField name="Номер вагона">
      <sharedItems containsBlank="1" count="44">
        <s v="851 6072"/>
        <s v="085 26048"/>
        <s v="085 22245"/>
        <s v="085 25669"/>
        <s v="086 66026"/>
        <s v="085 10760"/>
        <s v="085 16833"/>
        <s v="851 6361"/>
        <s v="085 66051"/>
        <s v="085 16551"/>
        <s v="023 10902"/>
        <s v="085 66481"/>
        <s v="085 66176"/>
        <s v="017 16091"/>
        <s v="086 11311"/>
        <s v="086 66000"/>
        <s v="019 05892"/>
        <s v="086 11063"/>
        <s v="085 64437"/>
        <s v="025 28917"/>
        <s v="020 07029"/>
        <s v="085 65012"/>
        <s v="020 20121"/>
        <s v="078 25136"/>
        <s v="088 20029"/>
        <s v="088 20052"/>
        <s v="024 20198"/>
        <s v="053 22730"/>
        <s v="097 12308"/>
        <s v="024 11569"/>
        <s v="081 24448"/>
        <s v="059 21465"/>
        <s v="063 21152"/>
        <s v="020 20444"/>
        <s v="096 27449"/>
        <s v="024 20412"/>
        <s v="063 20121"/>
        <s v="024 20149"/>
        <s v="086 11444"/>
        <s v="086 66059"/>
        <s v="085 06164"/>
        <s v="053 22706"/>
        <s v="085 21155"/>
        <m/>
      </sharedItems>
    </cacheField>
    <cacheField name="Оборудование">
      <sharedItems containsBlank="1" count="12">
        <s v="Промышленный компьютер БТ-37-НМК (5550.i5 OSUb2204)"/>
        <s v="Маршрутизатор Mikrotik Hex RB750Gr3"/>
        <s v="Источник питания (24V, 150W)"/>
        <s v="Выключатель автоматический двухполюсный MD63 2P 16А C 6kA"/>
        <s v="Соединение межвагонное ТСФВ.465000.006-001"/>
        <s v="Коммутатор, черт. ТСФВ.467000.008"/>
        <s v="Точка доступа ТСФВ.465000.006-005"/>
        <s v="Коннектор SUPRLAN 8P8C STP Cat.6A (RJ-45)"/>
        <s v="Маршрутизатора Mikrotik Hex RB750Gr3 "/>
        <s v="Источник питания (24V, 150W) "/>
        <s v="Выключатель автоматический двухполюсный MD63 2P 16А C 6kA "/>
        <m/>
      </sharedItems>
    </cacheField>
    <cacheField name="S/N оборудования">
      <sharedItems containsBlank="1" containsMixedTypes="1" containsNumber="1" containsInteger="1" minValue="20250455504" maxValue="20250455507" count="213">
        <n v="20250455507"/>
        <s v="HGW0A3XMHC0"/>
        <s v="SC3B214812"/>
        <m/>
        <s v="ЭЛКОМ 006001 25.05.0147"/>
        <s v="ЭЛК СМ 006001 25.06.210"/>
        <s v="ЭЛК СМ 006001 25.05.203"/>
        <s v="ЭЛКОМ 006001 25.05.0139"/>
        <s v="ЭЛКОМ 006001 25.05.0150"/>
        <s v="ЭЛК СМ 006001 25.06.219"/>
        <s v="ЭЛКОМ 006001 25.05.0145"/>
        <s v="ЭЛКОМ 006001 25.05.0158"/>
        <s v="ЭЛК СМ 006001 25.05.0142"/>
        <s v="ЭЛК СМ 006001 25.06.225"/>
        <s v="ЭЛК СМ 00800 25.05.0135"/>
        <s v="ЭЛК СМ 00800 25.05.0138"/>
        <s v="ЭЛКОМ 006001 25.05.0162"/>
        <s v="ЭЛКОМ 006001 25.05.0148"/>
        <s v="ЭЛКОМ 006001 25.05.0154"/>
        <s v="SC3B214810"/>
        <s v="DT005627"/>
        <s v="SC3B215747"/>
        <s v="DT005616"/>
        <s v="SC3B214816"/>
        <s v="DT005576"/>
        <s v="SC3B215748"/>
        <s v="DT005642"/>
        <s v="HGW0AZMKDMY"/>
        <s v="SC3B215744"/>
        <s v="DT005643"/>
        <s v="HH80ABZJY25"/>
        <s v="HGN09QC1BJY"/>
        <s v="HGT0AAGZ90X"/>
        <n v="20250455506"/>
        <s v="HGQ9X35EMY"/>
        <s v="SC3B215738"/>
        <s v="ЭЛК СМ 006001 25.05.0122"/>
        <s v="ЭЛК СМ 006001 25.06.200"/>
        <s v="ЭЛК СМ 006001 25.06.213"/>
        <s v="ЭЛКОМ 006001 25.05.0161"/>
        <s v="ЭЛК СМ 006001 25.06.212"/>
        <s v="ЭЛК СМ 006001 25.06.194"/>
        <s v="ЭЛК СМ 006001 25.05.0136"/>
        <s v="ЭЛК СМ 006001 25.06.197"/>
        <s v="ЭЛК СМ 006001 25.06.223"/>
        <s v="ЭЛК СМ 006001 25.06.216"/>
        <s v="ЭЛКОМ 006001 25.05.0159"/>
        <s v="ЭЛКОМ 006001 25.05.0160"/>
        <s v="ЭЛК СМ 006001 25.06.193"/>
        <s v="ЭЛК СМ 006001 25.06.195"/>
        <s v="ЭЛКОМ 006001 25.05.0163"/>
        <s v="SC3B215740"/>
        <s v="DT005640"/>
        <s v="HH80AE5R3N7"/>
        <s v="HGN09RXFM30"/>
        <s v="HGN09HFEQ5Z"/>
        <s v="20250455505"/>
        <s v="HH80ABZYKPD"/>
        <s v="SC3B215743"/>
        <s v="ЭЛКОМ 006001 25.05.0164"/>
        <s v="ЭЛК СМ 006001 25.06.217"/>
        <s v="ЭЛКОМ 006001 25.05.0146"/>
        <s v="ЭЛК СМ 006001 25.06.199"/>
        <s v="ЭЛКОМ 006001 25.05.0149"/>
        <s v="ЭЛК СМ 006001 25.06.207"/>
        <s v="ЭЛК СМ 006001 25.06.209"/>
        <s v="ЭЛКОМ 006001 25.05.0152"/>
        <s v="ЭЛК СМ 006001 25.06.192"/>
        <s v="ЭЛКОМ 006001 25.05.0153"/>
        <s v="ЭЛК СМ 006001 25.06.205"/>
        <s v="ЭЛКОМ 006001 25.05.0151"/>
        <s v="ЭЛК СМ 006001 25.06.191"/>
        <s v="ЭЛКОМ 006001 25.05.0155"/>
        <s v="ЭЛК СМ 006001 25.06.202"/>
        <s v="HGW0A2128ED"/>
        <s v="DT005507"/>
        <s v="SC3B215741"/>
        <s v="HGT0ABCE4BQ"/>
        <s v="HGWOA3V763D"/>
        <s v="DT005578"/>
        <s v="SC3B215745"/>
        <s v="HGT0A55AXTW"/>
        <s v="HGT0AEJQJXN"/>
        <n v="20250455504"/>
        <s v="HGQ09TSTZ0S"/>
        <s v="DT005641"/>
        <s v="SC3B215739"/>
        <s v="SC3B214809"/>
        <s v="ЭЛК СМ 006001 25.06.222"/>
        <s v="ЭЛК СМ 006001 25.06.206"/>
        <s v="ЭЛК СМ 006001 25.06.201"/>
        <s v="ЭЛК СМ 006001 25.06.221"/>
        <s v="ЭЛК СМ 006001 25.05.0137"/>
        <s v="ЭЛК СМ 006001 25.06.215"/>
        <s v="ЭЛК СМ 006001 25.06.218"/>
        <s v="ЭЛК СМ 006001 25.06.214"/>
        <s v="ЭЛК СМ 006001 25.06.196"/>
        <s v="ЭЛКОМ 006001 25.05.0129"/>
        <s v="ЭЛКОМ 006001 25.05.0141"/>
        <s v="ЭЛКОМ 006001 25.05.0144"/>
        <s v="ЭЛКОМ 006001 25.05.0157"/>
        <s v="ЭЛК СМ 006001 25.06.208"/>
        <s v="HGQ09GWVYK5"/>
        <s v="DT005273"/>
        <s v="SC3B215749"/>
        <s v="HGN09YXJ837"/>
        <s v="HGN09GSK9B5"/>
        <s v="HGQ09W9FHDS"/>
        <s v="DT005573"/>
        <s v="SC3B215736"/>
        <s v="HGN09Y1TSWX"/>
        <s v="SC3B214811"/>
        <s v="HH80AEWN91D"/>
        <s v="DT005537"/>
        <s v="SC552P1734"/>
        <s v="HH80A3ZWRHB"/>
        <s v="DT005274"/>
        <s v="SC3B215746"/>
        <s v="HGN09JWK572"/>
        <s v="SC552P1731"/>
        <s v="HGW0A5KMCFP"/>
        <s v="DT005533"/>
        <s v="SC552P1737"/>
        <s v="HGN09S44X2V"/>
        <s v="HGT0AFATHEH"/>
        <s v="HGW0A8DVH4W"/>
        <s v="DT005531"/>
        <s v="SC552P1735"/>
        <s v="HGN09HTS5JR"/>
        <s v="HGW0A7SVA5X"/>
        <s v="DT005509"/>
        <s v="SC552P1736"/>
        <s v="HGT0A4DW7RV"/>
        <s v="HGW0AA2QSCX"/>
        <s v="DT005581"/>
        <s v="SC554F4469"/>
        <s v="HGY0AD1VA0C"/>
        <s v="HGN09PS3ZSQ"/>
        <s v="HGQ09NP8NYZ"/>
        <s v="SC552P1739"/>
        <s v="HGT0A3YX42Q"/>
        <s v="HGD09PE08CS"/>
        <s v="DT005280"/>
        <s v="SC552P1727"/>
        <s v="HH40A6KTQVD"/>
        <s v="HH40A2YRV4N"/>
        <s v="HGQ09SGWKBJ"/>
        <s v="DT005276"/>
        <s v="SC554F4465"/>
        <s v="HGT0A13JJQ4"/>
        <s v="HGQ09QQVX7Y"/>
        <s v="DT005266"/>
        <s v="SC552P1740"/>
        <s v="HH40AC4MB9G"/>
        <s v="HGW0A7BC33Q"/>
        <s v="DT005268"/>
        <s v="SC554F4461"/>
        <s v="HGT0A7D3K7C"/>
        <s v="HGW0A7B19H2"/>
        <s v="DT005580"/>
        <s v="SC554F4463"/>
        <s v="HH40A4DXMXK"/>
        <s v="HH80AAPRVBP"/>
        <s v="DT005278"/>
        <s v="SC554F4470"/>
        <s v="HGN09RC8J4Q"/>
        <s v="HGW0AER82TH"/>
        <s v="DT005528"/>
        <s v="SC554F4457"/>
        <s v="HH40AAE21ZP"/>
        <s v="HGQ09W78K6S"/>
        <s v="DT005534"/>
        <s v="SC554F4456"/>
        <s v="HH40A0PFT2F"/>
        <s v="HGQ09G4Y42K"/>
        <s v="DT005275"/>
        <s v="SC554F4464"/>
        <s v="HH40A1GQJ6W"/>
        <s v="HGW0ADRMY80"/>
        <s v="DT005264"/>
        <s v="SC554F4462"/>
        <s v="HH40A5VY583"/>
        <s v="HH80A6HH5KJ"/>
        <s v="DT005265"/>
        <s v="SC554F4466"/>
        <s v="HH40AFTFYYM"/>
        <s v="HGD09RDJS9J"/>
        <s v="DT005271"/>
        <s v="SC554F4467"/>
        <s v="HH40AEJ1YE3"/>
        <s v="HGQ09ST8NNM"/>
        <s v="DT005269"/>
        <s v="SC554F4468"/>
        <s v="HH40A6765C0"/>
        <s v="HH80A74BBAB"/>
        <s v="DT005279"/>
        <s v="SC552P1738"/>
        <s v="HGT0A308FN0"/>
        <s v="SC552P1729"/>
        <s v="HH80A2GJ3GH"/>
        <s v="DT005277"/>
        <s v="SC552P1730"/>
        <s v="HH80A8EM3WF"/>
        <s v="DT005619"/>
        <s v="SC554F4460"/>
        <s v="HGT0A53Z9GH"/>
        <s v="HGT0A4GEWRF"/>
        <s v="HGD09YHSVD5"/>
        <s v="DT005283"/>
        <s v="SC552P1726"/>
        <s v="HH40AD00KTA"/>
        <s v="DT005572"/>
        <s v="SC554F4459"/>
      </sharedItems>
    </cacheField>
    <cacheField name="MAC адрес">
      <sharedItems containsBlank="1"/>
    </cacheField>
    <cacheField name="Кол-во">
      <sharedItems containsBlank="1" containsMixedTypes="1" containsNumber="1" containsInteger="1" minValue="1" maxValue="2"/>
    </cacheField>
    <cacheField name="Работы выполнил" numFmtId="0">
      <sharedItems containsBlank="1"/>
    </cacheField>
    <cacheField name="Тек.место">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404">
  <r>
    <x v="0"/>
    <x v="0"/>
    <x v="0"/>
    <x v="0"/>
    <x v="0"/>
    <x v="0"/>
    <x v="0"/>
    <x v="0"/>
    <m/>
    <s v="1"/>
    <s v="Перемена"/>
    <s v="в составе"/>
  </r>
  <r>
    <x v="0"/>
    <x v="0"/>
    <x v="0"/>
    <x v="0"/>
    <x v="0"/>
    <x v="0"/>
    <x v="1"/>
    <x v="1"/>
    <m/>
    <s v="1"/>
    <s v="Перемена"/>
    <s v="в составе"/>
  </r>
  <r>
    <x v="0"/>
    <x v="0"/>
    <x v="0"/>
    <x v="0"/>
    <x v="0"/>
    <x v="0"/>
    <x v="2"/>
    <x v="2"/>
    <m/>
    <s v="1"/>
    <s v="Перемена"/>
    <s v="в составе"/>
  </r>
  <r>
    <x v="0"/>
    <x v="0"/>
    <x v="0"/>
    <x v="0"/>
    <x v="0"/>
    <x v="0"/>
    <x v="3"/>
    <x v="3"/>
    <m/>
    <s v="1"/>
    <s v="Перемена"/>
    <s v="в составе"/>
  </r>
  <r>
    <x v="0"/>
    <x v="0"/>
    <x v="0"/>
    <x v="0"/>
    <x v="0"/>
    <x v="0"/>
    <x v="4"/>
    <x v="4"/>
    <m/>
    <s v="1"/>
    <s v="Перемена"/>
    <s v="в составе"/>
  </r>
  <r>
    <x v="0"/>
    <x v="0"/>
    <x v="0"/>
    <x v="0"/>
    <x v="0"/>
    <x v="0"/>
    <x v="4"/>
    <x v="5"/>
    <m/>
    <s v="1"/>
    <s v="Перемена"/>
    <s v="в составе"/>
  </r>
  <r>
    <x v="0"/>
    <x v="0"/>
    <x v="0"/>
    <x v="0"/>
    <x v="0"/>
    <x v="0"/>
    <x v="4"/>
    <x v="6"/>
    <m/>
    <s v="1"/>
    <s v="Перемена"/>
    <s v="в составе"/>
  </r>
  <r>
    <x v="0"/>
    <x v="0"/>
    <x v="0"/>
    <x v="0"/>
    <x v="0"/>
    <x v="0"/>
    <x v="4"/>
    <x v="7"/>
    <m/>
    <s v="1"/>
    <s v="Перемена"/>
    <s v="в составе"/>
  </r>
  <r>
    <x v="0"/>
    <x v="0"/>
    <x v="0"/>
    <x v="0"/>
    <x v="0"/>
    <x v="0"/>
    <x v="4"/>
    <x v="8"/>
    <m/>
    <s v="1"/>
    <s v="Перемена"/>
    <s v="в составе"/>
  </r>
  <r>
    <x v="0"/>
    <x v="0"/>
    <x v="0"/>
    <x v="0"/>
    <x v="0"/>
    <x v="0"/>
    <x v="4"/>
    <x v="9"/>
    <m/>
    <s v="1"/>
    <s v="Перемена"/>
    <s v="в составе"/>
  </r>
  <r>
    <x v="0"/>
    <x v="0"/>
    <x v="0"/>
    <x v="0"/>
    <x v="0"/>
    <x v="0"/>
    <x v="4"/>
    <x v="10"/>
    <m/>
    <s v="1"/>
    <s v="Перемена"/>
    <s v="в составе"/>
  </r>
  <r>
    <x v="0"/>
    <x v="0"/>
    <x v="0"/>
    <x v="0"/>
    <x v="0"/>
    <x v="0"/>
    <x v="4"/>
    <x v="11"/>
    <m/>
    <s v="1"/>
    <s v="Перемена"/>
    <s v="в составе"/>
  </r>
  <r>
    <x v="0"/>
    <x v="0"/>
    <x v="0"/>
    <x v="0"/>
    <x v="0"/>
    <x v="0"/>
    <x v="4"/>
    <x v="12"/>
    <m/>
    <s v="1"/>
    <s v="Перемена"/>
    <s v="в составе"/>
  </r>
  <r>
    <x v="0"/>
    <x v="0"/>
    <x v="0"/>
    <x v="0"/>
    <x v="0"/>
    <x v="0"/>
    <x v="4"/>
    <x v="13"/>
    <m/>
    <s v="1"/>
    <s v="Перемена"/>
    <s v="в составе"/>
  </r>
  <r>
    <x v="0"/>
    <x v="0"/>
    <x v="0"/>
    <x v="0"/>
    <x v="0"/>
    <x v="0"/>
    <x v="4"/>
    <x v="14"/>
    <m/>
    <s v="1"/>
    <s v="Перемена"/>
    <s v="в составе"/>
  </r>
  <r>
    <x v="0"/>
    <x v="0"/>
    <x v="0"/>
    <x v="0"/>
    <x v="0"/>
    <x v="0"/>
    <x v="4"/>
    <x v="15"/>
    <m/>
    <s v="1"/>
    <s v="Перемена"/>
    <s v="в составе"/>
  </r>
  <r>
    <x v="0"/>
    <x v="0"/>
    <x v="0"/>
    <x v="0"/>
    <x v="0"/>
    <x v="0"/>
    <x v="4"/>
    <x v="16"/>
    <m/>
    <s v="1"/>
    <s v="Перемена"/>
    <s v="в составе"/>
  </r>
  <r>
    <x v="0"/>
    <x v="0"/>
    <x v="0"/>
    <x v="0"/>
    <x v="0"/>
    <x v="0"/>
    <x v="4"/>
    <x v="17"/>
    <m/>
    <s v="1"/>
    <s v="Перемена"/>
    <s v="в составе"/>
  </r>
  <r>
    <x v="0"/>
    <x v="0"/>
    <x v="0"/>
    <x v="0"/>
    <x v="0"/>
    <x v="0"/>
    <x v="4"/>
    <x v="18"/>
    <m/>
    <s v="1"/>
    <s v="Перемена"/>
    <s v="в составе"/>
  </r>
  <r>
    <x v="0"/>
    <x v="0"/>
    <x v="0"/>
    <x v="0"/>
    <x v="1"/>
    <x v="1"/>
    <x v="2"/>
    <x v="19"/>
    <m/>
    <s v="1"/>
    <s v="Перемена"/>
    <s v="в составе"/>
  </r>
  <r>
    <x v="0"/>
    <x v="0"/>
    <x v="0"/>
    <x v="0"/>
    <x v="1"/>
    <x v="1"/>
    <x v="5"/>
    <x v="20"/>
    <m/>
    <s v="1"/>
    <s v="Перемена"/>
    <s v="в составе"/>
  </r>
  <r>
    <x v="0"/>
    <x v="0"/>
    <x v="0"/>
    <x v="0"/>
    <x v="1"/>
    <x v="1"/>
    <x v="3"/>
    <x v="3"/>
    <m/>
    <s v="1"/>
    <s v="Перемена"/>
    <s v="в составе"/>
  </r>
  <r>
    <x v="0"/>
    <x v="0"/>
    <x v="0"/>
    <x v="0"/>
    <x v="1"/>
    <x v="2"/>
    <x v="2"/>
    <x v="21"/>
    <m/>
    <s v="1"/>
    <s v="Перемена"/>
    <s v="в составе"/>
  </r>
  <r>
    <x v="0"/>
    <x v="0"/>
    <x v="0"/>
    <x v="0"/>
    <x v="1"/>
    <x v="2"/>
    <x v="5"/>
    <x v="22"/>
    <m/>
    <s v="1"/>
    <s v="Перемена"/>
    <s v="в составе"/>
  </r>
  <r>
    <x v="0"/>
    <x v="0"/>
    <x v="0"/>
    <x v="0"/>
    <x v="1"/>
    <x v="2"/>
    <x v="3"/>
    <x v="3"/>
    <m/>
    <s v="1"/>
    <s v="Перемена"/>
    <s v="в составе"/>
  </r>
  <r>
    <x v="0"/>
    <x v="0"/>
    <x v="0"/>
    <x v="0"/>
    <x v="1"/>
    <x v="3"/>
    <x v="2"/>
    <x v="23"/>
    <m/>
    <s v="1"/>
    <s v="Перемена"/>
    <s v="в составе"/>
  </r>
  <r>
    <x v="0"/>
    <x v="0"/>
    <x v="0"/>
    <x v="0"/>
    <x v="1"/>
    <x v="3"/>
    <x v="5"/>
    <x v="24"/>
    <m/>
    <s v="1"/>
    <s v="Перемена"/>
    <s v="в составе"/>
  </r>
  <r>
    <x v="0"/>
    <x v="0"/>
    <x v="0"/>
    <x v="0"/>
    <x v="1"/>
    <x v="3"/>
    <x v="3"/>
    <x v="3"/>
    <m/>
    <s v="1"/>
    <s v="Перемена"/>
    <s v="в составе"/>
  </r>
  <r>
    <x v="0"/>
    <x v="0"/>
    <x v="0"/>
    <x v="0"/>
    <x v="1"/>
    <x v="4"/>
    <x v="2"/>
    <x v="25"/>
    <m/>
    <s v="1"/>
    <s v="Перемена"/>
    <s v="в составе"/>
  </r>
  <r>
    <x v="0"/>
    <x v="0"/>
    <x v="0"/>
    <x v="0"/>
    <x v="1"/>
    <x v="4"/>
    <x v="5"/>
    <x v="26"/>
    <m/>
    <s v="1"/>
    <s v="Перемена"/>
    <s v="в составе"/>
  </r>
  <r>
    <x v="0"/>
    <x v="0"/>
    <x v="0"/>
    <x v="0"/>
    <x v="1"/>
    <x v="4"/>
    <x v="3"/>
    <x v="3"/>
    <m/>
    <s v="1"/>
    <s v="Перемена"/>
    <s v="в составе"/>
  </r>
  <r>
    <x v="0"/>
    <x v="0"/>
    <x v="0"/>
    <x v="0"/>
    <x v="1"/>
    <x v="4"/>
    <x v="1"/>
    <x v="27"/>
    <m/>
    <s v="1"/>
    <s v="Перемена"/>
    <s v="в составе"/>
  </r>
  <r>
    <x v="0"/>
    <x v="0"/>
    <x v="0"/>
    <x v="0"/>
    <x v="1"/>
    <x v="5"/>
    <x v="2"/>
    <x v="28"/>
    <m/>
    <s v="1"/>
    <s v="Перемена"/>
    <s v="в составе"/>
  </r>
  <r>
    <x v="0"/>
    <x v="0"/>
    <x v="0"/>
    <x v="0"/>
    <x v="1"/>
    <x v="5"/>
    <x v="5"/>
    <x v="29"/>
    <m/>
    <s v="1"/>
    <s v="Перемена"/>
    <s v="в составе"/>
  </r>
  <r>
    <x v="0"/>
    <x v="0"/>
    <x v="0"/>
    <x v="0"/>
    <x v="1"/>
    <x v="5"/>
    <x v="3"/>
    <x v="3"/>
    <m/>
    <s v="1"/>
    <s v="Перемена"/>
    <s v="в составе"/>
  </r>
  <r>
    <x v="0"/>
    <x v="0"/>
    <x v="0"/>
    <x v="0"/>
    <x v="1"/>
    <x v="5"/>
    <x v="1"/>
    <x v="30"/>
    <m/>
    <s v="1"/>
    <s v="Перемена"/>
    <s v="в составе"/>
  </r>
  <r>
    <x v="0"/>
    <x v="0"/>
    <x v="0"/>
    <x v="0"/>
    <x v="1"/>
    <x v="5"/>
    <x v="6"/>
    <x v="31"/>
    <m/>
    <s v="1"/>
    <s v="Перемена"/>
    <s v="в составе"/>
  </r>
  <r>
    <x v="0"/>
    <x v="0"/>
    <x v="0"/>
    <x v="0"/>
    <x v="1"/>
    <x v="5"/>
    <x v="6"/>
    <x v="32"/>
    <m/>
    <s v="1"/>
    <s v="Перемена"/>
    <s v="в составе"/>
  </r>
  <r>
    <x v="1"/>
    <x v="1"/>
    <x v="0"/>
    <x v="1"/>
    <x v="0"/>
    <x v="6"/>
    <x v="0"/>
    <x v="33"/>
    <m/>
    <s v="1"/>
    <s v="Перемена"/>
    <s v="в составе"/>
  </r>
  <r>
    <x v="2"/>
    <x v="2"/>
    <x v="0"/>
    <x v="2"/>
    <x v="0"/>
    <x v="7"/>
    <x v="1"/>
    <x v="34"/>
    <m/>
    <s v="1"/>
    <s v="Перемена"/>
    <s v="в составе"/>
  </r>
  <r>
    <x v="2"/>
    <x v="2"/>
    <x v="0"/>
    <x v="2"/>
    <x v="0"/>
    <x v="7"/>
    <x v="2"/>
    <x v="35"/>
    <m/>
    <s v="1"/>
    <s v="Перемена"/>
    <s v="в составе"/>
  </r>
  <r>
    <x v="2"/>
    <x v="2"/>
    <x v="0"/>
    <x v="2"/>
    <x v="0"/>
    <x v="7"/>
    <x v="3"/>
    <x v="3"/>
    <m/>
    <s v="1"/>
    <s v="Перемена"/>
    <s v="в составе"/>
  </r>
  <r>
    <x v="2"/>
    <x v="2"/>
    <x v="0"/>
    <x v="2"/>
    <x v="0"/>
    <x v="7"/>
    <x v="3"/>
    <x v="3"/>
    <m/>
    <s v="1"/>
    <s v="Перемена"/>
    <s v="в составе"/>
  </r>
  <r>
    <x v="2"/>
    <x v="2"/>
    <x v="0"/>
    <x v="2"/>
    <x v="0"/>
    <x v="7"/>
    <x v="4"/>
    <x v="36"/>
    <m/>
    <s v="1"/>
    <s v="Перемена"/>
    <s v="в составе"/>
  </r>
  <r>
    <x v="2"/>
    <x v="2"/>
    <x v="0"/>
    <x v="2"/>
    <x v="0"/>
    <x v="7"/>
    <x v="4"/>
    <x v="37"/>
    <m/>
    <s v="1"/>
    <s v="Перемена"/>
    <s v="в составе"/>
  </r>
  <r>
    <x v="2"/>
    <x v="2"/>
    <x v="0"/>
    <x v="2"/>
    <x v="0"/>
    <x v="7"/>
    <x v="4"/>
    <x v="38"/>
    <m/>
    <s v="1"/>
    <s v="Перемена"/>
    <s v="в составе"/>
  </r>
  <r>
    <x v="2"/>
    <x v="2"/>
    <x v="0"/>
    <x v="2"/>
    <x v="0"/>
    <x v="7"/>
    <x v="4"/>
    <x v="39"/>
    <m/>
    <s v="1"/>
    <s v="Перемена"/>
    <s v="в составе"/>
  </r>
  <r>
    <x v="2"/>
    <x v="2"/>
    <x v="0"/>
    <x v="2"/>
    <x v="0"/>
    <x v="7"/>
    <x v="4"/>
    <x v="40"/>
    <m/>
    <s v="1"/>
    <s v="Перемена"/>
    <s v="в составе"/>
  </r>
  <r>
    <x v="2"/>
    <x v="2"/>
    <x v="0"/>
    <x v="2"/>
    <x v="0"/>
    <x v="7"/>
    <x v="4"/>
    <x v="41"/>
    <m/>
    <s v="1"/>
    <s v="Перемена"/>
    <s v="в составе"/>
  </r>
  <r>
    <x v="2"/>
    <x v="2"/>
    <x v="0"/>
    <x v="2"/>
    <x v="0"/>
    <x v="7"/>
    <x v="4"/>
    <x v="42"/>
    <m/>
    <s v="1"/>
    <s v="Перемена"/>
    <s v="в составе"/>
  </r>
  <r>
    <x v="2"/>
    <x v="2"/>
    <x v="0"/>
    <x v="2"/>
    <x v="0"/>
    <x v="7"/>
    <x v="4"/>
    <x v="43"/>
    <m/>
    <s v="1"/>
    <s v="Перемена"/>
    <s v="в составе"/>
  </r>
  <r>
    <x v="2"/>
    <x v="2"/>
    <x v="0"/>
    <x v="2"/>
    <x v="0"/>
    <x v="7"/>
    <x v="4"/>
    <x v="44"/>
    <m/>
    <s v="1"/>
    <s v="Перемена"/>
    <s v="в составе"/>
  </r>
  <r>
    <x v="2"/>
    <x v="2"/>
    <x v="0"/>
    <x v="2"/>
    <x v="0"/>
    <x v="7"/>
    <x v="4"/>
    <x v="45"/>
    <m/>
    <s v="1"/>
    <s v="Перемена"/>
    <s v="в составе"/>
  </r>
  <r>
    <x v="2"/>
    <x v="2"/>
    <x v="0"/>
    <x v="2"/>
    <x v="0"/>
    <x v="7"/>
    <x v="4"/>
    <x v="46"/>
    <m/>
    <s v="1"/>
    <s v="Перемена"/>
    <s v="в составе"/>
  </r>
  <r>
    <x v="2"/>
    <x v="2"/>
    <x v="0"/>
    <x v="2"/>
    <x v="0"/>
    <x v="7"/>
    <x v="4"/>
    <x v="47"/>
    <m/>
    <s v="1"/>
    <s v="Перемена"/>
    <s v="в составе"/>
  </r>
  <r>
    <x v="2"/>
    <x v="2"/>
    <x v="0"/>
    <x v="2"/>
    <x v="0"/>
    <x v="7"/>
    <x v="4"/>
    <x v="48"/>
    <m/>
    <s v="1"/>
    <s v="Перемена"/>
    <s v="в составе"/>
  </r>
  <r>
    <x v="2"/>
    <x v="2"/>
    <x v="1"/>
    <x v="2"/>
    <x v="0"/>
    <x v="7"/>
    <x v="4"/>
    <x v="49"/>
    <m/>
    <s v="1"/>
    <s v="Перемена"/>
    <s v="в составе"/>
  </r>
  <r>
    <x v="2"/>
    <x v="2"/>
    <x v="1"/>
    <x v="2"/>
    <x v="0"/>
    <x v="7"/>
    <x v="4"/>
    <x v="50"/>
    <m/>
    <s v="1"/>
    <s v="Перемена"/>
    <s v="в составе"/>
  </r>
  <r>
    <x v="2"/>
    <x v="2"/>
    <x v="0"/>
    <x v="2"/>
    <x v="1"/>
    <x v="8"/>
    <x v="2"/>
    <x v="51"/>
    <m/>
    <s v="1"/>
    <s v="Перемена"/>
    <s v="в составе"/>
  </r>
  <r>
    <x v="2"/>
    <x v="2"/>
    <x v="0"/>
    <x v="2"/>
    <x v="1"/>
    <x v="8"/>
    <x v="5"/>
    <x v="52"/>
    <m/>
    <s v="1"/>
    <s v="Перемена"/>
    <s v="в составе"/>
  </r>
  <r>
    <x v="2"/>
    <x v="2"/>
    <x v="0"/>
    <x v="2"/>
    <x v="1"/>
    <x v="8"/>
    <x v="3"/>
    <x v="3"/>
    <m/>
    <s v="1"/>
    <s v="Перемена"/>
    <s v="в составе"/>
  </r>
  <r>
    <x v="2"/>
    <x v="2"/>
    <x v="0"/>
    <x v="2"/>
    <x v="1"/>
    <x v="8"/>
    <x v="1"/>
    <x v="53"/>
    <m/>
    <s v="1"/>
    <s v="Перемена"/>
    <s v="в составе"/>
  </r>
  <r>
    <x v="2"/>
    <x v="2"/>
    <x v="0"/>
    <x v="2"/>
    <x v="1"/>
    <x v="8"/>
    <x v="6"/>
    <x v="54"/>
    <m/>
    <s v="1"/>
    <s v="Перемена"/>
    <s v="в составе"/>
  </r>
  <r>
    <x v="2"/>
    <x v="2"/>
    <x v="0"/>
    <x v="2"/>
    <x v="1"/>
    <x v="8"/>
    <x v="6"/>
    <x v="55"/>
    <m/>
    <s v="1"/>
    <s v="Перемена"/>
    <s v="в составе"/>
  </r>
  <r>
    <x v="3"/>
    <x v="3"/>
    <x v="0"/>
    <x v="3"/>
    <x v="0"/>
    <x v="9"/>
    <x v="0"/>
    <x v="56"/>
    <m/>
    <s v="1"/>
    <s v="Перемена"/>
    <s v="в составе"/>
  </r>
  <r>
    <x v="1"/>
    <x v="1"/>
    <x v="0"/>
    <x v="1"/>
    <x v="0"/>
    <x v="6"/>
    <x v="1"/>
    <x v="57"/>
    <m/>
    <s v="1"/>
    <s v="Перемена"/>
    <s v="в составе"/>
  </r>
  <r>
    <x v="1"/>
    <x v="1"/>
    <x v="0"/>
    <x v="1"/>
    <x v="0"/>
    <x v="6"/>
    <x v="2"/>
    <x v="58"/>
    <m/>
    <s v="1"/>
    <s v="Перемена"/>
    <s v="в составе"/>
  </r>
  <r>
    <x v="1"/>
    <x v="1"/>
    <x v="0"/>
    <x v="1"/>
    <x v="0"/>
    <x v="6"/>
    <x v="3"/>
    <x v="3"/>
    <m/>
    <s v="1"/>
    <s v="Перемена"/>
    <s v="в составе"/>
  </r>
  <r>
    <x v="1"/>
    <x v="1"/>
    <x v="0"/>
    <x v="1"/>
    <x v="0"/>
    <x v="6"/>
    <x v="4"/>
    <x v="59"/>
    <m/>
    <s v="1"/>
    <s v="Перемена"/>
    <s v="в составе"/>
  </r>
  <r>
    <x v="1"/>
    <x v="1"/>
    <x v="0"/>
    <x v="1"/>
    <x v="0"/>
    <x v="6"/>
    <x v="4"/>
    <x v="60"/>
    <m/>
    <s v="1"/>
    <s v="Перемена"/>
    <s v="в составе"/>
  </r>
  <r>
    <x v="1"/>
    <x v="1"/>
    <x v="0"/>
    <x v="1"/>
    <x v="0"/>
    <x v="6"/>
    <x v="4"/>
    <x v="61"/>
    <m/>
    <s v="1"/>
    <s v="Перемена"/>
    <s v="в составе"/>
  </r>
  <r>
    <x v="1"/>
    <x v="1"/>
    <x v="0"/>
    <x v="1"/>
    <x v="0"/>
    <x v="6"/>
    <x v="4"/>
    <x v="62"/>
    <m/>
    <s v="1"/>
    <s v="Перемена"/>
    <s v="в составе"/>
  </r>
  <r>
    <x v="1"/>
    <x v="1"/>
    <x v="0"/>
    <x v="1"/>
    <x v="0"/>
    <x v="6"/>
    <x v="4"/>
    <x v="63"/>
    <m/>
    <s v="1"/>
    <s v="Перемена"/>
    <s v="в составе"/>
  </r>
  <r>
    <x v="1"/>
    <x v="1"/>
    <x v="0"/>
    <x v="1"/>
    <x v="0"/>
    <x v="6"/>
    <x v="4"/>
    <x v="64"/>
    <m/>
    <s v="1"/>
    <s v="Перемена"/>
    <s v="в составе"/>
  </r>
  <r>
    <x v="1"/>
    <x v="1"/>
    <x v="0"/>
    <x v="1"/>
    <x v="0"/>
    <x v="6"/>
    <x v="4"/>
    <x v="65"/>
    <m/>
    <s v="1"/>
    <s v="Перемена"/>
    <s v="в составе"/>
  </r>
  <r>
    <x v="1"/>
    <x v="1"/>
    <x v="0"/>
    <x v="1"/>
    <x v="0"/>
    <x v="6"/>
    <x v="4"/>
    <x v="66"/>
    <m/>
    <s v="1"/>
    <s v="Перемена"/>
    <s v="в составе"/>
  </r>
  <r>
    <x v="1"/>
    <x v="1"/>
    <x v="0"/>
    <x v="1"/>
    <x v="0"/>
    <x v="6"/>
    <x v="4"/>
    <x v="67"/>
    <m/>
    <s v="1"/>
    <s v="Перемена"/>
    <s v="в составе"/>
  </r>
  <r>
    <x v="1"/>
    <x v="1"/>
    <x v="0"/>
    <x v="1"/>
    <x v="0"/>
    <x v="6"/>
    <x v="4"/>
    <x v="68"/>
    <m/>
    <s v="1"/>
    <s v="Перемена"/>
    <s v="в составе"/>
  </r>
  <r>
    <x v="1"/>
    <x v="1"/>
    <x v="0"/>
    <x v="1"/>
    <x v="0"/>
    <x v="6"/>
    <x v="4"/>
    <x v="69"/>
    <m/>
    <s v="1"/>
    <s v="Перемена"/>
    <s v="в составе"/>
  </r>
  <r>
    <x v="1"/>
    <x v="1"/>
    <x v="0"/>
    <x v="1"/>
    <x v="0"/>
    <x v="6"/>
    <x v="4"/>
    <x v="70"/>
    <m/>
    <s v="1"/>
    <s v="Перемена"/>
    <s v="в составе"/>
  </r>
  <r>
    <x v="1"/>
    <x v="1"/>
    <x v="0"/>
    <x v="1"/>
    <x v="0"/>
    <x v="6"/>
    <x v="4"/>
    <x v="71"/>
    <m/>
    <s v="1"/>
    <s v="Перемена"/>
    <s v="в составе"/>
  </r>
  <r>
    <x v="1"/>
    <x v="1"/>
    <x v="1"/>
    <x v="1"/>
    <x v="0"/>
    <x v="6"/>
    <x v="4"/>
    <x v="72"/>
    <m/>
    <s v="1"/>
    <s v="Перемена"/>
    <s v="в составе"/>
  </r>
  <r>
    <x v="1"/>
    <x v="1"/>
    <x v="1"/>
    <x v="1"/>
    <x v="0"/>
    <x v="6"/>
    <x v="4"/>
    <x v="73"/>
    <m/>
    <s v="1"/>
    <s v="Перемена"/>
    <s v="в составе"/>
  </r>
  <r>
    <x v="1"/>
    <x v="1"/>
    <x v="0"/>
    <x v="1"/>
    <x v="2"/>
    <x v="10"/>
    <x v="1"/>
    <x v="74"/>
    <m/>
    <s v="1"/>
    <s v="Перемена"/>
    <s v="в составе"/>
  </r>
  <r>
    <x v="1"/>
    <x v="1"/>
    <x v="0"/>
    <x v="1"/>
    <x v="2"/>
    <x v="10"/>
    <x v="5"/>
    <x v="75"/>
    <m/>
    <s v="1"/>
    <s v="Перемена"/>
    <s v="в составе"/>
  </r>
  <r>
    <x v="1"/>
    <x v="1"/>
    <x v="0"/>
    <x v="1"/>
    <x v="2"/>
    <x v="10"/>
    <x v="2"/>
    <x v="76"/>
    <m/>
    <s v="1"/>
    <s v="Перемена"/>
    <s v="в составе"/>
  </r>
  <r>
    <x v="1"/>
    <x v="1"/>
    <x v="0"/>
    <x v="1"/>
    <x v="2"/>
    <x v="10"/>
    <x v="7"/>
    <x v="3"/>
    <m/>
    <s v="2"/>
    <s v="Перемена"/>
    <s v="в составе"/>
  </r>
  <r>
    <x v="1"/>
    <x v="1"/>
    <x v="0"/>
    <x v="1"/>
    <x v="2"/>
    <x v="10"/>
    <x v="3"/>
    <x v="3"/>
    <m/>
    <s v="1"/>
    <s v="Перемена"/>
    <s v="в составе"/>
  </r>
  <r>
    <x v="1"/>
    <x v="1"/>
    <x v="0"/>
    <x v="1"/>
    <x v="2"/>
    <x v="10"/>
    <x v="6"/>
    <x v="77"/>
    <m/>
    <s v="1"/>
    <s v="Перемена"/>
    <s v="в составе"/>
  </r>
  <r>
    <x v="1"/>
    <x v="1"/>
    <x v="0"/>
    <x v="1"/>
    <x v="3"/>
    <x v="11"/>
    <x v="1"/>
    <x v="78"/>
    <m/>
    <s v="1"/>
    <s v="Перемена"/>
    <s v="в составе"/>
  </r>
  <r>
    <x v="1"/>
    <x v="1"/>
    <x v="0"/>
    <x v="1"/>
    <x v="3"/>
    <x v="11"/>
    <x v="5"/>
    <x v="79"/>
    <m/>
    <s v="1"/>
    <s v="Перемена"/>
    <s v="в составе"/>
  </r>
  <r>
    <x v="1"/>
    <x v="1"/>
    <x v="0"/>
    <x v="1"/>
    <x v="3"/>
    <x v="11"/>
    <x v="2"/>
    <x v="80"/>
    <m/>
    <s v="1"/>
    <s v="Перемена"/>
    <s v="в составе"/>
  </r>
  <r>
    <x v="1"/>
    <x v="1"/>
    <x v="0"/>
    <x v="1"/>
    <x v="3"/>
    <x v="11"/>
    <x v="7"/>
    <x v="3"/>
    <m/>
    <s v="2"/>
    <s v="Перемена"/>
    <s v="в составе"/>
  </r>
  <r>
    <x v="1"/>
    <x v="1"/>
    <x v="0"/>
    <x v="1"/>
    <x v="3"/>
    <x v="11"/>
    <x v="3"/>
    <x v="3"/>
    <m/>
    <s v="1"/>
    <s v="Перемена"/>
    <s v="в составе"/>
  </r>
  <r>
    <x v="1"/>
    <x v="1"/>
    <x v="0"/>
    <x v="1"/>
    <x v="3"/>
    <x v="11"/>
    <x v="6"/>
    <x v="81"/>
    <m/>
    <s v="1"/>
    <s v="Перемена"/>
    <s v="в составе"/>
  </r>
  <r>
    <x v="1"/>
    <x v="1"/>
    <x v="0"/>
    <x v="1"/>
    <x v="3"/>
    <x v="11"/>
    <x v="6"/>
    <x v="82"/>
    <m/>
    <s v="1"/>
    <s v="Перемена"/>
    <s v="в составе"/>
  </r>
  <r>
    <x v="2"/>
    <x v="2"/>
    <x v="0"/>
    <x v="2"/>
    <x v="0"/>
    <x v="7"/>
    <x v="0"/>
    <x v="83"/>
    <m/>
    <s v="1"/>
    <s v="Перемена"/>
    <s v="в составе"/>
  </r>
  <r>
    <x v="3"/>
    <x v="3"/>
    <x v="0"/>
    <x v="3"/>
    <x v="0"/>
    <x v="9"/>
    <x v="1"/>
    <x v="84"/>
    <s v="D4:01:C3:FB:5D:70"/>
    <s v="1"/>
    <s v="Перемена"/>
    <s v="в составе"/>
  </r>
  <r>
    <x v="3"/>
    <x v="3"/>
    <x v="0"/>
    <x v="3"/>
    <x v="0"/>
    <x v="9"/>
    <x v="5"/>
    <x v="85"/>
    <m/>
    <s v="1"/>
    <s v="Перемена"/>
    <s v="в составе"/>
  </r>
  <r>
    <x v="3"/>
    <x v="3"/>
    <x v="0"/>
    <x v="3"/>
    <x v="0"/>
    <x v="9"/>
    <x v="2"/>
    <x v="86"/>
    <m/>
    <s v="1"/>
    <s v="Перемена"/>
    <s v="в составе"/>
  </r>
  <r>
    <x v="3"/>
    <x v="3"/>
    <x v="0"/>
    <x v="3"/>
    <x v="0"/>
    <x v="9"/>
    <x v="2"/>
    <x v="87"/>
    <m/>
    <s v="1"/>
    <s v="Перемена"/>
    <s v="в составе"/>
  </r>
  <r>
    <x v="3"/>
    <x v="3"/>
    <x v="0"/>
    <x v="3"/>
    <x v="0"/>
    <x v="9"/>
    <x v="3"/>
    <x v="3"/>
    <m/>
    <s v="2"/>
    <s v="Перемена"/>
    <s v="в составе"/>
  </r>
  <r>
    <x v="3"/>
    <x v="3"/>
    <x v="0"/>
    <x v="3"/>
    <x v="0"/>
    <x v="9"/>
    <x v="7"/>
    <x v="3"/>
    <m/>
    <s v="4"/>
    <s v="Перемена"/>
    <s v="в составе"/>
  </r>
  <r>
    <x v="3"/>
    <x v="3"/>
    <x v="0"/>
    <x v="3"/>
    <x v="0"/>
    <x v="9"/>
    <x v="4"/>
    <x v="88"/>
    <m/>
    <s v="1"/>
    <s v="Перемена"/>
    <s v="в составе"/>
  </r>
  <r>
    <x v="3"/>
    <x v="3"/>
    <x v="0"/>
    <x v="3"/>
    <x v="0"/>
    <x v="9"/>
    <x v="4"/>
    <x v="89"/>
    <m/>
    <s v="1"/>
    <s v="Перемена"/>
    <s v="в составе"/>
  </r>
  <r>
    <x v="3"/>
    <x v="3"/>
    <x v="0"/>
    <x v="3"/>
    <x v="0"/>
    <x v="9"/>
    <x v="4"/>
    <x v="90"/>
    <m/>
    <s v="1"/>
    <s v="Перемена"/>
    <s v="в составе"/>
  </r>
  <r>
    <x v="3"/>
    <x v="3"/>
    <x v="0"/>
    <x v="3"/>
    <x v="0"/>
    <x v="9"/>
    <x v="4"/>
    <x v="91"/>
    <m/>
    <s v="1"/>
    <s v="Перемена"/>
    <s v="в составе"/>
  </r>
  <r>
    <x v="3"/>
    <x v="3"/>
    <x v="0"/>
    <x v="3"/>
    <x v="0"/>
    <x v="9"/>
    <x v="4"/>
    <x v="92"/>
    <m/>
    <s v="1"/>
    <s v="Перемена"/>
    <s v="в составе"/>
  </r>
  <r>
    <x v="3"/>
    <x v="3"/>
    <x v="0"/>
    <x v="3"/>
    <x v="0"/>
    <x v="9"/>
    <x v="4"/>
    <x v="93"/>
    <m/>
    <s v="1"/>
    <s v="Перемена"/>
    <s v="в составе"/>
  </r>
  <r>
    <x v="3"/>
    <x v="3"/>
    <x v="0"/>
    <x v="3"/>
    <x v="0"/>
    <x v="9"/>
    <x v="4"/>
    <x v="94"/>
    <m/>
    <s v="1"/>
    <s v="Перемена"/>
    <s v="в составе"/>
  </r>
  <r>
    <x v="3"/>
    <x v="3"/>
    <x v="0"/>
    <x v="3"/>
    <x v="0"/>
    <x v="9"/>
    <x v="4"/>
    <x v="95"/>
    <m/>
    <s v="1"/>
    <s v="Перемена"/>
    <s v="в составе"/>
  </r>
  <r>
    <x v="3"/>
    <x v="3"/>
    <x v="0"/>
    <x v="3"/>
    <x v="0"/>
    <x v="9"/>
    <x v="4"/>
    <x v="96"/>
    <m/>
    <s v="1"/>
    <s v="Перемена"/>
    <s v="в составе"/>
  </r>
  <r>
    <x v="3"/>
    <x v="3"/>
    <x v="0"/>
    <x v="3"/>
    <x v="0"/>
    <x v="9"/>
    <x v="4"/>
    <x v="97"/>
    <m/>
    <s v="1"/>
    <s v="Перемена"/>
    <s v="в составе"/>
  </r>
  <r>
    <x v="3"/>
    <x v="3"/>
    <x v="0"/>
    <x v="3"/>
    <x v="0"/>
    <x v="9"/>
    <x v="4"/>
    <x v="98"/>
    <m/>
    <s v="1"/>
    <s v="Перемена"/>
    <s v="в составе"/>
  </r>
  <r>
    <x v="3"/>
    <x v="3"/>
    <x v="0"/>
    <x v="3"/>
    <x v="0"/>
    <x v="9"/>
    <x v="4"/>
    <x v="99"/>
    <m/>
    <s v="1"/>
    <s v="Перемена"/>
    <s v="в составе"/>
  </r>
  <r>
    <x v="3"/>
    <x v="3"/>
    <x v="0"/>
    <x v="3"/>
    <x v="0"/>
    <x v="9"/>
    <x v="4"/>
    <x v="100"/>
    <m/>
    <s v="1"/>
    <s v="Перемена"/>
    <s v="в составе"/>
  </r>
  <r>
    <x v="3"/>
    <x v="3"/>
    <x v="1"/>
    <x v="3"/>
    <x v="0"/>
    <x v="9"/>
    <x v="4"/>
    <x v="101"/>
    <m/>
    <n v="1"/>
    <s v="Перемена"/>
    <s v="в составе"/>
  </r>
  <r>
    <x v="3"/>
    <x v="3"/>
    <x v="0"/>
    <x v="3"/>
    <x v="3"/>
    <x v="12"/>
    <x v="1"/>
    <x v="102"/>
    <s v="D4:01:C3:FB:00:B9"/>
    <s v="1"/>
    <s v="Перемена"/>
    <s v="в составе"/>
  </r>
  <r>
    <x v="3"/>
    <x v="3"/>
    <x v="0"/>
    <x v="3"/>
    <x v="3"/>
    <x v="12"/>
    <x v="5"/>
    <x v="103"/>
    <m/>
    <s v="1"/>
    <s v="Перемена"/>
    <s v="в составе"/>
  </r>
  <r>
    <x v="3"/>
    <x v="3"/>
    <x v="0"/>
    <x v="3"/>
    <x v="3"/>
    <x v="12"/>
    <x v="2"/>
    <x v="104"/>
    <m/>
    <s v="1"/>
    <s v="Перемена"/>
    <s v="в составе"/>
  </r>
  <r>
    <x v="3"/>
    <x v="3"/>
    <x v="0"/>
    <x v="3"/>
    <x v="3"/>
    <x v="12"/>
    <x v="7"/>
    <x v="3"/>
    <m/>
    <s v="2"/>
    <s v="Перемена"/>
    <s v="в составе"/>
  </r>
  <r>
    <x v="3"/>
    <x v="3"/>
    <x v="0"/>
    <x v="3"/>
    <x v="3"/>
    <x v="12"/>
    <x v="3"/>
    <x v="3"/>
    <m/>
    <s v="1"/>
    <s v="Перемена"/>
    <s v="в составе"/>
  </r>
  <r>
    <x v="3"/>
    <x v="3"/>
    <x v="0"/>
    <x v="3"/>
    <x v="3"/>
    <x v="12"/>
    <x v="6"/>
    <x v="105"/>
    <s v="D4:01:C3:ED:99:B8"/>
    <s v="1"/>
    <s v="Перемена"/>
    <s v="в составе"/>
  </r>
  <r>
    <x v="3"/>
    <x v="3"/>
    <x v="0"/>
    <x v="3"/>
    <x v="3"/>
    <x v="12"/>
    <x v="6"/>
    <x v="106"/>
    <s v="D4:01:C3:ED:9A:3C"/>
    <s v="1"/>
    <s v="Перемена"/>
    <s v="в составе"/>
  </r>
  <r>
    <x v="3"/>
    <x v="3"/>
    <x v="0"/>
    <x v="3"/>
    <x v="2"/>
    <x v="13"/>
    <x v="1"/>
    <x v="107"/>
    <s v="D4:01:C3:FB:06:6C"/>
    <s v="1"/>
    <s v="Перемена"/>
    <s v="в составе"/>
  </r>
  <r>
    <x v="3"/>
    <x v="3"/>
    <x v="0"/>
    <x v="3"/>
    <x v="2"/>
    <x v="13"/>
    <x v="5"/>
    <x v="108"/>
    <m/>
    <s v="1"/>
    <s v="Перемена"/>
    <s v="в составе"/>
  </r>
  <r>
    <x v="3"/>
    <x v="3"/>
    <x v="0"/>
    <x v="3"/>
    <x v="2"/>
    <x v="13"/>
    <x v="2"/>
    <x v="109"/>
    <m/>
    <s v="1"/>
    <s v="Перемена"/>
    <s v="в составе"/>
  </r>
  <r>
    <x v="3"/>
    <x v="3"/>
    <x v="0"/>
    <x v="3"/>
    <x v="2"/>
    <x v="13"/>
    <x v="7"/>
    <x v="3"/>
    <m/>
    <s v="2"/>
    <s v="Перемена"/>
    <s v="в составе"/>
  </r>
  <r>
    <x v="3"/>
    <x v="3"/>
    <x v="0"/>
    <x v="3"/>
    <x v="2"/>
    <x v="13"/>
    <x v="3"/>
    <x v="3"/>
    <m/>
    <s v="1"/>
    <s v="Перемена"/>
    <s v="в составе"/>
  </r>
  <r>
    <x v="3"/>
    <x v="3"/>
    <x v="0"/>
    <x v="3"/>
    <x v="2"/>
    <x v="13"/>
    <x v="6"/>
    <x v="110"/>
    <s v="D4:01:C3:ED:9C:68"/>
    <s v="1"/>
    <s v="Перемена"/>
    <s v="в составе"/>
  </r>
  <r>
    <x v="4"/>
    <x v="4"/>
    <x v="0"/>
    <x v="4"/>
    <x v="0"/>
    <x v="14"/>
    <x v="2"/>
    <x v="111"/>
    <m/>
    <s v="1"/>
    <s v="Перемена"/>
    <s v="в составе"/>
  </r>
  <r>
    <x v="4"/>
    <x v="4"/>
    <x v="0"/>
    <x v="4"/>
    <x v="3"/>
    <x v="15"/>
    <x v="1"/>
    <x v="112"/>
    <s v="F4:1E:57:65:F4:44"/>
    <s v="1"/>
    <s v="Перемена"/>
    <s v="в составе"/>
  </r>
  <r>
    <x v="4"/>
    <x v="4"/>
    <x v="0"/>
    <x v="4"/>
    <x v="3"/>
    <x v="15"/>
    <x v="5"/>
    <x v="113"/>
    <m/>
    <s v="1"/>
    <s v="Перемена"/>
    <s v="в составе"/>
  </r>
  <r>
    <x v="4"/>
    <x v="4"/>
    <x v="0"/>
    <x v="4"/>
    <x v="3"/>
    <x v="15"/>
    <x v="2"/>
    <x v="114"/>
    <m/>
    <s v="1"/>
    <s v="Перемена"/>
    <s v="в составе"/>
  </r>
  <r>
    <x v="4"/>
    <x v="4"/>
    <x v="0"/>
    <x v="4"/>
    <x v="3"/>
    <x v="15"/>
    <x v="7"/>
    <x v="3"/>
    <m/>
    <s v="2"/>
    <s v="Перемена"/>
    <s v="в составе"/>
  </r>
  <r>
    <x v="4"/>
    <x v="4"/>
    <x v="0"/>
    <x v="4"/>
    <x v="3"/>
    <x v="15"/>
    <x v="3"/>
    <x v="3"/>
    <m/>
    <s v="1"/>
    <s v="Перемена"/>
    <s v="в составе"/>
  </r>
  <r>
    <x v="4"/>
    <x v="4"/>
    <x v="0"/>
    <x v="4"/>
    <x v="1"/>
    <x v="16"/>
    <x v="1"/>
    <x v="115"/>
    <s v="F4:1E:57:65:F4:AA"/>
    <s v="1"/>
    <s v="Перемена"/>
    <s v="в составе"/>
  </r>
  <r>
    <x v="4"/>
    <x v="4"/>
    <x v="0"/>
    <x v="4"/>
    <x v="1"/>
    <x v="16"/>
    <x v="5"/>
    <x v="116"/>
    <m/>
    <s v="1"/>
    <s v="Перемена"/>
    <s v="в составе"/>
  </r>
  <r>
    <x v="4"/>
    <x v="4"/>
    <x v="0"/>
    <x v="4"/>
    <x v="1"/>
    <x v="16"/>
    <x v="2"/>
    <x v="117"/>
    <m/>
    <n v="1"/>
    <s v="Перемена"/>
    <s v="в составе"/>
  </r>
  <r>
    <x v="4"/>
    <x v="4"/>
    <x v="0"/>
    <x v="4"/>
    <x v="1"/>
    <x v="16"/>
    <x v="7"/>
    <x v="3"/>
    <m/>
    <n v="2"/>
    <s v="Перемена"/>
    <s v="в составе"/>
  </r>
  <r>
    <x v="4"/>
    <x v="4"/>
    <x v="0"/>
    <x v="4"/>
    <x v="1"/>
    <x v="16"/>
    <x v="3"/>
    <x v="3"/>
    <m/>
    <n v="1"/>
    <s v="Перемена"/>
    <s v="в составе"/>
  </r>
  <r>
    <x v="4"/>
    <x v="4"/>
    <x v="0"/>
    <x v="4"/>
    <x v="1"/>
    <x v="16"/>
    <x v="6"/>
    <x v="118"/>
    <s v="D4:01:C3:ED:9E:00"/>
    <n v="1"/>
    <s v="Перемена"/>
    <s v="в составе"/>
  </r>
  <r>
    <x v="5"/>
    <x v="5"/>
    <x v="0"/>
    <x v="5"/>
    <x v="0"/>
    <x v="17"/>
    <x v="2"/>
    <x v="119"/>
    <m/>
    <s v="1"/>
    <s v="Перемена"/>
    <s v="в составе"/>
  </r>
  <r>
    <x v="5"/>
    <x v="5"/>
    <x v="0"/>
    <x v="5"/>
    <x v="3"/>
    <x v="18"/>
    <x v="1"/>
    <x v="120"/>
    <s v="F4:1E:57:21:A5:12"/>
    <s v="1"/>
    <s v="Перемена"/>
    <s v="в составе"/>
  </r>
  <r>
    <x v="5"/>
    <x v="5"/>
    <x v="0"/>
    <x v="5"/>
    <x v="3"/>
    <x v="18"/>
    <x v="5"/>
    <x v="121"/>
    <m/>
    <s v="1"/>
    <s v="Перемена"/>
    <s v="в составе"/>
  </r>
  <r>
    <x v="5"/>
    <x v="5"/>
    <x v="0"/>
    <x v="5"/>
    <x v="3"/>
    <x v="18"/>
    <x v="2"/>
    <x v="122"/>
    <m/>
    <s v="1"/>
    <s v="Перемена"/>
    <s v="в составе"/>
  </r>
  <r>
    <x v="5"/>
    <x v="5"/>
    <x v="0"/>
    <x v="5"/>
    <x v="3"/>
    <x v="18"/>
    <x v="7"/>
    <x v="3"/>
    <m/>
    <s v="2"/>
    <s v="Перемена"/>
    <s v="в составе"/>
  </r>
  <r>
    <x v="5"/>
    <x v="5"/>
    <x v="0"/>
    <x v="5"/>
    <x v="3"/>
    <x v="18"/>
    <x v="3"/>
    <x v="3"/>
    <m/>
    <s v="1"/>
    <s v="Перемена"/>
    <s v="в составе"/>
  </r>
  <r>
    <x v="5"/>
    <x v="5"/>
    <x v="0"/>
    <x v="5"/>
    <x v="3"/>
    <x v="18"/>
    <x v="6"/>
    <x v="123"/>
    <s v="D4:01:C3:ED:9E:FA"/>
    <s v="1"/>
    <s v="Перемена"/>
    <s v="в составе"/>
  </r>
  <r>
    <x v="5"/>
    <x v="5"/>
    <x v="0"/>
    <x v="5"/>
    <x v="3"/>
    <x v="18"/>
    <x v="6"/>
    <x v="124"/>
    <s v="F4:1E:57:11:22:C0"/>
    <s v="1"/>
    <s v="Перемена"/>
    <s v="в составе"/>
  </r>
  <r>
    <x v="5"/>
    <x v="5"/>
    <x v="0"/>
    <x v="5"/>
    <x v="2"/>
    <x v="19"/>
    <x v="1"/>
    <x v="125"/>
    <s v="F4:1E:57:21:AC:23"/>
    <s v="1"/>
    <s v="Перемена"/>
    <s v="в составе"/>
  </r>
  <r>
    <x v="5"/>
    <x v="5"/>
    <x v="0"/>
    <x v="5"/>
    <x v="2"/>
    <x v="19"/>
    <x v="5"/>
    <x v="126"/>
    <m/>
    <s v="1"/>
    <s v="Перемена"/>
    <s v="в составе"/>
  </r>
  <r>
    <x v="5"/>
    <x v="5"/>
    <x v="0"/>
    <x v="5"/>
    <x v="2"/>
    <x v="19"/>
    <x v="2"/>
    <x v="127"/>
    <m/>
    <s v="1"/>
    <s v="Перемена"/>
    <s v="в составе"/>
  </r>
  <r>
    <x v="5"/>
    <x v="5"/>
    <x v="0"/>
    <x v="5"/>
    <x v="2"/>
    <x v="19"/>
    <x v="7"/>
    <x v="3"/>
    <m/>
    <s v="2"/>
    <s v="Перемена"/>
    <s v="в составе"/>
  </r>
  <r>
    <x v="5"/>
    <x v="5"/>
    <x v="0"/>
    <x v="5"/>
    <x v="2"/>
    <x v="19"/>
    <x v="3"/>
    <x v="3"/>
    <m/>
    <s v="1"/>
    <s v="Перемена"/>
    <s v="в составе"/>
  </r>
  <r>
    <x v="5"/>
    <x v="5"/>
    <x v="0"/>
    <x v="5"/>
    <x v="2"/>
    <x v="19"/>
    <x v="6"/>
    <x v="128"/>
    <s v="D4:01:C3:ED:9E:24"/>
    <s v="1"/>
    <s v="Перемена"/>
    <s v="в составе"/>
  </r>
  <r>
    <x v="5"/>
    <x v="5"/>
    <x v="0"/>
    <x v="5"/>
    <x v="1"/>
    <x v="20"/>
    <x v="1"/>
    <x v="129"/>
    <s v="F4:1E:57:21:A7:61"/>
    <s v="1"/>
    <s v="Перемена"/>
    <s v="в составе"/>
  </r>
  <r>
    <x v="5"/>
    <x v="5"/>
    <x v="0"/>
    <x v="5"/>
    <x v="1"/>
    <x v="20"/>
    <x v="5"/>
    <x v="130"/>
    <m/>
    <s v="1"/>
    <s v="Перемена"/>
    <s v="в составе"/>
  </r>
  <r>
    <x v="5"/>
    <x v="5"/>
    <x v="0"/>
    <x v="5"/>
    <x v="1"/>
    <x v="20"/>
    <x v="2"/>
    <x v="131"/>
    <m/>
    <s v="1"/>
    <s v="Перемена"/>
    <s v="в составе"/>
  </r>
  <r>
    <x v="5"/>
    <x v="5"/>
    <x v="0"/>
    <x v="5"/>
    <x v="1"/>
    <x v="20"/>
    <x v="7"/>
    <x v="3"/>
    <m/>
    <s v="2"/>
    <s v="Перемена"/>
    <s v="в составе"/>
  </r>
  <r>
    <x v="5"/>
    <x v="5"/>
    <x v="0"/>
    <x v="5"/>
    <x v="1"/>
    <x v="20"/>
    <x v="3"/>
    <x v="3"/>
    <m/>
    <s v="1"/>
    <s v="Перемена"/>
    <s v="в составе"/>
  </r>
  <r>
    <x v="5"/>
    <x v="5"/>
    <x v="0"/>
    <x v="5"/>
    <x v="1"/>
    <x v="20"/>
    <x v="6"/>
    <x v="132"/>
    <s v="F4:1E:57:11:22:FC"/>
    <s v="1"/>
    <s v="Перемена"/>
    <s v="в составе"/>
  </r>
  <r>
    <x v="6"/>
    <x v="6"/>
    <x v="0"/>
    <x v="6"/>
    <x v="3"/>
    <x v="21"/>
    <x v="1"/>
    <x v="133"/>
    <m/>
    <s v="1"/>
    <s v="Перемена"/>
    <s v="в составе"/>
  </r>
  <r>
    <x v="6"/>
    <x v="6"/>
    <x v="0"/>
    <x v="6"/>
    <x v="3"/>
    <x v="21"/>
    <x v="5"/>
    <x v="134"/>
    <m/>
    <s v="1"/>
    <s v="Перемена"/>
    <s v="в составе"/>
  </r>
  <r>
    <x v="6"/>
    <x v="6"/>
    <x v="0"/>
    <x v="6"/>
    <x v="3"/>
    <x v="21"/>
    <x v="2"/>
    <x v="135"/>
    <m/>
    <s v="1"/>
    <s v="Перемена"/>
    <s v="в составе"/>
  </r>
  <r>
    <x v="6"/>
    <x v="6"/>
    <x v="0"/>
    <x v="6"/>
    <x v="3"/>
    <x v="21"/>
    <x v="7"/>
    <x v="3"/>
    <m/>
    <s v="2"/>
    <s v="Перемена"/>
    <s v="в составе"/>
  </r>
  <r>
    <x v="6"/>
    <x v="6"/>
    <x v="0"/>
    <x v="6"/>
    <x v="3"/>
    <x v="21"/>
    <x v="3"/>
    <x v="3"/>
    <m/>
    <s v="1"/>
    <s v="Перемена"/>
    <s v="в составе"/>
  </r>
  <r>
    <x v="6"/>
    <x v="6"/>
    <x v="0"/>
    <x v="6"/>
    <x v="3"/>
    <x v="21"/>
    <x v="6"/>
    <x v="136"/>
    <m/>
    <s v="1"/>
    <s v="Перемена"/>
    <s v="в составе"/>
  </r>
  <r>
    <x v="6"/>
    <x v="6"/>
    <x v="0"/>
    <x v="6"/>
    <x v="3"/>
    <x v="21"/>
    <x v="6"/>
    <x v="137"/>
    <m/>
    <s v="1"/>
    <s v="Перемена"/>
    <s v="в составе"/>
  </r>
  <r>
    <x v="6"/>
    <x v="6"/>
    <x v="0"/>
    <x v="6"/>
    <x v="2"/>
    <x v="22"/>
    <x v="1"/>
    <x v="138"/>
    <s v="D4:01:C3:FB:09:ED"/>
    <s v="1"/>
    <s v="Перемена"/>
    <s v="в составе"/>
  </r>
  <r>
    <x v="6"/>
    <x v="6"/>
    <x v="0"/>
    <x v="6"/>
    <x v="2"/>
    <x v="22"/>
    <x v="5"/>
    <x v="24"/>
    <m/>
    <s v="1"/>
    <s v="Перемена"/>
    <s v="в составе"/>
  </r>
  <r>
    <x v="6"/>
    <x v="6"/>
    <x v="0"/>
    <x v="6"/>
    <x v="2"/>
    <x v="22"/>
    <x v="2"/>
    <x v="139"/>
    <m/>
    <s v="1"/>
    <s v="Перемена"/>
    <s v="в составе"/>
  </r>
  <r>
    <x v="6"/>
    <x v="6"/>
    <x v="0"/>
    <x v="6"/>
    <x v="2"/>
    <x v="22"/>
    <x v="7"/>
    <x v="3"/>
    <m/>
    <s v="2"/>
    <s v="Перемена"/>
    <s v="в составе"/>
  </r>
  <r>
    <x v="6"/>
    <x v="6"/>
    <x v="0"/>
    <x v="6"/>
    <x v="2"/>
    <x v="22"/>
    <x v="3"/>
    <x v="3"/>
    <m/>
    <s v="1"/>
    <s v="Перемена"/>
    <s v="в составе"/>
  </r>
  <r>
    <x v="6"/>
    <x v="6"/>
    <x v="0"/>
    <x v="6"/>
    <x v="2"/>
    <x v="22"/>
    <x v="6"/>
    <x v="140"/>
    <s v="F4:1E:57:11:17:6C"/>
    <s v="1"/>
    <s v="Перемена"/>
    <s v="в составе"/>
  </r>
  <r>
    <x v="6"/>
    <x v="6"/>
    <x v="0"/>
    <x v="6"/>
    <x v="2"/>
    <x v="23"/>
    <x v="1"/>
    <x v="141"/>
    <m/>
    <s v="1"/>
    <s v="Перемена"/>
    <s v="в составе"/>
  </r>
  <r>
    <x v="6"/>
    <x v="6"/>
    <x v="0"/>
    <x v="6"/>
    <x v="2"/>
    <x v="23"/>
    <x v="5"/>
    <x v="142"/>
    <m/>
    <s v="1"/>
    <s v="Перемена"/>
    <s v="в составе"/>
  </r>
  <r>
    <x v="6"/>
    <x v="6"/>
    <x v="0"/>
    <x v="6"/>
    <x v="2"/>
    <x v="23"/>
    <x v="2"/>
    <x v="143"/>
    <m/>
    <s v="1"/>
    <s v="Перемена"/>
    <s v="в составе"/>
  </r>
  <r>
    <x v="6"/>
    <x v="6"/>
    <x v="0"/>
    <x v="6"/>
    <x v="2"/>
    <x v="23"/>
    <x v="7"/>
    <x v="3"/>
    <m/>
    <s v="2"/>
    <s v="Перемена"/>
    <s v="в составе"/>
  </r>
  <r>
    <x v="6"/>
    <x v="6"/>
    <x v="0"/>
    <x v="6"/>
    <x v="2"/>
    <x v="23"/>
    <x v="3"/>
    <x v="3"/>
    <m/>
    <s v="1"/>
    <s v="Перемена"/>
    <s v="в составе"/>
  </r>
  <r>
    <x v="6"/>
    <x v="6"/>
    <x v="0"/>
    <x v="6"/>
    <x v="2"/>
    <x v="23"/>
    <x v="6"/>
    <x v="144"/>
    <m/>
    <s v="1"/>
    <s v="Перемена"/>
    <s v="в составе"/>
  </r>
  <r>
    <x v="6"/>
    <x v="6"/>
    <x v="0"/>
    <x v="6"/>
    <x v="2"/>
    <x v="24"/>
    <x v="6"/>
    <x v="145"/>
    <m/>
    <s v="1"/>
    <s v="Перемена"/>
    <s v="в составе"/>
  </r>
  <r>
    <x v="6"/>
    <x v="6"/>
    <x v="0"/>
    <x v="6"/>
    <x v="2"/>
    <x v="25"/>
    <x v="1"/>
    <x v="146"/>
    <m/>
    <s v="1"/>
    <s v="Перемена"/>
    <s v="в составе"/>
  </r>
  <r>
    <x v="6"/>
    <x v="6"/>
    <x v="0"/>
    <x v="6"/>
    <x v="2"/>
    <x v="25"/>
    <x v="5"/>
    <x v="147"/>
    <m/>
    <s v="1"/>
    <s v="Перемена"/>
    <s v="в составе"/>
  </r>
  <r>
    <x v="6"/>
    <x v="6"/>
    <x v="0"/>
    <x v="6"/>
    <x v="2"/>
    <x v="25"/>
    <x v="2"/>
    <x v="148"/>
    <m/>
    <s v="1"/>
    <s v="Перемена"/>
    <s v="в составе"/>
  </r>
  <r>
    <x v="6"/>
    <x v="6"/>
    <x v="0"/>
    <x v="6"/>
    <x v="2"/>
    <x v="25"/>
    <x v="7"/>
    <x v="3"/>
    <m/>
    <s v="2"/>
    <s v="Перемена"/>
    <s v="в составе"/>
  </r>
  <r>
    <x v="6"/>
    <x v="6"/>
    <x v="0"/>
    <x v="6"/>
    <x v="2"/>
    <x v="25"/>
    <x v="3"/>
    <x v="3"/>
    <m/>
    <s v="1"/>
    <s v="Перемена"/>
    <s v="в составе"/>
  </r>
  <r>
    <x v="6"/>
    <x v="6"/>
    <x v="0"/>
    <x v="6"/>
    <x v="2"/>
    <x v="25"/>
    <x v="6"/>
    <x v="149"/>
    <m/>
    <s v="1"/>
    <s v="Перемена"/>
    <s v="в составе"/>
  </r>
  <r>
    <x v="6"/>
    <x v="6"/>
    <x v="0"/>
    <x v="6"/>
    <x v="2"/>
    <x v="26"/>
    <x v="1"/>
    <x v="150"/>
    <s v="D4:01:C3:FC:6A:7D"/>
    <s v="1"/>
    <s v="Перемена"/>
    <s v="в составе"/>
  </r>
  <r>
    <x v="6"/>
    <x v="6"/>
    <x v="0"/>
    <x v="6"/>
    <x v="2"/>
    <x v="26"/>
    <x v="5"/>
    <x v="151"/>
    <m/>
    <s v="1"/>
    <s v="Перемена"/>
    <s v="в составе"/>
  </r>
  <r>
    <x v="6"/>
    <x v="6"/>
    <x v="0"/>
    <x v="6"/>
    <x v="2"/>
    <x v="26"/>
    <x v="2"/>
    <x v="152"/>
    <m/>
    <s v="1"/>
    <s v="Перемена"/>
    <s v="в составе"/>
  </r>
  <r>
    <x v="6"/>
    <x v="6"/>
    <x v="0"/>
    <x v="6"/>
    <x v="2"/>
    <x v="26"/>
    <x v="7"/>
    <x v="3"/>
    <m/>
    <s v="2"/>
    <s v="Перемена"/>
    <s v="в составе"/>
  </r>
  <r>
    <x v="6"/>
    <x v="6"/>
    <x v="0"/>
    <x v="6"/>
    <x v="2"/>
    <x v="26"/>
    <x v="3"/>
    <x v="3"/>
    <m/>
    <s v="1"/>
    <s v="Перемена"/>
    <s v="в составе"/>
  </r>
  <r>
    <x v="6"/>
    <x v="6"/>
    <x v="0"/>
    <x v="6"/>
    <x v="2"/>
    <x v="26"/>
    <x v="6"/>
    <x v="153"/>
    <m/>
    <s v="1"/>
    <s v="Перемена"/>
    <s v="в составе"/>
  </r>
  <r>
    <x v="6"/>
    <x v="6"/>
    <x v="0"/>
    <x v="6"/>
    <x v="2"/>
    <x v="27"/>
    <x v="1"/>
    <x v="154"/>
    <s v="F4:1E:57:21:A6:2F"/>
    <s v="1"/>
    <s v="Перемена"/>
    <s v="в составе"/>
  </r>
  <r>
    <x v="6"/>
    <x v="6"/>
    <x v="0"/>
    <x v="6"/>
    <x v="2"/>
    <x v="27"/>
    <x v="5"/>
    <x v="155"/>
    <m/>
    <s v="1"/>
    <s v="Перемена"/>
    <s v="в составе"/>
  </r>
  <r>
    <x v="6"/>
    <x v="6"/>
    <x v="0"/>
    <x v="6"/>
    <x v="2"/>
    <x v="27"/>
    <x v="2"/>
    <x v="156"/>
    <m/>
    <s v="1"/>
    <s v="Перемена"/>
    <s v="в составе"/>
  </r>
  <r>
    <x v="6"/>
    <x v="6"/>
    <x v="0"/>
    <x v="6"/>
    <x v="2"/>
    <x v="27"/>
    <x v="7"/>
    <x v="3"/>
    <m/>
    <s v="2"/>
    <s v="Перемена"/>
    <s v="в составе"/>
  </r>
  <r>
    <x v="6"/>
    <x v="6"/>
    <x v="0"/>
    <x v="6"/>
    <x v="2"/>
    <x v="27"/>
    <x v="3"/>
    <x v="3"/>
    <m/>
    <s v="1"/>
    <s v="Перемена"/>
    <s v="в составе"/>
  </r>
  <r>
    <x v="6"/>
    <x v="6"/>
    <x v="0"/>
    <x v="6"/>
    <x v="2"/>
    <x v="27"/>
    <x v="6"/>
    <x v="157"/>
    <s v="F4:1E:57:11:17:B0"/>
    <s v="1"/>
    <s v="Перемена"/>
    <s v="в составе"/>
  </r>
  <r>
    <x v="6"/>
    <x v="6"/>
    <x v="0"/>
    <x v="6"/>
    <x v="2"/>
    <x v="28"/>
    <x v="1"/>
    <x v="158"/>
    <m/>
    <s v="1"/>
    <s v="Перемена"/>
    <s v="в составе"/>
  </r>
  <r>
    <x v="6"/>
    <x v="6"/>
    <x v="0"/>
    <x v="6"/>
    <x v="2"/>
    <x v="28"/>
    <x v="5"/>
    <x v="159"/>
    <m/>
    <s v="1"/>
    <s v="Перемена"/>
    <s v="в составе"/>
  </r>
  <r>
    <x v="6"/>
    <x v="6"/>
    <x v="0"/>
    <x v="6"/>
    <x v="2"/>
    <x v="28"/>
    <x v="2"/>
    <x v="160"/>
    <m/>
    <s v="1"/>
    <s v="Перемена"/>
    <s v="в составе"/>
  </r>
  <r>
    <x v="6"/>
    <x v="6"/>
    <x v="0"/>
    <x v="6"/>
    <x v="2"/>
    <x v="28"/>
    <x v="7"/>
    <x v="3"/>
    <m/>
    <s v="2"/>
    <s v="Перемена"/>
    <s v="в составе"/>
  </r>
  <r>
    <x v="6"/>
    <x v="6"/>
    <x v="0"/>
    <x v="6"/>
    <x v="2"/>
    <x v="28"/>
    <x v="3"/>
    <x v="3"/>
    <m/>
    <s v="1"/>
    <s v="Перемена"/>
    <s v="в составе"/>
  </r>
  <r>
    <x v="6"/>
    <x v="6"/>
    <x v="0"/>
    <x v="6"/>
    <x v="2"/>
    <x v="28"/>
    <x v="6"/>
    <x v="161"/>
    <m/>
    <s v="1"/>
    <s v="Перемена"/>
    <s v="в составе"/>
  </r>
  <r>
    <x v="6"/>
    <x v="6"/>
    <x v="0"/>
    <x v="6"/>
    <x v="2"/>
    <x v="29"/>
    <x v="1"/>
    <x v="162"/>
    <s v="F4:1E:57:65:F6:C4"/>
    <s v="1"/>
    <s v="Перемена"/>
    <s v="в составе"/>
  </r>
  <r>
    <x v="6"/>
    <x v="6"/>
    <x v="0"/>
    <x v="6"/>
    <x v="2"/>
    <x v="29"/>
    <x v="5"/>
    <x v="163"/>
    <m/>
    <s v="1"/>
    <s v="Перемена"/>
    <s v="в составе"/>
  </r>
  <r>
    <x v="6"/>
    <x v="6"/>
    <x v="0"/>
    <x v="6"/>
    <x v="2"/>
    <x v="29"/>
    <x v="2"/>
    <x v="164"/>
    <m/>
    <s v="1"/>
    <s v="Перемена"/>
    <s v="в составе"/>
  </r>
  <r>
    <x v="6"/>
    <x v="6"/>
    <x v="0"/>
    <x v="6"/>
    <x v="2"/>
    <x v="29"/>
    <x v="7"/>
    <x v="3"/>
    <m/>
    <s v="2"/>
    <s v="Перемена"/>
    <s v="в составе"/>
  </r>
  <r>
    <x v="6"/>
    <x v="6"/>
    <x v="0"/>
    <x v="6"/>
    <x v="2"/>
    <x v="29"/>
    <x v="3"/>
    <x v="3"/>
    <m/>
    <s v="1"/>
    <s v="Перемена"/>
    <s v="в составе"/>
  </r>
  <r>
    <x v="6"/>
    <x v="6"/>
    <x v="0"/>
    <x v="6"/>
    <x v="2"/>
    <x v="29"/>
    <x v="6"/>
    <x v="165"/>
    <s v="D4:01:C3:ED:8C:CA"/>
    <s v="1"/>
    <s v="Перемена"/>
    <s v="в составе"/>
  </r>
  <r>
    <x v="6"/>
    <x v="6"/>
    <x v="0"/>
    <x v="6"/>
    <x v="2"/>
    <x v="30"/>
    <x v="1"/>
    <x v="166"/>
    <m/>
    <s v="1"/>
    <s v="Перемена"/>
    <s v="в составе"/>
  </r>
  <r>
    <x v="6"/>
    <x v="6"/>
    <x v="0"/>
    <x v="6"/>
    <x v="2"/>
    <x v="30"/>
    <x v="5"/>
    <x v="167"/>
    <m/>
    <s v="1"/>
    <s v="Перемена"/>
    <s v="в составе"/>
  </r>
  <r>
    <x v="6"/>
    <x v="6"/>
    <x v="0"/>
    <x v="6"/>
    <x v="2"/>
    <x v="30"/>
    <x v="2"/>
    <x v="168"/>
    <m/>
    <s v="1"/>
    <s v="Перемена"/>
    <s v="в составе"/>
  </r>
  <r>
    <x v="6"/>
    <x v="6"/>
    <x v="0"/>
    <x v="6"/>
    <x v="2"/>
    <x v="30"/>
    <x v="7"/>
    <x v="3"/>
    <m/>
    <s v="2"/>
    <s v="Перемена"/>
    <s v="в составе"/>
  </r>
  <r>
    <x v="6"/>
    <x v="6"/>
    <x v="0"/>
    <x v="6"/>
    <x v="2"/>
    <x v="30"/>
    <x v="3"/>
    <x v="3"/>
    <m/>
    <s v="1"/>
    <s v="Перемена"/>
    <s v="в составе"/>
  </r>
  <r>
    <x v="6"/>
    <x v="6"/>
    <x v="0"/>
    <x v="6"/>
    <x v="2"/>
    <x v="30"/>
    <x v="6"/>
    <x v="169"/>
    <m/>
    <s v="1"/>
    <s v="Перемена"/>
    <s v="в составе"/>
  </r>
  <r>
    <x v="6"/>
    <x v="6"/>
    <x v="0"/>
    <x v="6"/>
    <x v="2"/>
    <x v="31"/>
    <x v="1"/>
    <x v="170"/>
    <m/>
    <s v="1"/>
    <s v="Перемена"/>
    <s v="в составе"/>
  </r>
  <r>
    <x v="6"/>
    <x v="6"/>
    <x v="0"/>
    <x v="6"/>
    <x v="2"/>
    <x v="31"/>
    <x v="5"/>
    <x v="171"/>
    <m/>
    <s v="1"/>
    <s v="Перемена"/>
    <s v="в составе"/>
  </r>
  <r>
    <x v="6"/>
    <x v="6"/>
    <x v="0"/>
    <x v="6"/>
    <x v="2"/>
    <x v="31"/>
    <x v="2"/>
    <x v="172"/>
    <m/>
    <s v="1"/>
    <s v="Перемена"/>
    <s v="в составе"/>
  </r>
  <r>
    <x v="6"/>
    <x v="6"/>
    <x v="0"/>
    <x v="6"/>
    <x v="2"/>
    <x v="31"/>
    <x v="7"/>
    <x v="3"/>
    <m/>
    <s v="2"/>
    <s v="Перемена"/>
    <s v="в составе"/>
  </r>
  <r>
    <x v="6"/>
    <x v="6"/>
    <x v="0"/>
    <x v="6"/>
    <x v="2"/>
    <x v="31"/>
    <x v="3"/>
    <x v="3"/>
    <m/>
    <s v="1"/>
    <s v="Перемена"/>
    <s v="в составе"/>
  </r>
  <r>
    <x v="6"/>
    <x v="6"/>
    <x v="0"/>
    <x v="6"/>
    <x v="2"/>
    <x v="31"/>
    <x v="6"/>
    <x v="173"/>
    <m/>
    <s v="1"/>
    <s v="Перемена"/>
    <s v="в составе"/>
  </r>
  <r>
    <x v="6"/>
    <x v="6"/>
    <x v="0"/>
    <x v="6"/>
    <x v="2"/>
    <x v="32"/>
    <x v="1"/>
    <x v="174"/>
    <m/>
    <s v="1"/>
    <s v="Перемена"/>
    <s v="в составе"/>
  </r>
  <r>
    <x v="6"/>
    <x v="6"/>
    <x v="0"/>
    <x v="6"/>
    <x v="2"/>
    <x v="32"/>
    <x v="5"/>
    <x v="175"/>
    <m/>
    <s v="1"/>
    <s v="Перемена"/>
    <s v="в составе"/>
  </r>
  <r>
    <x v="6"/>
    <x v="6"/>
    <x v="0"/>
    <x v="6"/>
    <x v="2"/>
    <x v="32"/>
    <x v="2"/>
    <x v="176"/>
    <m/>
    <s v="1"/>
    <s v="Перемена"/>
    <s v="в составе"/>
  </r>
  <r>
    <x v="6"/>
    <x v="6"/>
    <x v="0"/>
    <x v="6"/>
    <x v="2"/>
    <x v="32"/>
    <x v="7"/>
    <x v="3"/>
    <m/>
    <s v="2"/>
    <s v="Перемена"/>
    <s v="в составе"/>
  </r>
  <r>
    <x v="6"/>
    <x v="6"/>
    <x v="0"/>
    <x v="6"/>
    <x v="2"/>
    <x v="32"/>
    <x v="3"/>
    <x v="3"/>
    <m/>
    <s v="1"/>
    <s v="Перемена"/>
    <s v="в составе"/>
  </r>
  <r>
    <x v="6"/>
    <x v="6"/>
    <x v="0"/>
    <x v="6"/>
    <x v="2"/>
    <x v="32"/>
    <x v="6"/>
    <x v="177"/>
    <m/>
    <s v="1"/>
    <s v="Перемена"/>
    <s v="в составе"/>
  </r>
  <r>
    <x v="6"/>
    <x v="6"/>
    <x v="0"/>
    <x v="6"/>
    <x v="2"/>
    <x v="33"/>
    <x v="1"/>
    <x v="178"/>
    <s v="F4:1E:57:21:AD:33"/>
    <s v="1"/>
    <s v="Перемена"/>
    <s v="в составе"/>
  </r>
  <r>
    <x v="6"/>
    <x v="6"/>
    <x v="0"/>
    <x v="6"/>
    <x v="2"/>
    <x v="33"/>
    <x v="5"/>
    <x v="179"/>
    <m/>
    <s v="1"/>
    <s v="Перемена"/>
    <s v="в составе"/>
  </r>
  <r>
    <x v="6"/>
    <x v="6"/>
    <x v="0"/>
    <x v="6"/>
    <x v="2"/>
    <x v="33"/>
    <x v="2"/>
    <x v="180"/>
    <m/>
    <s v="1"/>
    <s v="Перемена"/>
    <s v="в составе"/>
  </r>
  <r>
    <x v="6"/>
    <x v="6"/>
    <x v="0"/>
    <x v="6"/>
    <x v="2"/>
    <x v="33"/>
    <x v="7"/>
    <x v="3"/>
    <m/>
    <s v="2"/>
    <s v="Перемена"/>
    <s v="в составе"/>
  </r>
  <r>
    <x v="6"/>
    <x v="6"/>
    <x v="0"/>
    <x v="6"/>
    <x v="2"/>
    <x v="33"/>
    <x v="3"/>
    <x v="3"/>
    <m/>
    <s v="1"/>
    <s v="Перемена"/>
    <s v="в составе"/>
  </r>
  <r>
    <x v="6"/>
    <x v="6"/>
    <x v="0"/>
    <x v="6"/>
    <x v="2"/>
    <x v="33"/>
    <x v="6"/>
    <x v="181"/>
    <s v="F4:1E:57:49:29:EC"/>
    <s v="1"/>
    <s v="Перемена"/>
    <s v="в составе"/>
  </r>
  <r>
    <x v="6"/>
    <x v="6"/>
    <x v="0"/>
    <x v="6"/>
    <x v="2"/>
    <x v="34"/>
    <x v="1"/>
    <x v="182"/>
    <m/>
    <s v="1"/>
    <s v="Перемена"/>
    <s v="в составе"/>
  </r>
  <r>
    <x v="6"/>
    <x v="6"/>
    <x v="0"/>
    <x v="6"/>
    <x v="2"/>
    <x v="34"/>
    <x v="5"/>
    <x v="183"/>
    <m/>
    <s v="1"/>
    <s v="Перемена"/>
    <s v="в составе"/>
  </r>
  <r>
    <x v="6"/>
    <x v="6"/>
    <x v="0"/>
    <x v="6"/>
    <x v="2"/>
    <x v="34"/>
    <x v="2"/>
    <x v="184"/>
    <m/>
    <s v="1"/>
    <s v="Перемена"/>
    <s v="в составе"/>
  </r>
  <r>
    <x v="6"/>
    <x v="6"/>
    <x v="0"/>
    <x v="6"/>
    <x v="2"/>
    <x v="34"/>
    <x v="7"/>
    <x v="3"/>
    <m/>
    <s v="2"/>
    <s v="Перемена"/>
    <s v="в составе"/>
  </r>
  <r>
    <x v="6"/>
    <x v="6"/>
    <x v="0"/>
    <x v="6"/>
    <x v="2"/>
    <x v="34"/>
    <x v="3"/>
    <x v="3"/>
    <m/>
    <s v="1"/>
    <s v="Перемена"/>
    <s v="в составе"/>
  </r>
  <r>
    <x v="6"/>
    <x v="6"/>
    <x v="0"/>
    <x v="6"/>
    <x v="2"/>
    <x v="34"/>
    <x v="6"/>
    <x v="185"/>
    <m/>
    <s v="1"/>
    <s v="Перемена"/>
    <s v="в составе"/>
  </r>
  <r>
    <x v="6"/>
    <x v="6"/>
    <x v="0"/>
    <x v="6"/>
    <x v="2"/>
    <x v="35"/>
    <x v="1"/>
    <x v="186"/>
    <s v="D4:01:C3:8F:84:C8"/>
    <s v="1"/>
    <s v="Перемена"/>
    <s v="в составе"/>
  </r>
  <r>
    <x v="6"/>
    <x v="6"/>
    <x v="0"/>
    <x v="6"/>
    <x v="2"/>
    <x v="35"/>
    <x v="5"/>
    <x v="187"/>
    <m/>
    <s v="1"/>
    <s v="Перемена"/>
    <s v="в составе"/>
  </r>
  <r>
    <x v="6"/>
    <x v="6"/>
    <x v="0"/>
    <x v="6"/>
    <x v="2"/>
    <x v="35"/>
    <x v="2"/>
    <x v="188"/>
    <m/>
    <s v="1"/>
    <s v="Перемена"/>
    <s v="в составе"/>
  </r>
  <r>
    <x v="6"/>
    <x v="6"/>
    <x v="0"/>
    <x v="6"/>
    <x v="2"/>
    <x v="35"/>
    <x v="7"/>
    <x v="3"/>
    <m/>
    <s v="2"/>
    <s v="Перемена"/>
    <s v="в составе"/>
  </r>
  <r>
    <x v="6"/>
    <x v="6"/>
    <x v="0"/>
    <x v="6"/>
    <x v="2"/>
    <x v="35"/>
    <x v="3"/>
    <x v="3"/>
    <m/>
    <s v="1"/>
    <s v="Перемена"/>
    <s v="в составе"/>
  </r>
  <r>
    <x v="6"/>
    <x v="6"/>
    <x v="0"/>
    <x v="6"/>
    <x v="2"/>
    <x v="35"/>
    <x v="6"/>
    <x v="189"/>
    <s v="F4:1E:57:49:2A:06"/>
    <s v="1"/>
    <s v="Перемена"/>
    <s v="в составе"/>
  </r>
  <r>
    <x v="6"/>
    <x v="6"/>
    <x v="0"/>
    <x v="6"/>
    <x v="2"/>
    <x v="36"/>
    <x v="1"/>
    <x v="190"/>
    <m/>
    <s v="1"/>
    <s v="Перемена"/>
    <s v="в составе"/>
  </r>
  <r>
    <x v="6"/>
    <x v="6"/>
    <x v="0"/>
    <x v="6"/>
    <x v="2"/>
    <x v="36"/>
    <x v="5"/>
    <x v="191"/>
    <m/>
    <s v="1"/>
    <s v="Перемена"/>
    <s v="в составе"/>
  </r>
  <r>
    <x v="6"/>
    <x v="6"/>
    <x v="0"/>
    <x v="6"/>
    <x v="2"/>
    <x v="36"/>
    <x v="2"/>
    <x v="192"/>
    <m/>
    <s v="1"/>
    <s v="Перемена"/>
    <s v="в составе"/>
  </r>
  <r>
    <x v="6"/>
    <x v="6"/>
    <x v="0"/>
    <x v="6"/>
    <x v="2"/>
    <x v="36"/>
    <x v="7"/>
    <x v="3"/>
    <m/>
    <s v="2"/>
    <s v="Перемена"/>
    <s v="в составе"/>
  </r>
  <r>
    <x v="6"/>
    <x v="6"/>
    <x v="0"/>
    <x v="6"/>
    <x v="2"/>
    <x v="36"/>
    <x v="3"/>
    <x v="3"/>
    <m/>
    <s v="1"/>
    <s v="Перемена"/>
    <s v="в составе"/>
  </r>
  <r>
    <x v="6"/>
    <x v="6"/>
    <x v="0"/>
    <x v="6"/>
    <x v="2"/>
    <x v="36"/>
    <x v="6"/>
    <x v="193"/>
    <m/>
    <s v="1"/>
    <s v="Перемена"/>
    <s v="в составе"/>
  </r>
  <r>
    <x v="6"/>
    <x v="6"/>
    <x v="0"/>
    <x v="6"/>
    <x v="2"/>
    <x v="37"/>
    <x v="1"/>
    <x v="194"/>
    <s v="F4:1E:57:65:F3:7F"/>
    <s v="1"/>
    <s v="Перемена"/>
    <s v="в составе"/>
  </r>
  <r>
    <x v="6"/>
    <x v="6"/>
    <x v="0"/>
    <x v="6"/>
    <x v="2"/>
    <x v="37"/>
    <x v="5"/>
    <x v="195"/>
    <m/>
    <s v="1"/>
    <s v="Перемена"/>
    <s v="в составе"/>
  </r>
  <r>
    <x v="6"/>
    <x v="6"/>
    <x v="0"/>
    <x v="6"/>
    <x v="2"/>
    <x v="37"/>
    <x v="2"/>
    <x v="196"/>
    <m/>
    <s v="1"/>
    <s v="Перемена"/>
    <s v="в составе"/>
  </r>
  <r>
    <x v="6"/>
    <x v="6"/>
    <x v="0"/>
    <x v="6"/>
    <x v="2"/>
    <x v="37"/>
    <x v="7"/>
    <x v="3"/>
    <m/>
    <s v="2."/>
    <s v="Перемена"/>
    <s v="в составе"/>
  </r>
  <r>
    <x v="6"/>
    <x v="6"/>
    <x v="0"/>
    <x v="6"/>
    <x v="2"/>
    <x v="37"/>
    <x v="3"/>
    <x v="3"/>
    <m/>
    <s v="1"/>
    <s v="Перемена"/>
    <s v="в составе"/>
  </r>
  <r>
    <x v="6"/>
    <x v="6"/>
    <x v="0"/>
    <x v="6"/>
    <x v="2"/>
    <x v="37"/>
    <x v="6"/>
    <x v="197"/>
    <m/>
    <s v="1"/>
    <s v="Перемена"/>
    <s v="в составе"/>
  </r>
  <r>
    <x v="7"/>
    <x v="7"/>
    <x v="0"/>
    <x v="7"/>
    <x v="0"/>
    <x v="38"/>
    <x v="2"/>
    <x v="198"/>
    <m/>
    <s v="1"/>
    <s v="Перемена"/>
    <s v="в составе"/>
  </r>
  <r>
    <x v="7"/>
    <x v="7"/>
    <x v="0"/>
    <x v="7"/>
    <x v="3"/>
    <x v="39"/>
    <x v="1"/>
    <x v="199"/>
    <m/>
    <s v="1"/>
    <s v="Перемена"/>
    <s v="в составе"/>
  </r>
  <r>
    <x v="7"/>
    <x v="7"/>
    <x v="0"/>
    <x v="7"/>
    <x v="3"/>
    <x v="39"/>
    <x v="5"/>
    <x v="200"/>
    <m/>
    <s v="1"/>
    <s v="Перемена"/>
    <s v="в составе"/>
  </r>
  <r>
    <x v="7"/>
    <x v="7"/>
    <x v="0"/>
    <x v="7"/>
    <x v="3"/>
    <x v="39"/>
    <x v="2"/>
    <x v="201"/>
    <m/>
    <s v="1"/>
    <s v="Перемена"/>
    <s v="в составе"/>
  </r>
  <r>
    <x v="7"/>
    <x v="7"/>
    <x v="0"/>
    <x v="7"/>
    <x v="3"/>
    <x v="39"/>
    <x v="7"/>
    <x v="3"/>
    <m/>
    <s v="2"/>
    <s v="Перемена"/>
    <s v="в составе"/>
  </r>
  <r>
    <x v="7"/>
    <x v="7"/>
    <x v="0"/>
    <x v="7"/>
    <x v="3"/>
    <x v="39"/>
    <x v="3"/>
    <x v="3"/>
    <m/>
    <s v="1"/>
    <s v="Перемена"/>
    <s v="в составе"/>
  </r>
  <r>
    <x v="7"/>
    <x v="7"/>
    <x v="0"/>
    <x v="7"/>
    <x v="1"/>
    <x v="40"/>
    <x v="1"/>
    <x v="202"/>
    <m/>
    <s v="1"/>
    <s v="Перемена"/>
    <s v="в составе"/>
  </r>
  <r>
    <x v="7"/>
    <x v="7"/>
    <x v="0"/>
    <x v="7"/>
    <x v="1"/>
    <x v="40"/>
    <x v="5"/>
    <x v="203"/>
    <m/>
    <s v="1"/>
    <s v="Перемена"/>
    <s v="в составе"/>
  </r>
  <r>
    <x v="7"/>
    <x v="7"/>
    <x v="0"/>
    <x v="7"/>
    <x v="1"/>
    <x v="40"/>
    <x v="2"/>
    <x v="204"/>
    <m/>
    <s v="1"/>
    <s v="Перемена"/>
    <s v="в составе"/>
  </r>
  <r>
    <x v="7"/>
    <x v="7"/>
    <x v="0"/>
    <x v="7"/>
    <x v="1"/>
    <x v="40"/>
    <x v="7"/>
    <x v="3"/>
    <m/>
    <s v="2"/>
    <s v="Перемена"/>
    <s v="в составе"/>
  </r>
  <r>
    <x v="7"/>
    <x v="7"/>
    <x v="0"/>
    <x v="7"/>
    <x v="1"/>
    <x v="40"/>
    <x v="3"/>
    <x v="3"/>
    <m/>
    <s v="1"/>
    <s v="Перемена"/>
    <s v="в составе"/>
  </r>
  <r>
    <x v="7"/>
    <x v="7"/>
    <x v="0"/>
    <x v="7"/>
    <x v="1"/>
    <x v="40"/>
    <x v="6"/>
    <x v="205"/>
    <m/>
    <s v="1"/>
    <s v="Перемена"/>
    <s v="в составе"/>
  </r>
  <r>
    <x v="7"/>
    <x v="7"/>
    <x v="0"/>
    <x v="7"/>
    <x v="1"/>
    <x v="40"/>
    <x v="6"/>
    <x v="206"/>
    <m/>
    <s v="1"/>
    <s v="Перемена"/>
    <s v="в составе"/>
  </r>
  <r>
    <x v="7"/>
    <x v="7"/>
    <x v="0"/>
    <x v="7"/>
    <x v="2"/>
    <x v="41"/>
    <x v="1"/>
    <x v="207"/>
    <m/>
    <s v="1"/>
    <s v="Перемена"/>
    <s v="в составе"/>
  </r>
  <r>
    <x v="7"/>
    <x v="7"/>
    <x v="0"/>
    <x v="7"/>
    <x v="2"/>
    <x v="41"/>
    <x v="5"/>
    <x v="208"/>
    <m/>
    <s v="1"/>
    <s v="Перемена"/>
    <s v="в составе"/>
  </r>
  <r>
    <x v="7"/>
    <x v="7"/>
    <x v="0"/>
    <x v="7"/>
    <x v="2"/>
    <x v="41"/>
    <x v="2"/>
    <x v="209"/>
    <m/>
    <s v="1"/>
    <s v="Перемена"/>
    <s v="в составе"/>
  </r>
  <r>
    <x v="7"/>
    <x v="7"/>
    <x v="0"/>
    <x v="7"/>
    <x v="2"/>
    <x v="41"/>
    <x v="7"/>
    <x v="3"/>
    <m/>
    <s v="2"/>
    <s v="Перемена"/>
    <s v="в составе"/>
  </r>
  <r>
    <x v="7"/>
    <x v="7"/>
    <x v="0"/>
    <x v="7"/>
    <x v="2"/>
    <x v="41"/>
    <x v="3"/>
    <x v="3"/>
    <m/>
    <s v="1"/>
    <s v="Перемена"/>
    <s v="в составе"/>
  </r>
  <r>
    <x v="7"/>
    <x v="7"/>
    <x v="0"/>
    <x v="7"/>
    <x v="2"/>
    <x v="41"/>
    <x v="6"/>
    <x v="210"/>
    <m/>
    <s v="1"/>
    <s v="Перемена"/>
    <s v="в составе"/>
  </r>
  <r>
    <x v="7"/>
    <x v="7"/>
    <x v="0"/>
    <x v="7"/>
    <x v="1"/>
    <x v="42"/>
    <x v="5"/>
    <x v="211"/>
    <m/>
    <s v="1"/>
    <s v="Перемена"/>
    <s v="в составе"/>
  </r>
  <r>
    <x v="7"/>
    <x v="7"/>
    <x v="0"/>
    <x v="7"/>
    <x v="1"/>
    <x v="42"/>
    <x v="2"/>
    <x v="212"/>
    <m/>
    <s v="1"/>
    <s v="Перемена"/>
    <s v="в составе"/>
  </r>
  <r>
    <x v="7"/>
    <x v="7"/>
    <x v="0"/>
    <x v="7"/>
    <x v="1"/>
    <x v="42"/>
    <x v="7"/>
    <x v="3"/>
    <m/>
    <s v="2"/>
    <s v="Перемена"/>
    <s v="в составе"/>
  </r>
  <r>
    <x v="7"/>
    <x v="7"/>
    <x v="0"/>
    <x v="7"/>
    <x v="1"/>
    <x v="42"/>
    <x v="3"/>
    <x v="3"/>
    <m/>
    <s v="1"/>
    <s v="Перемена"/>
    <s v="в составе"/>
  </r>
  <r>
    <x v="8"/>
    <x v="8"/>
    <x v="2"/>
    <x v="6"/>
    <x v="2"/>
    <x v="25"/>
    <x v="8"/>
    <x v="146"/>
    <m/>
    <n v="1"/>
    <s v="Подрядчик"/>
    <s v="отправлен в Мск"/>
  </r>
  <r>
    <x v="8"/>
    <x v="8"/>
    <x v="2"/>
    <x v="6"/>
    <x v="2"/>
    <x v="25"/>
    <x v="5"/>
    <x v="147"/>
    <m/>
    <n v="1"/>
    <s v="Подрядчик"/>
    <s v="отправлен в Мск"/>
  </r>
  <r>
    <x v="8"/>
    <x v="8"/>
    <x v="2"/>
    <x v="6"/>
    <x v="2"/>
    <x v="25"/>
    <x v="9"/>
    <x v="148"/>
    <m/>
    <n v="1"/>
    <s v="Подрядчик"/>
    <s v="отправлен в Мск"/>
  </r>
  <r>
    <x v="8"/>
    <x v="8"/>
    <x v="2"/>
    <x v="6"/>
    <x v="2"/>
    <x v="25"/>
    <x v="7"/>
    <x v="3"/>
    <m/>
    <n v="2"/>
    <s v="Подрядчик"/>
    <s v="отправлен в Мск"/>
  </r>
  <r>
    <x v="8"/>
    <x v="8"/>
    <x v="2"/>
    <x v="6"/>
    <x v="2"/>
    <x v="25"/>
    <x v="10"/>
    <x v="3"/>
    <m/>
    <n v="1"/>
    <s v="Подрядчик"/>
    <s v="отправлен в Мск"/>
  </r>
  <r>
    <x v="8"/>
    <x v="8"/>
    <x v="2"/>
    <x v="6"/>
    <x v="2"/>
    <x v="25"/>
    <x v="6"/>
    <x v="149"/>
    <m/>
    <n v="1"/>
    <s v="Подрядчик"/>
    <s v="отправлен в Мск"/>
  </r>
  <r>
    <x v="8"/>
    <x v="8"/>
    <x v="2"/>
    <x v="6"/>
    <x v="2"/>
    <x v="34"/>
    <x v="8"/>
    <x v="182"/>
    <m/>
    <n v="1"/>
    <s v="Подрядчик"/>
    <s v="Симферополь"/>
  </r>
  <r>
    <x v="8"/>
    <x v="8"/>
    <x v="2"/>
    <x v="6"/>
    <x v="2"/>
    <x v="34"/>
    <x v="5"/>
    <x v="183"/>
    <m/>
    <n v="1"/>
    <s v="Подрядчик"/>
    <s v="Симферополь"/>
  </r>
  <r>
    <x v="8"/>
    <x v="8"/>
    <x v="2"/>
    <x v="6"/>
    <x v="2"/>
    <x v="34"/>
    <x v="9"/>
    <x v="184"/>
    <m/>
    <n v="1"/>
    <s v="Подрядчик"/>
    <s v="Симферополь"/>
  </r>
  <r>
    <x v="8"/>
    <x v="8"/>
    <x v="2"/>
    <x v="6"/>
    <x v="2"/>
    <x v="34"/>
    <x v="7"/>
    <x v="3"/>
    <m/>
    <n v="2"/>
    <s v="Подрядчик"/>
    <s v="Симферополь"/>
  </r>
  <r>
    <x v="8"/>
    <x v="8"/>
    <x v="2"/>
    <x v="6"/>
    <x v="2"/>
    <x v="34"/>
    <x v="10"/>
    <x v="3"/>
    <m/>
    <n v="1"/>
    <s v="Подрядчик"/>
    <s v="Симферополь"/>
  </r>
  <r>
    <x v="8"/>
    <x v="8"/>
    <x v="2"/>
    <x v="6"/>
    <x v="2"/>
    <x v="34"/>
    <x v="6"/>
    <x v="185"/>
    <m/>
    <n v="1"/>
    <s v="Подрядчик"/>
    <s v="Симферополь"/>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r>
    <x v="9"/>
    <x v="9"/>
    <x v="3"/>
    <x v="8"/>
    <x v="4"/>
    <x v="43"/>
    <x v="11"/>
    <x v="3"/>
    <m/>
    <m/>
    <m/>
    <m/>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PivotTable1" cacheId="0" applyNumberFormats="0" applyBorderFormats="0" applyFontFormats="0" applyPatternFormats="0" applyAlignmentFormats="0" applyWidthHeightFormats="1" dataCaption="Значения" updatedVersion="4" minRefreshableVersion="3" useAutoFormatting="1" itemPrintTitles="1" createdVersion="4" indent="0" compact="0" compactData="0" multipleFieldFilters="0">
  <location ref="A4:E17" firstHeaderRow="1" firstDataRow="1" firstDataCol="5" rowPageCount="1" colPageCount="1"/>
  <pivotFields count="12">
    <pivotField axis="axisRow" compact="0" outline="0" multipleItemSelectionAllowed="1" showAll="0" defaultSubtotal="0">
      <items count="10">
        <item x="0"/>
        <item x="2"/>
        <item x="1"/>
        <item x="3"/>
        <item x="4"/>
        <item x="5"/>
        <item x="6"/>
        <item x="7"/>
        <item x="9"/>
        <item x="8"/>
      </items>
    </pivotField>
    <pivotField compact="0" outline="0" multipleItemSelectionAllowed="1" showAll="0" defaultSubtotal="0">
      <items count="10">
        <item x="0"/>
        <item x="2"/>
        <item x="1"/>
        <item x="3"/>
        <item x="4"/>
        <item x="5"/>
        <item x="6"/>
        <item x="7"/>
        <item x="9"/>
        <item x="8"/>
      </items>
    </pivotField>
    <pivotField axis="axisRow" compact="0" outline="0" showAll="0" defaultSubtotal="0">
      <items count="4">
        <item x="2"/>
        <item x="0"/>
        <item x="1"/>
        <item x="3"/>
      </items>
    </pivotField>
    <pivotField axis="axisRow" compact="0" outline="0" showAll="0" defaultSubtotal="0">
      <items count="9">
        <item x="4"/>
        <item x="5"/>
        <item x="7"/>
        <item x="0"/>
        <item x="1"/>
        <item x="3"/>
        <item x="2"/>
        <item x="6"/>
        <item x="8"/>
      </items>
    </pivotField>
    <pivotField compact="0" outline="0" showAll="0" defaultSubtotal="0">
      <items count="5">
        <item x="3"/>
        <item x="1"/>
        <item x="2"/>
        <item x="0"/>
        <item x="4"/>
      </items>
    </pivotField>
    <pivotField axis="axisPage" compact="0" outline="0" multipleItemSelectionAllowed="1" showAll="0" defaultSubtotal="0">
      <items count="44">
        <item h="1" x="13"/>
        <item h="1" x="16"/>
        <item h="1" x="20"/>
        <item h="1" x="22"/>
        <item h="1" x="33"/>
        <item h="1" x="10"/>
        <item h="1" x="29"/>
        <item h="1" x="37"/>
        <item h="1" x="26"/>
        <item h="1" x="35"/>
        <item h="1" x="19"/>
        <item h="1" x="41"/>
        <item h="1" x="27"/>
        <item h="1" x="31"/>
        <item h="1" x="36"/>
        <item h="1" x="32"/>
        <item h="1" x="23"/>
        <item h="1" x="30"/>
        <item h="1" x="40"/>
        <item h="1" x="5"/>
        <item h="1" x="9"/>
        <item h="1" x="6"/>
        <item h="1" x="42"/>
        <item h="1" x="2"/>
        <item h="1" x="3"/>
        <item h="1" x="1"/>
        <item h="1" x="18"/>
        <item h="1" x="21"/>
        <item h="1" x="8"/>
        <item h="1" x="12"/>
        <item h="1" x="11"/>
        <item h="1" x="17"/>
        <item h="1" x="14"/>
        <item h="1" x="38"/>
        <item h="1" x="15"/>
        <item h="1" x="4"/>
        <item h="1" x="39"/>
        <item h="1" x="24"/>
        <item h="1" x="25"/>
        <item x="34"/>
        <item h="1" x="28"/>
        <item h="1" x="0"/>
        <item h="1" x="7"/>
        <item h="1" x="43"/>
      </items>
    </pivotField>
    <pivotField axis="axisRow" compact="0" outline="0" showAll="0" defaultSubtotal="0">
      <items count="12">
        <item x="3"/>
        <item x="10"/>
        <item x="2"/>
        <item x="9"/>
        <item x="5"/>
        <item x="7"/>
        <item x="8"/>
        <item x="0"/>
        <item x="4"/>
        <item x="6"/>
        <item x="11"/>
        <item x="1"/>
      </items>
    </pivotField>
    <pivotField axis="axisRow" compact="0" outline="0" showAll="0" defaultSubtotal="0">
      <items count="213">
        <item x="83"/>
        <item x="33"/>
        <item x="0"/>
        <item x="56"/>
        <item x="179"/>
        <item x="183"/>
        <item x="151"/>
        <item x="155"/>
        <item x="191"/>
        <item x="187"/>
        <item x="103"/>
        <item x="116"/>
        <item x="175"/>
        <item x="147"/>
        <item x="200"/>
        <item x="163"/>
        <item x="195"/>
        <item x="142"/>
        <item x="208"/>
        <item x="75"/>
        <item x="130"/>
        <item x="167"/>
        <item x="126"/>
        <item x="121"/>
        <item x="171"/>
        <item x="113"/>
        <item x="211"/>
        <item x="108"/>
        <item x="24"/>
        <item x="79"/>
        <item x="159"/>
        <item x="134"/>
        <item x="22"/>
        <item x="203"/>
        <item x="20"/>
        <item x="52"/>
        <item x="85"/>
        <item x="26"/>
        <item x="29"/>
        <item x="141"/>
        <item x="186"/>
        <item x="207"/>
        <item x="106"/>
        <item x="55"/>
        <item x="128"/>
        <item x="118"/>
        <item x="137"/>
        <item x="31"/>
        <item x="165"/>
        <item x="54"/>
        <item x="123"/>
        <item x="110"/>
        <item x="105"/>
        <item x="174"/>
        <item x="102"/>
        <item x="138"/>
        <item x="150"/>
        <item x="146"/>
        <item x="190"/>
        <item x="84"/>
        <item x="170"/>
        <item x="107"/>
        <item x="34"/>
        <item x="149"/>
        <item x="197"/>
        <item x="140"/>
        <item x="132"/>
        <item x="206"/>
        <item x="205"/>
        <item x="81"/>
        <item x="157"/>
        <item x="32"/>
        <item x="77"/>
        <item x="82"/>
        <item x="124"/>
        <item x="74"/>
        <item x="1"/>
        <item x="120"/>
        <item x="158"/>
        <item x="154"/>
        <item x="129"/>
        <item x="125"/>
        <item x="133"/>
        <item x="178"/>
        <item x="166"/>
        <item x="27"/>
        <item x="78"/>
        <item x="136"/>
        <item x="173"/>
        <item x="177"/>
        <item x="145"/>
        <item x="161"/>
        <item x="181"/>
        <item x="193"/>
        <item x="144"/>
        <item x="169"/>
        <item x="153"/>
        <item x="210"/>
        <item x="189"/>
        <item x="185"/>
        <item x="199"/>
        <item x="115"/>
        <item x="182"/>
        <item x="194"/>
        <item x="202"/>
        <item x="162"/>
        <item x="30"/>
        <item x="57"/>
        <item x="53"/>
        <item x="112"/>
        <item x="87"/>
        <item x="19"/>
        <item x="111"/>
        <item x="2"/>
        <item x="23"/>
        <item x="109"/>
        <item x="35"/>
        <item x="86"/>
        <item x="51"/>
        <item x="76"/>
        <item x="58"/>
        <item x="28"/>
        <item x="80"/>
        <item x="117"/>
        <item x="21"/>
        <item x="25"/>
        <item x="104"/>
        <item x="209"/>
        <item x="143"/>
        <item x="198"/>
        <item x="201"/>
        <item x="119"/>
        <item x="114"/>
        <item x="127"/>
        <item x="131"/>
        <item x="122"/>
        <item x="196"/>
        <item x="139"/>
        <item x="152"/>
        <item x="172"/>
        <item x="168"/>
        <item x="212"/>
        <item x="204"/>
        <item x="156"/>
        <item x="180"/>
        <item x="160"/>
        <item x="176"/>
        <item x="148"/>
        <item x="184"/>
        <item x="188"/>
        <item x="192"/>
        <item x="135"/>
        <item x="164"/>
        <item x="36"/>
        <item x="42"/>
        <item x="92"/>
        <item x="12"/>
        <item x="6"/>
        <item x="71"/>
        <item x="67"/>
        <item x="48"/>
        <item x="41"/>
        <item x="49"/>
        <item x="96"/>
        <item x="43"/>
        <item x="62"/>
        <item x="37"/>
        <item x="90"/>
        <item x="73"/>
        <item x="69"/>
        <item x="89"/>
        <item x="64"/>
        <item x="101"/>
        <item x="65"/>
        <item x="5"/>
        <item x="40"/>
        <item x="38"/>
        <item x="95"/>
        <item x="93"/>
        <item x="45"/>
        <item x="60"/>
        <item x="94"/>
        <item x="9"/>
        <item x="91"/>
        <item x="88"/>
        <item x="44"/>
        <item x="13"/>
        <item x="14"/>
        <item x="15"/>
        <item x="97"/>
        <item x="7"/>
        <item x="98"/>
        <item x="99"/>
        <item x="10"/>
        <item x="61"/>
        <item x="4"/>
        <item x="17"/>
        <item x="63"/>
        <item x="8"/>
        <item x="70"/>
        <item x="66"/>
        <item x="68"/>
        <item x="18"/>
        <item x="72"/>
        <item x="100"/>
        <item x="11"/>
        <item x="46"/>
        <item x="47"/>
        <item x="39"/>
        <item x="16"/>
        <item x="50"/>
        <item x="59"/>
        <item x="3"/>
      </items>
    </pivotField>
    <pivotField showAll="0"/>
    <pivotField compact="0" outline="0" showAll="0" defaultSubtotal="0"/>
    <pivotField compact="0" outline="0" showAll="0" defaultSubtotal="0"/>
    <pivotField compact="0" outline="0" showAll="0" defaultSubtotal="0"/>
  </pivotFields>
  <rowFields count="5">
    <field x="0"/>
    <field x="2"/>
    <field x="3"/>
    <field x="6"/>
    <field x="7"/>
  </rowFields>
  <rowItems count="13">
    <i>
      <x v="6"/>
      <x v="1"/>
      <x v="7"/>
      <x/>
      <x v="212"/>
    </i>
    <i r="3">
      <x v="2"/>
      <x v="148"/>
    </i>
    <i r="3">
      <x v="4"/>
      <x v="5"/>
    </i>
    <i r="3">
      <x v="5"/>
      <x v="212"/>
    </i>
    <i r="3">
      <x v="9"/>
      <x v="99"/>
    </i>
    <i r="3">
      <x v="11"/>
      <x v="102"/>
    </i>
    <i>
      <x v="9"/>
      <x/>
      <x v="7"/>
      <x v="1"/>
      <x v="212"/>
    </i>
    <i r="3">
      <x v="3"/>
      <x v="148"/>
    </i>
    <i r="3">
      <x v="4"/>
      <x v="5"/>
    </i>
    <i r="3">
      <x v="5"/>
      <x v="212"/>
    </i>
    <i r="3">
      <x v="6"/>
      <x v="102"/>
    </i>
    <i r="3">
      <x v="9"/>
      <x v="99"/>
    </i>
    <i t="grand">
      <x/>
    </i>
  </rowItems>
  <colItems count="1">
    <i/>
  </colItems>
  <pageFields count="1">
    <pageField fld="5" hier="-1"/>
  </pageFields>
  <pivotTableStyleInfo name="PivotStyleLight16" showRowHeaders="1" showColHeaders="1" showRowStripes="0" showColStripes="0" showLastColumn="1"/>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Journal" ref="B1:M407" totalsRowCount="1">
  <autoFilter ref="B1:M406"/>
  <sortState ref="B2:M12">
    <sortCondition descending="0" ref="E1:E154"/>
  </sortState>
  <tableColumns count="12">
    <tableColumn id="1" name="Дата выполнения работ" totalsRowLabel="Summary"/>
    <tableColumn id="2" name="Заявка"/>
    <tableColumn id="3" name="Тип работ"/>
    <tableColumn id="4" name="Номер поезда"/>
    <tableColumn id="5" name="Тип вагона"/>
    <tableColumn id="6" name="Номер вагона"/>
    <tableColumn id="7" name="Оборудование"/>
    <tableColumn id="8" name="S/N оборудования"/>
    <tableColumn id="9" name="MAC адрес"/>
    <tableColumn id="10" name="Кол-во"/>
    <tableColumn id="11" name="Работы выполнил"/>
    <tableColumn id="12" name="Тек.место"/>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Vagon" ref="B1:J44">
  <autoFilter ref="B1:J42"/>
  <tableColumns count="9">
    <tableColumn id="1" name="Номера вагонов" totalsRowLabel="Summary"/>
    <tableColumn id="2" name="Тип"/>
    <tableColumn id="3" name="Промышленный компьютер БТ-37-НМК (5550.i5 OSUb2204)" totalsRowFunction="sum"/>
    <tableColumn id="4" name="Маршрутизатор Mikrotik Hex RB750Gr3" totalsRowFunction="custom">
      <totalsRowFormula>IF(COUNTIFS(Journal!$G$1:$G$286,#REF!,Journal!$H$1:$H$286,E$1)&gt;0,"OK","!")</totalsRowFormula>
    </tableColumn>
    <tableColumn id="5" name="Коммутатор, черт. ТСФВ.467000.008" totalsRowFunction="custom">
      <totalsRowFormula>IF(COUNTIFS(Journal!$G$1:$G$286,#REF!,Journal!$H$1:$H$286,F$1)&gt;0,"OK","!")</totalsRowFormula>
    </tableColumn>
    <tableColumn id="6" name="Источник питания (24V, 150W)" totalsRowFunction="custom">
      <totalsRowFormula>IF(COUNTIFS(Journal!$G$1:$G$286,#REF!,Journal!$H$1:$H$286,G$1)&gt;0,"OK","!")</totalsRowFormula>
    </tableColumn>
    <tableColumn id="7" name="Коннектор SUPRLAN 8P8C STP Cat.6A (RJ-45)" totalsRowFunction="custom">
      <totalsRowFormula>IF(COUNTIFS(Journal!$G$1:$G$286,#REF!,Journal!$H$1:$H$286,H$1)&gt;0,"OK","!")</totalsRowFormula>
    </tableColumn>
    <tableColumn id="8" name="Выключатель автоматический двухполюсный MD63 2P 16А C 6kA" totalsRowFunction="custom">
      <totalsRowFormula>IF(COUNTIFS(Journal!$G$1:$G$286,#REF!,Journal!$H$1:$H$286,I$1)&gt;0,"OK","!")</totalsRowFormula>
    </tableColumn>
    <tableColumn id="9" name="Точка доступа ТСФВ.465000.006-005" totalsRowFunction="custom">
      <totalsRowFormula>IF(COUNTIFS(Journal!$G$1:$G$286,#REF!,Journal!$H$1:$H$286,J$1)&gt;0,"OK","!")</totalsRowFormula>
    </tableColumn>
  </tableColumns>
  <tableStyleInfo name="TableStyleLight14"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Таблица1" ref="B1:J44">
  <autoFilter ref="B1:J42"/>
  <tableColumns count="9">
    <tableColumn id="1" name="Номера вагонов" totalsRowLabel="Summary"/>
    <tableColumn id="2" name="Тип"/>
    <tableColumn id="3" name="Промышленный компьютер БТ-37-НМК (5550.i5 OSUb2204)" totalsRowFunction="sum"/>
    <tableColumn id="4" name="Маршрутизатор Mikrotik Hex RB750Gr3" totalsRowFunction="custom">
      <totalsRowFormula>IF(COUNTIFS(Journal!$G$1:$G$286,#REF!,Journal!$H$1:$H$286,E$1)&gt;0,"OK","!")</totalsRowFormula>
    </tableColumn>
    <tableColumn id="5" name="Коммутатор, черт. ТСФВ.467000.008" totalsRowFunction="custom">
      <totalsRowFormula>IF(COUNTIFS(Journal!$G$1:$G$286,#REF!,Journal!$H$1:$H$286,F$1)&gt;0,"OK","!")</totalsRowFormula>
    </tableColumn>
    <tableColumn id="6" name="Источник питания (24V, 150W)" totalsRowFunction="custom">
      <totalsRowFormula>IF(COUNTIFS(Journal!$G$1:$G$286,#REF!,Journal!$H$1:$H$286,G$1)&gt;0,"OK","!")</totalsRowFormula>
    </tableColumn>
    <tableColumn id="7" name="Коннектор SUPRLAN 8P8C STP Cat.6A (RJ-45)" totalsRowFunction="custom">
      <totalsRowFormula>IF(COUNTIFS(Journal!$G$1:$G$286,#REF!,Journal!$H$1:$H$286,H$1)&gt;0,"OK","!")</totalsRowFormula>
    </tableColumn>
    <tableColumn id="8" name="Выключатель автоматический двухполюсный MD63 2P 16А C 6kA" totalsRowFunction="custom">
      <totalsRowFormula>IF(COUNTIFS(Journal!$G$1:$G$286,#REF!,Journal!$H$1:$H$286,I$1)&gt;0,"OK","!")</totalsRowFormula>
    </tableColumn>
    <tableColumn id="9" name="Точка доступа ТСФВ.465000.006-005" totalsRowFunction="custom">
      <totalsRowFormula>IF(COUNTIFS(Journal!$G$1:$G$286,#REF!,Journal!$H$1:$H$286,J$1)&gt;0,"OK","!")</totalsRowFormula>
    </tableColumn>
  </tableColumns>
  <tableStyleInfo name="TableStyleLight14" showFirstColumn="0" showLastColumn="0" showRowStripes="0"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Relationships xmlns="http://schemas.openxmlformats.org/package/2006/relationships"><Relationship  Id="rId1" Type="http://schemas.openxmlformats.org/officeDocument/2006/relationships/table" Target="../tables/table2.xml"/></Relationships>
</file>

<file path=xl/worksheets/_rels/sheet7.xml.rels><?xml version="1.0" encoding="UTF-8" standalone="yes"?><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29" activeCellId="0" sqref="B29"/>
    </sheetView>
  </sheetViews>
  <sheetFormatPr baseColWidth="10" defaultRowHeight="16.5"/>
  <cols>
    <col customWidth="1" min="1" max="1" width="14.1640625"/>
    <col customWidth="1" min="2" max="2" style="1" width="27.5"/>
    <col customWidth="1" min="3" max="3" width="46.83203125"/>
    <col customWidth="1" min="4" max="4" width="14.6640625"/>
  </cols>
  <sheetData>
    <row r="1" ht="28" customHeight="1">
      <c r="A1" s="2" t="s">
        <v>0</v>
      </c>
      <c r="B1" s="3" t="s">
        <v>1</v>
      </c>
      <c r="C1" s="2" t="s">
        <v>2</v>
      </c>
      <c r="D1" s="2" t="s">
        <v>3</v>
      </c>
    </row>
    <row r="2">
      <c r="A2" t="s">
        <v>4</v>
      </c>
      <c r="B2" s="1" t="s">
        <v>5</v>
      </c>
      <c r="C2" t="s">
        <v>6</v>
      </c>
    </row>
    <row r="3">
      <c r="B3" s="1" t="s">
        <v>7</v>
      </c>
      <c r="C3" t="s">
        <v>6</v>
      </c>
    </row>
    <row r="4">
      <c r="B4" s="1" t="s">
        <v>8</v>
      </c>
      <c r="C4" t="s">
        <v>9</v>
      </c>
    </row>
    <row r="5">
      <c r="B5" s="1" t="s">
        <v>10</v>
      </c>
      <c r="C5" t="s">
        <v>11</v>
      </c>
    </row>
    <row r="6">
      <c r="C6" t="s">
        <v>12</v>
      </c>
    </row>
    <row r="7">
      <c r="B7" s="1" t="s">
        <v>13</v>
      </c>
      <c r="C7" t="s">
        <v>14</v>
      </c>
      <c r="D7" t="s">
        <v>15</v>
      </c>
    </row>
    <row r="8">
      <c r="B8" s="1" t="s">
        <v>16</v>
      </c>
      <c r="C8" t="s">
        <v>17</v>
      </c>
      <c r="D8" t="s">
        <v>18</v>
      </c>
    </row>
    <row r="9">
      <c r="B9" s="1" t="s">
        <v>16</v>
      </c>
      <c r="C9" t="s">
        <v>14</v>
      </c>
      <c r="D9" t="s">
        <v>18</v>
      </c>
    </row>
    <row r="10">
      <c r="B10" s="1" t="s">
        <v>16</v>
      </c>
      <c r="C10" t="s">
        <v>19</v>
      </c>
      <c r="D10" t="s">
        <v>18</v>
      </c>
    </row>
    <row r="13">
      <c r="A13" t="s">
        <v>20</v>
      </c>
      <c r="B13" s="1" t="s">
        <v>10</v>
      </c>
      <c r="C13" t="s">
        <v>11</v>
      </c>
    </row>
    <row r="14">
      <c r="C14" t="s">
        <v>21</v>
      </c>
    </row>
    <row r="15">
      <c r="B15" s="1" t="s">
        <v>22</v>
      </c>
      <c r="C15" t="s">
        <v>23</v>
      </c>
      <c r="D15" t="s">
        <v>15</v>
      </c>
    </row>
    <row r="16">
      <c r="B16" s="1" t="s">
        <v>22</v>
      </c>
      <c r="C16" t="s">
        <v>24</v>
      </c>
      <c r="D16" t="s">
        <v>15</v>
      </c>
    </row>
    <row r="17">
      <c r="B17" s="1" t="s">
        <v>22</v>
      </c>
      <c r="C17" t="s">
        <v>17</v>
      </c>
      <c r="D17" t="s">
        <v>15</v>
      </c>
    </row>
    <row r="22">
      <c r="A22" t="s">
        <v>25</v>
      </c>
      <c r="B22" s="1" t="s">
        <v>10</v>
      </c>
      <c r="C22" t="s">
        <v>11</v>
      </c>
    </row>
    <row r="31">
      <c r="A31" t="s">
        <v>26</v>
      </c>
      <c r="B31" s="1" t="s">
        <v>10</v>
      </c>
      <c r="C31" t="s">
        <v>11</v>
      </c>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F66" activeCellId="0" sqref="$F$66"/>
    </sheetView>
  </sheetViews>
  <sheetFormatPr defaultRowHeight="16.5"/>
  <cols>
    <col min="1" max="1" style="0" width="9.00390625"/>
    <col bestFit="1" min="2" max="2" style="0" width="13.25390625"/>
    <col bestFit="1" min="3" max="3" style="0" width="8.00390625"/>
    <col bestFit="1" min="4" max="4" style="0" width="10.00390625"/>
    <col min="5" max="5" style="0" width="9.00390625"/>
    <col customWidth="1" min="6" max="6" style="0" width="15.00390625"/>
    <col bestFit="1" customWidth="1" min="7" max="7" width="8.875"/>
    <col bestFit="1" customWidth="1" min="8" max="8" style="0" width="47.25390625"/>
    <col bestFit="1" min="9" max="9" style="0" width="20.125"/>
    <col bestFit="1" min="10" max="10" style="0" width="14.50390625"/>
    <col min="11" max="11" style="0" width="9.00390625"/>
    <col bestFit="1" min="12" max="12" style="4" width="10.375"/>
    <col bestFit="1" min="13" max="13" style="0" width="12.125"/>
    <col min="14" max="16384" style="0" width="9.00390625"/>
  </cols>
  <sheetData>
    <row r="1" ht="33.75">
      <c r="B1" s="5" t="s">
        <v>27</v>
      </c>
      <c r="C1" s="5" t="s">
        <v>28</v>
      </c>
      <c r="D1" s="5" t="s">
        <v>29</v>
      </c>
      <c r="E1" s="5" t="s">
        <v>30</v>
      </c>
      <c r="F1" s="5" t="s">
        <v>31</v>
      </c>
      <c r="G1" s="5" t="s">
        <v>32</v>
      </c>
      <c r="H1" s="5" t="s">
        <v>33</v>
      </c>
      <c r="I1" s="5" t="s">
        <v>34</v>
      </c>
      <c r="J1" s="5" t="s">
        <v>35</v>
      </c>
      <c r="K1" s="5" t="s">
        <v>36</v>
      </c>
      <c r="L1" s="5" t="s">
        <v>37</v>
      </c>
      <c r="M1" s="5" t="s">
        <v>38</v>
      </c>
    </row>
    <row r="2">
      <c r="B2" s="6">
        <v>45845</v>
      </c>
      <c r="C2" s="7">
        <v>1</v>
      </c>
      <c r="D2" s="7" t="s">
        <v>39</v>
      </c>
      <c r="E2" s="7" t="s">
        <v>40</v>
      </c>
      <c r="F2" s="8" t="s">
        <v>41</v>
      </c>
      <c r="G2" s="8" t="s">
        <v>42</v>
      </c>
      <c r="H2" s="9" t="s">
        <v>43</v>
      </c>
      <c r="I2" s="10">
        <v>20250455507</v>
      </c>
      <c r="J2" s="10"/>
      <c r="K2" s="8" t="s">
        <v>44</v>
      </c>
      <c r="L2" s="7" t="s">
        <v>45</v>
      </c>
      <c r="M2" s="7" t="s">
        <v>46</v>
      </c>
    </row>
    <row r="3">
      <c r="B3" s="6">
        <v>45845</v>
      </c>
      <c r="C3" s="7">
        <v>1</v>
      </c>
      <c r="D3" s="7" t="s">
        <v>39</v>
      </c>
      <c r="E3" s="7" t="s">
        <v>40</v>
      </c>
      <c r="F3" s="8" t="s">
        <v>41</v>
      </c>
      <c r="G3" s="8" t="s">
        <v>42</v>
      </c>
      <c r="H3" s="9" t="s">
        <v>47</v>
      </c>
      <c r="I3" s="10" t="s">
        <v>48</v>
      </c>
      <c r="J3" s="10"/>
      <c r="K3" s="8" t="s">
        <v>44</v>
      </c>
      <c r="L3" s="7" t="s">
        <v>45</v>
      </c>
      <c r="M3" s="7" t="s">
        <v>46</v>
      </c>
    </row>
    <row r="4">
      <c r="B4" s="6">
        <v>45845</v>
      </c>
      <c r="C4" s="7">
        <v>1</v>
      </c>
      <c r="D4" s="7" t="s">
        <v>39</v>
      </c>
      <c r="E4" s="7" t="s">
        <v>40</v>
      </c>
      <c r="F4" s="8" t="s">
        <v>41</v>
      </c>
      <c r="G4" s="8" t="s">
        <v>42</v>
      </c>
      <c r="H4" s="9" t="s">
        <v>49</v>
      </c>
      <c r="I4" s="10" t="s">
        <v>50</v>
      </c>
      <c r="J4" s="10"/>
      <c r="K4" s="8" t="s">
        <v>44</v>
      </c>
      <c r="L4" s="7" t="s">
        <v>45</v>
      </c>
      <c r="M4" s="7" t="s">
        <v>46</v>
      </c>
    </row>
    <row r="5">
      <c r="B5" s="6">
        <v>45845</v>
      </c>
      <c r="C5" s="7">
        <v>1</v>
      </c>
      <c r="D5" s="7" t="s">
        <v>39</v>
      </c>
      <c r="E5" s="7" t="s">
        <v>40</v>
      </c>
      <c r="F5" s="8" t="s">
        <v>41</v>
      </c>
      <c r="G5" s="8" t="s">
        <v>42</v>
      </c>
      <c r="H5" s="9" t="s">
        <v>51</v>
      </c>
      <c r="I5" s="10"/>
      <c r="J5" s="10"/>
      <c r="K5" s="8" t="s">
        <v>44</v>
      </c>
      <c r="L5" s="7" t="s">
        <v>45</v>
      </c>
      <c r="M5" s="7" t="s">
        <v>46</v>
      </c>
    </row>
    <row r="6">
      <c r="B6" s="6">
        <v>45845</v>
      </c>
      <c r="C6" s="7">
        <v>1</v>
      </c>
      <c r="D6" s="7" t="s">
        <v>39</v>
      </c>
      <c r="E6" s="7" t="s">
        <v>40</v>
      </c>
      <c r="F6" s="8" t="s">
        <v>41</v>
      </c>
      <c r="G6" s="8" t="s">
        <v>42</v>
      </c>
      <c r="H6" s="9" t="s">
        <v>52</v>
      </c>
      <c r="I6" s="10" t="s">
        <v>53</v>
      </c>
      <c r="J6" s="10"/>
      <c r="K6" s="8" t="s">
        <v>44</v>
      </c>
      <c r="L6" s="7" t="s">
        <v>45</v>
      </c>
      <c r="M6" s="7" t="s">
        <v>46</v>
      </c>
    </row>
    <row r="7">
      <c r="B7" s="6">
        <v>45845</v>
      </c>
      <c r="C7" s="7">
        <v>1</v>
      </c>
      <c r="D7" s="7" t="s">
        <v>39</v>
      </c>
      <c r="E7" s="7" t="s">
        <v>40</v>
      </c>
      <c r="F7" s="8" t="s">
        <v>41</v>
      </c>
      <c r="G7" s="8" t="s">
        <v>42</v>
      </c>
      <c r="H7" s="9" t="s">
        <v>52</v>
      </c>
      <c r="I7" s="10" t="s">
        <v>54</v>
      </c>
      <c r="J7" s="10"/>
      <c r="K7" s="8" t="s">
        <v>44</v>
      </c>
      <c r="L7" s="7" t="s">
        <v>45</v>
      </c>
      <c r="M7" s="7" t="s">
        <v>46</v>
      </c>
    </row>
    <row r="8">
      <c r="B8" s="6">
        <v>45845</v>
      </c>
      <c r="C8" s="7">
        <v>1</v>
      </c>
      <c r="D8" s="7" t="s">
        <v>39</v>
      </c>
      <c r="E8" s="7" t="s">
        <v>40</v>
      </c>
      <c r="F8" s="8" t="s">
        <v>41</v>
      </c>
      <c r="G8" s="8" t="s">
        <v>42</v>
      </c>
      <c r="H8" s="9" t="s">
        <v>52</v>
      </c>
      <c r="I8" s="10" t="s">
        <v>55</v>
      </c>
      <c r="J8" s="10"/>
      <c r="K8" s="8" t="s">
        <v>44</v>
      </c>
      <c r="L8" s="7" t="s">
        <v>45</v>
      </c>
      <c r="M8" s="7" t="s">
        <v>46</v>
      </c>
    </row>
    <row r="9">
      <c r="B9" s="6">
        <v>45845</v>
      </c>
      <c r="C9" s="7">
        <v>1</v>
      </c>
      <c r="D9" s="7" t="s">
        <v>39</v>
      </c>
      <c r="E9" s="7" t="s">
        <v>40</v>
      </c>
      <c r="F9" s="8" t="s">
        <v>41</v>
      </c>
      <c r="G9" s="8" t="s">
        <v>42</v>
      </c>
      <c r="H9" s="9" t="s">
        <v>52</v>
      </c>
      <c r="I9" s="10" t="s">
        <v>56</v>
      </c>
      <c r="J9" s="10"/>
      <c r="K9" s="8" t="s">
        <v>44</v>
      </c>
      <c r="L9" s="7" t="s">
        <v>45</v>
      </c>
      <c r="M9" s="7" t="s">
        <v>46</v>
      </c>
    </row>
    <row r="10">
      <c r="B10" s="6">
        <v>45845</v>
      </c>
      <c r="C10" s="7">
        <v>1</v>
      </c>
      <c r="D10" s="7" t="s">
        <v>39</v>
      </c>
      <c r="E10" s="7" t="s">
        <v>40</v>
      </c>
      <c r="F10" s="8" t="s">
        <v>41</v>
      </c>
      <c r="G10" s="8" t="s">
        <v>42</v>
      </c>
      <c r="H10" s="9" t="s">
        <v>52</v>
      </c>
      <c r="I10" s="10" t="s">
        <v>57</v>
      </c>
      <c r="J10" s="10"/>
      <c r="K10" s="8" t="s">
        <v>44</v>
      </c>
      <c r="L10" s="7" t="s">
        <v>45</v>
      </c>
      <c r="M10" s="7" t="s">
        <v>46</v>
      </c>
    </row>
    <row r="11">
      <c r="B11" s="6">
        <v>45845</v>
      </c>
      <c r="C11" s="7">
        <v>1</v>
      </c>
      <c r="D11" s="7" t="s">
        <v>39</v>
      </c>
      <c r="E11" s="7" t="s">
        <v>40</v>
      </c>
      <c r="F11" s="8" t="s">
        <v>41</v>
      </c>
      <c r="G11" s="8" t="s">
        <v>42</v>
      </c>
      <c r="H11" s="9" t="s">
        <v>52</v>
      </c>
      <c r="I11" s="10" t="s">
        <v>58</v>
      </c>
      <c r="J11" s="10"/>
      <c r="K11" s="8" t="s">
        <v>44</v>
      </c>
      <c r="L11" s="7" t="s">
        <v>45</v>
      </c>
      <c r="M11" s="7" t="s">
        <v>46</v>
      </c>
    </row>
    <row r="12">
      <c r="B12" s="6">
        <v>45845</v>
      </c>
      <c r="C12" s="7">
        <v>1</v>
      </c>
      <c r="D12" s="7" t="s">
        <v>39</v>
      </c>
      <c r="E12" s="7" t="s">
        <v>40</v>
      </c>
      <c r="F12" s="8" t="s">
        <v>41</v>
      </c>
      <c r="G12" s="8" t="s">
        <v>42</v>
      </c>
      <c r="H12" s="9" t="s">
        <v>52</v>
      </c>
      <c r="I12" s="10" t="s">
        <v>59</v>
      </c>
      <c r="J12" s="10"/>
      <c r="K12" s="8" t="s">
        <v>44</v>
      </c>
      <c r="L12" s="7" t="s">
        <v>45</v>
      </c>
      <c r="M12" s="7" t="s">
        <v>46</v>
      </c>
    </row>
    <row r="13">
      <c r="B13" s="6">
        <v>45845</v>
      </c>
      <c r="C13" s="7">
        <v>1</v>
      </c>
      <c r="D13" s="7" t="s">
        <v>39</v>
      </c>
      <c r="E13" s="7" t="s">
        <v>40</v>
      </c>
      <c r="F13" s="8" t="s">
        <v>41</v>
      </c>
      <c r="G13" s="8" t="s">
        <v>42</v>
      </c>
      <c r="H13" s="9" t="s">
        <v>52</v>
      </c>
      <c r="I13" s="10" t="s">
        <v>60</v>
      </c>
      <c r="J13" s="10"/>
      <c r="K13" s="8" t="s">
        <v>44</v>
      </c>
      <c r="L13" s="7" t="s">
        <v>45</v>
      </c>
      <c r="M13" s="7" t="s">
        <v>46</v>
      </c>
    </row>
    <row r="14">
      <c r="B14" s="6">
        <v>45845</v>
      </c>
      <c r="C14" s="7">
        <v>1</v>
      </c>
      <c r="D14" s="7" t="s">
        <v>39</v>
      </c>
      <c r="E14" s="7" t="s">
        <v>40</v>
      </c>
      <c r="F14" s="8" t="s">
        <v>41</v>
      </c>
      <c r="G14" s="8" t="s">
        <v>42</v>
      </c>
      <c r="H14" s="9" t="s">
        <v>52</v>
      </c>
      <c r="I14" s="10" t="s">
        <v>61</v>
      </c>
      <c r="J14" s="10"/>
      <c r="K14" s="8" t="s">
        <v>44</v>
      </c>
      <c r="L14" s="7" t="s">
        <v>45</v>
      </c>
      <c r="M14" s="7" t="s">
        <v>46</v>
      </c>
    </row>
    <row r="15">
      <c r="B15" s="6">
        <v>45845</v>
      </c>
      <c r="C15" s="7">
        <v>1</v>
      </c>
      <c r="D15" s="7" t="s">
        <v>39</v>
      </c>
      <c r="E15" s="7" t="s">
        <v>40</v>
      </c>
      <c r="F15" s="8" t="s">
        <v>41</v>
      </c>
      <c r="G15" s="8" t="s">
        <v>42</v>
      </c>
      <c r="H15" s="9" t="s">
        <v>52</v>
      </c>
      <c r="I15" s="10" t="s">
        <v>62</v>
      </c>
      <c r="J15" s="10"/>
      <c r="K15" s="8" t="s">
        <v>44</v>
      </c>
      <c r="L15" s="7" t="s">
        <v>45</v>
      </c>
      <c r="M15" s="7" t="s">
        <v>46</v>
      </c>
    </row>
    <row r="16">
      <c r="B16" s="6">
        <v>45845</v>
      </c>
      <c r="C16" s="7">
        <v>1</v>
      </c>
      <c r="D16" s="7" t="s">
        <v>39</v>
      </c>
      <c r="E16" s="7" t="s">
        <v>40</v>
      </c>
      <c r="F16" s="8" t="s">
        <v>41</v>
      </c>
      <c r="G16" s="8" t="s">
        <v>42</v>
      </c>
      <c r="H16" s="9" t="s">
        <v>52</v>
      </c>
      <c r="I16" s="10" t="s">
        <v>63</v>
      </c>
      <c r="J16" s="10"/>
      <c r="K16" s="8" t="s">
        <v>44</v>
      </c>
      <c r="L16" s="7" t="s">
        <v>45</v>
      </c>
      <c r="M16" s="7" t="s">
        <v>46</v>
      </c>
    </row>
    <row r="17">
      <c r="B17" s="6">
        <v>45845</v>
      </c>
      <c r="C17" s="7">
        <v>1</v>
      </c>
      <c r="D17" s="7" t="s">
        <v>39</v>
      </c>
      <c r="E17" s="7" t="s">
        <v>40</v>
      </c>
      <c r="F17" s="8" t="s">
        <v>41</v>
      </c>
      <c r="G17" s="8" t="s">
        <v>42</v>
      </c>
      <c r="H17" s="9" t="s">
        <v>52</v>
      </c>
      <c r="I17" s="10" t="s">
        <v>64</v>
      </c>
      <c r="J17" s="10"/>
      <c r="K17" s="8" t="s">
        <v>44</v>
      </c>
      <c r="L17" s="7" t="s">
        <v>45</v>
      </c>
      <c r="M17" s="7" t="s">
        <v>46</v>
      </c>
    </row>
    <row r="18">
      <c r="B18" s="6">
        <v>45845</v>
      </c>
      <c r="C18" s="7">
        <v>1</v>
      </c>
      <c r="D18" s="7" t="s">
        <v>39</v>
      </c>
      <c r="E18" s="7" t="s">
        <v>40</v>
      </c>
      <c r="F18" s="8" t="s">
        <v>41</v>
      </c>
      <c r="G18" s="8" t="s">
        <v>42</v>
      </c>
      <c r="H18" s="9" t="s">
        <v>52</v>
      </c>
      <c r="I18" s="10" t="s">
        <v>65</v>
      </c>
      <c r="J18" s="10"/>
      <c r="K18" s="8" t="s">
        <v>44</v>
      </c>
      <c r="L18" s="7" t="s">
        <v>45</v>
      </c>
      <c r="M18" s="7" t="s">
        <v>46</v>
      </c>
    </row>
    <row r="19">
      <c r="B19" s="6">
        <v>45845</v>
      </c>
      <c r="C19" s="7">
        <v>1</v>
      </c>
      <c r="D19" s="7" t="s">
        <v>39</v>
      </c>
      <c r="E19" s="7" t="s">
        <v>40</v>
      </c>
      <c r="F19" s="8" t="s">
        <v>41</v>
      </c>
      <c r="G19" s="8" t="s">
        <v>42</v>
      </c>
      <c r="H19" s="9" t="s">
        <v>52</v>
      </c>
      <c r="I19" s="10" t="s">
        <v>66</v>
      </c>
      <c r="J19" s="10"/>
      <c r="K19" s="8" t="s">
        <v>44</v>
      </c>
      <c r="L19" s="7" t="s">
        <v>45</v>
      </c>
      <c r="M19" s="7" t="s">
        <v>46</v>
      </c>
    </row>
    <row r="20">
      <c r="B20" s="6">
        <v>45845</v>
      </c>
      <c r="C20" s="7">
        <v>1</v>
      </c>
      <c r="D20" s="7" t="s">
        <v>39</v>
      </c>
      <c r="E20" s="7" t="s">
        <v>40</v>
      </c>
      <c r="F20" s="8" t="s">
        <v>41</v>
      </c>
      <c r="G20" s="8" t="s">
        <v>42</v>
      </c>
      <c r="H20" s="9" t="s">
        <v>52</v>
      </c>
      <c r="I20" s="10" t="s">
        <v>67</v>
      </c>
      <c r="J20" s="10"/>
      <c r="K20" s="8" t="s">
        <v>44</v>
      </c>
      <c r="L20" s="7" t="s">
        <v>45</v>
      </c>
      <c r="M20" s="7" t="s">
        <v>46</v>
      </c>
    </row>
    <row r="21">
      <c r="B21" s="6">
        <v>45845</v>
      </c>
      <c r="C21" s="7">
        <v>1</v>
      </c>
      <c r="D21" s="7" t="s">
        <v>39</v>
      </c>
      <c r="E21" s="7" t="s">
        <v>40</v>
      </c>
      <c r="F21" s="8" t="s">
        <v>68</v>
      </c>
      <c r="G21" s="8" t="s">
        <v>7</v>
      </c>
      <c r="H21" s="9" t="s">
        <v>49</v>
      </c>
      <c r="I21" s="10" t="s">
        <v>69</v>
      </c>
      <c r="J21" s="10"/>
      <c r="K21" s="8" t="s">
        <v>44</v>
      </c>
      <c r="L21" s="7" t="s">
        <v>45</v>
      </c>
      <c r="M21" s="7" t="s">
        <v>46</v>
      </c>
    </row>
    <row r="22">
      <c r="B22" s="6">
        <v>45845</v>
      </c>
      <c r="C22" s="7">
        <v>1</v>
      </c>
      <c r="D22" s="7" t="s">
        <v>39</v>
      </c>
      <c r="E22" s="7" t="s">
        <v>40</v>
      </c>
      <c r="F22" s="8" t="s">
        <v>68</v>
      </c>
      <c r="G22" s="8" t="s">
        <v>7</v>
      </c>
      <c r="H22" s="11" t="s">
        <v>70</v>
      </c>
      <c r="I22" s="10" t="s">
        <v>71</v>
      </c>
      <c r="J22" s="10"/>
      <c r="K22" s="8" t="s">
        <v>44</v>
      </c>
      <c r="L22" s="7" t="s">
        <v>45</v>
      </c>
      <c r="M22" s="7" t="s">
        <v>46</v>
      </c>
    </row>
    <row r="23">
      <c r="B23" s="6">
        <v>45845</v>
      </c>
      <c r="C23" s="7">
        <v>1</v>
      </c>
      <c r="D23" s="7" t="s">
        <v>39</v>
      </c>
      <c r="E23" s="7" t="s">
        <v>40</v>
      </c>
      <c r="F23" s="8" t="s">
        <v>68</v>
      </c>
      <c r="G23" s="8" t="s">
        <v>7</v>
      </c>
      <c r="H23" s="9" t="s">
        <v>51</v>
      </c>
      <c r="I23" s="10"/>
      <c r="J23" s="10"/>
      <c r="K23" s="8" t="s">
        <v>44</v>
      </c>
      <c r="L23" s="7" t="s">
        <v>45</v>
      </c>
      <c r="M23" s="7" t="s">
        <v>46</v>
      </c>
    </row>
    <row r="24">
      <c r="B24" s="6">
        <v>45845</v>
      </c>
      <c r="C24" s="7">
        <v>1</v>
      </c>
      <c r="D24" s="7" t="s">
        <v>39</v>
      </c>
      <c r="E24" s="7" t="s">
        <v>40</v>
      </c>
      <c r="F24" s="8" t="s">
        <v>68</v>
      </c>
      <c r="G24" s="8" t="s">
        <v>8</v>
      </c>
      <c r="H24" s="9" t="s">
        <v>49</v>
      </c>
      <c r="I24" s="10" t="s">
        <v>72</v>
      </c>
      <c r="J24" s="10"/>
      <c r="K24" s="8" t="s">
        <v>44</v>
      </c>
      <c r="L24" s="7" t="s">
        <v>45</v>
      </c>
      <c r="M24" s="7" t="s">
        <v>46</v>
      </c>
    </row>
    <row r="25">
      <c r="B25" s="6">
        <v>45845</v>
      </c>
      <c r="C25" s="7">
        <v>1</v>
      </c>
      <c r="D25" s="7" t="s">
        <v>39</v>
      </c>
      <c r="E25" s="7" t="s">
        <v>40</v>
      </c>
      <c r="F25" s="8" t="s">
        <v>68</v>
      </c>
      <c r="G25" s="8" t="s">
        <v>8</v>
      </c>
      <c r="H25" s="11" t="s">
        <v>70</v>
      </c>
      <c r="I25" s="10" t="s">
        <v>73</v>
      </c>
      <c r="J25" s="10"/>
      <c r="K25" s="8" t="s">
        <v>44</v>
      </c>
      <c r="L25" s="7" t="s">
        <v>45</v>
      </c>
      <c r="M25" s="7" t="s">
        <v>46</v>
      </c>
    </row>
    <row r="26">
      <c r="B26" s="6">
        <v>45845</v>
      </c>
      <c r="C26" s="7">
        <v>1</v>
      </c>
      <c r="D26" s="7" t="s">
        <v>39</v>
      </c>
      <c r="E26" s="7" t="s">
        <v>40</v>
      </c>
      <c r="F26" s="8" t="s">
        <v>68</v>
      </c>
      <c r="G26" s="8" t="s">
        <v>8</v>
      </c>
      <c r="H26" s="9" t="s">
        <v>51</v>
      </c>
      <c r="I26" s="10"/>
      <c r="J26" s="10"/>
      <c r="K26" s="8" t="s">
        <v>44</v>
      </c>
      <c r="L26" s="7" t="s">
        <v>45</v>
      </c>
      <c r="M26" s="7" t="s">
        <v>46</v>
      </c>
    </row>
    <row r="27">
      <c r="B27" s="6">
        <v>45845</v>
      </c>
      <c r="C27" s="7">
        <v>1</v>
      </c>
      <c r="D27" s="7" t="s">
        <v>39</v>
      </c>
      <c r="E27" s="7" t="s">
        <v>40</v>
      </c>
      <c r="F27" s="8" t="s">
        <v>68</v>
      </c>
      <c r="G27" s="8" t="s">
        <v>5</v>
      </c>
      <c r="H27" s="9" t="s">
        <v>49</v>
      </c>
      <c r="I27" s="10" t="s">
        <v>74</v>
      </c>
      <c r="J27" s="10"/>
      <c r="K27" s="8" t="s">
        <v>44</v>
      </c>
      <c r="L27" s="7" t="s">
        <v>45</v>
      </c>
      <c r="M27" s="7" t="s">
        <v>46</v>
      </c>
    </row>
    <row r="28">
      <c r="B28" s="6">
        <v>45845</v>
      </c>
      <c r="C28" s="7">
        <v>1</v>
      </c>
      <c r="D28" s="7" t="s">
        <v>39</v>
      </c>
      <c r="E28" s="7" t="s">
        <v>40</v>
      </c>
      <c r="F28" s="8" t="s">
        <v>68</v>
      </c>
      <c r="G28" s="8" t="s">
        <v>5</v>
      </c>
      <c r="H28" s="11" t="s">
        <v>70</v>
      </c>
      <c r="I28" s="10" t="s">
        <v>75</v>
      </c>
      <c r="J28" s="10"/>
      <c r="K28" s="8" t="s">
        <v>44</v>
      </c>
      <c r="L28" s="7" t="s">
        <v>45</v>
      </c>
      <c r="M28" s="7" t="s">
        <v>46</v>
      </c>
    </row>
    <row r="29">
      <c r="B29" s="6">
        <v>45845</v>
      </c>
      <c r="C29" s="7">
        <v>1</v>
      </c>
      <c r="D29" s="7" t="s">
        <v>39</v>
      </c>
      <c r="E29" s="7" t="s">
        <v>40</v>
      </c>
      <c r="F29" s="8" t="s">
        <v>68</v>
      </c>
      <c r="G29" s="8" t="s">
        <v>5</v>
      </c>
      <c r="H29" s="9" t="s">
        <v>51</v>
      </c>
      <c r="I29" s="10"/>
      <c r="J29" s="10"/>
      <c r="K29" s="8" t="s">
        <v>44</v>
      </c>
      <c r="L29" s="7" t="s">
        <v>45</v>
      </c>
      <c r="M29" s="7" t="s">
        <v>46</v>
      </c>
    </row>
    <row r="30">
      <c r="B30" s="6">
        <v>45845</v>
      </c>
      <c r="C30" s="7">
        <v>1</v>
      </c>
      <c r="D30" s="7" t="s">
        <v>39</v>
      </c>
      <c r="E30" s="7" t="s">
        <v>40</v>
      </c>
      <c r="F30" s="8" t="s">
        <v>68</v>
      </c>
      <c r="G30" s="8" t="s">
        <v>16</v>
      </c>
      <c r="H30" s="9" t="s">
        <v>49</v>
      </c>
      <c r="I30" s="10" t="s">
        <v>76</v>
      </c>
      <c r="J30" s="10"/>
      <c r="K30" s="8" t="s">
        <v>44</v>
      </c>
      <c r="L30" s="7" t="s">
        <v>45</v>
      </c>
      <c r="M30" s="7" t="s">
        <v>46</v>
      </c>
    </row>
    <row r="31">
      <c r="B31" s="6">
        <v>45845</v>
      </c>
      <c r="C31" s="7">
        <v>1</v>
      </c>
      <c r="D31" s="7" t="s">
        <v>39</v>
      </c>
      <c r="E31" s="7" t="s">
        <v>40</v>
      </c>
      <c r="F31" s="8" t="s">
        <v>68</v>
      </c>
      <c r="G31" s="8" t="s">
        <v>16</v>
      </c>
      <c r="H31" s="11" t="s">
        <v>70</v>
      </c>
      <c r="I31" s="10" t="s">
        <v>77</v>
      </c>
      <c r="J31" s="10"/>
      <c r="K31" s="8" t="s">
        <v>44</v>
      </c>
      <c r="L31" s="7" t="s">
        <v>45</v>
      </c>
      <c r="M31" s="7" t="s">
        <v>46</v>
      </c>
    </row>
    <row r="32">
      <c r="B32" s="6">
        <v>45845</v>
      </c>
      <c r="C32" s="7">
        <v>1</v>
      </c>
      <c r="D32" s="7" t="s">
        <v>39</v>
      </c>
      <c r="E32" s="7" t="s">
        <v>40</v>
      </c>
      <c r="F32" s="8" t="s">
        <v>68</v>
      </c>
      <c r="G32" s="8" t="s">
        <v>16</v>
      </c>
      <c r="H32" s="9" t="s">
        <v>51</v>
      </c>
      <c r="I32" s="10"/>
      <c r="J32" s="10"/>
      <c r="K32" s="8" t="s">
        <v>44</v>
      </c>
      <c r="L32" s="7" t="s">
        <v>45</v>
      </c>
      <c r="M32" s="7" t="s">
        <v>46</v>
      </c>
    </row>
    <row r="33">
      <c r="B33" s="6">
        <v>45845</v>
      </c>
      <c r="C33" s="7">
        <v>1</v>
      </c>
      <c r="D33" s="7" t="s">
        <v>39</v>
      </c>
      <c r="E33" s="7" t="s">
        <v>40</v>
      </c>
      <c r="F33" s="8" t="s">
        <v>68</v>
      </c>
      <c r="G33" s="8" t="s">
        <v>16</v>
      </c>
      <c r="H33" s="12" t="s">
        <v>47</v>
      </c>
      <c r="I33" s="10" t="s">
        <v>78</v>
      </c>
      <c r="J33" s="10" t="s">
        <v>79</v>
      </c>
      <c r="K33" s="8" t="s">
        <v>44</v>
      </c>
      <c r="L33" s="7" t="s">
        <v>45</v>
      </c>
      <c r="M33" s="7" t="s">
        <v>46</v>
      </c>
    </row>
    <row r="34">
      <c r="B34" s="6">
        <v>45845</v>
      </c>
      <c r="C34" s="7">
        <v>1</v>
      </c>
      <c r="D34" s="7" t="s">
        <v>39</v>
      </c>
      <c r="E34" s="7" t="s">
        <v>40</v>
      </c>
      <c r="F34" s="8" t="s">
        <v>68</v>
      </c>
      <c r="G34" s="8" t="s">
        <v>80</v>
      </c>
      <c r="H34" s="9" t="s">
        <v>49</v>
      </c>
      <c r="I34" s="10" t="s">
        <v>81</v>
      </c>
      <c r="J34" s="10"/>
      <c r="K34" s="8" t="s">
        <v>44</v>
      </c>
      <c r="L34" s="7" t="s">
        <v>45</v>
      </c>
      <c r="M34" s="7" t="s">
        <v>46</v>
      </c>
    </row>
    <row r="35">
      <c r="B35" s="6">
        <v>45845</v>
      </c>
      <c r="C35" s="7">
        <v>1</v>
      </c>
      <c r="D35" s="7" t="s">
        <v>39</v>
      </c>
      <c r="E35" s="7" t="s">
        <v>40</v>
      </c>
      <c r="F35" s="8" t="s">
        <v>68</v>
      </c>
      <c r="G35" s="8" t="s">
        <v>80</v>
      </c>
      <c r="H35" s="11" t="s">
        <v>70</v>
      </c>
      <c r="I35" s="10" t="s">
        <v>82</v>
      </c>
      <c r="J35" s="10"/>
      <c r="K35" s="8" t="s">
        <v>44</v>
      </c>
      <c r="L35" s="7" t="s">
        <v>45</v>
      </c>
      <c r="M35" s="7" t="s">
        <v>46</v>
      </c>
    </row>
    <row r="36">
      <c r="B36" s="6">
        <v>45845</v>
      </c>
      <c r="C36" s="7">
        <v>1</v>
      </c>
      <c r="D36" s="7" t="s">
        <v>39</v>
      </c>
      <c r="E36" s="7" t="s">
        <v>40</v>
      </c>
      <c r="F36" s="8" t="s">
        <v>68</v>
      </c>
      <c r="G36" s="8" t="s">
        <v>80</v>
      </c>
      <c r="H36" s="9" t="s">
        <v>51</v>
      </c>
      <c r="I36" s="10"/>
      <c r="J36" s="10"/>
      <c r="K36" s="8" t="s">
        <v>44</v>
      </c>
      <c r="L36" s="7" t="s">
        <v>45</v>
      </c>
      <c r="M36" s="7" t="s">
        <v>46</v>
      </c>
    </row>
    <row r="37">
      <c r="B37" s="6">
        <v>45845</v>
      </c>
      <c r="C37" s="7">
        <v>1</v>
      </c>
      <c r="D37" s="7" t="s">
        <v>39</v>
      </c>
      <c r="E37" s="7" t="s">
        <v>40</v>
      </c>
      <c r="F37" s="8" t="s">
        <v>68</v>
      </c>
      <c r="G37" s="8" t="s">
        <v>80</v>
      </c>
      <c r="H37" s="12" t="s">
        <v>47</v>
      </c>
      <c r="I37" s="10" t="s">
        <v>83</v>
      </c>
      <c r="J37" s="10" t="s">
        <v>84</v>
      </c>
      <c r="K37" s="8" t="s">
        <v>44</v>
      </c>
      <c r="L37" s="7" t="s">
        <v>45</v>
      </c>
      <c r="M37" s="7" t="s">
        <v>46</v>
      </c>
    </row>
    <row r="38">
      <c r="B38" s="6">
        <v>45845</v>
      </c>
      <c r="C38" s="7">
        <v>1</v>
      </c>
      <c r="D38" s="7" t="s">
        <v>39</v>
      </c>
      <c r="E38" s="7" t="s">
        <v>40</v>
      </c>
      <c r="F38" s="8" t="s">
        <v>68</v>
      </c>
      <c r="G38" s="8" t="s">
        <v>80</v>
      </c>
      <c r="H38" s="9" t="s">
        <v>85</v>
      </c>
      <c r="I38" s="10" t="s">
        <v>86</v>
      </c>
      <c r="J38" s="10"/>
      <c r="K38" s="8" t="s">
        <v>44</v>
      </c>
      <c r="L38" s="7" t="s">
        <v>45</v>
      </c>
      <c r="M38" s="7" t="s">
        <v>46</v>
      </c>
    </row>
    <row r="39">
      <c r="B39" s="6">
        <v>45845</v>
      </c>
      <c r="C39" s="7">
        <v>1</v>
      </c>
      <c r="D39" s="7" t="s">
        <v>39</v>
      </c>
      <c r="E39" s="7" t="s">
        <v>40</v>
      </c>
      <c r="F39" s="8" t="s">
        <v>68</v>
      </c>
      <c r="G39" s="8" t="s">
        <v>80</v>
      </c>
      <c r="H39" s="9" t="s">
        <v>85</v>
      </c>
      <c r="I39" s="10" t="s">
        <v>87</v>
      </c>
      <c r="J39" s="10"/>
      <c r="K39" s="8" t="s">
        <v>44</v>
      </c>
      <c r="L39" s="7" t="s">
        <v>45</v>
      </c>
      <c r="M39" s="7" t="s">
        <v>46</v>
      </c>
    </row>
    <row r="40">
      <c r="B40" s="6">
        <v>45847</v>
      </c>
      <c r="C40" s="8" t="s">
        <v>88</v>
      </c>
      <c r="D40" s="7" t="s">
        <v>39</v>
      </c>
      <c r="E40" s="7" t="s">
        <v>89</v>
      </c>
      <c r="F40" s="8" t="s">
        <v>41</v>
      </c>
      <c r="G40" s="8" t="s">
        <v>22</v>
      </c>
      <c r="H40" s="13" t="s">
        <v>43</v>
      </c>
      <c r="I40" s="10">
        <v>20250455506</v>
      </c>
      <c r="J40" s="10"/>
      <c r="K40" s="8" t="s">
        <v>44</v>
      </c>
      <c r="L40" s="7" t="s">
        <v>45</v>
      </c>
      <c r="M40" s="7" t="s">
        <v>46</v>
      </c>
    </row>
    <row r="41">
      <c r="B41" s="6">
        <v>45846</v>
      </c>
      <c r="C41" s="7">
        <v>2</v>
      </c>
      <c r="D41" s="7" t="s">
        <v>39</v>
      </c>
      <c r="E41" s="7" t="s">
        <v>90</v>
      </c>
      <c r="F41" s="8" t="s">
        <v>41</v>
      </c>
      <c r="G41" s="8" t="s">
        <v>91</v>
      </c>
      <c r="H41" s="12" t="s">
        <v>47</v>
      </c>
      <c r="I41" s="10" t="s">
        <v>92</v>
      </c>
      <c r="J41" s="10"/>
      <c r="K41" s="8" t="s">
        <v>44</v>
      </c>
      <c r="L41" s="7" t="s">
        <v>45</v>
      </c>
      <c r="M41" s="7" t="s">
        <v>46</v>
      </c>
    </row>
    <row r="42">
      <c r="B42" s="6">
        <v>45846</v>
      </c>
      <c r="C42" s="7">
        <v>2</v>
      </c>
      <c r="D42" s="7" t="s">
        <v>39</v>
      </c>
      <c r="E42" s="7" t="s">
        <v>90</v>
      </c>
      <c r="F42" s="8" t="s">
        <v>41</v>
      </c>
      <c r="G42" s="8" t="s">
        <v>91</v>
      </c>
      <c r="H42" s="9" t="s">
        <v>49</v>
      </c>
      <c r="I42" s="10" t="s">
        <v>93</v>
      </c>
      <c r="J42" s="10"/>
      <c r="K42" s="8" t="s">
        <v>44</v>
      </c>
      <c r="L42" s="7" t="s">
        <v>45</v>
      </c>
      <c r="M42" s="7" t="s">
        <v>46</v>
      </c>
    </row>
    <row r="43">
      <c r="B43" s="6">
        <v>45846</v>
      </c>
      <c r="C43" s="7">
        <v>2</v>
      </c>
      <c r="D43" s="7" t="s">
        <v>39</v>
      </c>
      <c r="E43" s="7" t="s">
        <v>90</v>
      </c>
      <c r="F43" s="8" t="s">
        <v>41</v>
      </c>
      <c r="G43" s="8" t="s">
        <v>91</v>
      </c>
      <c r="H43" s="9" t="s">
        <v>51</v>
      </c>
      <c r="I43" s="10"/>
      <c r="J43" s="10"/>
      <c r="K43" s="8" t="s">
        <v>44</v>
      </c>
      <c r="L43" s="7" t="s">
        <v>45</v>
      </c>
      <c r="M43" s="7" t="s">
        <v>46</v>
      </c>
    </row>
    <row r="44">
      <c r="B44" s="6">
        <v>45846</v>
      </c>
      <c r="C44" s="7">
        <v>2</v>
      </c>
      <c r="D44" s="7" t="s">
        <v>39</v>
      </c>
      <c r="E44" s="7" t="s">
        <v>90</v>
      </c>
      <c r="F44" s="8" t="s">
        <v>41</v>
      </c>
      <c r="G44" s="8" t="s">
        <v>91</v>
      </c>
      <c r="H44" s="9" t="s">
        <v>51</v>
      </c>
      <c r="I44" s="10"/>
      <c r="J44" s="10"/>
      <c r="K44" s="8" t="s">
        <v>44</v>
      </c>
      <c r="L44" s="7" t="s">
        <v>45</v>
      </c>
      <c r="M44" s="7" t="s">
        <v>46</v>
      </c>
    </row>
    <row r="45">
      <c r="B45" s="6">
        <v>45846</v>
      </c>
      <c r="C45" s="7">
        <v>2</v>
      </c>
      <c r="D45" s="7" t="s">
        <v>39</v>
      </c>
      <c r="E45" s="7" t="s">
        <v>90</v>
      </c>
      <c r="F45" s="8" t="s">
        <v>41</v>
      </c>
      <c r="G45" s="8" t="s">
        <v>91</v>
      </c>
      <c r="H45" s="9" t="s">
        <v>52</v>
      </c>
      <c r="I45" s="10" t="s">
        <v>94</v>
      </c>
      <c r="J45" s="10"/>
      <c r="K45" s="8" t="s">
        <v>44</v>
      </c>
      <c r="L45" s="7" t="s">
        <v>45</v>
      </c>
      <c r="M45" s="7" t="s">
        <v>46</v>
      </c>
    </row>
    <row r="46">
      <c r="B46" s="6">
        <v>45846</v>
      </c>
      <c r="C46" s="7">
        <v>2</v>
      </c>
      <c r="D46" s="7" t="s">
        <v>39</v>
      </c>
      <c r="E46" s="7" t="s">
        <v>90</v>
      </c>
      <c r="F46" s="8" t="s">
        <v>41</v>
      </c>
      <c r="G46" s="8" t="s">
        <v>91</v>
      </c>
      <c r="H46" s="9" t="s">
        <v>52</v>
      </c>
      <c r="I46" s="10" t="s">
        <v>95</v>
      </c>
      <c r="J46" s="10"/>
      <c r="K46" s="8" t="s">
        <v>44</v>
      </c>
      <c r="L46" s="7" t="s">
        <v>45</v>
      </c>
      <c r="M46" s="7" t="s">
        <v>46</v>
      </c>
    </row>
    <row r="47">
      <c r="B47" s="6">
        <v>45846</v>
      </c>
      <c r="C47" s="7">
        <v>2</v>
      </c>
      <c r="D47" s="7" t="s">
        <v>39</v>
      </c>
      <c r="E47" s="7" t="s">
        <v>90</v>
      </c>
      <c r="F47" s="8" t="s">
        <v>41</v>
      </c>
      <c r="G47" s="8" t="s">
        <v>91</v>
      </c>
      <c r="H47" s="9" t="s">
        <v>52</v>
      </c>
      <c r="I47" s="10" t="s">
        <v>96</v>
      </c>
      <c r="J47" s="10"/>
      <c r="K47" s="8" t="s">
        <v>44</v>
      </c>
      <c r="L47" s="7" t="s">
        <v>45</v>
      </c>
      <c r="M47" s="7" t="s">
        <v>46</v>
      </c>
    </row>
    <row r="48">
      <c r="B48" s="6">
        <v>45846</v>
      </c>
      <c r="C48" s="7">
        <v>2</v>
      </c>
      <c r="D48" s="7" t="s">
        <v>39</v>
      </c>
      <c r="E48" s="7" t="s">
        <v>90</v>
      </c>
      <c r="F48" s="8" t="s">
        <v>41</v>
      </c>
      <c r="G48" s="8" t="s">
        <v>91</v>
      </c>
      <c r="H48" s="9" t="s">
        <v>52</v>
      </c>
      <c r="I48" s="10" t="s">
        <v>97</v>
      </c>
      <c r="J48" s="10"/>
      <c r="K48" s="8" t="s">
        <v>44</v>
      </c>
      <c r="L48" s="7" t="s">
        <v>45</v>
      </c>
      <c r="M48" s="7" t="s">
        <v>46</v>
      </c>
    </row>
    <row r="49">
      <c r="B49" s="6">
        <v>45846</v>
      </c>
      <c r="C49" s="7">
        <v>2</v>
      </c>
      <c r="D49" s="7" t="s">
        <v>39</v>
      </c>
      <c r="E49" s="7" t="s">
        <v>90</v>
      </c>
      <c r="F49" s="8" t="s">
        <v>41</v>
      </c>
      <c r="G49" s="8" t="s">
        <v>91</v>
      </c>
      <c r="H49" s="9" t="s">
        <v>52</v>
      </c>
      <c r="I49" s="10" t="s">
        <v>98</v>
      </c>
      <c r="J49" s="10"/>
      <c r="K49" s="8" t="s">
        <v>44</v>
      </c>
      <c r="L49" s="7" t="s">
        <v>45</v>
      </c>
      <c r="M49" s="7" t="s">
        <v>46</v>
      </c>
    </row>
    <row r="50">
      <c r="B50" s="6">
        <v>45846</v>
      </c>
      <c r="C50" s="7">
        <v>2</v>
      </c>
      <c r="D50" s="7" t="s">
        <v>39</v>
      </c>
      <c r="E50" s="7" t="s">
        <v>90</v>
      </c>
      <c r="F50" s="8" t="s">
        <v>41</v>
      </c>
      <c r="G50" s="8" t="s">
        <v>91</v>
      </c>
      <c r="H50" s="9" t="s">
        <v>52</v>
      </c>
      <c r="I50" s="10" t="s">
        <v>99</v>
      </c>
      <c r="J50" s="10"/>
      <c r="K50" s="8" t="s">
        <v>44</v>
      </c>
      <c r="L50" s="7" t="s">
        <v>45</v>
      </c>
      <c r="M50" s="7" t="s">
        <v>46</v>
      </c>
    </row>
    <row r="51">
      <c r="B51" s="6">
        <v>45846</v>
      </c>
      <c r="C51" s="7">
        <v>2</v>
      </c>
      <c r="D51" s="7" t="s">
        <v>39</v>
      </c>
      <c r="E51" s="7" t="s">
        <v>90</v>
      </c>
      <c r="F51" s="8" t="s">
        <v>41</v>
      </c>
      <c r="G51" s="8" t="s">
        <v>91</v>
      </c>
      <c r="H51" s="9" t="s">
        <v>52</v>
      </c>
      <c r="I51" s="10" t="s">
        <v>100</v>
      </c>
      <c r="J51" s="10"/>
      <c r="K51" s="8" t="s">
        <v>44</v>
      </c>
      <c r="L51" s="7" t="s">
        <v>45</v>
      </c>
      <c r="M51" s="7" t="s">
        <v>46</v>
      </c>
    </row>
    <row r="52">
      <c r="B52" s="6">
        <v>45846</v>
      </c>
      <c r="C52" s="7">
        <v>2</v>
      </c>
      <c r="D52" s="7" t="s">
        <v>39</v>
      </c>
      <c r="E52" s="7" t="s">
        <v>90</v>
      </c>
      <c r="F52" s="8" t="s">
        <v>41</v>
      </c>
      <c r="G52" s="8" t="s">
        <v>91</v>
      </c>
      <c r="H52" s="9" t="s">
        <v>52</v>
      </c>
      <c r="I52" s="10" t="s">
        <v>101</v>
      </c>
      <c r="J52" s="10"/>
      <c r="K52" s="8" t="s">
        <v>44</v>
      </c>
      <c r="L52" s="7" t="s">
        <v>45</v>
      </c>
      <c r="M52" s="7" t="s">
        <v>46</v>
      </c>
    </row>
    <row r="53">
      <c r="B53" s="6">
        <v>45846</v>
      </c>
      <c r="C53" s="7">
        <v>2</v>
      </c>
      <c r="D53" s="7" t="s">
        <v>39</v>
      </c>
      <c r="E53" s="7" t="s">
        <v>90</v>
      </c>
      <c r="F53" s="8" t="s">
        <v>41</v>
      </c>
      <c r="G53" s="8" t="s">
        <v>91</v>
      </c>
      <c r="H53" s="9" t="s">
        <v>52</v>
      </c>
      <c r="I53" s="10" t="s">
        <v>102</v>
      </c>
      <c r="J53" s="10"/>
      <c r="K53" s="8" t="s">
        <v>44</v>
      </c>
      <c r="L53" s="7" t="s">
        <v>45</v>
      </c>
      <c r="M53" s="7" t="s">
        <v>46</v>
      </c>
    </row>
    <row r="54">
      <c r="B54" s="6">
        <v>45846</v>
      </c>
      <c r="C54" s="7">
        <v>2</v>
      </c>
      <c r="D54" s="7" t="s">
        <v>39</v>
      </c>
      <c r="E54" s="7" t="s">
        <v>90</v>
      </c>
      <c r="F54" s="8" t="s">
        <v>41</v>
      </c>
      <c r="G54" s="8" t="s">
        <v>91</v>
      </c>
      <c r="H54" s="9" t="s">
        <v>52</v>
      </c>
      <c r="I54" s="10" t="s">
        <v>103</v>
      </c>
      <c r="J54" s="10"/>
      <c r="K54" s="8" t="s">
        <v>44</v>
      </c>
      <c r="L54" s="7" t="s">
        <v>45</v>
      </c>
      <c r="M54" s="7" t="s">
        <v>46</v>
      </c>
    </row>
    <row r="55">
      <c r="B55" s="6">
        <v>45846</v>
      </c>
      <c r="C55" s="7">
        <v>2</v>
      </c>
      <c r="D55" s="7" t="s">
        <v>39</v>
      </c>
      <c r="E55" s="7" t="s">
        <v>90</v>
      </c>
      <c r="F55" s="8" t="s">
        <v>41</v>
      </c>
      <c r="G55" s="8" t="s">
        <v>91</v>
      </c>
      <c r="H55" s="9" t="s">
        <v>52</v>
      </c>
      <c r="I55" s="10" t="s">
        <v>104</v>
      </c>
      <c r="J55" s="10"/>
      <c r="K55" s="8" t="s">
        <v>44</v>
      </c>
      <c r="L55" s="7" t="s">
        <v>45</v>
      </c>
      <c r="M55" s="7" t="s">
        <v>46</v>
      </c>
    </row>
    <row r="56">
      <c r="B56" s="6">
        <v>45846</v>
      </c>
      <c r="C56" s="7">
        <v>2</v>
      </c>
      <c r="D56" s="7" t="s">
        <v>39</v>
      </c>
      <c r="E56" s="7" t="s">
        <v>90</v>
      </c>
      <c r="F56" s="8" t="s">
        <v>41</v>
      </c>
      <c r="G56" s="8" t="s">
        <v>91</v>
      </c>
      <c r="H56" s="9" t="s">
        <v>52</v>
      </c>
      <c r="I56" s="10" t="s">
        <v>105</v>
      </c>
      <c r="J56" s="10"/>
      <c r="K56" s="8" t="s">
        <v>44</v>
      </c>
      <c r="L56" s="7" t="s">
        <v>45</v>
      </c>
      <c r="M56" s="7" t="s">
        <v>46</v>
      </c>
    </row>
    <row r="57">
      <c r="B57" s="6">
        <v>45846</v>
      </c>
      <c r="C57" s="7">
        <v>2</v>
      </c>
      <c r="D57" s="7" t="s">
        <v>39</v>
      </c>
      <c r="E57" s="7" t="s">
        <v>90</v>
      </c>
      <c r="F57" s="8" t="s">
        <v>41</v>
      </c>
      <c r="G57" s="8" t="s">
        <v>91</v>
      </c>
      <c r="H57" s="9" t="s">
        <v>52</v>
      </c>
      <c r="I57" s="10" t="s">
        <v>106</v>
      </c>
      <c r="J57" s="10"/>
      <c r="K57" s="8" t="s">
        <v>44</v>
      </c>
      <c r="L57" s="7" t="s">
        <v>45</v>
      </c>
      <c r="M57" s="7" t="s">
        <v>46</v>
      </c>
    </row>
    <row r="58">
      <c r="B58" s="6">
        <v>45846</v>
      </c>
      <c r="C58" s="7">
        <v>2</v>
      </c>
      <c r="D58" s="7" t="s">
        <v>107</v>
      </c>
      <c r="E58" s="7" t="s">
        <v>90</v>
      </c>
      <c r="F58" s="8" t="s">
        <v>41</v>
      </c>
      <c r="G58" s="8" t="s">
        <v>91</v>
      </c>
      <c r="H58" s="9" t="s">
        <v>52</v>
      </c>
      <c r="I58" s="10" t="s">
        <v>108</v>
      </c>
      <c r="J58" s="10"/>
      <c r="K58" s="8" t="s">
        <v>44</v>
      </c>
      <c r="L58" s="7" t="s">
        <v>45</v>
      </c>
      <c r="M58" s="7" t="s">
        <v>46</v>
      </c>
    </row>
    <row r="59">
      <c r="B59" s="6">
        <v>45846</v>
      </c>
      <c r="C59" s="7">
        <v>2</v>
      </c>
      <c r="D59" s="7" t="s">
        <v>107</v>
      </c>
      <c r="E59" s="7" t="s">
        <v>90</v>
      </c>
      <c r="F59" s="8" t="s">
        <v>41</v>
      </c>
      <c r="G59" s="8" t="s">
        <v>91</v>
      </c>
      <c r="H59" s="9" t="s">
        <v>52</v>
      </c>
      <c r="I59" s="10" t="s">
        <v>109</v>
      </c>
      <c r="J59" s="10"/>
      <c r="K59" s="8" t="s">
        <v>44</v>
      </c>
      <c r="L59" s="7" t="s">
        <v>45</v>
      </c>
      <c r="M59" s="7" t="s">
        <v>46</v>
      </c>
    </row>
    <row r="60">
      <c r="B60" s="6">
        <v>45846</v>
      </c>
      <c r="C60" s="7">
        <v>2</v>
      </c>
      <c r="D60" s="7" t="s">
        <v>39</v>
      </c>
      <c r="E60" s="7" t="s">
        <v>90</v>
      </c>
      <c r="F60" s="8" t="s">
        <v>68</v>
      </c>
      <c r="G60" s="8" t="s">
        <v>110</v>
      </c>
      <c r="H60" s="9" t="s">
        <v>49</v>
      </c>
      <c r="I60" s="10" t="s">
        <v>111</v>
      </c>
      <c r="J60" s="10"/>
      <c r="K60" s="8" t="s">
        <v>44</v>
      </c>
      <c r="L60" s="7" t="s">
        <v>45</v>
      </c>
      <c r="M60" s="7" t="s">
        <v>46</v>
      </c>
    </row>
    <row r="61">
      <c r="B61" s="6">
        <v>45846</v>
      </c>
      <c r="C61" s="7">
        <v>2</v>
      </c>
      <c r="D61" s="7" t="s">
        <v>39</v>
      </c>
      <c r="E61" s="7" t="s">
        <v>90</v>
      </c>
      <c r="F61" s="8" t="s">
        <v>68</v>
      </c>
      <c r="G61" s="8" t="s">
        <v>110</v>
      </c>
      <c r="H61" s="11" t="s">
        <v>70</v>
      </c>
      <c r="I61" s="10" t="s">
        <v>112</v>
      </c>
      <c r="J61" s="10"/>
      <c r="K61" s="8" t="s">
        <v>44</v>
      </c>
      <c r="L61" s="7" t="s">
        <v>45</v>
      </c>
      <c r="M61" s="7" t="s">
        <v>46</v>
      </c>
    </row>
    <row r="62">
      <c r="B62" s="6">
        <v>45846</v>
      </c>
      <c r="C62" s="7">
        <v>2</v>
      </c>
      <c r="D62" s="7" t="s">
        <v>39</v>
      </c>
      <c r="E62" s="7" t="s">
        <v>90</v>
      </c>
      <c r="F62" s="8" t="s">
        <v>68</v>
      </c>
      <c r="G62" s="8" t="s">
        <v>110</v>
      </c>
      <c r="H62" s="9" t="s">
        <v>51</v>
      </c>
      <c r="I62" s="10"/>
      <c r="J62" s="10"/>
      <c r="K62" s="8" t="s">
        <v>44</v>
      </c>
      <c r="L62" s="7" t="s">
        <v>45</v>
      </c>
      <c r="M62" s="7" t="s">
        <v>46</v>
      </c>
    </row>
    <row r="63">
      <c r="B63" s="6">
        <v>45846</v>
      </c>
      <c r="C63" s="7">
        <v>2</v>
      </c>
      <c r="D63" s="7" t="s">
        <v>39</v>
      </c>
      <c r="E63" s="7" t="s">
        <v>90</v>
      </c>
      <c r="F63" s="8" t="s">
        <v>68</v>
      </c>
      <c r="G63" s="8" t="s">
        <v>110</v>
      </c>
      <c r="H63" s="12" t="s">
        <v>47</v>
      </c>
      <c r="I63" s="10" t="s">
        <v>113</v>
      </c>
      <c r="J63" s="10"/>
      <c r="K63" s="8" t="s">
        <v>44</v>
      </c>
      <c r="L63" s="7" t="s">
        <v>45</v>
      </c>
      <c r="M63" s="7" t="s">
        <v>46</v>
      </c>
    </row>
    <row r="64">
      <c r="B64" s="6">
        <v>45846</v>
      </c>
      <c r="C64" s="7">
        <v>2</v>
      </c>
      <c r="D64" s="7" t="s">
        <v>39</v>
      </c>
      <c r="E64" s="7" t="s">
        <v>90</v>
      </c>
      <c r="F64" s="8" t="s">
        <v>68</v>
      </c>
      <c r="G64" s="8" t="s">
        <v>110</v>
      </c>
      <c r="H64" s="9" t="s">
        <v>85</v>
      </c>
      <c r="I64" s="10" t="s">
        <v>114</v>
      </c>
      <c r="J64" s="10"/>
      <c r="K64" s="8" t="s">
        <v>44</v>
      </c>
      <c r="L64" s="7" t="s">
        <v>45</v>
      </c>
      <c r="M64" s="7" t="s">
        <v>46</v>
      </c>
    </row>
    <row r="65">
      <c r="B65" s="6">
        <v>45846</v>
      </c>
      <c r="C65" s="7">
        <v>2</v>
      </c>
      <c r="D65" s="7" t="s">
        <v>39</v>
      </c>
      <c r="E65" s="7" t="s">
        <v>90</v>
      </c>
      <c r="F65" s="8" t="s">
        <v>68</v>
      </c>
      <c r="G65" s="8" t="s">
        <v>110</v>
      </c>
      <c r="H65" s="9" t="s">
        <v>85</v>
      </c>
      <c r="I65" s="10" t="s">
        <v>115</v>
      </c>
      <c r="J65" s="10"/>
      <c r="K65" s="8" t="s">
        <v>44</v>
      </c>
      <c r="L65" s="7" t="s">
        <v>45</v>
      </c>
      <c r="M65" s="7" t="s">
        <v>46</v>
      </c>
    </row>
    <row r="66">
      <c r="B66" s="6">
        <v>45848</v>
      </c>
      <c r="C66" s="8" t="s">
        <v>116</v>
      </c>
      <c r="D66" s="7" t="s">
        <v>39</v>
      </c>
      <c r="E66" s="8" t="s">
        <v>117</v>
      </c>
      <c r="F66" s="8" t="s">
        <v>41</v>
      </c>
      <c r="G66" s="8" t="s">
        <v>118</v>
      </c>
      <c r="H66" s="13" t="s">
        <v>43</v>
      </c>
      <c r="I66" s="10" t="s">
        <v>119</v>
      </c>
      <c r="J66" s="10"/>
      <c r="K66" s="8" t="s">
        <v>44</v>
      </c>
      <c r="L66" s="7" t="s">
        <v>45</v>
      </c>
      <c r="M66" s="7" t="s">
        <v>46</v>
      </c>
    </row>
    <row r="67">
      <c r="B67" s="6">
        <v>45847</v>
      </c>
      <c r="C67" s="8" t="s">
        <v>88</v>
      </c>
      <c r="D67" s="7" t="s">
        <v>39</v>
      </c>
      <c r="E67" s="7" t="s">
        <v>89</v>
      </c>
      <c r="F67" s="8" t="s">
        <v>41</v>
      </c>
      <c r="G67" s="8" t="s">
        <v>22</v>
      </c>
      <c r="H67" s="12" t="s">
        <v>47</v>
      </c>
      <c r="I67" s="10" t="s">
        <v>120</v>
      </c>
      <c r="J67" s="10"/>
      <c r="K67" s="8" t="s">
        <v>44</v>
      </c>
      <c r="L67" s="7" t="s">
        <v>45</v>
      </c>
      <c r="M67" s="7" t="s">
        <v>46</v>
      </c>
    </row>
    <row r="68">
      <c r="B68" s="6">
        <v>45847</v>
      </c>
      <c r="C68" s="8" t="s">
        <v>88</v>
      </c>
      <c r="D68" s="7" t="s">
        <v>39</v>
      </c>
      <c r="E68" s="7" t="s">
        <v>89</v>
      </c>
      <c r="F68" s="8" t="s">
        <v>41</v>
      </c>
      <c r="G68" s="8" t="s">
        <v>22</v>
      </c>
      <c r="H68" s="9" t="s">
        <v>49</v>
      </c>
      <c r="I68" s="10" t="s">
        <v>121</v>
      </c>
      <c r="J68" s="10"/>
      <c r="K68" s="8" t="s">
        <v>44</v>
      </c>
      <c r="L68" s="7" t="s">
        <v>45</v>
      </c>
      <c r="M68" s="7" t="s">
        <v>46</v>
      </c>
    </row>
    <row r="69">
      <c r="B69" s="6">
        <v>45847</v>
      </c>
      <c r="C69" s="8" t="s">
        <v>88</v>
      </c>
      <c r="D69" s="7" t="s">
        <v>39</v>
      </c>
      <c r="E69" s="7" t="s">
        <v>89</v>
      </c>
      <c r="F69" s="8" t="s">
        <v>41</v>
      </c>
      <c r="G69" s="8" t="s">
        <v>22</v>
      </c>
      <c r="H69" s="9" t="s">
        <v>51</v>
      </c>
      <c r="I69" s="10"/>
      <c r="J69" s="10"/>
      <c r="K69" s="8" t="s">
        <v>44</v>
      </c>
      <c r="L69" s="7" t="s">
        <v>45</v>
      </c>
      <c r="M69" s="7" t="s">
        <v>46</v>
      </c>
    </row>
    <row r="70">
      <c r="B70" s="6">
        <v>45847</v>
      </c>
      <c r="C70" s="8" t="s">
        <v>88</v>
      </c>
      <c r="D70" s="7" t="s">
        <v>39</v>
      </c>
      <c r="E70" s="7" t="s">
        <v>89</v>
      </c>
      <c r="F70" s="8" t="s">
        <v>41</v>
      </c>
      <c r="G70" s="8" t="s">
        <v>22</v>
      </c>
      <c r="H70" s="9" t="s">
        <v>52</v>
      </c>
      <c r="I70" s="10" t="s">
        <v>122</v>
      </c>
      <c r="J70" s="10"/>
      <c r="K70" s="8" t="s">
        <v>44</v>
      </c>
      <c r="L70" s="7" t="s">
        <v>45</v>
      </c>
      <c r="M70" s="7" t="s">
        <v>46</v>
      </c>
    </row>
    <row r="71">
      <c r="B71" s="6">
        <v>45847</v>
      </c>
      <c r="C71" s="8" t="s">
        <v>88</v>
      </c>
      <c r="D71" s="7" t="s">
        <v>39</v>
      </c>
      <c r="E71" s="7" t="s">
        <v>89</v>
      </c>
      <c r="F71" s="8" t="s">
        <v>41</v>
      </c>
      <c r="G71" s="8" t="s">
        <v>22</v>
      </c>
      <c r="H71" s="9" t="s">
        <v>52</v>
      </c>
      <c r="I71" s="10" t="s">
        <v>123</v>
      </c>
      <c r="J71" s="10"/>
      <c r="K71" s="8" t="s">
        <v>44</v>
      </c>
      <c r="L71" s="7" t="s">
        <v>45</v>
      </c>
      <c r="M71" s="7" t="s">
        <v>46</v>
      </c>
    </row>
    <row r="72">
      <c r="B72" s="6">
        <v>45847</v>
      </c>
      <c r="C72" s="8" t="s">
        <v>88</v>
      </c>
      <c r="D72" s="7" t="s">
        <v>39</v>
      </c>
      <c r="E72" s="7" t="s">
        <v>89</v>
      </c>
      <c r="F72" s="8" t="s">
        <v>41</v>
      </c>
      <c r="G72" s="8" t="s">
        <v>22</v>
      </c>
      <c r="H72" s="9" t="s">
        <v>52</v>
      </c>
      <c r="I72" s="10" t="s">
        <v>124</v>
      </c>
      <c r="J72" s="10"/>
      <c r="K72" s="8" t="s">
        <v>44</v>
      </c>
      <c r="L72" s="7" t="s">
        <v>45</v>
      </c>
      <c r="M72" s="7" t="s">
        <v>46</v>
      </c>
    </row>
    <row r="73">
      <c r="B73" s="6">
        <v>45847</v>
      </c>
      <c r="C73" s="8" t="s">
        <v>88</v>
      </c>
      <c r="D73" s="7" t="s">
        <v>39</v>
      </c>
      <c r="E73" s="7" t="s">
        <v>89</v>
      </c>
      <c r="F73" s="8" t="s">
        <v>41</v>
      </c>
      <c r="G73" s="8" t="s">
        <v>22</v>
      </c>
      <c r="H73" s="9" t="s">
        <v>52</v>
      </c>
      <c r="I73" s="10" t="s">
        <v>125</v>
      </c>
      <c r="J73" s="10"/>
      <c r="K73" s="8" t="s">
        <v>44</v>
      </c>
      <c r="L73" s="7" t="s">
        <v>45</v>
      </c>
      <c r="M73" s="7" t="s">
        <v>46</v>
      </c>
    </row>
    <row r="74">
      <c r="B74" s="6">
        <v>45847</v>
      </c>
      <c r="C74" s="8" t="s">
        <v>88</v>
      </c>
      <c r="D74" s="7" t="s">
        <v>39</v>
      </c>
      <c r="E74" s="7" t="s">
        <v>89</v>
      </c>
      <c r="F74" s="8" t="s">
        <v>41</v>
      </c>
      <c r="G74" s="8" t="s">
        <v>22</v>
      </c>
      <c r="H74" s="9" t="s">
        <v>52</v>
      </c>
      <c r="I74" s="10" t="s">
        <v>126</v>
      </c>
      <c r="J74" s="10"/>
      <c r="K74" s="8" t="s">
        <v>44</v>
      </c>
      <c r="L74" s="7" t="s">
        <v>45</v>
      </c>
      <c r="M74" s="7" t="s">
        <v>46</v>
      </c>
    </row>
    <row r="75">
      <c r="B75" s="6">
        <v>45847</v>
      </c>
      <c r="C75" s="8" t="s">
        <v>88</v>
      </c>
      <c r="D75" s="7" t="s">
        <v>39</v>
      </c>
      <c r="E75" s="7" t="s">
        <v>89</v>
      </c>
      <c r="F75" s="8" t="s">
        <v>41</v>
      </c>
      <c r="G75" s="8" t="s">
        <v>22</v>
      </c>
      <c r="H75" s="9" t="s">
        <v>52</v>
      </c>
      <c r="I75" s="10" t="s">
        <v>127</v>
      </c>
      <c r="J75" s="10"/>
      <c r="K75" s="8" t="s">
        <v>44</v>
      </c>
      <c r="L75" s="7" t="s">
        <v>45</v>
      </c>
      <c r="M75" s="7" t="s">
        <v>46</v>
      </c>
    </row>
    <row r="76">
      <c r="B76" s="6">
        <v>45847</v>
      </c>
      <c r="C76" s="8" t="s">
        <v>88</v>
      </c>
      <c r="D76" s="7" t="s">
        <v>39</v>
      </c>
      <c r="E76" s="7" t="s">
        <v>89</v>
      </c>
      <c r="F76" s="8" t="s">
        <v>41</v>
      </c>
      <c r="G76" s="8" t="s">
        <v>22</v>
      </c>
      <c r="H76" s="9" t="s">
        <v>52</v>
      </c>
      <c r="I76" s="10" t="s">
        <v>128</v>
      </c>
      <c r="J76" s="10"/>
      <c r="K76" s="8" t="s">
        <v>44</v>
      </c>
      <c r="L76" s="7" t="s">
        <v>45</v>
      </c>
      <c r="M76" s="7" t="s">
        <v>46</v>
      </c>
    </row>
    <row r="77">
      <c r="B77" s="6">
        <v>45847</v>
      </c>
      <c r="C77" s="8" t="s">
        <v>88</v>
      </c>
      <c r="D77" s="7" t="s">
        <v>39</v>
      </c>
      <c r="E77" s="7" t="s">
        <v>89</v>
      </c>
      <c r="F77" s="8" t="s">
        <v>41</v>
      </c>
      <c r="G77" s="8" t="s">
        <v>22</v>
      </c>
      <c r="H77" s="9" t="s">
        <v>52</v>
      </c>
      <c r="I77" s="10" t="s">
        <v>129</v>
      </c>
      <c r="J77" s="10"/>
      <c r="K77" s="8" t="s">
        <v>44</v>
      </c>
      <c r="L77" s="7" t="s">
        <v>45</v>
      </c>
      <c r="M77" s="7" t="s">
        <v>46</v>
      </c>
    </row>
    <row r="78">
      <c r="B78" s="6">
        <v>45847</v>
      </c>
      <c r="C78" s="8" t="s">
        <v>88</v>
      </c>
      <c r="D78" s="7" t="s">
        <v>39</v>
      </c>
      <c r="E78" s="7" t="s">
        <v>89</v>
      </c>
      <c r="F78" s="8" t="s">
        <v>41</v>
      </c>
      <c r="G78" s="8" t="s">
        <v>22</v>
      </c>
      <c r="H78" s="9" t="s">
        <v>52</v>
      </c>
      <c r="I78" s="10" t="s">
        <v>130</v>
      </c>
      <c r="J78" s="10"/>
      <c r="K78" s="8" t="s">
        <v>44</v>
      </c>
      <c r="L78" s="7" t="s">
        <v>45</v>
      </c>
      <c r="M78" s="7" t="s">
        <v>46</v>
      </c>
    </row>
    <row r="79">
      <c r="B79" s="6">
        <v>45847</v>
      </c>
      <c r="C79" s="8" t="s">
        <v>88</v>
      </c>
      <c r="D79" s="7" t="s">
        <v>39</v>
      </c>
      <c r="E79" s="7" t="s">
        <v>89</v>
      </c>
      <c r="F79" s="8" t="s">
        <v>41</v>
      </c>
      <c r="G79" s="8" t="s">
        <v>22</v>
      </c>
      <c r="H79" s="9" t="s">
        <v>52</v>
      </c>
      <c r="I79" s="10" t="s">
        <v>131</v>
      </c>
      <c r="J79" s="10"/>
      <c r="K79" s="8" t="s">
        <v>44</v>
      </c>
      <c r="L79" s="7" t="s">
        <v>45</v>
      </c>
      <c r="M79" s="7" t="s">
        <v>46</v>
      </c>
    </row>
    <row r="80">
      <c r="B80" s="6">
        <v>45847</v>
      </c>
      <c r="C80" s="8" t="s">
        <v>88</v>
      </c>
      <c r="D80" s="7" t="s">
        <v>39</v>
      </c>
      <c r="E80" s="7" t="s">
        <v>89</v>
      </c>
      <c r="F80" s="8" t="s">
        <v>41</v>
      </c>
      <c r="G80" s="8" t="s">
        <v>22</v>
      </c>
      <c r="H80" s="9" t="s">
        <v>52</v>
      </c>
      <c r="I80" s="10" t="s">
        <v>132</v>
      </c>
      <c r="J80" s="10"/>
      <c r="K80" s="8" t="s">
        <v>44</v>
      </c>
      <c r="L80" s="7" t="s">
        <v>45</v>
      </c>
      <c r="M80" s="7" t="s">
        <v>46</v>
      </c>
    </row>
    <row r="81">
      <c r="B81" s="6">
        <v>45847</v>
      </c>
      <c r="C81" s="8" t="s">
        <v>88</v>
      </c>
      <c r="D81" s="7" t="s">
        <v>39</v>
      </c>
      <c r="E81" s="7" t="s">
        <v>89</v>
      </c>
      <c r="F81" s="8" t="s">
        <v>41</v>
      </c>
      <c r="G81" s="8" t="s">
        <v>22</v>
      </c>
      <c r="H81" s="9" t="s">
        <v>52</v>
      </c>
      <c r="I81" s="10" t="s">
        <v>133</v>
      </c>
      <c r="J81" s="10"/>
      <c r="K81" s="8" t="s">
        <v>44</v>
      </c>
      <c r="L81" s="7" t="s">
        <v>45</v>
      </c>
      <c r="M81" s="7" t="s">
        <v>46</v>
      </c>
    </row>
    <row r="82">
      <c r="B82" s="6">
        <v>45847</v>
      </c>
      <c r="C82" s="8" t="s">
        <v>88</v>
      </c>
      <c r="D82" s="7" t="s">
        <v>39</v>
      </c>
      <c r="E82" s="7" t="s">
        <v>89</v>
      </c>
      <c r="F82" s="8" t="s">
        <v>41</v>
      </c>
      <c r="G82" s="8" t="s">
        <v>22</v>
      </c>
      <c r="H82" s="9" t="s">
        <v>52</v>
      </c>
      <c r="I82" s="10" t="s">
        <v>134</v>
      </c>
      <c r="J82" s="10"/>
      <c r="K82" s="8" t="s">
        <v>44</v>
      </c>
      <c r="L82" s="7" t="s">
        <v>45</v>
      </c>
      <c r="M82" s="7" t="s">
        <v>46</v>
      </c>
    </row>
    <row r="83">
      <c r="B83" s="6">
        <v>45847</v>
      </c>
      <c r="C83" s="8" t="s">
        <v>88</v>
      </c>
      <c r="D83" s="7" t="s">
        <v>107</v>
      </c>
      <c r="E83" s="7" t="s">
        <v>89</v>
      </c>
      <c r="F83" s="8" t="s">
        <v>41</v>
      </c>
      <c r="G83" s="8" t="s">
        <v>22</v>
      </c>
      <c r="H83" s="9" t="s">
        <v>52</v>
      </c>
      <c r="I83" s="14" t="s">
        <v>135</v>
      </c>
      <c r="J83" s="14"/>
      <c r="K83" s="8" t="s">
        <v>44</v>
      </c>
      <c r="L83" s="7" t="s">
        <v>45</v>
      </c>
      <c r="M83" s="7" t="s">
        <v>46</v>
      </c>
    </row>
    <row r="84">
      <c r="B84" s="6">
        <v>45847</v>
      </c>
      <c r="C84" s="8" t="s">
        <v>88</v>
      </c>
      <c r="D84" s="7" t="s">
        <v>107</v>
      </c>
      <c r="E84" s="7" t="s">
        <v>89</v>
      </c>
      <c r="F84" s="8" t="s">
        <v>41</v>
      </c>
      <c r="G84" s="8" t="s">
        <v>22</v>
      </c>
      <c r="H84" s="9" t="s">
        <v>52</v>
      </c>
      <c r="I84" s="14" t="s">
        <v>136</v>
      </c>
      <c r="J84" s="14"/>
      <c r="K84" s="8" t="s">
        <v>44</v>
      </c>
      <c r="L84" s="7" t="s">
        <v>45</v>
      </c>
      <c r="M84" s="7" t="s">
        <v>46</v>
      </c>
    </row>
    <row r="85">
      <c r="B85" s="6">
        <v>45847</v>
      </c>
      <c r="C85" s="8" t="s">
        <v>88</v>
      </c>
      <c r="D85" s="7" t="s">
        <v>39</v>
      </c>
      <c r="E85" s="7" t="s">
        <v>89</v>
      </c>
      <c r="F85" s="8" t="s">
        <v>137</v>
      </c>
      <c r="G85" s="8" t="s">
        <v>138</v>
      </c>
      <c r="H85" s="12" t="s">
        <v>47</v>
      </c>
      <c r="I85" s="10" t="s">
        <v>139</v>
      </c>
      <c r="J85" s="10"/>
      <c r="K85" s="8" t="s">
        <v>44</v>
      </c>
      <c r="L85" s="7" t="s">
        <v>45</v>
      </c>
      <c r="M85" s="7" t="s">
        <v>46</v>
      </c>
    </row>
    <row r="86">
      <c r="B86" s="6">
        <v>45847</v>
      </c>
      <c r="C86" s="8" t="s">
        <v>88</v>
      </c>
      <c r="D86" s="7" t="s">
        <v>39</v>
      </c>
      <c r="E86" s="7" t="s">
        <v>89</v>
      </c>
      <c r="F86" s="8" t="s">
        <v>137</v>
      </c>
      <c r="G86" s="8" t="s">
        <v>138</v>
      </c>
      <c r="H86" s="11" t="s">
        <v>70</v>
      </c>
      <c r="I86" s="10" t="s">
        <v>140</v>
      </c>
      <c r="J86" s="10"/>
      <c r="K86" s="8" t="s">
        <v>44</v>
      </c>
      <c r="L86" s="7" t="s">
        <v>45</v>
      </c>
      <c r="M86" s="7" t="s">
        <v>46</v>
      </c>
    </row>
    <row r="87">
      <c r="B87" s="6">
        <v>45847</v>
      </c>
      <c r="C87" s="8" t="s">
        <v>88</v>
      </c>
      <c r="D87" s="7" t="s">
        <v>39</v>
      </c>
      <c r="E87" s="7" t="s">
        <v>89</v>
      </c>
      <c r="F87" s="8" t="s">
        <v>137</v>
      </c>
      <c r="G87" s="8" t="s">
        <v>138</v>
      </c>
      <c r="H87" s="9" t="s">
        <v>49</v>
      </c>
      <c r="I87" s="10" t="s">
        <v>141</v>
      </c>
      <c r="J87" s="10"/>
      <c r="K87" s="8" t="s">
        <v>44</v>
      </c>
      <c r="L87" s="7" t="s">
        <v>45</v>
      </c>
      <c r="M87" s="7" t="s">
        <v>46</v>
      </c>
    </row>
    <row r="88">
      <c r="B88" s="6">
        <v>45847</v>
      </c>
      <c r="C88" s="8" t="s">
        <v>88</v>
      </c>
      <c r="D88" s="7" t="s">
        <v>39</v>
      </c>
      <c r="E88" s="7" t="s">
        <v>89</v>
      </c>
      <c r="F88" s="8" t="s">
        <v>137</v>
      </c>
      <c r="G88" s="8" t="s">
        <v>138</v>
      </c>
      <c r="H88" s="9" t="s">
        <v>142</v>
      </c>
      <c r="I88" s="10"/>
      <c r="J88" s="10"/>
      <c r="K88" s="8" t="s">
        <v>143</v>
      </c>
      <c r="L88" s="7" t="s">
        <v>45</v>
      </c>
      <c r="M88" s="7" t="s">
        <v>46</v>
      </c>
    </row>
    <row r="89">
      <c r="B89" s="6">
        <v>45847</v>
      </c>
      <c r="C89" s="8" t="s">
        <v>88</v>
      </c>
      <c r="D89" s="7" t="s">
        <v>39</v>
      </c>
      <c r="E89" s="7" t="s">
        <v>89</v>
      </c>
      <c r="F89" s="8" t="s">
        <v>137</v>
      </c>
      <c r="G89" s="8" t="s">
        <v>138</v>
      </c>
      <c r="H89" s="9" t="s">
        <v>51</v>
      </c>
      <c r="I89" s="10"/>
      <c r="J89" s="10"/>
      <c r="K89" s="8" t="s">
        <v>44</v>
      </c>
      <c r="L89" s="7" t="s">
        <v>45</v>
      </c>
      <c r="M89" s="7" t="s">
        <v>46</v>
      </c>
    </row>
    <row r="90">
      <c r="B90" s="6">
        <v>45847</v>
      </c>
      <c r="C90" s="8" t="s">
        <v>88</v>
      </c>
      <c r="D90" s="7" t="s">
        <v>39</v>
      </c>
      <c r="E90" s="7" t="s">
        <v>89</v>
      </c>
      <c r="F90" s="8" t="s">
        <v>137</v>
      </c>
      <c r="G90" s="8" t="s">
        <v>138</v>
      </c>
      <c r="H90" s="9" t="s">
        <v>85</v>
      </c>
      <c r="I90" s="10" t="s">
        <v>144</v>
      </c>
      <c r="J90" s="10"/>
      <c r="K90" s="8" t="s">
        <v>44</v>
      </c>
      <c r="L90" s="7" t="s">
        <v>45</v>
      </c>
      <c r="M90" s="7" t="s">
        <v>46</v>
      </c>
    </row>
    <row r="91">
      <c r="B91" s="6">
        <v>45847</v>
      </c>
      <c r="C91" s="8" t="s">
        <v>88</v>
      </c>
      <c r="D91" s="7" t="s">
        <v>39</v>
      </c>
      <c r="E91" s="7" t="s">
        <v>89</v>
      </c>
      <c r="F91" s="8" t="s">
        <v>145</v>
      </c>
      <c r="G91" s="8" t="s">
        <v>146</v>
      </c>
      <c r="H91" s="12" t="s">
        <v>47</v>
      </c>
      <c r="I91" s="10" t="s">
        <v>147</v>
      </c>
      <c r="J91" s="10"/>
      <c r="K91" s="8" t="s">
        <v>44</v>
      </c>
      <c r="L91" s="7" t="s">
        <v>45</v>
      </c>
      <c r="M91" s="7" t="s">
        <v>46</v>
      </c>
    </row>
    <row r="92">
      <c r="B92" s="6">
        <v>45847</v>
      </c>
      <c r="C92" s="8" t="s">
        <v>88</v>
      </c>
      <c r="D92" s="7" t="s">
        <v>39</v>
      </c>
      <c r="E92" s="7" t="s">
        <v>89</v>
      </c>
      <c r="F92" s="8" t="s">
        <v>145</v>
      </c>
      <c r="G92" s="8" t="s">
        <v>146</v>
      </c>
      <c r="H92" s="11" t="s">
        <v>70</v>
      </c>
      <c r="I92" s="10" t="s">
        <v>148</v>
      </c>
      <c r="J92" s="10"/>
      <c r="K92" s="8" t="s">
        <v>44</v>
      </c>
      <c r="L92" s="7" t="s">
        <v>45</v>
      </c>
      <c r="M92" s="7" t="s">
        <v>46</v>
      </c>
    </row>
    <row r="93">
      <c r="B93" s="6">
        <v>45847</v>
      </c>
      <c r="C93" s="8" t="s">
        <v>88</v>
      </c>
      <c r="D93" s="7" t="s">
        <v>39</v>
      </c>
      <c r="E93" s="7" t="s">
        <v>89</v>
      </c>
      <c r="F93" s="8" t="s">
        <v>145</v>
      </c>
      <c r="G93" s="8" t="s">
        <v>146</v>
      </c>
      <c r="H93" s="9" t="s">
        <v>49</v>
      </c>
      <c r="I93" s="10" t="s">
        <v>149</v>
      </c>
      <c r="J93" s="10"/>
      <c r="K93" s="8" t="s">
        <v>44</v>
      </c>
      <c r="L93" s="7" t="s">
        <v>45</v>
      </c>
      <c r="M93" s="7" t="s">
        <v>46</v>
      </c>
    </row>
    <row r="94">
      <c r="B94" s="6">
        <v>45847</v>
      </c>
      <c r="C94" s="8" t="s">
        <v>88</v>
      </c>
      <c r="D94" s="7" t="s">
        <v>39</v>
      </c>
      <c r="E94" s="7" t="s">
        <v>89</v>
      </c>
      <c r="F94" s="8" t="s">
        <v>145</v>
      </c>
      <c r="G94" s="8" t="s">
        <v>146</v>
      </c>
      <c r="H94" s="13" t="s">
        <v>142</v>
      </c>
      <c r="I94" s="10"/>
      <c r="J94" s="10"/>
      <c r="K94" s="8" t="s">
        <v>143</v>
      </c>
      <c r="L94" s="7" t="s">
        <v>45</v>
      </c>
      <c r="M94" s="7" t="s">
        <v>46</v>
      </c>
    </row>
    <row r="95">
      <c r="B95" s="6">
        <v>45847</v>
      </c>
      <c r="C95" s="8" t="s">
        <v>88</v>
      </c>
      <c r="D95" s="7" t="s">
        <v>39</v>
      </c>
      <c r="E95" s="7" t="s">
        <v>89</v>
      </c>
      <c r="F95" s="8" t="s">
        <v>145</v>
      </c>
      <c r="G95" s="8" t="s">
        <v>146</v>
      </c>
      <c r="H95" s="9" t="s">
        <v>51</v>
      </c>
      <c r="I95" s="10"/>
      <c r="J95" s="10"/>
      <c r="K95" s="8" t="s">
        <v>44</v>
      </c>
      <c r="L95" s="7" t="s">
        <v>45</v>
      </c>
      <c r="M95" s="7" t="s">
        <v>46</v>
      </c>
    </row>
    <row r="96">
      <c r="B96" s="6">
        <v>45847</v>
      </c>
      <c r="C96" s="8" t="s">
        <v>88</v>
      </c>
      <c r="D96" s="7" t="s">
        <v>39</v>
      </c>
      <c r="E96" s="7" t="s">
        <v>89</v>
      </c>
      <c r="F96" s="8" t="s">
        <v>145</v>
      </c>
      <c r="G96" s="8" t="s">
        <v>146</v>
      </c>
      <c r="H96" s="13" t="s">
        <v>85</v>
      </c>
      <c r="I96" s="10" t="s">
        <v>150</v>
      </c>
      <c r="J96" s="10"/>
      <c r="K96" s="8" t="s">
        <v>44</v>
      </c>
      <c r="L96" s="7" t="s">
        <v>45</v>
      </c>
      <c r="M96" s="7" t="s">
        <v>46</v>
      </c>
    </row>
    <row r="97">
      <c r="B97" s="6">
        <v>45847</v>
      </c>
      <c r="C97" s="8" t="s">
        <v>88</v>
      </c>
      <c r="D97" s="7" t="s">
        <v>39</v>
      </c>
      <c r="E97" s="7" t="s">
        <v>89</v>
      </c>
      <c r="F97" s="8" t="s">
        <v>145</v>
      </c>
      <c r="G97" s="8" t="s">
        <v>146</v>
      </c>
      <c r="H97" s="13" t="s">
        <v>85</v>
      </c>
      <c r="I97" s="10" t="s">
        <v>151</v>
      </c>
      <c r="J97" s="10"/>
      <c r="K97" s="8" t="s">
        <v>44</v>
      </c>
      <c r="L97" s="7" t="s">
        <v>45</v>
      </c>
      <c r="M97" s="7" t="s">
        <v>46</v>
      </c>
    </row>
    <row r="98">
      <c r="B98" s="6">
        <v>45846</v>
      </c>
      <c r="C98" s="7">
        <v>2</v>
      </c>
      <c r="D98" s="7" t="s">
        <v>39</v>
      </c>
      <c r="E98" s="7" t="s">
        <v>90</v>
      </c>
      <c r="F98" s="8" t="s">
        <v>41</v>
      </c>
      <c r="G98" s="8" t="s">
        <v>91</v>
      </c>
      <c r="H98" s="9" t="s">
        <v>43</v>
      </c>
      <c r="I98" s="10">
        <v>20250455504</v>
      </c>
      <c r="J98" s="10"/>
      <c r="K98" s="8" t="s">
        <v>44</v>
      </c>
      <c r="L98" s="7" t="s">
        <v>45</v>
      </c>
      <c r="M98" s="7" t="s">
        <v>46</v>
      </c>
    </row>
    <row r="99">
      <c r="B99" s="6">
        <v>45848</v>
      </c>
      <c r="C99" s="8" t="s">
        <v>116</v>
      </c>
      <c r="D99" s="7" t="s">
        <v>39</v>
      </c>
      <c r="E99" s="15" t="s">
        <v>117</v>
      </c>
      <c r="F99" s="8" t="s">
        <v>41</v>
      </c>
      <c r="G99" s="8" t="s">
        <v>118</v>
      </c>
      <c r="H99" s="12" t="s">
        <v>47</v>
      </c>
      <c r="I99" s="10" t="s">
        <v>152</v>
      </c>
      <c r="J99" s="10" t="s">
        <v>153</v>
      </c>
      <c r="K99" s="8" t="s">
        <v>44</v>
      </c>
      <c r="L99" s="7" t="s">
        <v>45</v>
      </c>
      <c r="M99" s="7" t="s">
        <v>46</v>
      </c>
    </row>
    <row r="100">
      <c r="B100" s="6">
        <v>45848</v>
      </c>
      <c r="C100" s="8" t="s">
        <v>116</v>
      </c>
      <c r="D100" s="7" t="s">
        <v>39</v>
      </c>
      <c r="E100" s="8" t="s">
        <v>117</v>
      </c>
      <c r="F100" s="8" t="s">
        <v>41</v>
      </c>
      <c r="G100" s="8" t="s">
        <v>118</v>
      </c>
      <c r="H100" s="11" t="s">
        <v>70</v>
      </c>
      <c r="I100" s="10" t="s">
        <v>154</v>
      </c>
      <c r="J100" s="10"/>
      <c r="K100" s="8" t="s">
        <v>44</v>
      </c>
      <c r="L100" s="7" t="s">
        <v>45</v>
      </c>
      <c r="M100" s="7" t="s">
        <v>46</v>
      </c>
    </row>
    <row r="101">
      <c r="B101" s="6">
        <v>45848</v>
      </c>
      <c r="C101" s="8" t="s">
        <v>116</v>
      </c>
      <c r="D101" s="7" t="s">
        <v>39</v>
      </c>
      <c r="E101" s="15" t="s">
        <v>117</v>
      </c>
      <c r="F101" s="8" t="s">
        <v>41</v>
      </c>
      <c r="G101" s="8" t="s">
        <v>118</v>
      </c>
      <c r="H101" s="9" t="s">
        <v>49</v>
      </c>
      <c r="I101" s="10" t="s">
        <v>155</v>
      </c>
      <c r="J101" s="10"/>
      <c r="K101" s="8" t="s">
        <v>44</v>
      </c>
      <c r="L101" s="7" t="s">
        <v>45</v>
      </c>
      <c r="M101" s="7" t="s">
        <v>46</v>
      </c>
    </row>
    <row r="102">
      <c r="B102" s="6">
        <v>45848</v>
      </c>
      <c r="C102" s="8" t="s">
        <v>116</v>
      </c>
      <c r="D102" s="7" t="s">
        <v>39</v>
      </c>
      <c r="E102" s="8" t="s">
        <v>117</v>
      </c>
      <c r="F102" s="8" t="s">
        <v>41</v>
      </c>
      <c r="G102" s="8" t="s">
        <v>118</v>
      </c>
      <c r="H102" s="9" t="s">
        <v>49</v>
      </c>
      <c r="I102" s="10" t="s">
        <v>156</v>
      </c>
      <c r="J102" s="10"/>
      <c r="K102" s="8" t="s">
        <v>44</v>
      </c>
      <c r="L102" s="7" t="s">
        <v>45</v>
      </c>
      <c r="M102" s="7" t="s">
        <v>46</v>
      </c>
    </row>
    <row r="103">
      <c r="B103" s="6">
        <v>45848</v>
      </c>
      <c r="C103" s="8" t="s">
        <v>116</v>
      </c>
      <c r="D103" s="7" t="s">
        <v>39</v>
      </c>
      <c r="E103" s="15" t="s">
        <v>117</v>
      </c>
      <c r="F103" s="8" t="s">
        <v>41</v>
      </c>
      <c r="G103" s="8" t="s">
        <v>118</v>
      </c>
      <c r="H103" s="9" t="s">
        <v>51</v>
      </c>
      <c r="I103" s="10"/>
      <c r="J103" s="10"/>
      <c r="K103" s="8" t="s">
        <v>143</v>
      </c>
      <c r="L103" s="7" t="s">
        <v>45</v>
      </c>
      <c r="M103" s="7" t="s">
        <v>46</v>
      </c>
    </row>
    <row r="104">
      <c r="B104" s="6">
        <v>45848</v>
      </c>
      <c r="C104" s="8" t="s">
        <v>116</v>
      </c>
      <c r="D104" s="7" t="s">
        <v>39</v>
      </c>
      <c r="E104" s="8" t="s">
        <v>117</v>
      </c>
      <c r="F104" s="8" t="s">
        <v>41</v>
      </c>
      <c r="G104" s="8" t="s">
        <v>118</v>
      </c>
      <c r="H104" s="13" t="s">
        <v>142</v>
      </c>
      <c r="I104" s="10"/>
      <c r="J104" s="10"/>
      <c r="K104" s="8" t="s">
        <v>116</v>
      </c>
      <c r="L104" s="7" t="s">
        <v>45</v>
      </c>
      <c r="M104" s="7" t="s">
        <v>46</v>
      </c>
    </row>
    <row r="105">
      <c r="B105" s="6">
        <v>45848</v>
      </c>
      <c r="C105" s="8" t="s">
        <v>116</v>
      </c>
      <c r="D105" s="7" t="s">
        <v>39</v>
      </c>
      <c r="E105" s="15" t="s">
        <v>117</v>
      </c>
      <c r="F105" s="8" t="s">
        <v>41</v>
      </c>
      <c r="G105" s="8" t="s">
        <v>118</v>
      </c>
      <c r="H105" s="13" t="s">
        <v>52</v>
      </c>
      <c r="I105" s="10" t="s">
        <v>157</v>
      </c>
      <c r="J105" s="10"/>
      <c r="K105" s="8" t="s">
        <v>44</v>
      </c>
      <c r="L105" s="7" t="s">
        <v>45</v>
      </c>
      <c r="M105" s="7" t="s">
        <v>46</v>
      </c>
    </row>
    <row r="106">
      <c r="B106" s="6">
        <v>45848</v>
      </c>
      <c r="C106" s="8" t="s">
        <v>116</v>
      </c>
      <c r="D106" s="7" t="s">
        <v>39</v>
      </c>
      <c r="E106" s="8" t="s">
        <v>117</v>
      </c>
      <c r="F106" s="8" t="s">
        <v>41</v>
      </c>
      <c r="G106" s="8" t="s">
        <v>118</v>
      </c>
      <c r="H106" s="13" t="s">
        <v>52</v>
      </c>
      <c r="I106" s="10" t="s">
        <v>158</v>
      </c>
      <c r="J106" s="10"/>
      <c r="K106" s="8" t="s">
        <v>44</v>
      </c>
      <c r="L106" s="7" t="s">
        <v>45</v>
      </c>
      <c r="M106" s="7" t="s">
        <v>46</v>
      </c>
    </row>
    <row r="107">
      <c r="B107" s="6">
        <v>45848</v>
      </c>
      <c r="C107" s="8" t="s">
        <v>116</v>
      </c>
      <c r="D107" s="7" t="s">
        <v>39</v>
      </c>
      <c r="E107" s="15" t="s">
        <v>117</v>
      </c>
      <c r="F107" s="8" t="s">
        <v>41</v>
      </c>
      <c r="G107" s="8" t="s">
        <v>118</v>
      </c>
      <c r="H107" s="13" t="s">
        <v>52</v>
      </c>
      <c r="I107" s="10" t="s">
        <v>159</v>
      </c>
      <c r="J107" s="10"/>
      <c r="K107" s="8" t="s">
        <v>44</v>
      </c>
      <c r="L107" s="7" t="s">
        <v>45</v>
      </c>
      <c r="M107" s="7" t="s">
        <v>46</v>
      </c>
    </row>
    <row r="108">
      <c r="B108" s="6">
        <v>45848</v>
      </c>
      <c r="C108" s="8" t="s">
        <v>116</v>
      </c>
      <c r="D108" s="7" t="s">
        <v>39</v>
      </c>
      <c r="E108" s="8" t="s">
        <v>117</v>
      </c>
      <c r="F108" s="8" t="s">
        <v>41</v>
      </c>
      <c r="G108" s="8" t="s">
        <v>118</v>
      </c>
      <c r="H108" s="13" t="s">
        <v>52</v>
      </c>
      <c r="I108" s="10" t="s">
        <v>160</v>
      </c>
      <c r="J108" s="10"/>
      <c r="K108" s="8" t="s">
        <v>44</v>
      </c>
      <c r="L108" s="7" t="s">
        <v>45</v>
      </c>
      <c r="M108" s="7" t="s">
        <v>46</v>
      </c>
    </row>
    <row r="109">
      <c r="B109" s="6">
        <v>45848</v>
      </c>
      <c r="C109" s="8" t="s">
        <v>116</v>
      </c>
      <c r="D109" s="7" t="s">
        <v>39</v>
      </c>
      <c r="E109" s="15" t="s">
        <v>117</v>
      </c>
      <c r="F109" s="8" t="s">
        <v>41</v>
      </c>
      <c r="G109" s="8" t="s">
        <v>118</v>
      </c>
      <c r="H109" s="13" t="s">
        <v>52</v>
      </c>
      <c r="I109" s="10" t="s">
        <v>161</v>
      </c>
      <c r="J109" s="10"/>
      <c r="K109" s="8" t="s">
        <v>44</v>
      </c>
      <c r="L109" s="7" t="s">
        <v>45</v>
      </c>
      <c r="M109" s="7" t="s">
        <v>46</v>
      </c>
    </row>
    <row r="110">
      <c r="B110" s="6">
        <v>45848</v>
      </c>
      <c r="C110" s="8" t="s">
        <v>116</v>
      </c>
      <c r="D110" s="7" t="s">
        <v>39</v>
      </c>
      <c r="E110" s="8" t="s">
        <v>117</v>
      </c>
      <c r="F110" s="8" t="s">
        <v>41</v>
      </c>
      <c r="G110" s="8" t="s">
        <v>118</v>
      </c>
      <c r="H110" s="13" t="s">
        <v>52</v>
      </c>
      <c r="I110" s="10" t="s">
        <v>162</v>
      </c>
      <c r="J110" s="10"/>
      <c r="K110" s="8" t="s">
        <v>44</v>
      </c>
      <c r="L110" s="7" t="s">
        <v>45</v>
      </c>
      <c r="M110" s="7" t="s">
        <v>46</v>
      </c>
    </row>
    <row r="111">
      <c r="B111" s="6">
        <v>45848</v>
      </c>
      <c r="C111" s="8" t="s">
        <v>116</v>
      </c>
      <c r="D111" s="7" t="s">
        <v>39</v>
      </c>
      <c r="E111" s="15" t="s">
        <v>117</v>
      </c>
      <c r="F111" s="8" t="s">
        <v>41</v>
      </c>
      <c r="G111" s="8" t="s">
        <v>118</v>
      </c>
      <c r="H111" s="13" t="s">
        <v>52</v>
      </c>
      <c r="I111" s="10" t="s">
        <v>163</v>
      </c>
      <c r="J111" s="10"/>
      <c r="K111" s="8" t="s">
        <v>44</v>
      </c>
      <c r="L111" s="7" t="s">
        <v>45</v>
      </c>
      <c r="M111" s="7" t="s">
        <v>46</v>
      </c>
    </row>
    <row r="112">
      <c r="B112" s="6">
        <v>45848</v>
      </c>
      <c r="C112" s="8" t="s">
        <v>116</v>
      </c>
      <c r="D112" s="7" t="s">
        <v>39</v>
      </c>
      <c r="E112" s="8" t="s">
        <v>117</v>
      </c>
      <c r="F112" s="8" t="s">
        <v>41</v>
      </c>
      <c r="G112" s="8" t="s">
        <v>118</v>
      </c>
      <c r="H112" s="13" t="s">
        <v>52</v>
      </c>
      <c r="I112" s="10" t="s">
        <v>164</v>
      </c>
      <c r="J112" s="10"/>
      <c r="K112" s="8" t="s">
        <v>44</v>
      </c>
      <c r="L112" s="7" t="s">
        <v>45</v>
      </c>
      <c r="M112" s="7" t="s">
        <v>46</v>
      </c>
    </row>
    <row r="113">
      <c r="B113" s="6">
        <v>45848</v>
      </c>
      <c r="C113" s="8" t="s">
        <v>116</v>
      </c>
      <c r="D113" s="7" t="s">
        <v>39</v>
      </c>
      <c r="E113" s="15" t="s">
        <v>117</v>
      </c>
      <c r="F113" s="8" t="s">
        <v>41</v>
      </c>
      <c r="G113" s="8" t="s">
        <v>118</v>
      </c>
      <c r="H113" s="13" t="s">
        <v>52</v>
      </c>
      <c r="I113" s="10" t="s">
        <v>165</v>
      </c>
      <c r="J113" s="10"/>
      <c r="K113" s="8" t="s">
        <v>44</v>
      </c>
      <c r="L113" s="7" t="s">
        <v>45</v>
      </c>
      <c r="M113" s="7" t="s">
        <v>46</v>
      </c>
    </row>
    <row r="114">
      <c r="B114" s="6">
        <v>45848</v>
      </c>
      <c r="C114" s="8" t="s">
        <v>116</v>
      </c>
      <c r="D114" s="7" t="s">
        <v>39</v>
      </c>
      <c r="E114" s="8" t="s">
        <v>117</v>
      </c>
      <c r="F114" s="8" t="s">
        <v>41</v>
      </c>
      <c r="G114" s="8" t="s">
        <v>118</v>
      </c>
      <c r="H114" s="13" t="s">
        <v>52</v>
      </c>
      <c r="I114" s="10" t="s">
        <v>166</v>
      </c>
      <c r="J114" s="10"/>
      <c r="K114" s="8" t="s">
        <v>44</v>
      </c>
      <c r="L114" s="7" t="s">
        <v>45</v>
      </c>
      <c r="M114" s="7" t="s">
        <v>46</v>
      </c>
    </row>
    <row r="115">
      <c r="B115" s="6">
        <v>45848</v>
      </c>
      <c r="C115" s="8" t="s">
        <v>116</v>
      </c>
      <c r="D115" s="7" t="s">
        <v>39</v>
      </c>
      <c r="E115" s="15" t="s">
        <v>117</v>
      </c>
      <c r="F115" s="8" t="s">
        <v>41</v>
      </c>
      <c r="G115" s="8" t="s">
        <v>118</v>
      </c>
      <c r="H115" s="13" t="s">
        <v>52</v>
      </c>
      <c r="I115" s="10" t="s">
        <v>167</v>
      </c>
      <c r="J115" s="10"/>
      <c r="K115" s="8" t="s">
        <v>44</v>
      </c>
      <c r="L115" s="7" t="s">
        <v>45</v>
      </c>
      <c r="M115" s="7" t="s">
        <v>46</v>
      </c>
    </row>
    <row r="116">
      <c r="B116" s="6">
        <v>45848</v>
      </c>
      <c r="C116" s="8" t="s">
        <v>116</v>
      </c>
      <c r="D116" s="7" t="s">
        <v>39</v>
      </c>
      <c r="E116" s="8" t="s">
        <v>117</v>
      </c>
      <c r="F116" s="8" t="s">
        <v>41</v>
      </c>
      <c r="G116" s="8" t="s">
        <v>118</v>
      </c>
      <c r="H116" s="13" t="s">
        <v>52</v>
      </c>
      <c r="I116" s="10" t="s">
        <v>168</v>
      </c>
      <c r="J116" s="10"/>
      <c r="K116" s="8" t="s">
        <v>44</v>
      </c>
      <c r="L116" s="7" t="s">
        <v>45</v>
      </c>
      <c r="M116" s="7" t="s">
        <v>46</v>
      </c>
    </row>
    <row r="117">
      <c r="B117" s="6">
        <v>45848</v>
      </c>
      <c r="C117" s="8" t="s">
        <v>116</v>
      </c>
      <c r="D117" s="7" t="s">
        <v>39</v>
      </c>
      <c r="E117" s="15" t="s">
        <v>117</v>
      </c>
      <c r="F117" s="8" t="s">
        <v>41</v>
      </c>
      <c r="G117" s="8" t="s">
        <v>118</v>
      </c>
      <c r="H117" s="13" t="s">
        <v>52</v>
      </c>
      <c r="I117" s="10" t="s">
        <v>169</v>
      </c>
      <c r="J117" s="10"/>
      <c r="K117" s="8" t="s">
        <v>44</v>
      </c>
      <c r="L117" s="7" t="s">
        <v>45</v>
      </c>
      <c r="M117" s="7" t="s">
        <v>46</v>
      </c>
    </row>
    <row r="118">
      <c r="B118" s="6">
        <v>45848</v>
      </c>
      <c r="C118" s="8" t="s">
        <v>116</v>
      </c>
      <c r="D118" s="7" t="s">
        <v>107</v>
      </c>
      <c r="E118" s="8" t="s">
        <v>117</v>
      </c>
      <c r="F118" s="8" t="s">
        <v>41</v>
      </c>
      <c r="G118" s="8" t="s">
        <v>118</v>
      </c>
      <c r="H118" s="13" t="s">
        <v>52</v>
      </c>
      <c r="I118" s="10" t="s">
        <v>170</v>
      </c>
      <c r="J118" s="10"/>
      <c r="K118" s="8">
        <v>1</v>
      </c>
      <c r="L118" s="7" t="s">
        <v>45</v>
      </c>
      <c r="M118" s="7" t="s">
        <v>46</v>
      </c>
    </row>
    <row r="119">
      <c r="B119" s="6">
        <v>45848</v>
      </c>
      <c r="C119" s="8" t="s">
        <v>116</v>
      </c>
      <c r="D119" s="7" t="s">
        <v>39</v>
      </c>
      <c r="E119" s="15" t="s">
        <v>117</v>
      </c>
      <c r="F119" s="8" t="s">
        <v>145</v>
      </c>
      <c r="G119" s="8" t="s">
        <v>171</v>
      </c>
      <c r="H119" s="12" t="s">
        <v>47</v>
      </c>
      <c r="I119" s="10" t="s">
        <v>172</v>
      </c>
      <c r="J119" s="10" t="s">
        <v>173</v>
      </c>
      <c r="K119" s="8" t="s">
        <v>44</v>
      </c>
      <c r="L119" s="7" t="s">
        <v>45</v>
      </c>
      <c r="M119" s="7" t="s">
        <v>46</v>
      </c>
    </row>
    <row r="120">
      <c r="B120" s="6">
        <v>45848</v>
      </c>
      <c r="C120" s="8" t="s">
        <v>116</v>
      </c>
      <c r="D120" s="7" t="s">
        <v>39</v>
      </c>
      <c r="E120" s="8" t="s">
        <v>117</v>
      </c>
      <c r="F120" s="8" t="s">
        <v>145</v>
      </c>
      <c r="G120" s="8" t="s">
        <v>171</v>
      </c>
      <c r="H120" s="11" t="s">
        <v>70</v>
      </c>
      <c r="I120" s="10" t="s">
        <v>174</v>
      </c>
      <c r="J120" s="10"/>
      <c r="K120" s="8" t="s">
        <v>44</v>
      </c>
      <c r="L120" s="7" t="s">
        <v>45</v>
      </c>
      <c r="M120" s="7" t="s">
        <v>46</v>
      </c>
    </row>
    <row r="121">
      <c r="B121" s="6">
        <v>45848</v>
      </c>
      <c r="C121" s="8" t="s">
        <v>116</v>
      </c>
      <c r="D121" s="7" t="s">
        <v>39</v>
      </c>
      <c r="E121" s="15" t="s">
        <v>117</v>
      </c>
      <c r="F121" s="8" t="s">
        <v>145</v>
      </c>
      <c r="G121" s="8" t="s">
        <v>171</v>
      </c>
      <c r="H121" s="9" t="s">
        <v>49</v>
      </c>
      <c r="I121" s="10" t="s">
        <v>175</v>
      </c>
      <c r="J121" s="10"/>
      <c r="K121" s="8" t="s">
        <v>44</v>
      </c>
      <c r="L121" s="7" t="s">
        <v>45</v>
      </c>
      <c r="M121" s="7" t="s">
        <v>46</v>
      </c>
    </row>
    <row r="122">
      <c r="B122" s="6">
        <v>45848</v>
      </c>
      <c r="C122" s="8" t="s">
        <v>116</v>
      </c>
      <c r="D122" s="7" t="s">
        <v>39</v>
      </c>
      <c r="E122" s="8" t="s">
        <v>117</v>
      </c>
      <c r="F122" s="8" t="s">
        <v>145</v>
      </c>
      <c r="G122" s="8" t="s">
        <v>171</v>
      </c>
      <c r="H122" s="13" t="s">
        <v>142</v>
      </c>
      <c r="I122" s="10"/>
      <c r="J122" s="10"/>
      <c r="K122" s="8" t="s">
        <v>143</v>
      </c>
      <c r="L122" s="7" t="s">
        <v>45</v>
      </c>
      <c r="M122" s="7" t="s">
        <v>46</v>
      </c>
    </row>
    <row r="123">
      <c r="B123" s="6">
        <v>45848</v>
      </c>
      <c r="C123" s="8" t="s">
        <v>116</v>
      </c>
      <c r="D123" s="7" t="s">
        <v>39</v>
      </c>
      <c r="E123" s="15" t="s">
        <v>117</v>
      </c>
      <c r="F123" s="8" t="s">
        <v>145</v>
      </c>
      <c r="G123" s="8" t="s">
        <v>171</v>
      </c>
      <c r="H123" s="9" t="s">
        <v>51</v>
      </c>
      <c r="I123" s="10"/>
      <c r="J123" s="10"/>
      <c r="K123" s="8" t="s">
        <v>44</v>
      </c>
      <c r="L123" s="7" t="s">
        <v>45</v>
      </c>
      <c r="M123" s="7" t="s">
        <v>46</v>
      </c>
    </row>
    <row r="124">
      <c r="B124" s="6">
        <v>45848</v>
      </c>
      <c r="C124" s="8" t="s">
        <v>116</v>
      </c>
      <c r="D124" s="7" t="s">
        <v>39</v>
      </c>
      <c r="E124" s="8" t="s">
        <v>117</v>
      </c>
      <c r="F124" s="8" t="s">
        <v>145</v>
      </c>
      <c r="G124" s="8" t="s">
        <v>171</v>
      </c>
      <c r="H124" s="13" t="s">
        <v>85</v>
      </c>
      <c r="I124" s="10" t="s">
        <v>176</v>
      </c>
      <c r="J124" s="10" t="s">
        <v>177</v>
      </c>
      <c r="K124" s="8" t="s">
        <v>44</v>
      </c>
      <c r="L124" s="7" t="s">
        <v>45</v>
      </c>
      <c r="M124" s="7" t="s">
        <v>46</v>
      </c>
    </row>
    <row r="125">
      <c r="B125" s="6">
        <v>45848</v>
      </c>
      <c r="C125" s="8" t="s">
        <v>116</v>
      </c>
      <c r="D125" s="7" t="s">
        <v>39</v>
      </c>
      <c r="E125" s="15" t="s">
        <v>117</v>
      </c>
      <c r="F125" s="8" t="s">
        <v>145</v>
      </c>
      <c r="G125" s="8" t="s">
        <v>171</v>
      </c>
      <c r="H125" s="13" t="s">
        <v>85</v>
      </c>
      <c r="I125" s="10" t="s">
        <v>178</v>
      </c>
      <c r="J125" s="10" t="s">
        <v>179</v>
      </c>
      <c r="K125" s="8" t="s">
        <v>44</v>
      </c>
      <c r="L125" s="7" t="s">
        <v>45</v>
      </c>
      <c r="M125" s="7" t="s">
        <v>46</v>
      </c>
    </row>
    <row r="126">
      <c r="B126" s="6">
        <v>45848</v>
      </c>
      <c r="C126" s="8" t="s">
        <v>116</v>
      </c>
      <c r="D126" s="7" t="s">
        <v>39</v>
      </c>
      <c r="E126" s="8" t="s">
        <v>117</v>
      </c>
      <c r="F126" s="8" t="s">
        <v>137</v>
      </c>
      <c r="G126" s="8" t="s">
        <v>180</v>
      </c>
      <c r="H126" s="12" t="s">
        <v>47</v>
      </c>
      <c r="I126" s="10" t="s">
        <v>181</v>
      </c>
      <c r="J126" s="10" t="s">
        <v>182</v>
      </c>
      <c r="K126" s="8" t="s">
        <v>44</v>
      </c>
      <c r="L126" s="7" t="s">
        <v>45</v>
      </c>
      <c r="M126" s="7" t="s">
        <v>46</v>
      </c>
    </row>
    <row r="127">
      <c r="B127" s="6">
        <v>45848</v>
      </c>
      <c r="C127" s="8" t="s">
        <v>116</v>
      </c>
      <c r="D127" s="7" t="s">
        <v>39</v>
      </c>
      <c r="E127" s="15" t="s">
        <v>117</v>
      </c>
      <c r="F127" s="8" t="s">
        <v>137</v>
      </c>
      <c r="G127" s="8" t="s">
        <v>180</v>
      </c>
      <c r="H127" s="11" t="s">
        <v>70</v>
      </c>
      <c r="I127" s="10" t="s">
        <v>183</v>
      </c>
      <c r="J127" s="10"/>
      <c r="K127" s="8" t="s">
        <v>44</v>
      </c>
      <c r="L127" s="7" t="s">
        <v>45</v>
      </c>
      <c r="M127" s="7" t="s">
        <v>46</v>
      </c>
    </row>
    <row r="128">
      <c r="B128" s="6">
        <v>45848</v>
      </c>
      <c r="C128" s="8" t="s">
        <v>116</v>
      </c>
      <c r="D128" s="7" t="s">
        <v>39</v>
      </c>
      <c r="E128" s="8" t="s">
        <v>117</v>
      </c>
      <c r="F128" s="8" t="s">
        <v>137</v>
      </c>
      <c r="G128" s="8" t="s">
        <v>180</v>
      </c>
      <c r="H128" s="9" t="s">
        <v>49</v>
      </c>
      <c r="I128" s="10" t="s">
        <v>184</v>
      </c>
      <c r="J128" s="10"/>
      <c r="K128" s="8" t="s">
        <v>44</v>
      </c>
      <c r="L128" s="7" t="s">
        <v>45</v>
      </c>
      <c r="M128" s="7" t="s">
        <v>46</v>
      </c>
    </row>
    <row r="129">
      <c r="B129" s="6">
        <v>45848</v>
      </c>
      <c r="C129" s="8" t="s">
        <v>116</v>
      </c>
      <c r="D129" s="7" t="s">
        <v>39</v>
      </c>
      <c r="E129" s="15" t="s">
        <v>117</v>
      </c>
      <c r="F129" s="8" t="s">
        <v>137</v>
      </c>
      <c r="G129" s="8" t="s">
        <v>180</v>
      </c>
      <c r="H129" s="13" t="s">
        <v>142</v>
      </c>
      <c r="I129" s="10"/>
      <c r="J129" s="10"/>
      <c r="K129" s="8" t="s">
        <v>143</v>
      </c>
      <c r="L129" s="7" t="s">
        <v>45</v>
      </c>
      <c r="M129" s="7" t="s">
        <v>46</v>
      </c>
    </row>
    <row r="130">
      <c r="B130" s="6">
        <v>45848</v>
      </c>
      <c r="C130" s="8" t="s">
        <v>116</v>
      </c>
      <c r="D130" s="7" t="s">
        <v>39</v>
      </c>
      <c r="E130" s="8" t="s">
        <v>117</v>
      </c>
      <c r="F130" s="8" t="s">
        <v>137</v>
      </c>
      <c r="G130" s="8" t="s">
        <v>180</v>
      </c>
      <c r="H130" s="9" t="s">
        <v>51</v>
      </c>
      <c r="I130" s="10"/>
      <c r="J130" s="10"/>
      <c r="K130" s="8" t="s">
        <v>44</v>
      </c>
      <c r="L130" s="7" t="s">
        <v>45</v>
      </c>
      <c r="M130" s="7" t="s">
        <v>46</v>
      </c>
    </row>
    <row r="131">
      <c r="B131" s="6">
        <v>45848</v>
      </c>
      <c r="C131" s="8" t="s">
        <v>116</v>
      </c>
      <c r="D131" s="7" t="s">
        <v>39</v>
      </c>
      <c r="E131" s="15" t="s">
        <v>117</v>
      </c>
      <c r="F131" s="8" t="s">
        <v>137</v>
      </c>
      <c r="G131" s="8" t="s">
        <v>180</v>
      </c>
      <c r="H131" s="13" t="s">
        <v>85</v>
      </c>
      <c r="I131" s="10" t="s">
        <v>185</v>
      </c>
      <c r="J131" s="10" t="s">
        <v>186</v>
      </c>
      <c r="K131" s="8" t="s">
        <v>44</v>
      </c>
      <c r="L131" s="7" t="s">
        <v>45</v>
      </c>
      <c r="M131" s="7" t="s">
        <v>46</v>
      </c>
    </row>
    <row r="132">
      <c r="B132" s="6">
        <v>45852</v>
      </c>
      <c r="C132" s="8" t="s">
        <v>187</v>
      </c>
      <c r="D132" s="7" t="s">
        <v>39</v>
      </c>
      <c r="E132" s="8" t="s">
        <v>188</v>
      </c>
      <c r="F132" s="8" t="s">
        <v>41</v>
      </c>
      <c r="G132" s="8" t="s">
        <v>189</v>
      </c>
      <c r="H132" s="9" t="s">
        <v>49</v>
      </c>
      <c r="I132" s="10" t="s">
        <v>190</v>
      </c>
      <c r="J132" s="10"/>
      <c r="K132" s="8" t="s">
        <v>44</v>
      </c>
      <c r="L132" s="7" t="s">
        <v>45</v>
      </c>
      <c r="M132" s="7" t="s">
        <v>46</v>
      </c>
    </row>
    <row r="133">
      <c r="B133" s="16">
        <v>45852</v>
      </c>
      <c r="C133" s="15" t="s">
        <v>187</v>
      </c>
      <c r="D133" s="17" t="s">
        <v>39</v>
      </c>
      <c r="E133" s="15" t="s">
        <v>188</v>
      </c>
      <c r="F133" s="15" t="s">
        <v>145</v>
      </c>
      <c r="G133" s="15" t="s">
        <v>191</v>
      </c>
      <c r="H133" s="12" t="s">
        <v>47</v>
      </c>
      <c r="I133" s="10" t="s">
        <v>192</v>
      </c>
      <c r="J133" s="10" t="s">
        <v>193</v>
      </c>
      <c r="K133" s="8" t="s">
        <v>44</v>
      </c>
      <c r="L133" s="7" t="s">
        <v>45</v>
      </c>
      <c r="M133" s="7" t="s">
        <v>46</v>
      </c>
    </row>
    <row r="134">
      <c r="B134" s="6">
        <v>45852</v>
      </c>
      <c r="C134" s="8" t="s">
        <v>187</v>
      </c>
      <c r="D134" s="7" t="s">
        <v>39</v>
      </c>
      <c r="E134" s="8" t="s">
        <v>188</v>
      </c>
      <c r="F134" s="8" t="s">
        <v>145</v>
      </c>
      <c r="G134" s="8" t="s">
        <v>191</v>
      </c>
      <c r="H134" s="13" t="s">
        <v>70</v>
      </c>
      <c r="I134" s="10" t="s">
        <v>194</v>
      </c>
      <c r="J134" s="10"/>
      <c r="K134" s="8" t="s">
        <v>44</v>
      </c>
      <c r="L134" s="7" t="s">
        <v>45</v>
      </c>
      <c r="M134" s="7" t="s">
        <v>46</v>
      </c>
    </row>
    <row r="135">
      <c r="B135" s="16">
        <v>45852</v>
      </c>
      <c r="C135" s="15" t="s">
        <v>187</v>
      </c>
      <c r="D135" s="17" t="s">
        <v>39</v>
      </c>
      <c r="E135" s="15" t="s">
        <v>188</v>
      </c>
      <c r="F135" s="15" t="s">
        <v>145</v>
      </c>
      <c r="G135" s="15" t="s">
        <v>191</v>
      </c>
      <c r="H135" s="9" t="s">
        <v>49</v>
      </c>
      <c r="I135" s="10" t="s">
        <v>195</v>
      </c>
      <c r="J135" s="10"/>
      <c r="K135" s="8" t="s">
        <v>44</v>
      </c>
      <c r="L135" s="7" t="s">
        <v>45</v>
      </c>
      <c r="M135" s="7" t="s">
        <v>46</v>
      </c>
    </row>
    <row r="136">
      <c r="B136" s="6">
        <v>45852</v>
      </c>
      <c r="C136" s="8" t="s">
        <v>187</v>
      </c>
      <c r="D136" s="7" t="s">
        <v>39</v>
      </c>
      <c r="E136" s="8" t="s">
        <v>188</v>
      </c>
      <c r="F136" s="8" t="s">
        <v>145</v>
      </c>
      <c r="G136" s="8" t="s">
        <v>191</v>
      </c>
      <c r="H136" s="13" t="s">
        <v>142</v>
      </c>
      <c r="I136" s="10"/>
      <c r="J136" s="10"/>
      <c r="K136" s="8" t="s">
        <v>143</v>
      </c>
      <c r="L136" s="7" t="s">
        <v>45</v>
      </c>
      <c r="M136" s="7" t="s">
        <v>46</v>
      </c>
    </row>
    <row r="137">
      <c r="B137" s="16">
        <v>45852</v>
      </c>
      <c r="C137" s="15" t="s">
        <v>187</v>
      </c>
      <c r="D137" s="17" t="s">
        <v>39</v>
      </c>
      <c r="E137" s="15" t="s">
        <v>188</v>
      </c>
      <c r="F137" s="15" t="s">
        <v>145</v>
      </c>
      <c r="G137" s="15" t="s">
        <v>191</v>
      </c>
      <c r="H137" s="13" t="s">
        <v>51</v>
      </c>
      <c r="I137" s="10"/>
      <c r="J137" s="10"/>
      <c r="K137" s="8" t="s">
        <v>44</v>
      </c>
      <c r="L137" s="7" t="s">
        <v>45</v>
      </c>
      <c r="M137" s="7" t="s">
        <v>46</v>
      </c>
    </row>
    <row r="138">
      <c r="B138" s="16">
        <v>45852</v>
      </c>
      <c r="C138" s="15" t="s">
        <v>187</v>
      </c>
      <c r="D138" s="17" t="s">
        <v>39</v>
      </c>
      <c r="E138" s="15" t="s">
        <v>188</v>
      </c>
      <c r="F138" s="15" t="s">
        <v>68</v>
      </c>
      <c r="G138" s="15" t="s">
        <v>196</v>
      </c>
      <c r="H138" s="12" t="s">
        <v>47</v>
      </c>
      <c r="I138" s="10" t="s">
        <v>197</v>
      </c>
      <c r="J138" s="10" t="s">
        <v>198</v>
      </c>
      <c r="K138" s="8" t="s">
        <v>44</v>
      </c>
      <c r="L138" s="7" t="s">
        <v>45</v>
      </c>
      <c r="M138" s="7" t="s">
        <v>46</v>
      </c>
    </row>
    <row r="139">
      <c r="B139" s="16">
        <v>45852</v>
      </c>
      <c r="C139" s="15" t="s">
        <v>187</v>
      </c>
      <c r="D139" s="17" t="s">
        <v>39</v>
      </c>
      <c r="E139" s="15" t="s">
        <v>188</v>
      </c>
      <c r="F139" s="15" t="s">
        <v>68</v>
      </c>
      <c r="G139" s="15" t="s">
        <v>196</v>
      </c>
      <c r="H139" s="13" t="s">
        <v>70</v>
      </c>
      <c r="I139" s="10" t="s">
        <v>199</v>
      </c>
      <c r="J139" s="10"/>
      <c r="K139" s="8" t="s">
        <v>44</v>
      </c>
      <c r="L139" s="7" t="s">
        <v>45</v>
      </c>
      <c r="M139" s="7" t="s">
        <v>46</v>
      </c>
    </row>
    <row r="140">
      <c r="B140" s="16">
        <v>45852</v>
      </c>
      <c r="C140" s="15" t="s">
        <v>187</v>
      </c>
      <c r="D140" s="17" t="s">
        <v>39</v>
      </c>
      <c r="E140" s="15" t="s">
        <v>188</v>
      </c>
      <c r="F140" s="15" t="s">
        <v>68</v>
      </c>
      <c r="G140" s="15" t="s">
        <v>196</v>
      </c>
      <c r="H140" s="9" t="s">
        <v>49</v>
      </c>
      <c r="I140" s="10" t="s">
        <v>200</v>
      </c>
      <c r="J140" s="10"/>
      <c r="K140" s="8">
        <v>1</v>
      </c>
      <c r="L140" s="7" t="s">
        <v>45</v>
      </c>
      <c r="M140" s="7" t="s">
        <v>46</v>
      </c>
    </row>
    <row r="141">
      <c r="B141" s="16">
        <v>45852</v>
      </c>
      <c r="C141" s="15" t="s">
        <v>187</v>
      </c>
      <c r="D141" s="17" t="s">
        <v>39</v>
      </c>
      <c r="E141" s="15" t="s">
        <v>188</v>
      </c>
      <c r="F141" s="15" t="s">
        <v>68</v>
      </c>
      <c r="G141" s="15" t="s">
        <v>196</v>
      </c>
      <c r="H141" s="13" t="s">
        <v>142</v>
      </c>
      <c r="I141" s="10"/>
      <c r="J141" s="10"/>
      <c r="K141" s="8">
        <v>2</v>
      </c>
      <c r="L141" s="7" t="s">
        <v>45</v>
      </c>
      <c r="M141" s="7" t="s">
        <v>46</v>
      </c>
    </row>
    <row r="142">
      <c r="B142" s="16">
        <v>45852</v>
      </c>
      <c r="C142" s="15" t="s">
        <v>187</v>
      </c>
      <c r="D142" s="17" t="s">
        <v>39</v>
      </c>
      <c r="E142" s="15" t="s">
        <v>188</v>
      </c>
      <c r="F142" s="15" t="s">
        <v>68</v>
      </c>
      <c r="G142" s="15" t="s">
        <v>196</v>
      </c>
      <c r="H142" s="13" t="s">
        <v>51</v>
      </c>
      <c r="I142" s="10"/>
      <c r="J142" s="10"/>
      <c r="K142" s="8">
        <v>1</v>
      </c>
      <c r="L142" s="7" t="s">
        <v>45</v>
      </c>
      <c r="M142" s="7" t="s">
        <v>46</v>
      </c>
    </row>
    <row r="143">
      <c r="B143" s="16">
        <v>45852</v>
      </c>
      <c r="C143" s="15" t="s">
        <v>187</v>
      </c>
      <c r="D143" s="17" t="s">
        <v>39</v>
      </c>
      <c r="E143" s="15" t="s">
        <v>188</v>
      </c>
      <c r="F143" s="15" t="s">
        <v>68</v>
      </c>
      <c r="G143" s="15" t="s">
        <v>196</v>
      </c>
      <c r="H143" s="13" t="s">
        <v>85</v>
      </c>
      <c r="I143" s="10" t="s">
        <v>201</v>
      </c>
      <c r="J143" s="10" t="s">
        <v>202</v>
      </c>
      <c r="K143" s="8">
        <v>1</v>
      </c>
      <c r="L143" s="7" t="s">
        <v>45</v>
      </c>
      <c r="M143" s="7" t="s">
        <v>46</v>
      </c>
    </row>
    <row r="144">
      <c r="B144" s="16"/>
      <c r="C144" s="15"/>
      <c r="D144" s="17"/>
      <c r="E144" s="15"/>
      <c r="F144" s="15"/>
      <c r="G144" s="15" t="s">
        <v>196</v>
      </c>
      <c r="H144" s="13" t="s">
        <v>203</v>
      </c>
      <c r="I144" s="10" t="s">
        <v>204</v>
      </c>
      <c r="J144" s="10" t="s">
        <v>205</v>
      </c>
      <c r="K144" s="8"/>
      <c r="L144" s="7" t="s">
        <v>45</v>
      </c>
      <c r="M144" s="7" t="s">
        <v>46</v>
      </c>
    </row>
    <row r="145">
      <c r="B145" s="16">
        <v>45853</v>
      </c>
      <c r="C145" s="15" t="s">
        <v>206</v>
      </c>
      <c r="D145" s="17" t="s">
        <v>39</v>
      </c>
      <c r="E145" s="15" t="s">
        <v>207</v>
      </c>
      <c r="F145" s="15" t="s">
        <v>41</v>
      </c>
      <c r="G145" s="15" t="s">
        <v>208</v>
      </c>
      <c r="H145" s="9" t="s">
        <v>49</v>
      </c>
      <c r="I145" s="10" t="s">
        <v>209</v>
      </c>
      <c r="J145" s="10"/>
      <c r="K145" s="8" t="s">
        <v>44</v>
      </c>
      <c r="L145" s="7" t="s">
        <v>45</v>
      </c>
      <c r="M145" s="7" t="s">
        <v>46</v>
      </c>
    </row>
    <row r="146">
      <c r="B146" s="16">
        <v>45853</v>
      </c>
      <c r="C146" s="15" t="s">
        <v>206</v>
      </c>
      <c r="D146" s="17" t="s">
        <v>39</v>
      </c>
      <c r="E146" s="15" t="s">
        <v>207</v>
      </c>
      <c r="F146" s="15" t="s">
        <v>145</v>
      </c>
      <c r="G146" s="15" t="s">
        <v>210</v>
      </c>
      <c r="H146" s="12" t="s">
        <v>47</v>
      </c>
      <c r="I146" s="10" t="s">
        <v>211</v>
      </c>
      <c r="J146" s="10" t="s">
        <v>212</v>
      </c>
      <c r="K146" s="8" t="s">
        <v>44</v>
      </c>
      <c r="L146" s="7" t="s">
        <v>45</v>
      </c>
      <c r="M146" s="7" t="s">
        <v>46</v>
      </c>
    </row>
    <row r="147">
      <c r="B147" s="16">
        <v>45853</v>
      </c>
      <c r="C147" s="15" t="s">
        <v>206</v>
      </c>
      <c r="D147" s="17" t="s">
        <v>39</v>
      </c>
      <c r="E147" s="15" t="s">
        <v>207</v>
      </c>
      <c r="F147" s="15" t="s">
        <v>145</v>
      </c>
      <c r="G147" s="15" t="s">
        <v>210</v>
      </c>
      <c r="H147" s="13" t="s">
        <v>70</v>
      </c>
      <c r="I147" s="10" t="s">
        <v>213</v>
      </c>
      <c r="J147" s="10"/>
      <c r="K147" s="8" t="s">
        <v>44</v>
      </c>
      <c r="L147" s="7" t="s">
        <v>45</v>
      </c>
      <c r="M147" s="7" t="s">
        <v>46</v>
      </c>
    </row>
    <row r="148">
      <c r="B148" s="16">
        <v>45853</v>
      </c>
      <c r="C148" s="15" t="s">
        <v>206</v>
      </c>
      <c r="D148" s="17" t="s">
        <v>39</v>
      </c>
      <c r="E148" s="15" t="s">
        <v>207</v>
      </c>
      <c r="F148" s="15" t="s">
        <v>145</v>
      </c>
      <c r="G148" s="15" t="s">
        <v>210</v>
      </c>
      <c r="H148" s="9" t="s">
        <v>49</v>
      </c>
      <c r="I148" s="10" t="s">
        <v>214</v>
      </c>
      <c r="J148" s="10"/>
      <c r="K148" s="8" t="s">
        <v>44</v>
      </c>
      <c r="L148" s="7" t="s">
        <v>45</v>
      </c>
      <c r="M148" s="7" t="s">
        <v>46</v>
      </c>
    </row>
    <row r="149">
      <c r="B149" s="16">
        <v>45853</v>
      </c>
      <c r="C149" s="15" t="s">
        <v>206</v>
      </c>
      <c r="D149" s="17" t="s">
        <v>39</v>
      </c>
      <c r="E149" s="15" t="s">
        <v>207</v>
      </c>
      <c r="F149" s="15" t="s">
        <v>145</v>
      </c>
      <c r="G149" s="15" t="s">
        <v>210</v>
      </c>
      <c r="H149" s="13" t="s">
        <v>142</v>
      </c>
      <c r="I149" s="10"/>
      <c r="J149" s="10"/>
      <c r="K149" s="8" t="s">
        <v>143</v>
      </c>
      <c r="L149" s="7" t="s">
        <v>45</v>
      </c>
      <c r="M149" s="7" t="s">
        <v>46</v>
      </c>
    </row>
    <row r="150">
      <c r="B150" s="16">
        <v>45853</v>
      </c>
      <c r="C150" s="15" t="s">
        <v>206</v>
      </c>
      <c r="D150" s="17" t="s">
        <v>39</v>
      </c>
      <c r="E150" s="15" t="s">
        <v>207</v>
      </c>
      <c r="F150" s="15" t="s">
        <v>145</v>
      </c>
      <c r="G150" s="15" t="s">
        <v>210</v>
      </c>
      <c r="H150" s="13" t="s">
        <v>51</v>
      </c>
      <c r="I150" s="10"/>
      <c r="J150" s="10"/>
      <c r="K150" s="8" t="s">
        <v>44</v>
      </c>
      <c r="L150" s="7" t="s">
        <v>45</v>
      </c>
      <c r="M150" s="7" t="s">
        <v>46</v>
      </c>
    </row>
    <row r="151">
      <c r="B151" s="16">
        <v>45853</v>
      </c>
      <c r="C151" s="15" t="s">
        <v>206</v>
      </c>
      <c r="D151" s="17" t="s">
        <v>39</v>
      </c>
      <c r="E151" s="15" t="s">
        <v>207</v>
      </c>
      <c r="F151" s="15" t="s">
        <v>145</v>
      </c>
      <c r="G151" s="15" t="s">
        <v>210</v>
      </c>
      <c r="H151" s="13" t="s">
        <v>85</v>
      </c>
      <c r="I151" s="10" t="s">
        <v>215</v>
      </c>
      <c r="J151" s="10" t="s">
        <v>216</v>
      </c>
      <c r="K151" s="8" t="s">
        <v>44</v>
      </c>
      <c r="L151" s="7" t="s">
        <v>45</v>
      </c>
      <c r="M151" s="7" t="s">
        <v>46</v>
      </c>
    </row>
    <row r="152">
      <c r="B152" s="16">
        <v>45853</v>
      </c>
      <c r="C152" s="15" t="s">
        <v>206</v>
      </c>
      <c r="D152" s="17" t="s">
        <v>39</v>
      </c>
      <c r="E152" s="15" t="s">
        <v>207</v>
      </c>
      <c r="F152" s="15" t="s">
        <v>145</v>
      </c>
      <c r="G152" s="15" t="s">
        <v>210</v>
      </c>
      <c r="H152" s="13" t="s">
        <v>85</v>
      </c>
      <c r="I152" s="10" t="s">
        <v>217</v>
      </c>
      <c r="J152" s="10" t="s">
        <v>218</v>
      </c>
      <c r="K152" s="8" t="s">
        <v>44</v>
      </c>
      <c r="L152" s="7" t="s">
        <v>45</v>
      </c>
      <c r="M152" s="7" t="s">
        <v>46</v>
      </c>
    </row>
    <row r="153">
      <c r="B153" s="16">
        <v>45853</v>
      </c>
      <c r="C153" s="15" t="s">
        <v>206</v>
      </c>
      <c r="D153" s="17" t="s">
        <v>39</v>
      </c>
      <c r="E153" s="15" t="s">
        <v>207</v>
      </c>
      <c r="F153" s="15" t="s">
        <v>137</v>
      </c>
      <c r="G153" s="15" t="s">
        <v>219</v>
      </c>
      <c r="H153" s="12" t="s">
        <v>47</v>
      </c>
      <c r="I153" s="10" t="s">
        <v>220</v>
      </c>
      <c r="J153" s="10" t="s">
        <v>221</v>
      </c>
      <c r="K153" s="8" t="s">
        <v>44</v>
      </c>
      <c r="L153" s="7" t="s">
        <v>45</v>
      </c>
      <c r="M153" s="7" t="s">
        <v>46</v>
      </c>
    </row>
    <row r="154">
      <c r="B154" s="16">
        <v>45853</v>
      </c>
      <c r="C154" s="15" t="s">
        <v>206</v>
      </c>
      <c r="D154" s="17" t="s">
        <v>39</v>
      </c>
      <c r="E154" s="15" t="s">
        <v>207</v>
      </c>
      <c r="F154" s="15" t="s">
        <v>137</v>
      </c>
      <c r="G154" s="15" t="s">
        <v>219</v>
      </c>
      <c r="H154" s="13" t="s">
        <v>70</v>
      </c>
      <c r="I154" s="10" t="s">
        <v>222</v>
      </c>
      <c r="J154" s="10"/>
      <c r="K154" s="8" t="s">
        <v>44</v>
      </c>
      <c r="L154" s="7" t="s">
        <v>45</v>
      </c>
      <c r="M154" s="7" t="s">
        <v>46</v>
      </c>
    </row>
    <row r="155">
      <c r="B155" s="16">
        <v>45853</v>
      </c>
      <c r="C155" s="15" t="s">
        <v>206</v>
      </c>
      <c r="D155" s="17" t="s">
        <v>39</v>
      </c>
      <c r="E155" s="15" t="s">
        <v>207</v>
      </c>
      <c r="F155" s="15" t="s">
        <v>137</v>
      </c>
      <c r="G155" s="15" t="s">
        <v>219</v>
      </c>
      <c r="H155" s="9" t="s">
        <v>49</v>
      </c>
      <c r="I155" s="10" t="s">
        <v>223</v>
      </c>
      <c r="J155" s="10"/>
      <c r="K155" s="8" t="s">
        <v>44</v>
      </c>
      <c r="L155" s="7" t="s">
        <v>45</v>
      </c>
      <c r="M155" s="7" t="s">
        <v>46</v>
      </c>
    </row>
    <row r="156">
      <c r="B156" s="16">
        <v>45853</v>
      </c>
      <c r="C156" s="15" t="s">
        <v>206</v>
      </c>
      <c r="D156" s="17" t="s">
        <v>39</v>
      </c>
      <c r="E156" s="15" t="s">
        <v>207</v>
      </c>
      <c r="F156" s="15" t="s">
        <v>137</v>
      </c>
      <c r="G156" s="15" t="s">
        <v>219</v>
      </c>
      <c r="H156" s="13" t="s">
        <v>142</v>
      </c>
      <c r="I156" s="10"/>
      <c r="J156" s="10"/>
      <c r="K156" s="8" t="s">
        <v>143</v>
      </c>
      <c r="L156" s="7" t="s">
        <v>45</v>
      </c>
      <c r="M156" s="7" t="s">
        <v>46</v>
      </c>
    </row>
    <row r="157">
      <c r="B157" s="16">
        <v>45853</v>
      </c>
      <c r="C157" s="15" t="s">
        <v>206</v>
      </c>
      <c r="D157" s="17" t="s">
        <v>39</v>
      </c>
      <c r="E157" s="15" t="s">
        <v>207</v>
      </c>
      <c r="F157" s="15" t="s">
        <v>137</v>
      </c>
      <c r="G157" s="15" t="s">
        <v>219</v>
      </c>
      <c r="H157" s="13" t="s">
        <v>51</v>
      </c>
      <c r="I157" s="10"/>
      <c r="J157" s="10"/>
      <c r="K157" s="8" t="s">
        <v>44</v>
      </c>
      <c r="L157" s="7" t="s">
        <v>45</v>
      </c>
      <c r="M157" s="7" t="s">
        <v>46</v>
      </c>
    </row>
    <row r="158" ht="16.5">
      <c r="B158" s="16">
        <v>45853</v>
      </c>
      <c r="C158" s="15" t="s">
        <v>206</v>
      </c>
      <c r="D158" s="17" t="s">
        <v>39</v>
      </c>
      <c r="E158" s="15" t="s">
        <v>207</v>
      </c>
      <c r="F158" s="15" t="s">
        <v>137</v>
      </c>
      <c r="G158" s="15" t="s">
        <v>219</v>
      </c>
      <c r="H158" s="13" t="s">
        <v>85</v>
      </c>
      <c r="I158" s="10" t="s">
        <v>224</v>
      </c>
      <c r="J158" s="10" t="s">
        <v>225</v>
      </c>
      <c r="K158" s="8" t="s">
        <v>44</v>
      </c>
      <c r="L158" s="7" t="s">
        <v>45</v>
      </c>
      <c r="M158" s="7" t="s">
        <v>46</v>
      </c>
    </row>
    <row r="159" ht="16.5">
      <c r="B159" s="16">
        <v>45853</v>
      </c>
      <c r="C159" s="15" t="s">
        <v>206</v>
      </c>
      <c r="D159" s="17" t="s">
        <v>39</v>
      </c>
      <c r="E159" s="15" t="s">
        <v>207</v>
      </c>
      <c r="F159" s="15" t="s">
        <v>68</v>
      </c>
      <c r="G159" s="15" t="s">
        <v>226</v>
      </c>
      <c r="H159" s="12" t="s">
        <v>47</v>
      </c>
      <c r="I159" s="10" t="s">
        <v>227</v>
      </c>
      <c r="J159" s="18" t="s">
        <v>228</v>
      </c>
      <c r="K159" s="15" t="s">
        <v>44</v>
      </c>
      <c r="L159" s="7" t="s">
        <v>45</v>
      </c>
      <c r="M159" s="7" t="s">
        <v>46</v>
      </c>
    </row>
    <row r="160" ht="16.5">
      <c r="B160" s="16">
        <v>45853</v>
      </c>
      <c r="C160" s="15" t="s">
        <v>206</v>
      </c>
      <c r="D160" s="17" t="s">
        <v>39</v>
      </c>
      <c r="E160" s="15" t="s">
        <v>207</v>
      </c>
      <c r="F160" s="15" t="s">
        <v>68</v>
      </c>
      <c r="G160" s="15" t="s">
        <v>226</v>
      </c>
      <c r="H160" s="13" t="s">
        <v>70</v>
      </c>
      <c r="I160" s="10" t="s">
        <v>229</v>
      </c>
      <c r="J160" s="18"/>
      <c r="K160" s="15" t="s">
        <v>44</v>
      </c>
      <c r="L160" s="7" t="s">
        <v>45</v>
      </c>
      <c r="M160" s="7" t="s">
        <v>46</v>
      </c>
    </row>
    <row r="161" ht="16.5">
      <c r="B161" s="16">
        <v>45853</v>
      </c>
      <c r="C161" s="15" t="s">
        <v>206</v>
      </c>
      <c r="D161" s="17" t="s">
        <v>39</v>
      </c>
      <c r="E161" s="15" t="s">
        <v>207</v>
      </c>
      <c r="F161" s="15" t="s">
        <v>68</v>
      </c>
      <c r="G161" s="15" t="s">
        <v>226</v>
      </c>
      <c r="H161" s="9" t="s">
        <v>49</v>
      </c>
      <c r="I161" s="10" t="s">
        <v>230</v>
      </c>
      <c r="J161" s="18"/>
      <c r="K161" s="15" t="s">
        <v>44</v>
      </c>
      <c r="L161" s="7" t="s">
        <v>45</v>
      </c>
      <c r="M161" s="7" t="s">
        <v>46</v>
      </c>
    </row>
    <row r="162" ht="16.5">
      <c r="B162" s="16">
        <v>45853</v>
      </c>
      <c r="C162" s="15" t="s">
        <v>206</v>
      </c>
      <c r="D162" s="17" t="s">
        <v>39</v>
      </c>
      <c r="E162" s="15" t="s">
        <v>207</v>
      </c>
      <c r="F162" s="15" t="s">
        <v>68</v>
      </c>
      <c r="G162" s="15" t="s">
        <v>226</v>
      </c>
      <c r="H162" s="13" t="s">
        <v>142</v>
      </c>
      <c r="I162" s="10"/>
      <c r="J162" s="18"/>
      <c r="K162" s="15" t="s">
        <v>143</v>
      </c>
      <c r="L162" s="7" t="s">
        <v>45</v>
      </c>
      <c r="M162" s="7" t="s">
        <v>46</v>
      </c>
    </row>
    <row r="163" ht="16.5">
      <c r="B163" s="16">
        <v>45853</v>
      </c>
      <c r="C163" s="15" t="s">
        <v>206</v>
      </c>
      <c r="D163" s="17" t="s">
        <v>39</v>
      </c>
      <c r="E163" s="15" t="s">
        <v>207</v>
      </c>
      <c r="F163" s="15" t="s">
        <v>68</v>
      </c>
      <c r="G163" s="15" t="s">
        <v>226</v>
      </c>
      <c r="H163" s="13" t="s">
        <v>51</v>
      </c>
      <c r="I163" s="10"/>
      <c r="J163" s="18"/>
      <c r="K163" s="15" t="s">
        <v>44</v>
      </c>
      <c r="L163" s="7" t="s">
        <v>45</v>
      </c>
      <c r="M163" s="7" t="s">
        <v>46</v>
      </c>
    </row>
    <row r="164" ht="16.5">
      <c r="B164" s="16">
        <v>45853</v>
      </c>
      <c r="C164" s="15" t="s">
        <v>206</v>
      </c>
      <c r="D164" s="17" t="s">
        <v>39</v>
      </c>
      <c r="E164" s="15" t="s">
        <v>207</v>
      </c>
      <c r="F164" s="15" t="s">
        <v>68</v>
      </c>
      <c r="G164" s="15" t="s">
        <v>226</v>
      </c>
      <c r="H164" s="13" t="s">
        <v>85</v>
      </c>
      <c r="I164" s="10" t="s">
        <v>231</v>
      </c>
      <c r="J164" s="18" t="s">
        <v>232</v>
      </c>
      <c r="K164" s="15" t="s">
        <v>44</v>
      </c>
      <c r="L164" s="7" t="s">
        <v>45</v>
      </c>
      <c r="M164" s="7" t="s">
        <v>46</v>
      </c>
    </row>
    <row r="165" ht="16.5">
      <c r="B165" s="16">
        <v>45854</v>
      </c>
      <c r="C165" s="15" t="s">
        <v>233</v>
      </c>
      <c r="D165" s="17" t="s">
        <v>39</v>
      </c>
      <c r="E165" s="15" t="s">
        <v>234</v>
      </c>
      <c r="F165" s="15" t="s">
        <v>145</v>
      </c>
      <c r="G165" s="15" t="s">
        <v>235</v>
      </c>
      <c r="H165" s="12" t="s">
        <v>47</v>
      </c>
      <c r="I165" s="10" t="s">
        <v>236</v>
      </c>
      <c r="J165" s="18" t="s">
        <v>237</v>
      </c>
      <c r="K165" s="15" t="s">
        <v>44</v>
      </c>
      <c r="L165" s="7" t="s">
        <v>45</v>
      </c>
      <c r="M165" s="7" t="s">
        <v>46</v>
      </c>
    </row>
    <row r="166" ht="16.5">
      <c r="B166" s="16">
        <v>45854</v>
      </c>
      <c r="C166" s="15" t="s">
        <v>233</v>
      </c>
      <c r="D166" s="17" t="s">
        <v>39</v>
      </c>
      <c r="E166" s="15" t="s">
        <v>234</v>
      </c>
      <c r="F166" s="15" t="s">
        <v>145</v>
      </c>
      <c r="G166" s="15" t="s">
        <v>235</v>
      </c>
      <c r="H166" s="13" t="s">
        <v>70</v>
      </c>
      <c r="I166" s="10" t="s">
        <v>238</v>
      </c>
      <c r="J166" s="18"/>
      <c r="K166" s="15" t="s">
        <v>44</v>
      </c>
      <c r="L166" s="7" t="s">
        <v>45</v>
      </c>
      <c r="M166" s="7" t="s">
        <v>46</v>
      </c>
    </row>
    <row r="167" ht="16.5">
      <c r="B167" s="16">
        <v>45854</v>
      </c>
      <c r="C167" s="15" t="s">
        <v>233</v>
      </c>
      <c r="D167" s="17" t="s">
        <v>39</v>
      </c>
      <c r="E167" s="15" t="s">
        <v>234</v>
      </c>
      <c r="F167" s="15" t="s">
        <v>145</v>
      </c>
      <c r="G167" s="15" t="s">
        <v>235</v>
      </c>
      <c r="H167" s="9" t="s">
        <v>49</v>
      </c>
      <c r="I167" s="10" t="s">
        <v>239</v>
      </c>
      <c r="J167" s="18"/>
      <c r="K167" s="15" t="s">
        <v>44</v>
      </c>
      <c r="L167" s="7" t="s">
        <v>45</v>
      </c>
      <c r="M167" s="7" t="s">
        <v>46</v>
      </c>
    </row>
    <row r="168" ht="16.5">
      <c r="B168" s="16">
        <v>45854</v>
      </c>
      <c r="C168" s="15" t="s">
        <v>233</v>
      </c>
      <c r="D168" s="17" t="s">
        <v>39</v>
      </c>
      <c r="E168" s="15" t="s">
        <v>234</v>
      </c>
      <c r="F168" s="15" t="s">
        <v>145</v>
      </c>
      <c r="G168" s="15" t="s">
        <v>235</v>
      </c>
      <c r="H168" s="13" t="s">
        <v>142</v>
      </c>
      <c r="I168" s="10"/>
      <c r="J168" s="18"/>
      <c r="K168" s="15" t="s">
        <v>143</v>
      </c>
      <c r="L168" s="7" t="s">
        <v>45</v>
      </c>
      <c r="M168" s="7" t="s">
        <v>46</v>
      </c>
    </row>
    <row r="169" ht="16.5">
      <c r="B169" s="16">
        <v>45854</v>
      </c>
      <c r="C169" s="15" t="s">
        <v>233</v>
      </c>
      <c r="D169" s="17" t="s">
        <v>39</v>
      </c>
      <c r="E169" s="15" t="s">
        <v>234</v>
      </c>
      <c r="F169" s="15" t="s">
        <v>145</v>
      </c>
      <c r="G169" s="15" t="s">
        <v>235</v>
      </c>
      <c r="H169" s="13" t="s">
        <v>51</v>
      </c>
      <c r="I169" s="10"/>
      <c r="J169" s="18"/>
      <c r="K169" s="15" t="s">
        <v>44</v>
      </c>
      <c r="L169" s="7" t="s">
        <v>45</v>
      </c>
      <c r="M169" s="7" t="s">
        <v>46</v>
      </c>
    </row>
    <row r="170" ht="16.5">
      <c r="B170" s="16">
        <v>45854</v>
      </c>
      <c r="C170" s="15" t="s">
        <v>233</v>
      </c>
      <c r="D170" s="17" t="s">
        <v>39</v>
      </c>
      <c r="E170" s="15" t="s">
        <v>234</v>
      </c>
      <c r="F170" s="15" t="s">
        <v>145</v>
      </c>
      <c r="G170" s="15" t="s">
        <v>235</v>
      </c>
      <c r="H170" s="13" t="s">
        <v>85</v>
      </c>
      <c r="I170" s="10" t="s">
        <v>240</v>
      </c>
      <c r="J170" s="18" t="s">
        <v>241</v>
      </c>
      <c r="K170" s="15" t="s">
        <v>44</v>
      </c>
      <c r="L170" s="7" t="s">
        <v>45</v>
      </c>
      <c r="M170" s="7" t="s">
        <v>46</v>
      </c>
    </row>
    <row r="171" ht="16.5">
      <c r="B171" s="16">
        <v>45854</v>
      </c>
      <c r="C171" s="15" t="s">
        <v>233</v>
      </c>
      <c r="D171" s="17" t="s">
        <v>39</v>
      </c>
      <c r="E171" s="15" t="s">
        <v>234</v>
      </c>
      <c r="F171" s="15" t="s">
        <v>145</v>
      </c>
      <c r="G171" s="15" t="s">
        <v>235</v>
      </c>
      <c r="H171" s="13" t="s">
        <v>85</v>
      </c>
      <c r="I171" s="10" t="s">
        <v>242</v>
      </c>
      <c r="J171" s="10" t="s">
        <v>243</v>
      </c>
      <c r="K171" s="8" t="s">
        <v>44</v>
      </c>
      <c r="L171" s="7" t="s">
        <v>45</v>
      </c>
      <c r="M171" s="7" t="s">
        <v>46</v>
      </c>
    </row>
    <row r="172" ht="16.5">
      <c r="B172" s="16">
        <v>45854</v>
      </c>
      <c r="C172" s="15" t="s">
        <v>233</v>
      </c>
      <c r="D172" s="17" t="s">
        <v>39</v>
      </c>
      <c r="E172" s="15" t="s">
        <v>234</v>
      </c>
      <c r="F172" s="15" t="s">
        <v>137</v>
      </c>
      <c r="G172" s="15" t="s">
        <v>244</v>
      </c>
      <c r="H172" s="12" t="s">
        <v>47</v>
      </c>
      <c r="I172" s="10" t="s">
        <v>245</v>
      </c>
      <c r="J172" s="10" t="s">
        <v>246</v>
      </c>
      <c r="K172" s="8" t="s">
        <v>44</v>
      </c>
      <c r="L172" s="7" t="s">
        <v>45</v>
      </c>
      <c r="M172" s="7" t="s">
        <v>46</v>
      </c>
    </row>
    <row r="173" ht="16.5">
      <c r="B173" s="16">
        <v>45854</v>
      </c>
      <c r="C173" s="15" t="s">
        <v>233</v>
      </c>
      <c r="D173" s="17" t="s">
        <v>39</v>
      </c>
      <c r="E173" s="15" t="s">
        <v>234</v>
      </c>
      <c r="F173" s="15" t="s">
        <v>137</v>
      </c>
      <c r="G173" s="15" t="s">
        <v>244</v>
      </c>
      <c r="H173" s="13" t="s">
        <v>70</v>
      </c>
      <c r="I173" s="10" t="s">
        <v>75</v>
      </c>
      <c r="J173" s="10"/>
      <c r="K173" s="8" t="s">
        <v>44</v>
      </c>
      <c r="L173" s="7" t="s">
        <v>45</v>
      </c>
      <c r="M173" s="7" t="s">
        <v>46</v>
      </c>
    </row>
    <row r="174" ht="16.5">
      <c r="B174" s="16">
        <v>45854</v>
      </c>
      <c r="C174" s="15" t="s">
        <v>233</v>
      </c>
      <c r="D174" s="17" t="s">
        <v>39</v>
      </c>
      <c r="E174" s="15" t="s">
        <v>234</v>
      </c>
      <c r="F174" s="15" t="s">
        <v>137</v>
      </c>
      <c r="G174" s="15" t="s">
        <v>244</v>
      </c>
      <c r="H174" s="9" t="s">
        <v>49</v>
      </c>
      <c r="I174" s="10" t="s">
        <v>247</v>
      </c>
      <c r="J174" s="10"/>
      <c r="K174" s="8" t="s">
        <v>44</v>
      </c>
      <c r="L174" s="7" t="s">
        <v>45</v>
      </c>
      <c r="M174" s="7" t="s">
        <v>46</v>
      </c>
    </row>
    <row r="175" ht="16.5">
      <c r="B175" s="16">
        <v>45854</v>
      </c>
      <c r="C175" s="15" t="s">
        <v>233</v>
      </c>
      <c r="D175" s="17" t="s">
        <v>39</v>
      </c>
      <c r="E175" s="15" t="s">
        <v>234</v>
      </c>
      <c r="F175" s="15" t="s">
        <v>137</v>
      </c>
      <c r="G175" s="15" t="s">
        <v>244</v>
      </c>
      <c r="H175" s="13" t="s">
        <v>142</v>
      </c>
      <c r="I175" s="10"/>
      <c r="J175" s="10"/>
      <c r="K175" s="8" t="s">
        <v>143</v>
      </c>
      <c r="L175" s="7" t="s">
        <v>45</v>
      </c>
      <c r="M175" s="7" t="s">
        <v>46</v>
      </c>
    </row>
    <row r="176" ht="16.5">
      <c r="B176" s="16">
        <v>45854</v>
      </c>
      <c r="C176" s="15" t="s">
        <v>233</v>
      </c>
      <c r="D176" s="17" t="s">
        <v>39</v>
      </c>
      <c r="E176" s="15" t="s">
        <v>234</v>
      </c>
      <c r="F176" s="15" t="s">
        <v>137</v>
      </c>
      <c r="G176" s="15" t="s">
        <v>244</v>
      </c>
      <c r="H176" s="13" t="s">
        <v>51</v>
      </c>
      <c r="I176" s="10"/>
      <c r="J176" s="10"/>
      <c r="K176" s="8" t="s">
        <v>44</v>
      </c>
      <c r="L176" s="7" t="s">
        <v>45</v>
      </c>
      <c r="M176" s="7" t="s">
        <v>46</v>
      </c>
    </row>
    <row r="177" ht="16.5">
      <c r="B177" s="16">
        <v>45854</v>
      </c>
      <c r="C177" s="15" t="s">
        <v>233</v>
      </c>
      <c r="D177" s="17" t="s">
        <v>39</v>
      </c>
      <c r="E177" s="15" t="s">
        <v>234</v>
      </c>
      <c r="F177" s="15" t="s">
        <v>137</v>
      </c>
      <c r="G177" s="15" t="s">
        <v>244</v>
      </c>
      <c r="H177" s="13" t="s">
        <v>85</v>
      </c>
      <c r="I177" s="10" t="s">
        <v>248</v>
      </c>
      <c r="J177" s="10" t="s">
        <v>249</v>
      </c>
      <c r="K177" s="8" t="s">
        <v>44</v>
      </c>
      <c r="L177" s="7" t="s">
        <v>45</v>
      </c>
      <c r="M177" s="7" t="s">
        <v>46</v>
      </c>
    </row>
    <row r="178" ht="16.5">
      <c r="B178" s="16">
        <v>45854</v>
      </c>
      <c r="C178" s="15" t="s">
        <v>233</v>
      </c>
      <c r="D178" s="17" t="s">
        <v>39</v>
      </c>
      <c r="E178" s="15" t="s">
        <v>234</v>
      </c>
      <c r="F178" s="15" t="s">
        <v>137</v>
      </c>
      <c r="G178" s="15" t="s">
        <v>250</v>
      </c>
      <c r="H178" s="12" t="s">
        <v>47</v>
      </c>
      <c r="I178" s="10" t="s">
        <v>251</v>
      </c>
      <c r="J178" s="18" t="s">
        <v>252</v>
      </c>
      <c r="K178" s="15" t="s">
        <v>44</v>
      </c>
      <c r="L178" s="7" t="s">
        <v>45</v>
      </c>
      <c r="M178" s="7" t="s">
        <v>46</v>
      </c>
    </row>
    <row r="179" ht="16.5">
      <c r="B179" s="16">
        <v>45854</v>
      </c>
      <c r="C179" s="15" t="s">
        <v>233</v>
      </c>
      <c r="D179" s="17" t="s">
        <v>39</v>
      </c>
      <c r="E179" s="15" t="s">
        <v>234</v>
      </c>
      <c r="F179" s="15" t="s">
        <v>137</v>
      </c>
      <c r="G179" s="15" t="s">
        <v>250</v>
      </c>
      <c r="H179" s="13" t="s">
        <v>70</v>
      </c>
      <c r="I179" s="10" t="s">
        <v>253</v>
      </c>
      <c r="J179" s="18"/>
      <c r="K179" s="15" t="s">
        <v>44</v>
      </c>
      <c r="L179" s="7" t="s">
        <v>45</v>
      </c>
      <c r="M179" s="7" t="s">
        <v>46</v>
      </c>
    </row>
    <row r="180" ht="16.5">
      <c r="B180" s="16">
        <v>45854</v>
      </c>
      <c r="C180" s="15" t="s">
        <v>233</v>
      </c>
      <c r="D180" s="17" t="s">
        <v>39</v>
      </c>
      <c r="E180" s="15" t="s">
        <v>234</v>
      </c>
      <c r="F180" s="15" t="s">
        <v>137</v>
      </c>
      <c r="G180" s="15" t="s">
        <v>250</v>
      </c>
      <c r="H180" s="9" t="s">
        <v>49</v>
      </c>
      <c r="I180" s="10" t="s">
        <v>254</v>
      </c>
      <c r="J180" s="18"/>
      <c r="K180" s="15" t="s">
        <v>44</v>
      </c>
      <c r="L180" s="7" t="s">
        <v>45</v>
      </c>
      <c r="M180" s="7" t="s">
        <v>46</v>
      </c>
    </row>
    <row r="181" ht="16.5">
      <c r="B181" s="16">
        <v>45854</v>
      </c>
      <c r="C181" s="15" t="s">
        <v>233</v>
      </c>
      <c r="D181" s="17" t="s">
        <v>39</v>
      </c>
      <c r="E181" s="15" t="s">
        <v>234</v>
      </c>
      <c r="F181" s="15" t="s">
        <v>137</v>
      </c>
      <c r="G181" s="15" t="s">
        <v>250</v>
      </c>
      <c r="H181" s="13" t="s">
        <v>142</v>
      </c>
      <c r="I181" s="10"/>
      <c r="J181" s="18"/>
      <c r="K181" s="15" t="s">
        <v>143</v>
      </c>
      <c r="L181" s="7" t="s">
        <v>45</v>
      </c>
      <c r="M181" s="7" t="s">
        <v>46</v>
      </c>
    </row>
    <row r="182" ht="16.5">
      <c r="B182" s="16">
        <v>45854</v>
      </c>
      <c r="C182" s="15" t="s">
        <v>233</v>
      </c>
      <c r="D182" s="17" t="s">
        <v>39</v>
      </c>
      <c r="E182" s="15" t="s">
        <v>234</v>
      </c>
      <c r="F182" s="15" t="s">
        <v>137</v>
      </c>
      <c r="G182" s="15" t="s">
        <v>250</v>
      </c>
      <c r="H182" s="13" t="s">
        <v>51</v>
      </c>
      <c r="I182" s="10"/>
      <c r="J182" s="18"/>
      <c r="K182" s="15" t="s">
        <v>44</v>
      </c>
      <c r="L182" s="7" t="s">
        <v>45</v>
      </c>
      <c r="M182" s="7" t="s">
        <v>46</v>
      </c>
    </row>
    <row r="183" ht="16.5">
      <c r="B183" s="16">
        <v>45854</v>
      </c>
      <c r="C183" s="15" t="s">
        <v>233</v>
      </c>
      <c r="D183" s="17" t="s">
        <v>39</v>
      </c>
      <c r="E183" s="15" t="s">
        <v>234</v>
      </c>
      <c r="F183" s="15" t="s">
        <v>137</v>
      </c>
      <c r="G183" s="15" t="s">
        <v>250</v>
      </c>
      <c r="H183" s="13" t="s">
        <v>85</v>
      </c>
      <c r="I183" s="10" t="s">
        <v>255</v>
      </c>
      <c r="J183" s="18" t="s">
        <v>256</v>
      </c>
      <c r="K183" s="15" t="s">
        <v>44</v>
      </c>
      <c r="L183" s="7" t="s">
        <v>45</v>
      </c>
      <c r="M183" s="7" t="s">
        <v>46</v>
      </c>
    </row>
    <row r="184" ht="16.5">
      <c r="B184" s="16">
        <v>45854</v>
      </c>
      <c r="C184" s="15" t="s">
        <v>233</v>
      </c>
      <c r="D184" s="17" t="s">
        <v>39</v>
      </c>
      <c r="E184" s="15" t="s">
        <v>234</v>
      </c>
      <c r="F184" s="15" t="s">
        <v>137</v>
      </c>
      <c r="G184" s="15" t="s">
        <v>257</v>
      </c>
      <c r="H184" s="13" t="s">
        <v>85</v>
      </c>
      <c r="I184" s="10" t="s">
        <v>258</v>
      </c>
      <c r="J184" s="10" t="s">
        <v>259</v>
      </c>
      <c r="K184" s="8" t="s">
        <v>44</v>
      </c>
      <c r="L184" s="7" t="s">
        <v>45</v>
      </c>
      <c r="M184" s="7" t="s">
        <v>46</v>
      </c>
    </row>
    <row r="185" ht="16.5">
      <c r="B185" s="16">
        <v>45854</v>
      </c>
      <c r="C185" s="15" t="s">
        <v>233</v>
      </c>
      <c r="D185" s="17" t="s">
        <v>39</v>
      </c>
      <c r="E185" s="15" t="s">
        <v>234</v>
      </c>
      <c r="F185" s="15" t="s">
        <v>137</v>
      </c>
      <c r="G185" s="15" t="s">
        <v>260</v>
      </c>
      <c r="H185" s="12" t="s">
        <v>47</v>
      </c>
      <c r="I185" s="10" t="s">
        <v>261</v>
      </c>
      <c r="J185" s="10" t="s">
        <v>262</v>
      </c>
      <c r="K185" s="8" t="s">
        <v>44</v>
      </c>
      <c r="L185" s="7" t="s">
        <v>45</v>
      </c>
      <c r="M185" s="7" t="s">
        <v>46</v>
      </c>
    </row>
    <row r="186" ht="16.5">
      <c r="B186" s="16">
        <v>45854</v>
      </c>
      <c r="C186" s="15" t="s">
        <v>233</v>
      </c>
      <c r="D186" s="17" t="s">
        <v>39</v>
      </c>
      <c r="E186" s="15" t="s">
        <v>234</v>
      </c>
      <c r="F186" s="15" t="s">
        <v>137</v>
      </c>
      <c r="G186" s="15" t="s">
        <v>260</v>
      </c>
      <c r="H186" s="13" t="s">
        <v>70</v>
      </c>
      <c r="I186" s="10" t="s">
        <v>263</v>
      </c>
      <c r="J186" s="10"/>
      <c r="K186" s="8" t="s">
        <v>44</v>
      </c>
      <c r="L186" s="7" t="s">
        <v>45</v>
      </c>
      <c r="M186" s="7" t="s">
        <v>46</v>
      </c>
    </row>
    <row r="187" ht="16.5">
      <c r="B187" s="16">
        <v>45854</v>
      </c>
      <c r="C187" s="15" t="s">
        <v>233</v>
      </c>
      <c r="D187" s="17" t="s">
        <v>39</v>
      </c>
      <c r="E187" s="15" t="s">
        <v>234</v>
      </c>
      <c r="F187" s="15" t="s">
        <v>137</v>
      </c>
      <c r="G187" s="15" t="s">
        <v>260</v>
      </c>
      <c r="H187" s="9" t="s">
        <v>49</v>
      </c>
      <c r="I187" s="10" t="s">
        <v>264</v>
      </c>
      <c r="J187" s="10"/>
      <c r="K187" s="8" t="s">
        <v>44</v>
      </c>
      <c r="L187" s="7" t="s">
        <v>45</v>
      </c>
      <c r="M187" s="7" t="s">
        <v>46</v>
      </c>
    </row>
    <row r="188" ht="16.5">
      <c r="B188" s="16">
        <v>45854</v>
      </c>
      <c r="C188" s="15" t="s">
        <v>233</v>
      </c>
      <c r="D188" s="17" t="s">
        <v>39</v>
      </c>
      <c r="E188" s="15" t="s">
        <v>234</v>
      </c>
      <c r="F188" s="15" t="s">
        <v>137</v>
      </c>
      <c r="G188" s="15" t="s">
        <v>260</v>
      </c>
      <c r="H188" s="13" t="s">
        <v>142</v>
      </c>
      <c r="I188" s="10"/>
      <c r="J188" s="10"/>
      <c r="K188" s="8" t="s">
        <v>143</v>
      </c>
      <c r="L188" s="7" t="s">
        <v>45</v>
      </c>
      <c r="M188" s="7" t="s">
        <v>46</v>
      </c>
    </row>
    <row r="189" ht="16.5">
      <c r="B189" s="16">
        <v>45854</v>
      </c>
      <c r="C189" s="15" t="s">
        <v>233</v>
      </c>
      <c r="D189" s="17" t="s">
        <v>39</v>
      </c>
      <c r="E189" s="15" t="s">
        <v>234</v>
      </c>
      <c r="F189" s="15" t="s">
        <v>137</v>
      </c>
      <c r="G189" s="15" t="s">
        <v>260</v>
      </c>
      <c r="H189" s="13" t="s">
        <v>51</v>
      </c>
      <c r="I189" s="10"/>
      <c r="J189" s="10"/>
      <c r="K189" s="8" t="s">
        <v>44</v>
      </c>
      <c r="L189" s="7" t="s">
        <v>45</v>
      </c>
      <c r="M189" s="7" t="s">
        <v>46</v>
      </c>
    </row>
    <row r="190" ht="16.5">
      <c r="B190" s="16">
        <v>45854</v>
      </c>
      <c r="C190" s="15" t="s">
        <v>233</v>
      </c>
      <c r="D190" s="17" t="s">
        <v>39</v>
      </c>
      <c r="E190" s="15" t="s">
        <v>234</v>
      </c>
      <c r="F190" s="15" t="s">
        <v>137</v>
      </c>
      <c r="G190" s="15" t="s">
        <v>260</v>
      </c>
      <c r="H190" s="13" t="s">
        <v>85</v>
      </c>
      <c r="I190" s="10" t="s">
        <v>265</v>
      </c>
      <c r="J190" s="10" t="s">
        <v>266</v>
      </c>
      <c r="K190" s="8" t="s">
        <v>44</v>
      </c>
      <c r="L190" s="7" t="s">
        <v>45</v>
      </c>
      <c r="M190" s="7" t="s">
        <v>46</v>
      </c>
    </row>
    <row r="191" ht="16.5">
      <c r="B191" s="16">
        <v>45854</v>
      </c>
      <c r="C191" s="15" t="s">
        <v>233</v>
      </c>
      <c r="D191" s="17" t="s">
        <v>39</v>
      </c>
      <c r="E191" s="15" t="s">
        <v>234</v>
      </c>
      <c r="F191" s="15" t="s">
        <v>137</v>
      </c>
      <c r="G191" s="15" t="s">
        <v>267</v>
      </c>
      <c r="H191" s="12" t="s">
        <v>47</v>
      </c>
      <c r="I191" s="10" t="s">
        <v>268</v>
      </c>
      <c r="J191" s="18" t="s">
        <v>269</v>
      </c>
      <c r="K191" s="15" t="s">
        <v>44</v>
      </c>
      <c r="L191" s="7" t="s">
        <v>45</v>
      </c>
      <c r="M191" s="7" t="s">
        <v>46</v>
      </c>
    </row>
    <row r="192" ht="16.5">
      <c r="B192" s="16">
        <v>45854</v>
      </c>
      <c r="C192" s="15" t="s">
        <v>233</v>
      </c>
      <c r="D192" s="17" t="s">
        <v>39</v>
      </c>
      <c r="E192" s="15" t="s">
        <v>234</v>
      </c>
      <c r="F192" s="15" t="s">
        <v>137</v>
      </c>
      <c r="G192" s="15" t="s">
        <v>267</v>
      </c>
      <c r="H192" s="13" t="s">
        <v>70</v>
      </c>
      <c r="I192" s="10" t="s">
        <v>270</v>
      </c>
      <c r="J192" s="18"/>
      <c r="K192" s="15" t="s">
        <v>44</v>
      </c>
      <c r="L192" s="7" t="s">
        <v>45</v>
      </c>
      <c r="M192" s="7" t="s">
        <v>46</v>
      </c>
    </row>
    <row r="193" ht="16.5">
      <c r="B193" s="16">
        <v>45854</v>
      </c>
      <c r="C193" s="15" t="s">
        <v>233</v>
      </c>
      <c r="D193" s="17" t="s">
        <v>39</v>
      </c>
      <c r="E193" s="15" t="s">
        <v>234</v>
      </c>
      <c r="F193" s="15" t="s">
        <v>137</v>
      </c>
      <c r="G193" s="15" t="s">
        <v>267</v>
      </c>
      <c r="H193" s="9" t="s">
        <v>49</v>
      </c>
      <c r="I193" s="10" t="s">
        <v>271</v>
      </c>
      <c r="J193" s="18"/>
      <c r="K193" s="15" t="s">
        <v>44</v>
      </c>
      <c r="L193" s="7" t="s">
        <v>45</v>
      </c>
      <c r="M193" s="7" t="s">
        <v>46</v>
      </c>
    </row>
    <row r="194" ht="16.5">
      <c r="B194" s="16">
        <v>45854</v>
      </c>
      <c r="C194" s="15" t="s">
        <v>233</v>
      </c>
      <c r="D194" s="17" t="s">
        <v>39</v>
      </c>
      <c r="E194" s="15" t="s">
        <v>234</v>
      </c>
      <c r="F194" s="15" t="s">
        <v>137</v>
      </c>
      <c r="G194" s="15" t="s">
        <v>267</v>
      </c>
      <c r="H194" s="13" t="s">
        <v>142</v>
      </c>
      <c r="I194" s="10"/>
      <c r="J194" s="18"/>
      <c r="K194" s="15" t="s">
        <v>143</v>
      </c>
      <c r="L194" s="7" t="s">
        <v>45</v>
      </c>
      <c r="M194" s="7" t="s">
        <v>46</v>
      </c>
    </row>
    <row r="195" ht="16.5">
      <c r="B195" s="16">
        <v>45854</v>
      </c>
      <c r="C195" s="15" t="s">
        <v>233</v>
      </c>
      <c r="D195" s="17" t="s">
        <v>39</v>
      </c>
      <c r="E195" s="15" t="s">
        <v>234</v>
      </c>
      <c r="F195" s="15" t="s">
        <v>137</v>
      </c>
      <c r="G195" s="15" t="s">
        <v>267</v>
      </c>
      <c r="H195" s="13" t="s">
        <v>51</v>
      </c>
      <c r="I195" s="10"/>
      <c r="J195" s="18"/>
      <c r="K195" s="15" t="s">
        <v>44</v>
      </c>
      <c r="L195" s="7" t="s">
        <v>45</v>
      </c>
      <c r="M195" s="7" t="s">
        <v>46</v>
      </c>
    </row>
    <row r="196" ht="16.5">
      <c r="B196" s="16">
        <v>45854</v>
      </c>
      <c r="C196" s="15" t="s">
        <v>233</v>
      </c>
      <c r="D196" s="17" t="s">
        <v>39</v>
      </c>
      <c r="E196" s="15" t="s">
        <v>234</v>
      </c>
      <c r="F196" s="15" t="s">
        <v>137</v>
      </c>
      <c r="G196" s="15" t="s">
        <v>267</v>
      </c>
      <c r="H196" s="13" t="s">
        <v>85</v>
      </c>
      <c r="I196" s="10" t="s">
        <v>272</v>
      </c>
      <c r="J196" s="18"/>
      <c r="K196" s="15" t="s">
        <v>44</v>
      </c>
      <c r="L196" s="7" t="s">
        <v>45</v>
      </c>
      <c r="M196" s="7" t="s">
        <v>46</v>
      </c>
    </row>
    <row r="197" ht="16.5">
      <c r="B197" s="16">
        <v>45854</v>
      </c>
      <c r="C197" s="15" t="s">
        <v>233</v>
      </c>
      <c r="D197" s="17" t="s">
        <v>39</v>
      </c>
      <c r="E197" s="15" t="s">
        <v>234</v>
      </c>
      <c r="F197" s="15" t="s">
        <v>137</v>
      </c>
      <c r="G197" s="15" t="s">
        <v>273</v>
      </c>
      <c r="H197" s="12" t="s">
        <v>47</v>
      </c>
      <c r="I197" s="18" t="s">
        <v>274</v>
      </c>
      <c r="J197" s="18" t="s">
        <v>275</v>
      </c>
      <c r="K197" s="15" t="s">
        <v>44</v>
      </c>
      <c r="L197" s="7" t="s">
        <v>45</v>
      </c>
      <c r="M197" s="7" t="s">
        <v>46</v>
      </c>
    </row>
    <row r="198" ht="16.5">
      <c r="B198" s="16">
        <v>45854</v>
      </c>
      <c r="C198" s="15" t="s">
        <v>233</v>
      </c>
      <c r="D198" s="17" t="s">
        <v>39</v>
      </c>
      <c r="E198" s="15" t="s">
        <v>234</v>
      </c>
      <c r="F198" s="15" t="s">
        <v>137</v>
      </c>
      <c r="G198" s="15" t="s">
        <v>273</v>
      </c>
      <c r="H198" s="13" t="s">
        <v>70</v>
      </c>
      <c r="I198" s="10" t="s">
        <v>276</v>
      </c>
      <c r="J198" s="18"/>
      <c r="K198" s="15" t="s">
        <v>44</v>
      </c>
      <c r="L198" s="7" t="s">
        <v>45</v>
      </c>
      <c r="M198" s="7" t="s">
        <v>46</v>
      </c>
    </row>
    <row r="199" ht="16.5">
      <c r="B199" s="16">
        <v>45854</v>
      </c>
      <c r="C199" s="15" t="s">
        <v>233</v>
      </c>
      <c r="D199" s="17" t="s">
        <v>39</v>
      </c>
      <c r="E199" s="15" t="s">
        <v>234</v>
      </c>
      <c r="F199" s="15" t="s">
        <v>137</v>
      </c>
      <c r="G199" s="15" t="s">
        <v>273</v>
      </c>
      <c r="H199" s="9" t="s">
        <v>49</v>
      </c>
      <c r="I199" s="10" t="s">
        <v>277</v>
      </c>
      <c r="J199" s="18"/>
      <c r="K199" s="15" t="s">
        <v>44</v>
      </c>
      <c r="L199" s="7" t="s">
        <v>45</v>
      </c>
      <c r="M199" s="7" t="s">
        <v>46</v>
      </c>
    </row>
    <row r="200" ht="16.5">
      <c r="B200" s="16">
        <v>45854</v>
      </c>
      <c r="C200" s="15" t="s">
        <v>233</v>
      </c>
      <c r="D200" s="17" t="s">
        <v>39</v>
      </c>
      <c r="E200" s="15" t="s">
        <v>234</v>
      </c>
      <c r="F200" s="15" t="s">
        <v>137</v>
      </c>
      <c r="G200" s="15" t="s">
        <v>273</v>
      </c>
      <c r="H200" s="13" t="s">
        <v>142</v>
      </c>
      <c r="I200" s="10"/>
      <c r="J200" s="18"/>
      <c r="K200" s="15" t="s">
        <v>143</v>
      </c>
      <c r="L200" s="7" t="s">
        <v>45</v>
      </c>
      <c r="M200" s="7" t="s">
        <v>46</v>
      </c>
    </row>
    <row r="201" ht="16.5">
      <c r="B201" s="16">
        <v>45854</v>
      </c>
      <c r="C201" s="15" t="s">
        <v>233</v>
      </c>
      <c r="D201" s="17" t="s">
        <v>39</v>
      </c>
      <c r="E201" s="15" t="s">
        <v>234</v>
      </c>
      <c r="F201" s="15" t="s">
        <v>137</v>
      </c>
      <c r="G201" s="15" t="s">
        <v>273</v>
      </c>
      <c r="H201" s="13" t="s">
        <v>51</v>
      </c>
      <c r="I201" s="10"/>
      <c r="J201" s="18"/>
      <c r="K201" s="15" t="s">
        <v>44</v>
      </c>
      <c r="L201" s="7" t="s">
        <v>45</v>
      </c>
      <c r="M201" s="7" t="s">
        <v>46</v>
      </c>
    </row>
    <row r="202" ht="16.5">
      <c r="B202" s="16">
        <v>45854</v>
      </c>
      <c r="C202" s="15" t="s">
        <v>233</v>
      </c>
      <c r="D202" s="17" t="s">
        <v>39</v>
      </c>
      <c r="E202" s="15" t="s">
        <v>234</v>
      </c>
      <c r="F202" s="15" t="s">
        <v>137</v>
      </c>
      <c r="G202" s="15" t="s">
        <v>273</v>
      </c>
      <c r="H202" s="13" t="s">
        <v>85</v>
      </c>
      <c r="I202" s="10" t="s">
        <v>278</v>
      </c>
      <c r="J202" s="18" t="s">
        <v>279</v>
      </c>
      <c r="K202" s="15" t="s">
        <v>44</v>
      </c>
      <c r="L202" s="7" t="s">
        <v>45</v>
      </c>
      <c r="M202" s="7" t="s">
        <v>46</v>
      </c>
    </row>
    <row r="203" ht="16.5">
      <c r="B203" s="16">
        <v>45854</v>
      </c>
      <c r="C203" s="15" t="s">
        <v>233</v>
      </c>
      <c r="D203" s="17" t="s">
        <v>39</v>
      </c>
      <c r="E203" s="15" t="s">
        <v>234</v>
      </c>
      <c r="F203" s="15" t="s">
        <v>137</v>
      </c>
      <c r="G203" s="15" t="s">
        <v>280</v>
      </c>
      <c r="H203" s="12" t="s">
        <v>47</v>
      </c>
      <c r="I203" s="10" t="s">
        <v>281</v>
      </c>
      <c r="J203" s="18" t="s">
        <v>282</v>
      </c>
      <c r="K203" s="15" t="s">
        <v>44</v>
      </c>
      <c r="L203" s="7" t="s">
        <v>45</v>
      </c>
      <c r="M203" s="7" t="s">
        <v>46</v>
      </c>
    </row>
    <row r="204" ht="16.5">
      <c r="B204" s="16">
        <v>45854</v>
      </c>
      <c r="C204" s="15" t="s">
        <v>233</v>
      </c>
      <c r="D204" s="17" t="s">
        <v>39</v>
      </c>
      <c r="E204" s="15" t="s">
        <v>234</v>
      </c>
      <c r="F204" s="15" t="s">
        <v>137</v>
      </c>
      <c r="G204" s="15" t="s">
        <v>280</v>
      </c>
      <c r="H204" s="13" t="s">
        <v>70</v>
      </c>
      <c r="I204" s="10" t="s">
        <v>283</v>
      </c>
      <c r="J204" s="18"/>
      <c r="K204" s="15" t="s">
        <v>44</v>
      </c>
      <c r="L204" s="7" t="s">
        <v>45</v>
      </c>
      <c r="M204" s="7" t="s">
        <v>46</v>
      </c>
    </row>
    <row r="205" ht="16.5">
      <c r="B205" s="16">
        <v>45854</v>
      </c>
      <c r="C205" s="15" t="s">
        <v>233</v>
      </c>
      <c r="D205" s="17" t="s">
        <v>39</v>
      </c>
      <c r="E205" s="15" t="s">
        <v>234</v>
      </c>
      <c r="F205" s="15" t="s">
        <v>137</v>
      </c>
      <c r="G205" s="15" t="s">
        <v>280</v>
      </c>
      <c r="H205" s="9" t="s">
        <v>49</v>
      </c>
      <c r="I205" s="10" t="s">
        <v>284</v>
      </c>
      <c r="J205" s="18"/>
      <c r="K205" s="15" t="s">
        <v>44</v>
      </c>
      <c r="L205" s="7" t="s">
        <v>45</v>
      </c>
      <c r="M205" s="7" t="s">
        <v>46</v>
      </c>
    </row>
    <row r="206" ht="16.5">
      <c r="B206" s="16">
        <v>45854</v>
      </c>
      <c r="C206" s="15" t="s">
        <v>233</v>
      </c>
      <c r="D206" s="17" t="s">
        <v>39</v>
      </c>
      <c r="E206" s="15" t="s">
        <v>234</v>
      </c>
      <c r="F206" s="15" t="s">
        <v>137</v>
      </c>
      <c r="G206" s="15" t="s">
        <v>280</v>
      </c>
      <c r="H206" s="13" t="s">
        <v>142</v>
      </c>
      <c r="I206" s="10"/>
      <c r="J206" s="18"/>
      <c r="K206" s="15" t="s">
        <v>143</v>
      </c>
      <c r="L206" s="7" t="s">
        <v>45</v>
      </c>
      <c r="M206" s="7" t="s">
        <v>46</v>
      </c>
    </row>
    <row r="207" ht="16.5">
      <c r="B207" s="16">
        <v>45854</v>
      </c>
      <c r="C207" s="15" t="s">
        <v>233</v>
      </c>
      <c r="D207" s="17" t="s">
        <v>39</v>
      </c>
      <c r="E207" s="15" t="s">
        <v>234</v>
      </c>
      <c r="F207" s="15" t="s">
        <v>137</v>
      </c>
      <c r="G207" s="15" t="s">
        <v>280</v>
      </c>
      <c r="H207" s="13" t="s">
        <v>51</v>
      </c>
      <c r="I207" s="10"/>
      <c r="J207" s="18"/>
      <c r="K207" s="15" t="s">
        <v>44</v>
      </c>
      <c r="L207" s="7" t="s">
        <v>45</v>
      </c>
      <c r="M207" s="7" t="s">
        <v>46</v>
      </c>
    </row>
    <row r="208" ht="16.5">
      <c r="B208" s="16">
        <v>45854</v>
      </c>
      <c r="C208" s="15" t="s">
        <v>233</v>
      </c>
      <c r="D208" s="17" t="s">
        <v>39</v>
      </c>
      <c r="E208" s="15" t="s">
        <v>234</v>
      </c>
      <c r="F208" s="15" t="s">
        <v>137</v>
      </c>
      <c r="G208" s="15" t="s">
        <v>280</v>
      </c>
      <c r="H208" s="13" t="s">
        <v>85</v>
      </c>
      <c r="I208" s="10" t="s">
        <v>285</v>
      </c>
      <c r="J208" s="18" t="s">
        <v>286</v>
      </c>
      <c r="K208" s="15" t="s">
        <v>44</v>
      </c>
      <c r="L208" s="7" t="s">
        <v>45</v>
      </c>
      <c r="M208" s="7" t="s">
        <v>46</v>
      </c>
    </row>
    <row r="209" ht="16.5">
      <c r="B209" s="16">
        <v>45854</v>
      </c>
      <c r="C209" s="15" t="s">
        <v>233</v>
      </c>
      <c r="D209" s="17" t="s">
        <v>39</v>
      </c>
      <c r="E209" s="15" t="s">
        <v>234</v>
      </c>
      <c r="F209" s="15" t="s">
        <v>137</v>
      </c>
      <c r="G209" s="15" t="s">
        <v>287</v>
      </c>
      <c r="H209" s="12" t="s">
        <v>47</v>
      </c>
      <c r="I209" s="10" t="s">
        <v>288</v>
      </c>
      <c r="J209" s="18" t="s">
        <v>289</v>
      </c>
      <c r="K209" s="15" t="s">
        <v>44</v>
      </c>
      <c r="L209" s="7" t="s">
        <v>45</v>
      </c>
      <c r="M209" s="7" t="s">
        <v>46</v>
      </c>
    </row>
    <row r="210" ht="16.5">
      <c r="B210" s="16">
        <v>45854</v>
      </c>
      <c r="C210" s="15" t="s">
        <v>233</v>
      </c>
      <c r="D210" s="17" t="s">
        <v>39</v>
      </c>
      <c r="E210" s="15" t="s">
        <v>234</v>
      </c>
      <c r="F210" s="15" t="s">
        <v>137</v>
      </c>
      <c r="G210" s="15" t="s">
        <v>287</v>
      </c>
      <c r="H210" s="13" t="s">
        <v>70</v>
      </c>
      <c r="I210" s="10" t="s">
        <v>290</v>
      </c>
      <c r="J210" s="18"/>
      <c r="K210" s="15" t="s">
        <v>44</v>
      </c>
      <c r="L210" s="7" t="s">
        <v>45</v>
      </c>
      <c r="M210" s="7" t="s">
        <v>46</v>
      </c>
    </row>
    <row r="211" ht="16.5">
      <c r="B211" s="16">
        <v>45854</v>
      </c>
      <c r="C211" s="15" t="s">
        <v>233</v>
      </c>
      <c r="D211" s="17" t="s">
        <v>39</v>
      </c>
      <c r="E211" s="15" t="s">
        <v>234</v>
      </c>
      <c r="F211" s="15" t="s">
        <v>137</v>
      </c>
      <c r="G211" s="15" t="s">
        <v>287</v>
      </c>
      <c r="H211" s="9" t="s">
        <v>49</v>
      </c>
      <c r="I211" s="10" t="s">
        <v>291</v>
      </c>
      <c r="J211" s="18"/>
      <c r="K211" s="15" t="s">
        <v>44</v>
      </c>
      <c r="L211" s="7" t="s">
        <v>45</v>
      </c>
      <c r="M211" s="7" t="s">
        <v>46</v>
      </c>
    </row>
    <row r="212" ht="16.5">
      <c r="B212" s="16">
        <v>45854</v>
      </c>
      <c r="C212" s="15" t="s">
        <v>233</v>
      </c>
      <c r="D212" s="17" t="s">
        <v>39</v>
      </c>
      <c r="E212" s="15" t="s">
        <v>234</v>
      </c>
      <c r="F212" s="15" t="s">
        <v>137</v>
      </c>
      <c r="G212" s="15" t="s">
        <v>287</v>
      </c>
      <c r="H212" s="13" t="s">
        <v>142</v>
      </c>
      <c r="I212" s="10"/>
      <c r="J212" s="18"/>
      <c r="K212" s="15" t="s">
        <v>143</v>
      </c>
      <c r="L212" s="7" t="s">
        <v>45</v>
      </c>
      <c r="M212" s="7" t="s">
        <v>46</v>
      </c>
    </row>
    <row r="213" ht="16.5">
      <c r="B213" s="16">
        <v>45854</v>
      </c>
      <c r="C213" s="15" t="s">
        <v>233</v>
      </c>
      <c r="D213" s="17" t="s">
        <v>39</v>
      </c>
      <c r="E213" s="15" t="s">
        <v>234</v>
      </c>
      <c r="F213" s="15" t="s">
        <v>137</v>
      </c>
      <c r="G213" s="15" t="s">
        <v>287</v>
      </c>
      <c r="H213" s="13" t="s">
        <v>51</v>
      </c>
      <c r="I213" s="10"/>
      <c r="J213" s="18"/>
      <c r="K213" s="15" t="s">
        <v>44</v>
      </c>
      <c r="L213" s="7" t="s">
        <v>45</v>
      </c>
      <c r="M213" s="7" t="s">
        <v>46</v>
      </c>
    </row>
    <row r="214" ht="16.5">
      <c r="B214" s="16">
        <v>45854</v>
      </c>
      <c r="C214" s="15" t="s">
        <v>233</v>
      </c>
      <c r="D214" s="17" t="s">
        <v>39</v>
      </c>
      <c r="E214" s="15" t="s">
        <v>234</v>
      </c>
      <c r="F214" s="15" t="s">
        <v>137</v>
      </c>
      <c r="G214" s="15" t="s">
        <v>287</v>
      </c>
      <c r="H214" s="13" t="s">
        <v>85</v>
      </c>
      <c r="I214" s="10" t="s">
        <v>292</v>
      </c>
      <c r="J214" s="18" t="s">
        <v>293</v>
      </c>
      <c r="K214" s="15" t="s">
        <v>44</v>
      </c>
      <c r="L214" s="7" t="s">
        <v>45</v>
      </c>
      <c r="M214" s="7" t="s">
        <v>46</v>
      </c>
    </row>
    <row r="215" ht="16.5">
      <c r="B215" s="16">
        <v>45854</v>
      </c>
      <c r="C215" s="15" t="s">
        <v>233</v>
      </c>
      <c r="D215" s="17" t="s">
        <v>39</v>
      </c>
      <c r="E215" s="15" t="s">
        <v>234</v>
      </c>
      <c r="F215" s="15" t="s">
        <v>137</v>
      </c>
      <c r="G215" s="15" t="s">
        <v>294</v>
      </c>
      <c r="H215" s="12" t="s">
        <v>47</v>
      </c>
      <c r="I215" s="10" t="s">
        <v>295</v>
      </c>
      <c r="J215" s="18" t="s">
        <v>296</v>
      </c>
      <c r="K215" s="15" t="s">
        <v>44</v>
      </c>
      <c r="L215" s="7" t="s">
        <v>45</v>
      </c>
      <c r="M215" s="7" t="s">
        <v>46</v>
      </c>
    </row>
    <row r="216" ht="16.5">
      <c r="B216" s="16">
        <v>45854</v>
      </c>
      <c r="C216" s="15" t="s">
        <v>233</v>
      </c>
      <c r="D216" s="17" t="s">
        <v>39</v>
      </c>
      <c r="E216" s="15" t="s">
        <v>234</v>
      </c>
      <c r="F216" s="15" t="s">
        <v>137</v>
      </c>
      <c r="G216" s="15" t="s">
        <v>294</v>
      </c>
      <c r="H216" s="13" t="s">
        <v>70</v>
      </c>
      <c r="I216" s="10" t="s">
        <v>297</v>
      </c>
      <c r="J216" s="18"/>
      <c r="K216" s="15" t="s">
        <v>44</v>
      </c>
      <c r="L216" s="7" t="s">
        <v>45</v>
      </c>
      <c r="M216" s="7" t="s">
        <v>46</v>
      </c>
    </row>
    <row r="217" ht="16.5">
      <c r="B217" s="16">
        <v>45854</v>
      </c>
      <c r="C217" s="15" t="s">
        <v>233</v>
      </c>
      <c r="D217" s="17" t="s">
        <v>39</v>
      </c>
      <c r="E217" s="15" t="s">
        <v>234</v>
      </c>
      <c r="F217" s="15" t="s">
        <v>137</v>
      </c>
      <c r="G217" s="15" t="s">
        <v>294</v>
      </c>
      <c r="H217" s="9" t="s">
        <v>49</v>
      </c>
      <c r="I217" s="10" t="s">
        <v>298</v>
      </c>
      <c r="J217" s="18"/>
      <c r="K217" s="15" t="s">
        <v>44</v>
      </c>
      <c r="L217" s="7" t="s">
        <v>45</v>
      </c>
      <c r="M217" s="7" t="s">
        <v>46</v>
      </c>
    </row>
    <row r="218" ht="16.5">
      <c r="B218" s="16">
        <v>45854</v>
      </c>
      <c r="C218" s="15" t="s">
        <v>233</v>
      </c>
      <c r="D218" s="17" t="s">
        <v>39</v>
      </c>
      <c r="E218" s="15" t="s">
        <v>234</v>
      </c>
      <c r="F218" s="15" t="s">
        <v>137</v>
      </c>
      <c r="G218" s="15" t="s">
        <v>294</v>
      </c>
      <c r="H218" s="13" t="s">
        <v>142</v>
      </c>
      <c r="I218" s="10"/>
      <c r="J218" s="18"/>
      <c r="K218" s="15" t="s">
        <v>143</v>
      </c>
      <c r="L218" s="7" t="s">
        <v>45</v>
      </c>
      <c r="M218" s="7" t="s">
        <v>46</v>
      </c>
    </row>
    <row r="219" ht="16.5">
      <c r="B219" s="16">
        <v>45854</v>
      </c>
      <c r="C219" s="15" t="s">
        <v>233</v>
      </c>
      <c r="D219" s="17" t="s">
        <v>39</v>
      </c>
      <c r="E219" s="15" t="s">
        <v>234</v>
      </c>
      <c r="F219" s="15" t="s">
        <v>137</v>
      </c>
      <c r="G219" s="15" t="s">
        <v>294</v>
      </c>
      <c r="H219" s="13" t="s">
        <v>51</v>
      </c>
      <c r="I219" s="10"/>
      <c r="J219" s="18"/>
      <c r="K219" s="15" t="s">
        <v>44</v>
      </c>
      <c r="L219" s="7" t="s">
        <v>45</v>
      </c>
      <c r="M219" s="7" t="s">
        <v>46</v>
      </c>
    </row>
    <row r="220" ht="16.5">
      <c r="B220" s="16">
        <v>45854</v>
      </c>
      <c r="C220" s="15" t="s">
        <v>233</v>
      </c>
      <c r="D220" s="17" t="s">
        <v>39</v>
      </c>
      <c r="E220" s="15" t="s">
        <v>234</v>
      </c>
      <c r="F220" s="15" t="s">
        <v>137</v>
      </c>
      <c r="G220" s="15" t="s">
        <v>294</v>
      </c>
      <c r="H220" s="13" t="s">
        <v>85</v>
      </c>
      <c r="I220" s="10" t="s">
        <v>299</v>
      </c>
      <c r="J220" s="18" t="s">
        <v>300</v>
      </c>
      <c r="K220" s="15" t="s">
        <v>44</v>
      </c>
      <c r="L220" s="7" t="s">
        <v>45</v>
      </c>
      <c r="M220" s="7" t="s">
        <v>46</v>
      </c>
    </row>
    <row r="221" ht="16.5">
      <c r="B221" s="16">
        <v>45854</v>
      </c>
      <c r="C221" s="15" t="s">
        <v>233</v>
      </c>
      <c r="D221" s="17" t="s">
        <v>39</v>
      </c>
      <c r="E221" s="15" t="s">
        <v>234</v>
      </c>
      <c r="F221" s="15" t="s">
        <v>137</v>
      </c>
      <c r="G221" s="15" t="s">
        <v>301</v>
      </c>
      <c r="H221" s="12" t="s">
        <v>47</v>
      </c>
      <c r="I221" s="10" t="s">
        <v>302</v>
      </c>
      <c r="J221" s="18"/>
      <c r="K221" s="15" t="s">
        <v>44</v>
      </c>
      <c r="L221" s="7" t="s">
        <v>45</v>
      </c>
      <c r="M221" s="7" t="s">
        <v>46</v>
      </c>
    </row>
    <row r="222" ht="16.5">
      <c r="B222" s="16">
        <v>45854</v>
      </c>
      <c r="C222" s="15" t="s">
        <v>233</v>
      </c>
      <c r="D222" s="17" t="s">
        <v>39</v>
      </c>
      <c r="E222" s="15" t="s">
        <v>234</v>
      </c>
      <c r="F222" s="15" t="s">
        <v>137</v>
      </c>
      <c r="G222" s="15" t="s">
        <v>301</v>
      </c>
      <c r="H222" s="13" t="s">
        <v>70</v>
      </c>
      <c r="I222" s="10" t="s">
        <v>303</v>
      </c>
      <c r="J222" s="18"/>
      <c r="K222" s="15" t="s">
        <v>44</v>
      </c>
      <c r="L222" s="7" t="s">
        <v>45</v>
      </c>
      <c r="M222" s="7" t="s">
        <v>46</v>
      </c>
    </row>
    <row r="223" ht="16.5">
      <c r="B223" s="16">
        <v>45854</v>
      </c>
      <c r="C223" s="15" t="s">
        <v>233</v>
      </c>
      <c r="D223" s="17" t="s">
        <v>39</v>
      </c>
      <c r="E223" s="15" t="s">
        <v>234</v>
      </c>
      <c r="F223" s="15" t="s">
        <v>137</v>
      </c>
      <c r="G223" s="15" t="s">
        <v>301</v>
      </c>
      <c r="H223" s="9" t="s">
        <v>49</v>
      </c>
      <c r="I223" s="10" t="s">
        <v>304</v>
      </c>
      <c r="J223" s="18"/>
      <c r="K223" s="15" t="s">
        <v>44</v>
      </c>
      <c r="L223" s="7" t="s">
        <v>45</v>
      </c>
      <c r="M223" s="7" t="s">
        <v>46</v>
      </c>
    </row>
    <row r="224" ht="16.5">
      <c r="B224" s="16">
        <v>45854</v>
      </c>
      <c r="C224" s="15" t="s">
        <v>233</v>
      </c>
      <c r="D224" s="17" t="s">
        <v>39</v>
      </c>
      <c r="E224" s="15" t="s">
        <v>234</v>
      </c>
      <c r="F224" s="15" t="s">
        <v>137</v>
      </c>
      <c r="G224" s="15" t="s">
        <v>301</v>
      </c>
      <c r="H224" s="13" t="s">
        <v>142</v>
      </c>
      <c r="I224" s="10"/>
      <c r="J224" s="18"/>
      <c r="K224" s="15" t="s">
        <v>143</v>
      </c>
      <c r="L224" s="7" t="s">
        <v>45</v>
      </c>
      <c r="M224" s="7" t="s">
        <v>46</v>
      </c>
    </row>
    <row r="225" ht="16.5">
      <c r="B225" s="16">
        <v>45854</v>
      </c>
      <c r="C225" s="15" t="s">
        <v>233</v>
      </c>
      <c r="D225" s="17" t="s">
        <v>39</v>
      </c>
      <c r="E225" s="15" t="s">
        <v>234</v>
      </c>
      <c r="F225" s="15" t="s">
        <v>137</v>
      </c>
      <c r="G225" s="15" t="s">
        <v>301</v>
      </c>
      <c r="H225" s="13" t="s">
        <v>51</v>
      </c>
      <c r="I225" s="10"/>
      <c r="J225" s="18"/>
      <c r="K225" s="15" t="s">
        <v>44</v>
      </c>
      <c r="L225" s="7" t="s">
        <v>45</v>
      </c>
      <c r="M225" s="7" t="s">
        <v>46</v>
      </c>
    </row>
    <row r="226" ht="16.5">
      <c r="B226" s="16">
        <v>45854</v>
      </c>
      <c r="C226" s="15" t="s">
        <v>233</v>
      </c>
      <c r="D226" s="17" t="s">
        <v>39</v>
      </c>
      <c r="E226" s="15" t="s">
        <v>234</v>
      </c>
      <c r="F226" s="15" t="s">
        <v>137</v>
      </c>
      <c r="G226" s="15" t="s">
        <v>301</v>
      </c>
      <c r="H226" s="13" t="s">
        <v>85</v>
      </c>
      <c r="I226" s="10" t="s">
        <v>305</v>
      </c>
      <c r="J226" s="18" t="s">
        <v>306</v>
      </c>
      <c r="K226" s="15" t="s">
        <v>44</v>
      </c>
      <c r="L226" s="7" t="s">
        <v>45</v>
      </c>
      <c r="M226" s="7" t="s">
        <v>46</v>
      </c>
    </row>
    <row r="227" ht="16.5">
      <c r="B227" s="16">
        <v>45854</v>
      </c>
      <c r="C227" s="15" t="s">
        <v>233</v>
      </c>
      <c r="D227" s="17" t="s">
        <v>39</v>
      </c>
      <c r="E227" s="15" t="s">
        <v>234</v>
      </c>
      <c r="F227" s="15" t="s">
        <v>137</v>
      </c>
      <c r="G227" s="15" t="s">
        <v>307</v>
      </c>
      <c r="H227" s="12" t="s">
        <v>47</v>
      </c>
      <c r="I227" s="10" t="s">
        <v>308</v>
      </c>
      <c r="J227" s="18" t="s">
        <v>309</v>
      </c>
      <c r="K227" s="15" t="s">
        <v>44</v>
      </c>
      <c r="L227" s="7" t="s">
        <v>45</v>
      </c>
      <c r="M227" s="7" t="s">
        <v>46</v>
      </c>
    </row>
    <row r="228" ht="16.5">
      <c r="B228" s="16">
        <v>45854</v>
      </c>
      <c r="C228" s="15" t="s">
        <v>233</v>
      </c>
      <c r="D228" s="17" t="s">
        <v>39</v>
      </c>
      <c r="E228" s="15" t="s">
        <v>234</v>
      </c>
      <c r="F228" s="15" t="s">
        <v>137</v>
      </c>
      <c r="G228" s="15" t="s">
        <v>307</v>
      </c>
      <c r="H228" s="13" t="s">
        <v>70</v>
      </c>
      <c r="I228" s="10" t="s">
        <v>310</v>
      </c>
      <c r="J228" s="18"/>
      <c r="K228" s="15" t="s">
        <v>44</v>
      </c>
      <c r="L228" s="7" t="s">
        <v>45</v>
      </c>
      <c r="M228" s="7" t="s">
        <v>46</v>
      </c>
    </row>
    <row r="229" ht="16.5">
      <c r="B229" s="16">
        <v>45854</v>
      </c>
      <c r="C229" s="15" t="s">
        <v>233</v>
      </c>
      <c r="D229" s="17" t="s">
        <v>39</v>
      </c>
      <c r="E229" s="15" t="s">
        <v>234</v>
      </c>
      <c r="F229" s="15" t="s">
        <v>137</v>
      </c>
      <c r="G229" s="15" t="s">
        <v>307</v>
      </c>
      <c r="H229" s="9" t="s">
        <v>49</v>
      </c>
      <c r="I229" s="10" t="s">
        <v>311</v>
      </c>
      <c r="J229" s="18"/>
      <c r="K229" s="15" t="s">
        <v>44</v>
      </c>
      <c r="L229" s="7" t="s">
        <v>45</v>
      </c>
      <c r="M229" s="7" t="s">
        <v>46</v>
      </c>
    </row>
    <row r="230" ht="16.5">
      <c r="B230" s="16">
        <v>45854</v>
      </c>
      <c r="C230" s="15" t="s">
        <v>233</v>
      </c>
      <c r="D230" s="17" t="s">
        <v>39</v>
      </c>
      <c r="E230" s="15" t="s">
        <v>234</v>
      </c>
      <c r="F230" s="15" t="s">
        <v>137</v>
      </c>
      <c r="G230" s="15" t="s">
        <v>307</v>
      </c>
      <c r="H230" s="13" t="s">
        <v>142</v>
      </c>
      <c r="I230" s="10"/>
      <c r="J230" s="18"/>
      <c r="K230" s="15" t="s">
        <v>143</v>
      </c>
      <c r="L230" s="7" t="s">
        <v>45</v>
      </c>
      <c r="M230" s="7" t="s">
        <v>46</v>
      </c>
    </row>
    <row r="231" ht="16.5">
      <c r="B231" s="16">
        <v>45854</v>
      </c>
      <c r="C231" s="15" t="s">
        <v>233</v>
      </c>
      <c r="D231" s="17" t="s">
        <v>39</v>
      </c>
      <c r="E231" s="15" t="s">
        <v>234</v>
      </c>
      <c r="F231" s="15" t="s">
        <v>137</v>
      </c>
      <c r="G231" s="15" t="s">
        <v>307</v>
      </c>
      <c r="H231" s="13" t="s">
        <v>51</v>
      </c>
      <c r="I231" s="10"/>
      <c r="J231" s="18"/>
      <c r="K231" s="15" t="s">
        <v>44</v>
      </c>
      <c r="L231" s="7" t="s">
        <v>45</v>
      </c>
      <c r="M231" s="7" t="s">
        <v>46</v>
      </c>
    </row>
    <row r="232" ht="16.5">
      <c r="B232" s="16">
        <v>45854</v>
      </c>
      <c r="C232" s="15" t="s">
        <v>233</v>
      </c>
      <c r="D232" s="17" t="s">
        <v>39</v>
      </c>
      <c r="E232" s="15" t="s">
        <v>234</v>
      </c>
      <c r="F232" s="15" t="s">
        <v>137</v>
      </c>
      <c r="G232" s="15" t="s">
        <v>307</v>
      </c>
      <c r="H232" s="13" t="s">
        <v>85</v>
      </c>
      <c r="I232" s="10" t="s">
        <v>312</v>
      </c>
      <c r="J232" s="18" t="s">
        <v>313</v>
      </c>
      <c r="K232" s="15" t="s">
        <v>44</v>
      </c>
      <c r="L232" s="7" t="s">
        <v>45</v>
      </c>
      <c r="M232" s="7" t="s">
        <v>46</v>
      </c>
    </row>
    <row r="233" ht="16.5">
      <c r="B233" s="16">
        <v>45854</v>
      </c>
      <c r="C233" s="15" t="s">
        <v>233</v>
      </c>
      <c r="D233" s="17" t="s">
        <v>39</v>
      </c>
      <c r="E233" s="15" t="s">
        <v>234</v>
      </c>
      <c r="F233" s="15" t="s">
        <v>137</v>
      </c>
      <c r="G233" s="15" t="s">
        <v>314</v>
      </c>
      <c r="H233" s="12" t="s">
        <v>47</v>
      </c>
      <c r="I233" s="10" t="s">
        <v>315</v>
      </c>
      <c r="J233" s="18" t="s">
        <v>316</v>
      </c>
      <c r="K233" s="15" t="s">
        <v>44</v>
      </c>
      <c r="L233" s="7" t="s">
        <v>45</v>
      </c>
      <c r="M233" s="7" t="s">
        <v>46</v>
      </c>
    </row>
    <row r="234" ht="16.5">
      <c r="B234" s="16">
        <v>45854</v>
      </c>
      <c r="C234" s="15" t="s">
        <v>233</v>
      </c>
      <c r="D234" s="17" t="s">
        <v>39</v>
      </c>
      <c r="E234" s="15" t="s">
        <v>234</v>
      </c>
      <c r="F234" s="15" t="s">
        <v>137</v>
      </c>
      <c r="G234" s="15" t="s">
        <v>314</v>
      </c>
      <c r="H234" s="13" t="s">
        <v>70</v>
      </c>
      <c r="I234" s="10" t="s">
        <v>317</v>
      </c>
      <c r="J234" s="18"/>
      <c r="K234" s="15" t="s">
        <v>44</v>
      </c>
      <c r="L234" s="7" t="s">
        <v>45</v>
      </c>
      <c r="M234" s="7" t="s">
        <v>46</v>
      </c>
    </row>
    <row r="235" ht="16.5">
      <c r="B235" s="16">
        <v>45854</v>
      </c>
      <c r="C235" s="15" t="s">
        <v>233</v>
      </c>
      <c r="D235" s="17" t="s">
        <v>39</v>
      </c>
      <c r="E235" s="15" t="s">
        <v>234</v>
      </c>
      <c r="F235" s="15" t="s">
        <v>137</v>
      </c>
      <c r="G235" s="15" t="s">
        <v>314</v>
      </c>
      <c r="H235" s="9" t="s">
        <v>49</v>
      </c>
      <c r="I235" s="10" t="s">
        <v>318</v>
      </c>
      <c r="J235" s="18"/>
      <c r="K235" s="15" t="s">
        <v>44</v>
      </c>
      <c r="L235" s="7" t="s">
        <v>45</v>
      </c>
      <c r="M235" s="7" t="s">
        <v>46</v>
      </c>
    </row>
    <row r="236" ht="16.5">
      <c r="B236" s="16">
        <v>45854</v>
      </c>
      <c r="C236" s="15" t="s">
        <v>233</v>
      </c>
      <c r="D236" s="17" t="s">
        <v>39</v>
      </c>
      <c r="E236" s="15" t="s">
        <v>234</v>
      </c>
      <c r="F236" s="15" t="s">
        <v>137</v>
      </c>
      <c r="G236" s="15" t="s">
        <v>314</v>
      </c>
      <c r="H236" s="13" t="s">
        <v>142</v>
      </c>
      <c r="I236" s="10"/>
      <c r="J236" s="18"/>
      <c r="K236" s="15" t="s">
        <v>143</v>
      </c>
      <c r="L236" s="7" t="s">
        <v>45</v>
      </c>
      <c r="M236" s="7" t="s">
        <v>46</v>
      </c>
    </row>
    <row r="237" ht="16.5">
      <c r="B237" s="16">
        <v>45854</v>
      </c>
      <c r="C237" s="15" t="s">
        <v>233</v>
      </c>
      <c r="D237" s="17" t="s">
        <v>39</v>
      </c>
      <c r="E237" s="15" t="s">
        <v>234</v>
      </c>
      <c r="F237" s="15" t="s">
        <v>137</v>
      </c>
      <c r="G237" s="15" t="s">
        <v>314</v>
      </c>
      <c r="H237" s="13" t="s">
        <v>51</v>
      </c>
      <c r="I237" s="10"/>
      <c r="J237" s="18"/>
      <c r="K237" s="15" t="s">
        <v>44</v>
      </c>
      <c r="L237" s="7" t="s">
        <v>45</v>
      </c>
      <c r="M237" s="7" t="s">
        <v>46</v>
      </c>
    </row>
    <row r="238" ht="16.5">
      <c r="B238" s="16">
        <v>45854</v>
      </c>
      <c r="C238" s="15" t="s">
        <v>233</v>
      </c>
      <c r="D238" s="17" t="s">
        <v>39</v>
      </c>
      <c r="E238" s="15" t="s">
        <v>234</v>
      </c>
      <c r="F238" s="15" t="s">
        <v>137</v>
      </c>
      <c r="G238" s="15" t="s">
        <v>314</v>
      </c>
      <c r="H238" s="13" t="s">
        <v>85</v>
      </c>
      <c r="I238" s="10" t="s">
        <v>319</v>
      </c>
      <c r="J238" s="18" t="s">
        <v>320</v>
      </c>
      <c r="K238" s="15" t="s">
        <v>44</v>
      </c>
      <c r="L238" s="7" t="s">
        <v>45</v>
      </c>
      <c r="M238" s="7" t="s">
        <v>46</v>
      </c>
    </row>
    <row r="239" ht="16.5">
      <c r="B239" s="16">
        <v>45854</v>
      </c>
      <c r="C239" s="15" t="s">
        <v>233</v>
      </c>
      <c r="D239" s="17" t="s">
        <v>39</v>
      </c>
      <c r="E239" s="15" t="s">
        <v>234</v>
      </c>
      <c r="F239" s="15" t="s">
        <v>137</v>
      </c>
      <c r="G239" s="15" t="s">
        <v>321</v>
      </c>
      <c r="H239" s="12" t="s">
        <v>47</v>
      </c>
      <c r="I239" s="10" t="s">
        <v>322</v>
      </c>
      <c r="J239" s="18" t="s">
        <v>323</v>
      </c>
      <c r="K239" s="15" t="s">
        <v>44</v>
      </c>
      <c r="L239" s="7" t="s">
        <v>45</v>
      </c>
      <c r="M239" s="7" t="s">
        <v>46</v>
      </c>
    </row>
    <row r="240" ht="16.5">
      <c r="B240" s="16">
        <v>45854</v>
      </c>
      <c r="C240" s="15" t="s">
        <v>233</v>
      </c>
      <c r="D240" s="17" t="s">
        <v>39</v>
      </c>
      <c r="E240" s="15" t="s">
        <v>234</v>
      </c>
      <c r="F240" s="15" t="s">
        <v>137</v>
      </c>
      <c r="G240" s="15" t="s">
        <v>321</v>
      </c>
      <c r="H240" s="13" t="s">
        <v>70</v>
      </c>
      <c r="I240" s="10" t="s">
        <v>324</v>
      </c>
      <c r="J240" s="18"/>
      <c r="K240" s="15" t="s">
        <v>44</v>
      </c>
      <c r="L240" s="7" t="s">
        <v>45</v>
      </c>
      <c r="M240" s="7" t="s">
        <v>46</v>
      </c>
    </row>
    <row r="241" ht="16.5">
      <c r="B241" s="16">
        <v>45854</v>
      </c>
      <c r="C241" s="15" t="s">
        <v>233</v>
      </c>
      <c r="D241" s="17" t="s">
        <v>39</v>
      </c>
      <c r="E241" s="15" t="s">
        <v>234</v>
      </c>
      <c r="F241" s="15" t="s">
        <v>137</v>
      </c>
      <c r="G241" s="15" t="s">
        <v>321</v>
      </c>
      <c r="H241" s="9" t="s">
        <v>49</v>
      </c>
      <c r="I241" s="10" t="s">
        <v>325</v>
      </c>
      <c r="J241" s="18"/>
      <c r="K241" s="15" t="s">
        <v>44</v>
      </c>
      <c r="L241" s="7" t="s">
        <v>45</v>
      </c>
      <c r="M241" s="7" t="s">
        <v>46</v>
      </c>
    </row>
    <row r="242" ht="16.5">
      <c r="B242" s="16">
        <v>45854</v>
      </c>
      <c r="C242" s="15" t="s">
        <v>233</v>
      </c>
      <c r="D242" s="17" t="s">
        <v>39</v>
      </c>
      <c r="E242" s="15" t="s">
        <v>234</v>
      </c>
      <c r="F242" s="15" t="s">
        <v>137</v>
      </c>
      <c r="G242" s="15" t="s">
        <v>321</v>
      </c>
      <c r="H242" s="13" t="s">
        <v>142</v>
      </c>
      <c r="I242" s="10"/>
      <c r="J242" s="18"/>
      <c r="K242" s="15" t="s">
        <v>143</v>
      </c>
      <c r="L242" s="7" t="s">
        <v>45</v>
      </c>
      <c r="M242" s="7" t="s">
        <v>46</v>
      </c>
    </row>
    <row r="243" ht="16.5">
      <c r="B243" s="16">
        <v>45854</v>
      </c>
      <c r="C243" s="15" t="s">
        <v>233</v>
      </c>
      <c r="D243" s="17" t="s">
        <v>39</v>
      </c>
      <c r="E243" s="15" t="s">
        <v>234</v>
      </c>
      <c r="F243" s="15" t="s">
        <v>137</v>
      </c>
      <c r="G243" s="15" t="s">
        <v>321</v>
      </c>
      <c r="H243" s="13" t="s">
        <v>51</v>
      </c>
      <c r="I243" s="10"/>
      <c r="J243" s="18"/>
      <c r="K243" s="15" t="s">
        <v>44</v>
      </c>
      <c r="L243" s="7" t="s">
        <v>45</v>
      </c>
      <c r="M243" s="7" t="s">
        <v>46</v>
      </c>
    </row>
    <row r="244" ht="16.5">
      <c r="B244" s="16">
        <v>45854</v>
      </c>
      <c r="C244" s="15" t="s">
        <v>233</v>
      </c>
      <c r="D244" s="17" t="s">
        <v>39</v>
      </c>
      <c r="E244" s="15" t="s">
        <v>234</v>
      </c>
      <c r="F244" s="15" t="s">
        <v>137</v>
      </c>
      <c r="G244" s="15" t="s">
        <v>321</v>
      </c>
      <c r="H244" s="13" t="s">
        <v>85</v>
      </c>
      <c r="I244" s="10" t="s">
        <v>326</v>
      </c>
      <c r="J244" s="10" t="s">
        <v>327</v>
      </c>
      <c r="K244" s="8" t="s">
        <v>44</v>
      </c>
      <c r="L244" s="7" t="s">
        <v>45</v>
      </c>
      <c r="M244" s="7" t="s">
        <v>46</v>
      </c>
    </row>
    <row r="245" ht="16.5">
      <c r="B245" s="16">
        <v>45854</v>
      </c>
      <c r="C245" s="15" t="s">
        <v>233</v>
      </c>
      <c r="D245" s="17" t="s">
        <v>39</v>
      </c>
      <c r="E245" s="15" t="s">
        <v>234</v>
      </c>
      <c r="F245" s="15" t="s">
        <v>137</v>
      </c>
      <c r="G245" s="15" t="s">
        <v>328</v>
      </c>
      <c r="H245" s="12" t="s">
        <v>47</v>
      </c>
      <c r="I245" s="10" t="s">
        <v>329</v>
      </c>
      <c r="J245" s="18" t="s">
        <v>330</v>
      </c>
      <c r="K245" s="15" t="s">
        <v>44</v>
      </c>
      <c r="L245" s="7" t="s">
        <v>45</v>
      </c>
      <c r="M245" s="7" t="s">
        <v>46</v>
      </c>
    </row>
    <row r="246" ht="16.5">
      <c r="B246" s="16">
        <v>45854</v>
      </c>
      <c r="C246" s="15" t="s">
        <v>233</v>
      </c>
      <c r="D246" s="17" t="s">
        <v>39</v>
      </c>
      <c r="E246" s="15" t="s">
        <v>234</v>
      </c>
      <c r="F246" s="15" t="s">
        <v>137</v>
      </c>
      <c r="G246" s="15" t="s">
        <v>328</v>
      </c>
      <c r="H246" s="13" t="s">
        <v>70</v>
      </c>
      <c r="I246" s="10" t="s">
        <v>331</v>
      </c>
      <c r="J246" s="18"/>
      <c r="K246" s="15" t="s">
        <v>44</v>
      </c>
      <c r="L246" s="7" t="s">
        <v>45</v>
      </c>
      <c r="M246" s="7" t="s">
        <v>46</v>
      </c>
    </row>
    <row r="247" ht="16.5">
      <c r="B247" s="16">
        <v>45854</v>
      </c>
      <c r="C247" s="15" t="s">
        <v>233</v>
      </c>
      <c r="D247" s="17" t="s">
        <v>39</v>
      </c>
      <c r="E247" s="15" t="s">
        <v>234</v>
      </c>
      <c r="F247" s="15" t="s">
        <v>137</v>
      </c>
      <c r="G247" s="15" t="s">
        <v>328</v>
      </c>
      <c r="H247" s="9" t="s">
        <v>49</v>
      </c>
      <c r="I247" s="10" t="s">
        <v>332</v>
      </c>
      <c r="J247" s="18"/>
      <c r="K247" s="15" t="s">
        <v>44</v>
      </c>
      <c r="L247" s="7" t="s">
        <v>45</v>
      </c>
      <c r="M247" s="7" t="s">
        <v>46</v>
      </c>
    </row>
    <row r="248" ht="16.5">
      <c r="B248" s="16">
        <v>45854</v>
      </c>
      <c r="C248" s="15" t="s">
        <v>233</v>
      </c>
      <c r="D248" s="17" t="s">
        <v>39</v>
      </c>
      <c r="E248" s="15" t="s">
        <v>234</v>
      </c>
      <c r="F248" s="15" t="s">
        <v>137</v>
      </c>
      <c r="G248" s="15" t="s">
        <v>328</v>
      </c>
      <c r="H248" s="13" t="s">
        <v>142</v>
      </c>
      <c r="I248" s="10"/>
      <c r="J248" s="18"/>
      <c r="K248" s="15" t="s">
        <v>143</v>
      </c>
      <c r="L248" s="7" t="s">
        <v>45</v>
      </c>
      <c r="M248" s="7" t="s">
        <v>46</v>
      </c>
    </row>
    <row r="249" ht="16.5">
      <c r="B249" s="16">
        <v>45854</v>
      </c>
      <c r="C249" s="15" t="s">
        <v>233</v>
      </c>
      <c r="D249" s="17" t="s">
        <v>39</v>
      </c>
      <c r="E249" s="15" t="s">
        <v>234</v>
      </c>
      <c r="F249" s="15" t="s">
        <v>137</v>
      </c>
      <c r="G249" s="15" t="s">
        <v>328</v>
      </c>
      <c r="H249" s="13" t="s">
        <v>51</v>
      </c>
      <c r="I249" s="10"/>
      <c r="J249" s="18"/>
      <c r="K249" s="15" t="s">
        <v>44</v>
      </c>
      <c r="L249" s="7" t="s">
        <v>45</v>
      </c>
      <c r="M249" s="7" t="s">
        <v>46</v>
      </c>
    </row>
    <row r="250" ht="16.5">
      <c r="B250" s="16">
        <v>45854</v>
      </c>
      <c r="C250" s="15" t="s">
        <v>233</v>
      </c>
      <c r="D250" s="17" t="s">
        <v>39</v>
      </c>
      <c r="E250" s="15" t="s">
        <v>234</v>
      </c>
      <c r="F250" s="15" t="s">
        <v>137</v>
      </c>
      <c r="G250" s="15" t="s">
        <v>328</v>
      </c>
      <c r="H250" s="13" t="s">
        <v>85</v>
      </c>
      <c r="I250" s="10" t="s">
        <v>333</v>
      </c>
      <c r="J250" s="18" t="s">
        <v>334</v>
      </c>
      <c r="K250" s="15" t="s">
        <v>44</v>
      </c>
      <c r="L250" s="7" t="s">
        <v>45</v>
      </c>
      <c r="M250" s="7" t="s">
        <v>46</v>
      </c>
    </row>
    <row r="251" ht="16.5">
      <c r="B251" s="16">
        <v>45854</v>
      </c>
      <c r="C251" s="15" t="s">
        <v>233</v>
      </c>
      <c r="D251" s="17" t="s">
        <v>39</v>
      </c>
      <c r="E251" s="15" t="s">
        <v>234</v>
      </c>
      <c r="F251" s="15" t="s">
        <v>137</v>
      </c>
      <c r="G251" s="15" t="s">
        <v>335</v>
      </c>
      <c r="H251" s="12" t="s">
        <v>47</v>
      </c>
      <c r="I251" s="10" t="s">
        <v>336</v>
      </c>
      <c r="J251" s="18" t="s">
        <v>337</v>
      </c>
      <c r="K251" s="15" t="s">
        <v>44</v>
      </c>
      <c r="L251" s="7" t="s">
        <v>45</v>
      </c>
      <c r="M251" s="7" t="s">
        <v>46</v>
      </c>
    </row>
    <row r="252" ht="16.5">
      <c r="B252" s="16">
        <v>45854</v>
      </c>
      <c r="C252" s="15" t="s">
        <v>233</v>
      </c>
      <c r="D252" s="17" t="s">
        <v>39</v>
      </c>
      <c r="E252" s="15" t="s">
        <v>234</v>
      </c>
      <c r="F252" s="15" t="s">
        <v>137</v>
      </c>
      <c r="G252" s="15" t="s">
        <v>335</v>
      </c>
      <c r="H252" s="13" t="s">
        <v>70</v>
      </c>
      <c r="I252" s="10" t="s">
        <v>338</v>
      </c>
      <c r="J252" s="18"/>
      <c r="K252" s="15" t="s">
        <v>44</v>
      </c>
      <c r="L252" s="7" t="s">
        <v>45</v>
      </c>
      <c r="M252" s="7" t="s">
        <v>46</v>
      </c>
    </row>
    <row r="253" ht="16.5">
      <c r="B253" s="16">
        <v>45854</v>
      </c>
      <c r="C253" s="15" t="s">
        <v>233</v>
      </c>
      <c r="D253" s="17" t="s">
        <v>39</v>
      </c>
      <c r="E253" s="15" t="s">
        <v>234</v>
      </c>
      <c r="F253" s="15" t="s">
        <v>137</v>
      </c>
      <c r="G253" s="15" t="s">
        <v>335</v>
      </c>
      <c r="H253" s="9" t="s">
        <v>49</v>
      </c>
      <c r="I253" s="10" t="s">
        <v>339</v>
      </c>
      <c r="J253" s="18"/>
      <c r="K253" s="15" t="s">
        <v>44</v>
      </c>
      <c r="L253" s="7" t="s">
        <v>45</v>
      </c>
      <c r="M253" s="7" t="s">
        <v>46</v>
      </c>
    </row>
    <row r="254" ht="16.5">
      <c r="B254" s="16">
        <v>45854</v>
      </c>
      <c r="C254" s="15" t="s">
        <v>233</v>
      </c>
      <c r="D254" s="17" t="s">
        <v>39</v>
      </c>
      <c r="E254" s="15" t="s">
        <v>234</v>
      </c>
      <c r="F254" s="15" t="s">
        <v>137</v>
      </c>
      <c r="G254" s="15" t="s">
        <v>335</v>
      </c>
      <c r="H254" s="13" t="s">
        <v>142</v>
      </c>
      <c r="I254" s="10"/>
      <c r="J254" s="18"/>
      <c r="K254" s="15" t="s">
        <v>143</v>
      </c>
      <c r="L254" s="7" t="s">
        <v>45</v>
      </c>
      <c r="M254" s="7" t="s">
        <v>46</v>
      </c>
    </row>
    <row r="255" ht="16.5">
      <c r="B255" s="16">
        <v>45854</v>
      </c>
      <c r="C255" s="15" t="s">
        <v>233</v>
      </c>
      <c r="D255" s="17" t="s">
        <v>39</v>
      </c>
      <c r="E255" s="15" t="s">
        <v>234</v>
      </c>
      <c r="F255" s="15" t="s">
        <v>137</v>
      </c>
      <c r="G255" s="15" t="s">
        <v>335</v>
      </c>
      <c r="H255" s="13" t="s">
        <v>51</v>
      </c>
      <c r="I255" s="10"/>
      <c r="J255" s="18"/>
      <c r="K255" s="15" t="s">
        <v>44</v>
      </c>
      <c r="L255" s="7" t="s">
        <v>45</v>
      </c>
      <c r="M255" s="7" t="s">
        <v>46</v>
      </c>
    </row>
    <row r="256" ht="16.5">
      <c r="B256" s="16">
        <v>45854</v>
      </c>
      <c r="C256" s="15" t="s">
        <v>233</v>
      </c>
      <c r="D256" s="17" t="s">
        <v>39</v>
      </c>
      <c r="E256" s="15" t="s">
        <v>234</v>
      </c>
      <c r="F256" s="15" t="s">
        <v>137</v>
      </c>
      <c r="G256" s="15" t="s">
        <v>335</v>
      </c>
      <c r="H256" s="13" t="s">
        <v>85</v>
      </c>
      <c r="I256" s="10" t="s">
        <v>340</v>
      </c>
      <c r="J256" s="18" t="s">
        <v>341</v>
      </c>
      <c r="K256" s="15" t="s">
        <v>44</v>
      </c>
      <c r="L256" s="7" t="s">
        <v>45</v>
      </c>
      <c r="M256" s="7" t="s">
        <v>46</v>
      </c>
    </row>
    <row r="257" ht="16.5">
      <c r="B257" s="16">
        <v>45854</v>
      </c>
      <c r="C257" s="15" t="s">
        <v>233</v>
      </c>
      <c r="D257" s="17" t="s">
        <v>39</v>
      </c>
      <c r="E257" s="15" t="s">
        <v>234</v>
      </c>
      <c r="F257" s="15" t="s">
        <v>137</v>
      </c>
      <c r="G257" s="15" t="s">
        <v>342</v>
      </c>
      <c r="H257" s="12" t="s">
        <v>47</v>
      </c>
      <c r="I257" s="10" t="s">
        <v>343</v>
      </c>
      <c r="J257" s="10" t="s">
        <v>344</v>
      </c>
      <c r="K257" s="8" t="s">
        <v>44</v>
      </c>
      <c r="L257" s="7" t="s">
        <v>45</v>
      </c>
      <c r="M257" s="7" t="s">
        <v>46</v>
      </c>
    </row>
    <row r="258" ht="16.5">
      <c r="B258" s="16">
        <v>45854</v>
      </c>
      <c r="C258" s="15" t="s">
        <v>233</v>
      </c>
      <c r="D258" s="17" t="s">
        <v>39</v>
      </c>
      <c r="E258" s="15" t="s">
        <v>234</v>
      </c>
      <c r="F258" s="15" t="s">
        <v>137</v>
      </c>
      <c r="G258" s="15" t="s">
        <v>342</v>
      </c>
      <c r="H258" s="13" t="s">
        <v>70</v>
      </c>
      <c r="I258" s="10" t="s">
        <v>345</v>
      </c>
      <c r="J258" s="10"/>
      <c r="K258" s="8" t="s">
        <v>44</v>
      </c>
      <c r="L258" s="7" t="s">
        <v>45</v>
      </c>
      <c r="M258" s="7" t="s">
        <v>46</v>
      </c>
    </row>
    <row r="259" ht="16.5">
      <c r="B259" s="16">
        <v>45854</v>
      </c>
      <c r="C259" s="15" t="s">
        <v>233</v>
      </c>
      <c r="D259" s="17" t="s">
        <v>39</v>
      </c>
      <c r="E259" s="15" t="s">
        <v>234</v>
      </c>
      <c r="F259" s="15" t="s">
        <v>137</v>
      </c>
      <c r="G259" s="15" t="s">
        <v>342</v>
      </c>
      <c r="H259" s="9" t="s">
        <v>49</v>
      </c>
      <c r="I259" s="10" t="s">
        <v>346</v>
      </c>
      <c r="J259" s="10"/>
      <c r="K259" s="8" t="s">
        <v>44</v>
      </c>
      <c r="L259" s="7" t="s">
        <v>45</v>
      </c>
      <c r="M259" s="7" t="s">
        <v>46</v>
      </c>
    </row>
    <row r="260" ht="16.5">
      <c r="B260" s="16">
        <v>45854</v>
      </c>
      <c r="C260" s="15" t="s">
        <v>233</v>
      </c>
      <c r="D260" s="17" t="s">
        <v>39</v>
      </c>
      <c r="E260" s="15" t="s">
        <v>234</v>
      </c>
      <c r="F260" s="15" t="s">
        <v>137</v>
      </c>
      <c r="G260" s="15" t="s">
        <v>342</v>
      </c>
      <c r="H260" s="13" t="s">
        <v>142</v>
      </c>
      <c r="I260" s="10"/>
      <c r="J260" s="10"/>
      <c r="K260" s="8" t="s">
        <v>347</v>
      </c>
      <c r="L260" s="7" t="s">
        <v>45</v>
      </c>
      <c r="M260" s="7" t="s">
        <v>46</v>
      </c>
    </row>
    <row r="261" ht="16.5">
      <c r="B261" s="16">
        <v>45854</v>
      </c>
      <c r="C261" s="15" t="s">
        <v>233</v>
      </c>
      <c r="D261" s="17" t="s">
        <v>39</v>
      </c>
      <c r="E261" s="15" t="s">
        <v>234</v>
      </c>
      <c r="F261" s="15" t="s">
        <v>137</v>
      </c>
      <c r="G261" s="15" t="s">
        <v>342</v>
      </c>
      <c r="H261" s="13" t="s">
        <v>51</v>
      </c>
      <c r="I261" s="10"/>
      <c r="J261" s="10"/>
      <c r="K261" s="8" t="s">
        <v>44</v>
      </c>
      <c r="L261" s="7" t="s">
        <v>45</v>
      </c>
      <c r="M261" s="7" t="s">
        <v>46</v>
      </c>
    </row>
    <row r="262" ht="16.5">
      <c r="B262" s="16">
        <v>45854</v>
      </c>
      <c r="C262" s="15" t="s">
        <v>233</v>
      </c>
      <c r="D262" s="17" t="s">
        <v>39</v>
      </c>
      <c r="E262" s="15" t="s">
        <v>234</v>
      </c>
      <c r="F262" s="15" t="s">
        <v>137</v>
      </c>
      <c r="G262" s="15" t="s">
        <v>342</v>
      </c>
      <c r="H262" s="13" t="s">
        <v>85</v>
      </c>
      <c r="I262" s="10" t="s">
        <v>348</v>
      </c>
      <c r="J262" s="10"/>
      <c r="K262" s="8" t="s">
        <v>44</v>
      </c>
      <c r="L262" s="7" t="s">
        <v>45</v>
      </c>
      <c r="M262" s="7" t="s">
        <v>46</v>
      </c>
    </row>
    <row r="263" ht="16.5">
      <c r="B263" s="16">
        <v>45855</v>
      </c>
      <c r="C263" s="15" t="s">
        <v>349</v>
      </c>
      <c r="D263" s="17" t="s">
        <v>39</v>
      </c>
      <c r="E263" s="15" t="s">
        <v>350</v>
      </c>
      <c r="F263" s="15" t="s">
        <v>41</v>
      </c>
      <c r="G263" s="15" t="s">
        <v>351</v>
      </c>
      <c r="H263" s="9" t="s">
        <v>49</v>
      </c>
      <c r="I263" s="10" t="s">
        <v>352</v>
      </c>
      <c r="J263" s="10"/>
      <c r="K263" s="8" t="s">
        <v>44</v>
      </c>
      <c r="L263" s="7" t="s">
        <v>45</v>
      </c>
      <c r="M263" s="7" t="s">
        <v>46</v>
      </c>
    </row>
    <row r="264" ht="16.5">
      <c r="B264" s="16">
        <v>45855</v>
      </c>
      <c r="C264" s="15" t="s">
        <v>349</v>
      </c>
      <c r="D264" s="17" t="s">
        <v>39</v>
      </c>
      <c r="E264" s="15" t="s">
        <v>350</v>
      </c>
      <c r="F264" s="15" t="s">
        <v>145</v>
      </c>
      <c r="G264" s="15" t="s">
        <v>353</v>
      </c>
      <c r="H264" s="12" t="s">
        <v>47</v>
      </c>
      <c r="I264" s="10" t="s">
        <v>354</v>
      </c>
      <c r="J264" s="18" t="s">
        <v>355</v>
      </c>
      <c r="K264" s="15" t="s">
        <v>44</v>
      </c>
      <c r="L264" s="7" t="s">
        <v>45</v>
      </c>
      <c r="M264" s="7" t="s">
        <v>46</v>
      </c>
    </row>
    <row r="265" ht="16.5">
      <c r="B265" s="16">
        <v>45855</v>
      </c>
      <c r="C265" s="15" t="s">
        <v>349</v>
      </c>
      <c r="D265" s="17" t="s">
        <v>39</v>
      </c>
      <c r="E265" s="15" t="s">
        <v>350</v>
      </c>
      <c r="F265" s="15" t="s">
        <v>145</v>
      </c>
      <c r="G265" s="15" t="s">
        <v>353</v>
      </c>
      <c r="H265" s="13" t="s">
        <v>70</v>
      </c>
      <c r="I265" s="10" t="s">
        <v>356</v>
      </c>
      <c r="J265" s="18"/>
      <c r="K265" s="15" t="s">
        <v>44</v>
      </c>
      <c r="L265" s="7" t="s">
        <v>45</v>
      </c>
      <c r="M265" s="7" t="s">
        <v>46</v>
      </c>
    </row>
    <row r="266" ht="16.5">
      <c r="B266" s="16">
        <v>45855</v>
      </c>
      <c r="C266" s="15" t="s">
        <v>349</v>
      </c>
      <c r="D266" s="17" t="s">
        <v>39</v>
      </c>
      <c r="E266" s="15" t="s">
        <v>350</v>
      </c>
      <c r="F266" s="15" t="s">
        <v>145</v>
      </c>
      <c r="G266" s="15" t="s">
        <v>353</v>
      </c>
      <c r="H266" s="9" t="s">
        <v>49</v>
      </c>
      <c r="I266" s="10" t="s">
        <v>357</v>
      </c>
      <c r="J266" s="18"/>
      <c r="K266" s="15" t="s">
        <v>44</v>
      </c>
      <c r="L266" s="7" t="s">
        <v>45</v>
      </c>
      <c r="M266" s="7" t="s">
        <v>46</v>
      </c>
    </row>
    <row r="267" ht="16.5">
      <c r="B267" s="16">
        <v>45855</v>
      </c>
      <c r="C267" s="15" t="s">
        <v>349</v>
      </c>
      <c r="D267" s="17" t="s">
        <v>39</v>
      </c>
      <c r="E267" s="15" t="s">
        <v>350</v>
      </c>
      <c r="F267" s="15" t="s">
        <v>145</v>
      </c>
      <c r="G267" s="15" t="s">
        <v>353</v>
      </c>
      <c r="H267" s="13" t="s">
        <v>142</v>
      </c>
      <c r="I267" s="10"/>
      <c r="J267" s="18"/>
      <c r="K267" s="15" t="s">
        <v>143</v>
      </c>
      <c r="L267" s="7" t="s">
        <v>45</v>
      </c>
      <c r="M267" s="7" t="s">
        <v>46</v>
      </c>
    </row>
    <row r="268" ht="16.5">
      <c r="B268" s="16">
        <v>45855</v>
      </c>
      <c r="C268" s="15" t="s">
        <v>349</v>
      </c>
      <c r="D268" s="17" t="s">
        <v>39</v>
      </c>
      <c r="E268" s="15" t="s">
        <v>350</v>
      </c>
      <c r="F268" s="15" t="s">
        <v>145</v>
      </c>
      <c r="G268" s="15" t="s">
        <v>353</v>
      </c>
      <c r="H268" s="13" t="s">
        <v>51</v>
      </c>
      <c r="I268" s="10"/>
      <c r="J268" s="18"/>
      <c r="K268" s="15" t="s">
        <v>44</v>
      </c>
      <c r="L268" s="7" t="s">
        <v>45</v>
      </c>
      <c r="M268" s="7" t="s">
        <v>46</v>
      </c>
    </row>
    <row r="269" ht="16.5">
      <c r="B269" s="16">
        <v>45855</v>
      </c>
      <c r="C269" s="15" t="s">
        <v>349</v>
      </c>
      <c r="D269" s="17" t="s">
        <v>39</v>
      </c>
      <c r="E269" s="15" t="s">
        <v>350</v>
      </c>
      <c r="F269" s="15" t="s">
        <v>68</v>
      </c>
      <c r="G269" s="15" t="s">
        <v>358</v>
      </c>
      <c r="H269" s="12" t="s">
        <v>47</v>
      </c>
      <c r="I269" s="10" t="s">
        <v>359</v>
      </c>
      <c r="J269" s="10" t="s">
        <v>360</v>
      </c>
      <c r="K269" s="8" t="s">
        <v>44</v>
      </c>
      <c r="L269" s="7" t="s">
        <v>45</v>
      </c>
      <c r="M269" s="7" t="s">
        <v>46</v>
      </c>
    </row>
    <row r="270" ht="16.5">
      <c r="B270" s="16">
        <v>45855</v>
      </c>
      <c r="C270" s="15" t="s">
        <v>349</v>
      </c>
      <c r="D270" s="17" t="s">
        <v>39</v>
      </c>
      <c r="E270" s="15" t="s">
        <v>350</v>
      </c>
      <c r="F270" s="15" t="s">
        <v>68</v>
      </c>
      <c r="G270" s="15" t="s">
        <v>358</v>
      </c>
      <c r="H270" s="13" t="s">
        <v>70</v>
      </c>
      <c r="I270" s="10" t="s">
        <v>361</v>
      </c>
      <c r="J270" s="10"/>
      <c r="K270" s="8" t="s">
        <v>44</v>
      </c>
      <c r="L270" s="7" t="s">
        <v>45</v>
      </c>
      <c r="M270" s="7" t="s">
        <v>46</v>
      </c>
    </row>
    <row r="271" ht="16.5">
      <c r="B271" s="16">
        <v>45855</v>
      </c>
      <c r="C271" s="15" t="s">
        <v>349</v>
      </c>
      <c r="D271" s="17" t="s">
        <v>39</v>
      </c>
      <c r="E271" s="15" t="s">
        <v>350</v>
      </c>
      <c r="F271" s="15" t="s">
        <v>68</v>
      </c>
      <c r="G271" s="15" t="s">
        <v>358</v>
      </c>
      <c r="H271" s="9" t="s">
        <v>49</v>
      </c>
      <c r="I271" s="10" t="s">
        <v>362</v>
      </c>
      <c r="J271" s="10"/>
      <c r="K271" s="8" t="s">
        <v>44</v>
      </c>
      <c r="L271" s="7" t="s">
        <v>45</v>
      </c>
      <c r="M271" s="7" t="s">
        <v>46</v>
      </c>
    </row>
    <row r="272" ht="16.5">
      <c r="B272" s="16">
        <v>45855</v>
      </c>
      <c r="C272" s="15" t="s">
        <v>349</v>
      </c>
      <c r="D272" s="17" t="s">
        <v>39</v>
      </c>
      <c r="E272" s="15" t="s">
        <v>350</v>
      </c>
      <c r="F272" s="15" t="s">
        <v>68</v>
      </c>
      <c r="G272" s="15" t="s">
        <v>358</v>
      </c>
      <c r="H272" s="13" t="s">
        <v>142</v>
      </c>
      <c r="I272" s="10"/>
      <c r="J272" s="10"/>
      <c r="K272" s="8" t="s">
        <v>143</v>
      </c>
      <c r="L272" s="7" t="s">
        <v>45</v>
      </c>
      <c r="M272" s="7" t="s">
        <v>46</v>
      </c>
    </row>
    <row r="273" ht="16.5">
      <c r="B273" s="16">
        <v>45855</v>
      </c>
      <c r="C273" s="15" t="s">
        <v>349</v>
      </c>
      <c r="D273" s="17" t="s">
        <v>39</v>
      </c>
      <c r="E273" s="15" t="s">
        <v>350</v>
      </c>
      <c r="F273" s="15" t="s">
        <v>68</v>
      </c>
      <c r="G273" s="15" t="s">
        <v>358</v>
      </c>
      <c r="H273" s="13" t="s">
        <v>51</v>
      </c>
      <c r="I273" s="10"/>
      <c r="J273" s="10"/>
      <c r="K273" s="8" t="s">
        <v>44</v>
      </c>
      <c r="L273" s="7" t="s">
        <v>45</v>
      </c>
      <c r="M273" s="7" t="s">
        <v>46</v>
      </c>
    </row>
    <row r="274" ht="16.5">
      <c r="B274" s="16">
        <v>45855</v>
      </c>
      <c r="C274" s="15" t="s">
        <v>349</v>
      </c>
      <c r="D274" s="17" t="s">
        <v>39</v>
      </c>
      <c r="E274" s="15" t="s">
        <v>350</v>
      </c>
      <c r="F274" s="15" t="s">
        <v>68</v>
      </c>
      <c r="G274" s="15" t="s">
        <v>358</v>
      </c>
      <c r="H274" s="13" t="s">
        <v>85</v>
      </c>
      <c r="I274" s="10" t="s">
        <v>363</v>
      </c>
      <c r="J274" s="10" t="s">
        <v>364</v>
      </c>
      <c r="K274" s="8" t="s">
        <v>44</v>
      </c>
      <c r="L274" s="7" t="s">
        <v>45</v>
      </c>
      <c r="M274" s="7" t="s">
        <v>46</v>
      </c>
    </row>
    <row r="275" ht="16.5">
      <c r="B275" s="16">
        <v>45855</v>
      </c>
      <c r="C275" s="15" t="s">
        <v>349</v>
      </c>
      <c r="D275" s="17" t="s">
        <v>39</v>
      </c>
      <c r="E275" s="15" t="s">
        <v>350</v>
      </c>
      <c r="F275" s="15" t="s">
        <v>68</v>
      </c>
      <c r="G275" s="15" t="s">
        <v>358</v>
      </c>
      <c r="H275" s="13" t="s">
        <v>85</v>
      </c>
      <c r="I275" s="10" t="s">
        <v>365</v>
      </c>
      <c r="J275" s="10" t="s">
        <v>366</v>
      </c>
      <c r="K275" s="8" t="s">
        <v>44</v>
      </c>
      <c r="L275" s="7" t="s">
        <v>45</v>
      </c>
      <c r="M275" s="7" t="s">
        <v>46</v>
      </c>
    </row>
    <row r="276" ht="16.5">
      <c r="B276" s="16">
        <v>45855</v>
      </c>
      <c r="C276" s="15" t="s">
        <v>349</v>
      </c>
      <c r="D276" s="17" t="s">
        <v>39</v>
      </c>
      <c r="E276" s="15" t="s">
        <v>350</v>
      </c>
      <c r="F276" s="15" t="s">
        <v>137</v>
      </c>
      <c r="G276" s="15" t="s">
        <v>367</v>
      </c>
      <c r="H276" s="12" t="s">
        <v>47</v>
      </c>
      <c r="I276" s="10" t="s">
        <v>368</v>
      </c>
      <c r="J276" s="10" t="s">
        <v>369</v>
      </c>
      <c r="K276" s="8" t="s">
        <v>44</v>
      </c>
      <c r="L276" s="7" t="s">
        <v>45</v>
      </c>
      <c r="M276" s="7" t="s">
        <v>46</v>
      </c>
    </row>
    <row r="277" ht="16.5">
      <c r="B277" s="16">
        <v>45855</v>
      </c>
      <c r="C277" s="15" t="s">
        <v>349</v>
      </c>
      <c r="D277" s="17" t="s">
        <v>39</v>
      </c>
      <c r="E277" s="15" t="s">
        <v>350</v>
      </c>
      <c r="F277" s="15" t="s">
        <v>137</v>
      </c>
      <c r="G277" s="15" t="s">
        <v>367</v>
      </c>
      <c r="H277" s="13" t="s">
        <v>70</v>
      </c>
      <c r="I277" s="10" t="s">
        <v>370</v>
      </c>
      <c r="J277" s="10"/>
      <c r="K277" s="8" t="s">
        <v>44</v>
      </c>
      <c r="L277" s="7" t="s">
        <v>45</v>
      </c>
      <c r="M277" s="7" t="s">
        <v>46</v>
      </c>
    </row>
    <row r="278" ht="16.5">
      <c r="B278" s="16">
        <v>45855</v>
      </c>
      <c r="C278" s="15" t="s">
        <v>349</v>
      </c>
      <c r="D278" s="17" t="s">
        <v>39</v>
      </c>
      <c r="E278" s="15" t="s">
        <v>350</v>
      </c>
      <c r="F278" s="15" t="s">
        <v>137</v>
      </c>
      <c r="G278" s="15" t="s">
        <v>367</v>
      </c>
      <c r="H278" s="9" t="s">
        <v>49</v>
      </c>
      <c r="I278" s="10" t="s">
        <v>371</v>
      </c>
      <c r="J278" s="10"/>
      <c r="K278" s="8" t="s">
        <v>44</v>
      </c>
      <c r="L278" s="7" t="s">
        <v>45</v>
      </c>
      <c r="M278" s="7" t="s">
        <v>46</v>
      </c>
    </row>
    <row r="279" ht="16.5">
      <c r="B279" s="16">
        <v>45855</v>
      </c>
      <c r="C279" s="15" t="s">
        <v>349</v>
      </c>
      <c r="D279" s="17" t="s">
        <v>39</v>
      </c>
      <c r="E279" s="15" t="s">
        <v>350</v>
      </c>
      <c r="F279" s="15" t="s">
        <v>137</v>
      </c>
      <c r="G279" s="15" t="s">
        <v>367</v>
      </c>
      <c r="H279" s="13" t="s">
        <v>142</v>
      </c>
      <c r="I279" s="10"/>
      <c r="J279" s="10"/>
      <c r="K279" s="8" t="s">
        <v>143</v>
      </c>
      <c r="L279" s="7" t="s">
        <v>45</v>
      </c>
      <c r="M279" s="7" t="s">
        <v>46</v>
      </c>
    </row>
    <row r="280" ht="16.5">
      <c r="B280" s="16">
        <v>45855</v>
      </c>
      <c r="C280" s="15" t="s">
        <v>349</v>
      </c>
      <c r="D280" s="17" t="s">
        <v>39</v>
      </c>
      <c r="E280" s="15" t="s">
        <v>350</v>
      </c>
      <c r="F280" s="15" t="s">
        <v>137</v>
      </c>
      <c r="G280" s="15" t="s">
        <v>367</v>
      </c>
      <c r="H280" s="13" t="s">
        <v>51</v>
      </c>
      <c r="I280" s="10"/>
      <c r="J280" s="10"/>
      <c r="K280" s="8" t="s">
        <v>44</v>
      </c>
      <c r="L280" s="7" t="s">
        <v>45</v>
      </c>
      <c r="M280" s="7" t="s">
        <v>46</v>
      </c>
    </row>
    <row r="281" ht="16.5">
      <c r="B281" s="16">
        <v>45855</v>
      </c>
      <c r="C281" s="15" t="s">
        <v>349</v>
      </c>
      <c r="D281" s="17" t="s">
        <v>39</v>
      </c>
      <c r="E281" s="15" t="s">
        <v>350</v>
      </c>
      <c r="F281" s="15" t="s">
        <v>137</v>
      </c>
      <c r="G281" s="15" t="s">
        <v>367</v>
      </c>
      <c r="H281" s="13" t="s">
        <v>85</v>
      </c>
      <c r="I281" s="10" t="s">
        <v>372</v>
      </c>
      <c r="J281" s="10" t="s">
        <v>373</v>
      </c>
      <c r="K281" s="8" t="s">
        <v>44</v>
      </c>
      <c r="L281" s="7" t="s">
        <v>45</v>
      </c>
      <c r="M281" s="7" t="s">
        <v>46</v>
      </c>
    </row>
    <row r="282" ht="16.5">
      <c r="B282" s="16">
        <v>45855</v>
      </c>
      <c r="C282" s="15" t="s">
        <v>349</v>
      </c>
      <c r="D282" s="17" t="s">
        <v>39</v>
      </c>
      <c r="E282" s="15" t="s">
        <v>350</v>
      </c>
      <c r="F282" s="15" t="s">
        <v>68</v>
      </c>
      <c r="G282" s="15" t="s">
        <v>374</v>
      </c>
      <c r="H282" s="13" t="s">
        <v>70</v>
      </c>
      <c r="I282" s="10" t="s">
        <v>375</v>
      </c>
      <c r="J282" s="10"/>
      <c r="K282" s="8" t="s">
        <v>44</v>
      </c>
      <c r="L282" s="7" t="s">
        <v>45</v>
      </c>
      <c r="M282" s="7" t="s">
        <v>46</v>
      </c>
    </row>
    <row r="283" ht="16.5">
      <c r="B283" s="16">
        <v>45855</v>
      </c>
      <c r="C283" s="15" t="s">
        <v>349</v>
      </c>
      <c r="D283" s="17" t="s">
        <v>39</v>
      </c>
      <c r="E283" s="15" t="s">
        <v>350</v>
      </c>
      <c r="F283" s="15" t="s">
        <v>68</v>
      </c>
      <c r="G283" s="15" t="s">
        <v>374</v>
      </c>
      <c r="H283" s="9" t="s">
        <v>49</v>
      </c>
      <c r="I283" s="10" t="s">
        <v>376</v>
      </c>
      <c r="J283" s="10"/>
      <c r="K283" s="8" t="s">
        <v>44</v>
      </c>
      <c r="L283" s="7" t="s">
        <v>45</v>
      </c>
      <c r="M283" s="7" t="s">
        <v>46</v>
      </c>
    </row>
    <row r="284" ht="16.5">
      <c r="B284" s="16">
        <v>45855</v>
      </c>
      <c r="C284" s="15" t="s">
        <v>349</v>
      </c>
      <c r="D284" s="17" t="s">
        <v>39</v>
      </c>
      <c r="E284" s="15" t="s">
        <v>350</v>
      </c>
      <c r="F284" s="15" t="s">
        <v>68</v>
      </c>
      <c r="G284" s="15" t="s">
        <v>374</v>
      </c>
      <c r="H284" s="13" t="s">
        <v>142</v>
      </c>
      <c r="I284" s="10"/>
      <c r="J284" s="10"/>
      <c r="K284" s="8" t="s">
        <v>143</v>
      </c>
      <c r="L284" s="7" t="s">
        <v>45</v>
      </c>
      <c r="M284" s="7" t="s">
        <v>46</v>
      </c>
    </row>
    <row r="285" ht="16.5">
      <c r="B285" s="16">
        <v>45855</v>
      </c>
      <c r="C285" s="15" t="s">
        <v>349</v>
      </c>
      <c r="D285" s="17" t="s">
        <v>39</v>
      </c>
      <c r="E285" s="15" t="s">
        <v>350</v>
      </c>
      <c r="F285" s="15" t="s">
        <v>68</v>
      </c>
      <c r="G285" s="15" t="s">
        <v>374</v>
      </c>
      <c r="H285" s="13" t="s">
        <v>51</v>
      </c>
      <c r="I285" s="10"/>
      <c r="J285" s="10"/>
      <c r="K285" s="8" t="s">
        <v>44</v>
      </c>
      <c r="L285" s="7" t="s">
        <v>45</v>
      </c>
      <c r="M285" s="7" t="s">
        <v>46</v>
      </c>
    </row>
    <row r="286" ht="16.5">
      <c r="B286" s="16">
        <v>45856</v>
      </c>
      <c r="C286" s="15" t="s">
        <v>377</v>
      </c>
      <c r="D286" s="17" t="s">
        <v>378</v>
      </c>
      <c r="E286" s="15" t="s">
        <v>234</v>
      </c>
      <c r="F286" s="15" t="s">
        <v>137</v>
      </c>
      <c r="G286" s="15" t="s">
        <v>260</v>
      </c>
      <c r="H286" s="13" t="s">
        <v>379</v>
      </c>
      <c r="I286" s="10" t="s">
        <v>261</v>
      </c>
      <c r="K286" s="8">
        <v>1</v>
      </c>
      <c r="L286" s="7" t="s">
        <v>380</v>
      </c>
      <c r="M286" s="7" t="s">
        <v>381</v>
      </c>
    </row>
    <row r="287" ht="16.5">
      <c r="B287" s="16">
        <v>45856</v>
      </c>
      <c r="C287" s="15" t="s">
        <v>377</v>
      </c>
      <c r="D287" s="17" t="s">
        <v>378</v>
      </c>
      <c r="E287" s="15" t="s">
        <v>234</v>
      </c>
      <c r="F287" s="15" t="s">
        <v>137</v>
      </c>
      <c r="G287" s="15" t="s">
        <v>260</v>
      </c>
      <c r="H287" s="13" t="s">
        <v>70</v>
      </c>
      <c r="I287" s="10" t="s">
        <v>263</v>
      </c>
      <c r="K287" s="8">
        <v>1</v>
      </c>
      <c r="L287" s="7" t="s">
        <v>380</v>
      </c>
      <c r="M287" s="7" t="s">
        <v>381</v>
      </c>
    </row>
    <row r="288" ht="16.5">
      <c r="B288" s="16">
        <v>45856</v>
      </c>
      <c r="C288" s="15" t="s">
        <v>377</v>
      </c>
      <c r="D288" s="17" t="s">
        <v>378</v>
      </c>
      <c r="E288" s="15" t="s">
        <v>234</v>
      </c>
      <c r="F288" s="15" t="s">
        <v>137</v>
      </c>
      <c r="G288" s="15" t="s">
        <v>260</v>
      </c>
      <c r="H288" s="13" t="s">
        <v>382</v>
      </c>
      <c r="I288" s="10" t="s">
        <v>264</v>
      </c>
      <c r="K288" s="8">
        <v>1</v>
      </c>
      <c r="L288" s="7" t="s">
        <v>380</v>
      </c>
      <c r="M288" s="7" t="s">
        <v>381</v>
      </c>
    </row>
    <row r="289" ht="16.5">
      <c r="B289" s="16">
        <v>45856</v>
      </c>
      <c r="C289" s="15" t="s">
        <v>377</v>
      </c>
      <c r="D289" s="17" t="s">
        <v>378</v>
      </c>
      <c r="E289" s="15" t="s">
        <v>234</v>
      </c>
      <c r="F289" s="15" t="s">
        <v>137</v>
      </c>
      <c r="G289" s="15" t="s">
        <v>260</v>
      </c>
      <c r="H289" s="13" t="s">
        <v>142</v>
      </c>
      <c r="I289" s="10"/>
      <c r="K289" s="8">
        <v>2</v>
      </c>
      <c r="L289" s="7" t="s">
        <v>380</v>
      </c>
      <c r="M289" s="7" t="s">
        <v>381</v>
      </c>
    </row>
    <row r="290" ht="16.5">
      <c r="B290" s="16">
        <v>45856</v>
      </c>
      <c r="C290" s="15" t="s">
        <v>377</v>
      </c>
      <c r="D290" s="17" t="s">
        <v>378</v>
      </c>
      <c r="E290" s="15" t="s">
        <v>234</v>
      </c>
      <c r="F290" s="15" t="s">
        <v>137</v>
      </c>
      <c r="G290" s="15" t="s">
        <v>260</v>
      </c>
      <c r="H290" s="13" t="s">
        <v>383</v>
      </c>
      <c r="I290" s="10"/>
      <c r="K290" s="8">
        <v>1</v>
      </c>
      <c r="L290" s="7" t="s">
        <v>380</v>
      </c>
      <c r="M290" s="7" t="s">
        <v>381</v>
      </c>
    </row>
    <row r="291" ht="16.5">
      <c r="B291" s="16">
        <v>45856</v>
      </c>
      <c r="C291" s="15" t="s">
        <v>377</v>
      </c>
      <c r="D291" s="17" t="s">
        <v>378</v>
      </c>
      <c r="E291" s="15" t="s">
        <v>234</v>
      </c>
      <c r="F291" s="15" t="s">
        <v>137</v>
      </c>
      <c r="G291" s="15" t="s">
        <v>260</v>
      </c>
      <c r="H291" s="13" t="s">
        <v>85</v>
      </c>
      <c r="I291" s="10" t="s">
        <v>265</v>
      </c>
      <c r="K291" s="8">
        <v>1</v>
      </c>
      <c r="L291" s="7" t="s">
        <v>380</v>
      </c>
      <c r="M291" s="7" t="s">
        <v>381</v>
      </c>
    </row>
    <row r="292" ht="16.5">
      <c r="B292" s="16">
        <v>45856</v>
      </c>
      <c r="C292" s="15" t="s">
        <v>377</v>
      </c>
      <c r="D292" s="17" t="s">
        <v>378</v>
      </c>
      <c r="E292" s="15" t="s">
        <v>234</v>
      </c>
      <c r="F292" s="15" t="s">
        <v>137</v>
      </c>
      <c r="G292" s="15" t="s">
        <v>321</v>
      </c>
      <c r="H292" s="13" t="s">
        <v>379</v>
      </c>
      <c r="I292" s="10" t="s">
        <v>322</v>
      </c>
      <c r="K292" s="8">
        <v>1</v>
      </c>
      <c r="L292" s="7" t="s">
        <v>380</v>
      </c>
      <c r="M292" s="7" t="s">
        <v>384</v>
      </c>
    </row>
    <row r="293" ht="16.5">
      <c r="B293" s="16">
        <v>45856</v>
      </c>
      <c r="C293" s="15" t="s">
        <v>377</v>
      </c>
      <c r="D293" s="17" t="s">
        <v>378</v>
      </c>
      <c r="E293" s="15" t="s">
        <v>234</v>
      </c>
      <c r="F293" s="15" t="s">
        <v>137</v>
      </c>
      <c r="G293" s="15" t="s">
        <v>321</v>
      </c>
      <c r="H293" s="13" t="s">
        <v>70</v>
      </c>
      <c r="I293" s="10" t="s">
        <v>324</v>
      </c>
      <c r="K293" s="8">
        <v>1</v>
      </c>
      <c r="L293" s="7" t="s">
        <v>380</v>
      </c>
      <c r="M293" s="7" t="s">
        <v>384</v>
      </c>
    </row>
    <row r="294" ht="16.5">
      <c r="B294" s="16">
        <v>45856</v>
      </c>
      <c r="C294" s="15" t="s">
        <v>377</v>
      </c>
      <c r="D294" s="17" t="s">
        <v>378</v>
      </c>
      <c r="E294" s="15" t="s">
        <v>234</v>
      </c>
      <c r="F294" s="15" t="s">
        <v>137</v>
      </c>
      <c r="G294" s="15" t="s">
        <v>321</v>
      </c>
      <c r="H294" s="13" t="s">
        <v>382</v>
      </c>
      <c r="I294" s="10" t="s">
        <v>325</v>
      </c>
      <c r="K294" s="8">
        <v>1</v>
      </c>
      <c r="L294" s="7" t="s">
        <v>380</v>
      </c>
      <c r="M294" s="7" t="s">
        <v>384</v>
      </c>
    </row>
    <row r="295" ht="16.5">
      <c r="B295" s="16">
        <v>45856</v>
      </c>
      <c r="C295" s="15" t="s">
        <v>377</v>
      </c>
      <c r="D295" s="17" t="s">
        <v>378</v>
      </c>
      <c r="E295" s="15" t="s">
        <v>234</v>
      </c>
      <c r="F295" s="15" t="s">
        <v>137</v>
      </c>
      <c r="G295" s="15" t="s">
        <v>321</v>
      </c>
      <c r="H295" s="13" t="s">
        <v>142</v>
      </c>
      <c r="I295" s="10"/>
      <c r="K295" s="8">
        <v>2</v>
      </c>
      <c r="L295" s="7" t="s">
        <v>380</v>
      </c>
      <c r="M295" s="7" t="s">
        <v>384</v>
      </c>
    </row>
    <row r="296" ht="16.5">
      <c r="B296" s="16">
        <v>45856</v>
      </c>
      <c r="C296" s="15" t="s">
        <v>377</v>
      </c>
      <c r="D296" s="17" t="s">
        <v>378</v>
      </c>
      <c r="E296" s="15" t="s">
        <v>234</v>
      </c>
      <c r="F296" s="15" t="s">
        <v>137</v>
      </c>
      <c r="G296" s="15" t="s">
        <v>321</v>
      </c>
      <c r="H296" s="13" t="s">
        <v>383</v>
      </c>
      <c r="I296" s="10"/>
      <c r="K296" s="8">
        <v>1</v>
      </c>
      <c r="L296" s="7" t="s">
        <v>380</v>
      </c>
      <c r="M296" s="7" t="s">
        <v>384</v>
      </c>
    </row>
    <row r="297" ht="16.5">
      <c r="B297" s="16">
        <v>45856</v>
      </c>
      <c r="C297" s="15" t="s">
        <v>377</v>
      </c>
      <c r="D297" s="17" t="s">
        <v>378</v>
      </c>
      <c r="E297" s="15" t="s">
        <v>234</v>
      </c>
      <c r="F297" s="15" t="s">
        <v>137</v>
      </c>
      <c r="G297" s="15" t="s">
        <v>321</v>
      </c>
      <c r="H297" s="13" t="s">
        <v>85</v>
      </c>
      <c r="I297" s="10" t="s">
        <v>326</v>
      </c>
      <c r="K297" s="8">
        <v>1</v>
      </c>
      <c r="L297" s="7" t="s">
        <v>380</v>
      </c>
      <c r="M297" s="7" t="s">
        <v>384</v>
      </c>
    </row>
    <row r="298" s="19" customFormat="1" ht="16.5">
      <c r="B298" s="19"/>
      <c r="C298" s="19"/>
      <c r="D298" s="19"/>
      <c r="F298" s="19"/>
      <c r="G298" s="20" t="s">
        <v>385</v>
      </c>
      <c r="H298" s="19" t="s">
        <v>386</v>
      </c>
      <c r="I298" s="19" t="s">
        <v>387</v>
      </c>
      <c r="J298" s="19" t="s">
        <v>388</v>
      </c>
      <c r="L298" s="21"/>
      <c r="M298" s="19"/>
    </row>
    <row r="299" s="19" customFormat="1" ht="16.5">
      <c r="B299" s="19"/>
      <c r="C299" s="19"/>
      <c r="D299" s="19"/>
      <c r="F299" s="19"/>
      <c r="G299" s="22" t="s">
        <v>385</v>
      </c>
      <c r="H299" s="19" t="s">
        <v>203</v>
      </c>
      <c r="I299" s="19" t="s">
        <v>389</v>
      </c>
      <c r="J299" s="19" t="s">
        <v>390</v>
      </c>
      <c r="L299" s="21"/>
      <c r="M299" s="19"/>
    </row>
    <row r="300" s="19" customFormat="1" ht="16.5">
      <c r="B300" s="19"/>
      <c r="C300" s="19"/>
      <c r="D300" s="19"/>
      <c r="F300" s="19"/>
      <c r="G300" s="22" t="s">
        <v>385</v>
      </c>
      <c r="H300" s="19" t="s">
        <v>203</v>
      </c>
      <c r="I300" s="19" t="s">
        <v>391</v>
      </c>
      <c r="J300" s="19" t="s">
        <v>392</v>
      </c>
      <c r="L300" s="21"/>
      <c r="M300" s="19"/>
    </row>
    <row r="301" s="19" customFormat="1" ht="16.5">
      <c r="B301" s="19"/>
      <c r="C301" s="19"/>
      <c r="D301" s="19"/>
      <c r="F301" s="19"/>
      <c r="G301" s="15" t="s">
        <v>208</v>
      </c>
      <c r="H301" s="19" t="s">
        <v>386</v>
      </c>
      <c r="I301" s="19" t="s">
        <v>393</v>
      </c>
      <c r="J301" s="19" t="s">
        <v>394</v>
      </c>
      <c r="L301" s="21"/>
      <c r="M301" s="19"/>
    </row>
    <row r="302" s="19" customFormat="1" ht="16.5">
      <c r="B302" s="19"/>
      <c r="C302" s="19"/>
      <c r="D302" s="19"/>
      <c r="F302" s="19"/>
      <c r="H302" s="19"/>
      <c r="I302" s="19"/>
      <c r="J302" s="19"/>
      <c r="L302" s="21"/>
      <c r="M302" s="19"/>
    </row>
    <row r="303" ht="16.5">
      <c r="L303" s="4"/>
    </row>
    <row r="304" ht="16.5">
      <c r="L304" s="4"/>
    </row>
    <row r="305" ht="16.5">
      <c r="L305" s="4"/>
    </row>
    <row r="306" ht="16.5">
      <c r="L306" s="4"/>
    </row>
    <row r="307" ht="16.5">
      <c r="L307" s="4"/>
    </row>
    <row r="308" ht="16.5">
      <c r="L308" s="4"/>
    </row>
    <row r="309" ht="16.5">
      <c r="L309" s="4"/>
    </row>
    <row r="310" ht="16.5">
      <c r="L310" s="4"/>
    </row>
    <row r="311" ht="16.5">
      <c r="L311" s="4"/>
    </row>
    <row r="312" ht="16.5">
      <c r="L312" s="4"/>
    </row>
    <row r="313" ht="16.5">
      <c r="L313" s="4"/>
    </row>
    <row r="314" ht="16.5">
      <c r="L314" s="4"/>
    </row>
    <row r="315" ht="16.5">
      <c r="L315" s="4"/>
    </row>
    <row r="316" ht="16.5">
      <c r="L316" s="4"/>
    </row>
    <row r="317" ht="16.5">
      <c r="L317" s="4"/>
    </row>
    <row r="318" ht="16.5">
      <c r="L318" s="4"/>
    </row>
    <row r="319" ht="16.5">
      <c r="L319" s="4"/>
    </row>
    <row r="320" ht="16.5">
      <c r="L320" s="4"/>
    </row>
    <row r="321" ht="16.5">
      <c r="L321" s="4"/>
    </row>
    <row r="322" ht="16.5">
      <c r="L322" s="4"/>
    </row>
    <row r="323" ht="16.5">
      <c r="L323" s="4"/>
    </row>
    <row r="324" ht="16.5">
      <c r="L324" s="4"/>
    </row>
    <row r="325" ht="16.5">
      <c r="L325" s="4"/>
    </row>
    <row r="326" ht="16.5">
      <c r="L326" s="4"/>
    </row>
    <row r="327" ht="16.5">
      <c r="L327" s="4"/>
    </row>
    <row r="328" ht="16.5">
      <c r="L328" s="4"/>
    </row>
    <row r="329" ht="16.5">
      <c r="L329" s="4"/>
    </row>
    <row r="330" ht="16.5">
      <c r="L330" s="4"/>
    </row>
    <row r="331" ht="16.5">
      <c r="L331" s="4"/>
    </row>
    <row r="332" ht="16.5">
      <c r="L332" s="4"/>
    </row>
    <row r="333" ht="16.5">
      <c r="L333" s="4"/>
    </row>
    <row r="334" ht="16.5">
      <c r="L334" s="4"/>
    </row>
    <row r="335" ht="16.5">
      <c r="L335" s="4"/>
    </row>
    <row r="336" ht="16.5">
      <c r="L336" s="4"/>
    </row>
    <row r="337" ht="16.5">
      <c r="L337" s="4"/>
    </row>
    <row r="338" ht="16.5">
      <c r="L338" s="4"/>
    </row>
    <row r="339" ht="16.5">
      <c r="L339" s="4"/>
    </row>
    <row r="340" ht="16.5">
      <c r="L340" s="4"/>
    </row>
    <row r="341" ht="16.5">
      <c r="L341" s="4"/>
    </row>
    <row r="342" ht="16.5">
      <c r="L342" s="4"/>
    </row>
    <row r="343" ht="16.5">
      <c r="L343" s="4"/>
    </row>
    <row r="344" ht="16.5">
      <c r="L344" s="4"/>
    </row>
    <row r="345" ht="16.5">
      <c r="L345" s="4"/>
    </row>
    <row r="346" ht="16.5">
      <c r="L346" s="4"/>
    </row>
    <row r="347" ht="16.5">
      <c r="L347" s="4"/>
    </row>
    <row r="348" ht="16.5">
      <c r="L348" s="4"/>
    </row>
    <row r="349" ht="16.5">
      <c r="L349" s="4"/>
    </row>
    <row r="350" ht="16.5">
      <c r="L350" s="4"/>
    </row>
    <row r="351" ht="16.5">
      <c r="L351" s="4"/>
    </row>
    <row r="352" ht="16.5">
      <c r="L352" s="4"/>
    </row>
    <row r="353" ht="16.5">
      <c r="L353" s="4"/>
    </row>
    <row r="354" ht="16.5">
      <c r="L354" s="4"/>
    </row>
    <row r="355" ht="16.5">
      <c r="L355" s="4"/>
    </row>
    <row r="356" ht="16.5">
      <c r="L356" s="4"/>
    </row>
    <row r="357" ht="16.5">
      <c r="L357" s="4"/>
    </row>
    <row r="358" ht="16.5">
      <c r="L358" s="4"/>
    </row>
    <row r="359" ht="16.5">
      <c r="L359" s="4"/>
    </row>
    <row r="360" ht="16.5">
      <c r="L360" s="4"/>
    </row>
    <row r="361" ht="16.5">
      <c r="L361" s="4"/>
    </row>
    <row r="362" ht="16.5">
      <c r="L362" s="4"/>
    </row>
    <row r="363" ht="16.5">
      <c r="L363" s="4"/>
    </row>
    <row r="364" ht="16.5">
      <c r="L364" s="4"/>
    </row>
    <row r="365" ht="16.5">
      <c r="L365" s="4"/>
    </row>
    <row r="366" ht="16.5">
      <c r="L366" s="4"/>
    </row>
    <row r="367" ht="16.5">
      <c r="L367" s="4"/>
    </row>
    <row r="368" ht="16.5">
      <c r="L368" s="4"/>
    </row>
    <row r="369" ht="16.5">
      <c r="L369" s="4"/>
    </row>
    <row r="370" ht="16.5">
      <c r="L370" s="4"/>
    </row>
    <row r="371" ht="16.5">
      <c r="L371" s="4"/>
    </row>
    <row r="372" ht="16.5">
      <c r="L372" s="4"/>
    </row>
    <row r="373" ht="16.5">
      <c r="L373" s="4"/>
    </row>
    <row r="374" ht="16.5">
      <c r="L374" s="4"/>
    </row>
    <row r="375" ht="16.5">
      <c r="L375" s="4"/>
    </row>
    <row r="376" ht="16.5">
      <c r="L376" s="4"/>
    </row>
    <row r="377" ht="16.5">
      <c r="L377" s="4"/>
    </row>
    <row r="378" ht="16.5">
      <c r="L378" s="4"/>
    </row>
    <row r="379" ht="16.5">
      <c r="L379" s="4"/>
    </row>
    <row r="380" ht="16.5">
      <c r="L380" s="4"/>
    </row>
    <row r="381" ht="16.5">
      <c r="L381" s="4"/>
    </row>
    <row r="382" ht="16.5">
      <c r="L382" s="4"/>
    </row>
    <row r="383" ht="16.5">
      <c r="L383" s="4"/>
    </row>
    <row r="384" ht="16.5">
      <c r="L384" s="4"/>
    </row>
    <row r="385" ht="16.5">
      <c r="L385" s="4"/>
    </row>
    <row r="386" ht="16.5">
      <c r="L386" s="4"/>
    </row>
    <row r="387" ht="16.5">
      <c r="L387" s="4"/>
    </row>
    <row r="388" ht="16.5">
      <c r="L388" s="4"/>
    </row>
    <row r="389" ht="16.5">
      <c r="L389" s="4"/>
    </row>
    <row r="390" ht="16.5">
      <c r="L390" s="4"/>
    </row>
    <row r="391" ht="16.5">
      <c r="L391" s="4"/>
    </row>
    <row r="392" ht="16.5">
      <c r="L392" s="4"/>
    </row>
    <row r="393" ht="16.5">
      <c r="L393" s="4"/>
    </row>
    <row r="394" ht="16.5">
      <c r="L394" s="4"/>
    </row>
    <row r="395" ht="16.5">
      <c r="L395" s="4"/>
    </row>
    <row r="396" ht="16.5">
      <c r="L396" s="4"/>
    </row>
    <row r="397" ht="16.5">
      <c r="L397" s="4"/>
    </row>
    <row r="398" ht="16.5">
      <c r="L398" s="4"/>
    </row>
    <row r="399" ht="16.5">
      <c r="L399" s="4"/>
    </row>
    <row r="400" ht="16.5">
      <c r="L400" s="4"/>
    </row>
    <row r="401" ht="16.5">
      <c r="L401" s="4"/>
    </row>
    <row r="402" ht="16.5">
      <c r="L402" s="4"/>
    </row>
    <row r="403" ht="16.5">
      <c r="L403" s="4"/>
    </row>
    <row r="404" ht="16.5">
      <c r="L404" s="4"/>
    </row>
    <row r="405" ht="16.5">
      <c r="L405" s="4"/>
    </row>
    <row r="406" ht="16.5">
      <c r="L406" s="4"/>
    </row>
    <row r="407" ht="16.5">
      <c r="B407" t="s">
        <v>395</v>
      </c>
      <c r="L407" s="4"/>
    </row>
    <row r="408" ht="16.5">
      <c r="L408" s="4"/>
    </row>
    <row r="409" ht="16.5">
      <c r="L409" s="4"/>
    </row>
    <row r="410" ht="16.5">
      <c r="L410" s="4"/>
    </row>
    <row r="411" ht="16.5">
      <c r="L411" s="4"/>
    </row>
    <row r="412" ht="16.5">
      <c r="L412" s="4"/>
    </row>
    <row r="413" ht="16.5">
      <c r="L413" s="4"/>
    </row>
    <row r="414" ht="16.5">
      <c r="L414" s="4"/>
    </row>
    <row r="415" ht="16.5">
      <c r="L415" s="4"/>
    </row>
    <row r="416" ht="16.5">
      <c r="L416" s="4"/>
    </row>
    <row r="417" ht="16.5">
      <c r="L417" s="4"/>
    </row>
    <row r="418" ht="16.5">
      <c r="L418" s="4"/>
    </row>
    <row r="419" ht="16.5">
      <c r="L419" s="4"/>
    </row>
    <row r="420" ht="16.5">
      <c r="L420" s="4"/>
    </row>
    <row r="421" ht="16.5">
      <c r="L421" s="4"/>
    </row>
    <row r="422" ht="16.5">
      <c r="L422" s="4"/>
    </row>
    <row r="423" ht="16.5">
      <c r="L423" s="4"/>
    </row>
    <row r="424" ht="16.5">
      <c r="L424" s="4"/>
    </row>
    <row r="425" ht="16.5">
      <c r="L425" s="4"/>
    </row>
    <row r="426" ht="16.5">
      <c r="L426" s="4"/>
    </row>
    <row r="427" ht="16.5">
      <c r="L427" s="4"/>
    </row>
    <row r="428" ht="16.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CCE6A557-97BC-4b89-ADB6-D9C93CAAB3DF}">
      <x14:dataValidations xmlns:xm="http://schemas.microsoft.com/office/excel/2006/main" count="38" disablePrompts="0">
        <x14:dataValidation xr:uid="{0027002C-00C1-4E57-BFC8-00FD00EC0009}" type="list" allowBlank="1" errorStyle="stop" imeMode="noControl" operator="between" showDropDown="0" showErrorMessage="1" showInputMessage="1">
          <x14:formula1>
            <xm:f>"Демонтаж,Монтаж,Резерв"</xm:f>
          </x14:formula1>
          <xm:sqref>D2:D39 D40 D41 D42 D43 D44 D45 D46 D47 D48 D49 D50 D51 D52 D53 D54 D55 D56 D57 D58 D59 D60 D61 D62 D63 D64 D65 D66 D68 D69 D70 D71 D72 D73 D74 D75 D76 D77 D78 D79 D80 D81 D82 D67 D83 D84</xm:sqref>
        </x14:dataValidation>
        <x14:dataValidation xr:uid="{00EF00A7-0005-4510-8903-00D2009E00C0}" type="list" allowBlank="1" errorStyle="stop" imeMode="noControl" operator="between" showDropDown="0" showErrorMessage="1" showInputMessage="1">
          <x14:formula1>
            <xm:f>"Демонтаж,Монтаж,Резерв"</xm:f>
          </x14:formula1>
          <xm:sqref>D85</xm:sqref>
        </x14:dataValidation>
        <x14:dataValidation xr:uid="{001F009C-006F-4D5F-B704-00F0002C005A}" type="list" allowBlank="1" errorStyle="stop" imeMode="noControl" operator="between" showDropDown="0" showErrorMessage="1" showInputMessage="1">
          <x14:formula1>
            <xm:f>"Демонтаж,Монтаж,Резерв"</xm:f>
          </x14:formula1>
          <xm:sqref>D86</xm:sqref>
        </x14:dataValidation>
        <x14:dataValidation xr:uid="{00150002-0022-410C-A7ED-0035006900C0}" type="list" allowBlank="1" errorStyle="stop" imeMode="noControl" operator="between" showDropDown="0" showErrorMessage="1" showInputMessage="1">
          <x14:formula1>
            <xm:f>"Демонтаж,Монтаж,Резерв"</xm:f>
          </x14:formula1>
          <xm:sqref>D87 D89</xm:sqref>
        </x14:dataValidation>
        <x14:dataValidation xr:uid="{0081008D-00E2-42C0-8487-00B600FF000F}" type="list" allowBlank="1" errorStyle="stop" imeMode="noControl" operator="between" showDropDown="0" showErrorMessage="1" showInputMessage="1">
          <x14:formula1>
            <xm:f>"Демонтаж,Монтаж,Резерв"</xm:f>
          </x14:formula1>
          <xm:sqref>D88 D90</xm:sqref>
        </x14:dataValidation>
        <x14:dataValidation xr:uid="{00BF007F-00EE-4D65-9F76-004700600080}" type="list" allowBlank="1" errorStyle="stop" imeMode="noControl" operator="between" showDropDown="0" showErrorMessage="1" showInputMessage="1">
          <x14:formula1>
            <xm:f>"Демонтаж,Монтаж,Резерв"</xm:f>
          </x14:formula1>
          <xm:sqref>D91 D93 D95 D97 D98 D100 D102 D104 D106 D108 D110 D112 D114 D116</xm:sqref>
        </x14:dataValidation>
        <x14:dataValidation xr:uid="{009F0099-00B6-4ADE-8F52-001A006F001B}" type="list" allowBlank="1" errorStyle="stop" imeMode="noControl" operator="between" showDropDown="0" showErrorMessage="1" showInputMessage="1">
          <x14:formula1>
            <xm:f>"Демонтаж,Монтаж,Резерв"</xm:f>
          </x14:formula1>
          <xm:sqref>D92 D94 D96</xm:sqref>
        </x14:dataValidation>
        <x14:dataValidation xr:uid="{00000040-0049-42F1-983D-004700CE001F}" type="list" allowBlank="1" errorStyle="stop" imeMode="noControl" operator="between" showDropDown="0" showErrorMessage="1" showInputMessage="1">
          <x14:formula1>
            <xm:f>"Штаб-1,Штаб-2,Лин-1,Лин-2,Лин-1 (аренда),Лин-2 (аренда),ВР-1,ВР-2,ВР-1 (аренда),ВР-2 (аренда),"</xm:f>
          </x14:formula1>
          <xm:sqref>F2 F21 F40:F41 F60:F61 F66:F67 F85:F86 F91:F92 F98 F3 F22 F4 F5 F6 F7 F8 F9 F10 F11 F12 F13 F14 F15 F16 F17 F18 F19 F20 F23 F24 F25 F26 F27 F28 F29 F30 F31 F32 F33 F34 F35 F36 F37 F38 F39 F42:F43 F44:F45 F46:F47 F48:F49 F50:F51 F52:F53 F54:F55 F56:F57 F58:F59 F62:F63 F64:F65 F68:F69 F70:F71 F72:F73 F74:F75 F76:F77 F78:F79 F80:F81 F82:F83 F87:F88 F89:F90 F93:F94 F95:F96 F100 F102 F104 F106 F108 F110 F112 F114 F116 F118</xm:sqref>
        </x14:dataValidation>
        <x14:dataValidation xr:uid="{0058008A-00F3-4FD8-8B9C-006600F60049}" type="list" allowBlank="1" errorStyle="stop" imeMode="noControl" operator="between" showDropDown="0" showErrorMessage="1" showInputMessage="1">
          <x14:formula1>
            <xm:f>"Демонтаж,Монтаж,Резерв"</xm:f>
          </x14:formula1>
          <xm:sqref>D99 D101 D103 D105 D107 D109 D111 D113 D115 D117</xm:sqref>
        </x14:dataValidation>
        <x14:dataValidation xr:uid="{00DB0078-0067-4DC0-AFAC-00E800D10053}" type="list" allowBlank="1" errorStyle="stop" imeMode="noControl" operator="between" showDropDown="0" showErrorMessage="1" showInputMessage="1">
          <x14:formula1>
            <xm:f>"Штаб-1,Штаб-2,Лин-1,Лин-2,Лин-1 (аренда),Лин-2 (аренда),ВР-1,ВР-2,ВР-1 (аренда),ВР-2 (аренда),"</xm:f>
          </x14:formula1>
          <xm:sqref>F99 F101 F103 F105 F107 F109 F111 F113 F115 F117</xm:sqref>
        </x14:dataValidation>
        <x14:dataValidation xr:uid="{00670054-00EE-4848-B9B9-0055009200D6}" type="list" allowBlank="1" errorStyle="stop" imeMode="noControl" operator="between" showDropDown="0" showErrorMessage="1" showInputMessage="1">
          <x14:formula1>
            <xm:f>"Демонтаж,Монтаж,Резерв"</xm:f>
          </x14:formula1>
          <xm:sqref>D118</xm:sqref>
        </x14:dataValidation>
        <x14:dataValidation xr:uid="{002E00AE-00D2-45E5-84C2-0092009B00BD}" type="list" allowBlank="1" errorStyle="stop" imeMode="noControl" operator="between" showDropDown="0" showErrorMessage="1" showInputMessage="1">
          <x14:formula1>
            <xm:f>"Штаб-1,Штаб-2,Лин-1,Лин-2,Лин-1 (аренда),Лин-2 (аренда),ВР-1,ВР-2,ВР-1 (аренда),ВР-2 (аренда),"</xm:f>
          </x14:formula1>
          <xm:sqref>F119 F126 F121 F123 F125 F128 F130</xm:sqref>
        </x14:dataValidation>
        <x14:dataValidation xr:uid="{005B00F8-00C2-4307-9F74-0037001400C8}" type="list" allowBlank="1" errorStyle="stop" imeMode="noControl" operator="between" showDropDown="0" showErrorMessage="1" showInputMessage="1">
          <x14:formula1>
            <xm:f>"Штаб-1,Штаб-2,Лин-1,Лин-2,Лин-1 (аренда),Лин-2 (аренда),ВР-1,ВР-2,ВР-1 (аренда),ВР-2 (аренда),"</xm:f>
          </x14:formula1>
          <xm:sqref>F120 F122 F124</xm:sqref>
        </x14:dataValidation>
        <x14:dataValidation xr:uid="{001D002E-008B-4047-89F3-001300E00093}" type="list" allowBlank="1" errorStyle="stop" imeMode="noControl" operator="between" showDropDown="0" showErrorMessage="1" showInputMessage="1">
          <x14:formula1>
            <xm:f>"Демонтаж,Монтаж,Резерв"</xm:f>
          </x14:formula1>
          <xm:sqref>D120 D122 D124</xm:sqref>
        </x14:dataValidation>
        <x14:dataValidation xr:uid="{002F00CC-0026-4872-8982-00D20083001D}" type="list" allowBlank="1" errorStyle="stop" imeMode="noControl" operator="between" showDropDown="0" showErrorMessage="1" showInputMessage="1">
          <x14:formula1>
            <xm:f>"Демонтаж,Монтаж,Резерв"</xm:f>
          </x14:formula1>
          <xm:sqref>D119 D121 D123 D125</xm:sqref>
        </x14:dataValidation>
        <x14:dataValidation xr:uid="{00F800D5-008B-4F30-8780-00DD005E00C2}" type="list" allowBlank="1" errorStyle="stop" imeMode="noControl" operator="between" showDropDown="0" showErrorMessage="1" showInputMessage="1">
          <x14:formula1>
            <xm:f>"Штаб-1,Штаб-2,Лин-1,Лин-2,Лин-1 (аренда),Лин-2 (аренда),ВР-1,ВР-2,ВР-1 (аренда),ВР-2 (аренда),"</xm:f>
          </x14:formula1>
          <xm:sqref>F127 F129 F131 F132 F138 F139 F140 F145 F146 F153 F159 F165 F172 F184 F134 F136 F141 F142 F143 F148 F150 F152 F155 F157 F161 F163 F167 F169 F171 F174 F176 F178 F180 F182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xm:sqref>
        </x14:dataValidation>
        <x14:dataValidation xr:uid="{00620001-0090-4DCE-A1DD-0098000C009F}" type="list" allowBlank="1" errorStyle="stop" imeMode="noControl" operator="between" showDropDown="0" showErrorMessage="1" showInputMessage="1">
          <x14:formula1>
            <xm:f>"Демонтаж,Монтаж,Резерв"</xm:f>
          </x14:formula1>
          <xm:sqref>D126 D128 D130</xm:sqref>
        </x14:dataValidation>
        <x14:dataValidation xr:uid="{00BE00D5-00E4-4FA0-AF89-00B500150070}" type="list" allowBlank="1" errorStyle="stop" imeMode="noControl" operator="between" showDropDown="0" showErrorMessage="1" showInputMessage="1">
          <x14:formula1>
            <xm:f>"Демонтаж,Монтаж,Резерв"</xm:f>
          </x14:formula1>
          <xm:sqref>D127 D129 D131 D132 D145 D165 D263 D134 D136 D147 D149 D151 D167 D169 D171 D265 D267 D270 D272 D274 D276 D278 D280 D282 D284</xm:sqref>
        </x14:dataValidation>
        <x14:dataValidation xr:uid="{00900008-00F0-46CE-81B6-002300A70067}" type="list" allowBlank="1" errorStyle="stop" imeMode="noControl" operator="between" showDropDown="0" showErrorMessage="1" showInputMessage="1">
          <x14:formula1>
            <xm:f>"Штаб-1,Штаб-2,Лин-1,Лин-2,Лин-1 (аренда),Лин-2 (аренда),ВР-1,ВР-2,ВР-1 (аренда),ВР-2 (аренда),"</xm:f>
          </x14:formula1>
          <xm:sqref>F133 F135 F137</xm:sqref>
        </x14:dataValidation>
        <x14:dataValidation xr:uid="{000F0077-000C-4570-AFD7-003700E5004E}" type="list" allowBlank="1" errorStyle="stop" imeMode="noControl" operator="between" showDropDown="0" showErrorMessage="1" showInputMessage="1">
          <x14:formula1>
            <xm:f>"Демонтаж,Монтаж,Резерв"</xm:f>
          </x14:formula1>
          <xm:sqref>D133 D135 D137</xm:sqref>
        </x14:dataValidation>
        <x14:dataValidation xr:uid="{00110049-00B7-4FA0-8AC2-00B600100018}" type="list" allowBlank="1" errorStyle="stop" imeMode="noControl" operator="between" showDropDown="0" showErrorMessage="1" showInputMessage="1">
          <x14:formula1>
            <xm:f>"Демонтаж,Монтаж,Резерв"</xm:f>
          </x14:formula1>
          <xm:sqref>D138</xm:sqref>
        </x14:dataValidation>
        <x14:dataValidation xr:uid="{004A002B-009D-42E2-89A8-00C800FE00CC}" type="list" allowBlank="1" errorStyle="stop" imeMode="noControl" operator="between" showDropDown="0" showErrorMessage="1" showInputMessage="1">
          <x14:formula1>
            <xm:f>"Демонтаж,Монтаж,Резерв"</xm:f>
          </x14:formula1>
          <xm:sqref>D139</xm:sqref>
        </x14:dataValidation>
        <x14:dataValidation xr:uid="{008D00A3-002C-4E3E-866F-0023004E0045}" type="list" allowBlank="1" errorStyle="stop" imeMode="noControl" operator="between" showDropDown="0" showErrorMessage="1" showInputMessage="1">
          <x14:formula1>
            <xm:f>"Демонтаж,Монтаж,Резерв"</xm:f>
          </x14:formula1>
          <xm:sqref>D140</xm:sqref>
        </x14:dataValidation>
        <x14:dataValidation xr:uid="{00FE0091-0083-44E6-B251-000C00DA0011}" type="list" allowBlank="1" errorStyle="stop" imeMode="noControl" operator="between" showDropDown="0" showErrorMessage="1" showInputMessage="1">
          <x14:formula1>
            <xm:f>"Демонтаж,Монтаж,Резерв"</xm:f>
          </x14:formula1>
          <xm:sqref>D141</xm:sqref>
        </x14:dataValidation>
        <x14:dataValidation xr:uid="{00CB0045-002E-49FF-86B2-00E500470093}" type="list" allowBlank="1" errorStyle="stop" imeMode="noControl" operator="between" showDropDown="0" showErrorMessage="1" showInputMessage="1">
          <x14:formula1>
            <xm:f>"Демонтаж,Монтаж,Резерв"</xm:f>
          </x14:formula1>
          <xm:sqref>D142</xm:sqref>
        </x14:dataValidation>
        <x14:dataValidation xr:uid="{00F00059-0063-4AAB-9A49-0038000D002D}" type="list" allowBlank="1" errorStyle="stop" imeMode="noControl" operator="between" showDropDown="0" showErrorMessage="1" showInputMessage="1">
          <x14:formula1>
            <xm:f>"Демонтаж,Монтаж,Резерв"</xm:f>
          </x14:formula1>
          <xm:sqref>D143</xm:sqref>
        </x14:dataValidation>
        <x14:dataValidation xr:uid="{00BA007D-00A6-40A9-81E5-0003007D00B2}" type="list" allowBlank="1" errorStyle="stop" imeMode="noControl" operator="between" showDropDown="0" showErrorMessage="1" showInputMessage="1">
          <x14:formula1>
            <xm:f>"Штаб-1,Штаб-2,Лин-1,Лин-2,Лин-1 (аренда),Лин-2 (аренда),ВР-1,ВР-2,ВР-1 (аренда),ВР-2 (аренда),"</xm:f>
          </x14:formula1>
          <xm:sqref>F147 F149 F151</xm:sqref>
        </x14:dataValidation>
        <x14:dataValidation xr:uid="{00A00064-00CE-480D-B012-003C00890080}" type="list" allowBlank="1" errorStyle="stop" imeMode="noControl" operator="between" showDropDown="0" showErrorMessage="1" showInputMessage="1">
          <x14:formula1>
            <xm:f>"Демонтаж,Монтаж,Резерв"</xm:f>
          </x14:formula1>
          <xm:sqref>D146 D148 D150 D152</xm:sqref>
        </x14:dataValidation>
        <x14:dataValidation xr:uid="{00A500E0-0019-4378-8A0D-00D4004A0015}" type="list" allowBlank="1" errorStyle="stop" imeMode="noControl" operator="between" showDropDown="0" showErrorMessage="1" showInputMessage="1">
          <x14:formula1>
            <xm:f>"Демонтаж,Монтаж,Резерв"</xm:f>
          </x14:formula1>
          <xm:sqref>D153 D155 D157 D159 D161 D163</xm:sqref>
        </x14:dataValidation>
        <x14:dataValidation xr:uid="{002E00C2-000E-467C-BDD4-00B500180027}" type="list" allowBlank="1" errorStyle="stop" imeMode="noControl" operator="between" showDropDown="0" showErrorMessage="1" showInputMessage="1">
          <x14:formula1>
            <xm:f>"Штаб-1,Штаб-2,Лин-1,Лин-2,Лин-1 (аренда),Лин-2 (аренда),ВР-1,ВР-2,ВР-1 (аренда),ВР-2 (аренда),"</xm:f>
          </x14:formula1>
          <xm:sqref>F154 F156 F158</xm:sqref>
        </x14:dataValidation>
        <x14:dataValidation xr:uid="{00EB00EF-009C-496B-8170-001E00C5008B}" type="list" allowBlank="1" errorStyle="stop" imeMode="noControl" operator="between" showDropDown="0" showErrorMessage="1" showInputMessage="1">
          <x14:formula1>
            <xm:f>"Демонтаж,Монтаж,Резерв"</xm:f>
          </x14:formula1>
          <xm:sqref>D154 D156 D158 D160 D162 D164</xm:sqref>
        </x14:dataValidation>
        <x14:dataValidation xr:uid="{000F00D3-00B5-4DF9-892A-0051002B0025}" type="list" allowBlank="1" errorStyle="stop" imeMode="noControl" operator="between" showDropDown="0" showErrorMessage="1" showInputMessage="1">
          <x14:formula1>
            <xm:f>"Штаб-1,Штаб-2,Лин-1,Лин-2,Лин-1 (аренда),Лин-2 (аренда),ВР-1,ВР-2,ВР-1 (аренда),ВР-2 (аренда),"</xm:f>
          </x14:formula1>
          <xm:sqref>F160 F162 F164</xm:sqref>
        </x14:dataValidation>
        <x14:dataValidation xr:uid="{00E8001D-0003-4BC1-8229-002300A700FF}" type="list" allowBlank="1" errorStyle="stop" imeMode="noControl" operator="between" showDropDown="0" showErrorMessage="1" showInputMessage="1">
          <x14:formula1>
            <xm:f>"Штаб-1,Штаб-2,Лин-1,Лин-2,Лин-1 (аренда),Лин-2 (аренда),ВР-1,ВР-2,ВР-1 (аренда),ВР-2 (аренда),"</xm:f>
          </x14:formula1>
          <xm:sqref>F166 F168 F170</xm:sqref>
        </x14:dataValidation>
        <x14:dataValidation xr:uid="{006C00C6-007C-41E1-993C-00BA00D2001C}" type="list" allowBlank="1" errorStyle="stop" imeMode="noControl" operator="between" showDropDown="0" showErrorMessage="1" showInputMessage="1">
          <x14:formula1>
            <xm:f>"Демонтаж,Монтаж,Резерв"</xm:f>
          </x14:formula1>
          <xm:sqref>D166 D168 D170 D172 D174 D176 D178 D180 D182 D184 D186 D188 D190 D192 D194 D196 D198 D200 D202 D204 D206 D208 D210 D212 D214 D216 D218 D220 D222 D224 D226 D228 D230 D232 D234 D236 D238 D240 D242 D244 D246 D248 D250 D252 D254 D256 D258 D260 D262</xm:sqref>
        </x14:dataValidation>
        <x14:dataValidation xr:uid="{00A60097-0090-4980-AE76-00A100E40041}" type="list" allowBlank="1" errorStyle="stop" imeMode="noControl" operator="between" showDropDown="0" showErrorMessage="1" showInputMessage="1">
          <x14:formula1>
            <xm:f>"Штаб-1,Штаб-2,Лин-1,Лин-2,Лин-1 (аренда),Лин-2 (аренда),ВР-1,ВР-2,ВР-1 (аренда),ВР-2 (аренда),"</xm:f>
          </x14:formula1>
          <xm:sqref>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xm:sqref>
        </x14:dataValidation>
        <x14:dataValidation xr:uid="{009D00C4-00AB-479D-B2B9-00D800E800BB}" type="list" allowBlank="1" errorStyle="stop" imeMode="noControl" operator="between" showDropDown="0" showErrorMessage="1" showInputMessage="1">
          <x14:formula1>
            <xm:f>"Демонтаж,Монтаж,Резерв"</xm:f>
          </x14:formula1>
          <xm:sqref>D173 D175 D177 D179 D181 D183 D185 D187 D189 D191 D193 D195 D197 D199 D201 D203 D205 D207 D209 D211 D213 D215 D217 D219 D221 D223 D225 D227 D229 D231 D233 D235 D237 D239 D241 D243 D245 D247 D249 D251 D253 D255 D257 D259 D261</xm:sqref>
        </x14:dataValidation>
        <x14:dataValidation xr:uid="{000700FC-0032-40EB-910F-001500E70053}" type="list" allowBlank="1" errorStyle="stop" imeMode="noControl" operator="between" showDropDown="0" showErrorMessage="1" showInputMessage="1">
          <x14:formula1>
            <xm:f>"Демонтаж,Монтаж,Резерв"</xm:f>
          </x14:formula1>
          <xm:sqref>D264 D266 D268 D269 D271 D273 D275</xm:sqref>
        </x14:dataValidation>
        <x14:dataValidation xr:uid="{00730052-0065-4432-B9A3-009F00B60005}" type="list" allowBlank="1" errorStyle="stop" imeMode="noControl" operator="between" showDropDown="0" showErrorMessage="1" showInputMessage="1">
          <x14:formula1>
            <xm:f>"Демонтаж,Монтаж,Резерв"</xm:f>
          </x14:formula1>
          <xm:sqref>D277 D279 D281 D283 D285 D286 D287 D288 D289 D290 D291 D292 D293 D294 D295 D296 D297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6.5"/>
  <cols>
    <col bestFit="1" min="1" max="1" width="24.00390625"/>
    <col bestFit="1" min="2" max="2" width="12.00390625"/>
    <col bestFit="1" min="3" max="3" width="15.375"/>
    <col bestFit="1" min="4" max="4" width="60.625"/>
    <col bestFit="1" min="5" max="5" width="19.50390625"/>
    <col bestFit="1" min="6" max="6" width="25.625"/>
  </cols>
  <sheetData>
    <row r="1"/>
    <row r="2" ht="16.5">
      <c r="A2" t="s">
        <v>32</v>
      </c>
      <c r="B2" t="s">
        <v>321</v>
      </c>
    </row>
    <row r="3"/>
    <row r="4">
      <c r="A4" t="s">
        <v>27</v>
      </c>
      <c r="B4" t="s">
        <v>29</v>
      </c>
      <c r="C4" t="s">
        <v>30</v>
      </c>
      <c r="D4" t="s">
        <v>33</v>
      </c>
      <c r="E4" t="s">
        <v>34</v>
      </c>
    </row>
    <row r="5">
      <c r="A5" s="23">
        <v>45854</v>
      </c>
      <c r="B5" t="s">
        <v>39</v>
      </c>
      <c r="C5" t="s">
        <v>234</v>
      </c>
      <c r="D5" t="s">
        <v>51</v>
      </c>
      <c r="E5" t="s">
        <v>396</v>
      </c>
    </row>
    <row r="6">
      <c r="D6" t="s">
        <v>49</v>
      </c>
      <c r="E6" t="s">
        <v>325</v>
      </c>
    </row>
    <row r="7">
      <c r="D7" t="s">
        <v>70</v>
      </c>
      <c r="E7" t="s">
        <v>324</v>
      </c>
    </row>
    <row r="8">
      <c r="D8" t="s">
        <v>142</v>
      </c>
      <c r="E8" t="s">
        <v>396</v>
      </c>
    </row>
    <row r="9">
      <c r="D9" t="s">
        <v>85</v>
      </c>
      <c r="E9" t="s">
        <v>326</v>
      </c>
    </row>
    <row r="10">
      <c r="D10" t="s">
        <v>47</v>
      </c>
      <c r="E10" t="s">
        <v>322</v>
      </c>
    </row>
    <row r="11">
      <c r="A11" s="23">
        <v>45856</v>
      </c>
      <c r="B11" t="s">
        <v>378</v>
      </c>
      <c r="C11" t="s">
        <v>234</v>
      </c>
      <c r="D11" t="s">
        <v>383</v>
      </c>
      <c r="E11" t="s">
        <v>396</v>
      </c>
    </row>
    <row r="12">
      <c r="D12" t="s">
        <v>382</v>
      </c>
      <c r="E12" t="s">
        <v>325</v>
      </c>
    </row>
    <row r="13">
      <c r="D13" t="s">
        <v>70</v>
      </c>
      <c r="E13" t="s">
        <v>324</v>
      </c>
    </row>
    <row r="14">
      <c r="D14" t="s">
        <v>142</v>
      </c>
      <c r="E14" t="s">
        <v>396</v>
      </c>
    </row>
    <row r="15">
      <c r="D15" t="s">
        <v>379</v>
      </c>
      <c r="E15" t="s">
        <v>322</v>
      </c>
    </row>
    <row r="16">
      <c r="D16" t="s">
        <v>85</v>
      </c>
      <c r="E16" t="s">
        <v>326</v>
      </c>
    </row>
    <row r="17">
      <c r="A17" t="s">
        <v>397</v>
      </c>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ht="16.5"/>
    <row r="290" ht="16.5"/>
    <row r="291" ht="16.5"/>
    <row r="292" ht="16.5"/>
    <row r="293" ht="16.5"/>
    <row r="294" ht="16.5"/>
    <row r="295" ht="16.5"/>
    <row r="296" ht="16.5"/>
    <row r="297" ht="16.5"/>
    <row r="298" ht="16.5"/>
    <row r="299" ht="16.5"/>
    <row r="300" ht="16.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C1" zoomScale="100" workbookViewId="0">
      <selection activeCell="A1" activeCellId="0" sqref="A1"/>
    </sheetView>
  </sheetViews>
  <sheetFormatPr defaultRowHeight="16.5"/>
  <cols>
    <col min="1" max="1" style="19" width="9.00390625"/>
    <col customWidth="1" min="2" max="2" style="19" width="57.375"/>
    <col customWidth="1" min="3" max="4" style="19" width="11.875"/>
    <col min="5" max="5" style="19" width="9.00390625"/>
    <col bestFit="1" min="6" max="6" style="19" width="5.375"/>
    <col customWidth="1" min="7" max="7" outlineLevel="1" style="19" width="11.125"/>
    <col bestFit="1" min="8" max="8" style="19" width="5.375"/>
    <col customWidth="1" min="9" max="9" outlineLevel="1" style="19" width="11.125"/>
    <col bestFit="1" min="10" max="10" style="19" width="5.375"/>
    <col customWidth="1" min="11" max="11" outlineLevel="1" style="19" width="11.125"/>
    <col bestFit="1" min="12" max="12" style="19" width="5.375"/>
    <col customWidth="1" min="13" max="13" outlineLevel="1" style="19" width="11.125"/>
    <col bestFit="1" min="14" max="14" style="19" width="5.375"/>
    <col customWidth="1" min="15" max="15" outlineLevel="1" style="19" width="11.125"/>
    <col bestFit="1" min="16" max="16" style="19" width="5.375"/>
    <col customWidth="1" min="17" max="17" outlineLevel="1" style="19" width="11.125"/>
    <col bestFit="1" min="18" max="18" style="19" width="5.375"/>
    <col customWidth="1" min="19" max="19" outlineLevel="1" style="19" width="11.125"/>
    <col bestFit="1" min="20" max="20" style="19" width="5.375"/>
    <col customWidth="1" min="21" max="21" outlineLevel="1" style="19" width="11.125"/>
    <col min="22" max="22" style="19" width="9.00390625"/>
    <col bestFit="1" min="23" max="23" style="19" width="10.50390625"/>
    <col min="24" max="16384" style="19" width="9.00390625"/>
  </cols>
  <sheetData>
    <row r="1" s="24" customFormat="1" ht="16.5">
      <c r="B1" s="24"/>
      <c r="C1" s="24"/>
      <c r="D1" s="24"/>
      <c r="F1" s="24">
        <v>1</v>
      </c>
      <c r="G1" s="24"/>
      <c r="H1" s="24">
        <v>2</v>
      </c>
      <c r="J1" s="24">
        <v>3</v>
      </c>
      <c r="L1" s="24">
        <v>4</v>
      </c>
      <c r="N1" s="24">
        <v>5</v>
      </c>
      <c r="P1" s="24">
        <v>6</v>
      </c>
      <c r="R1" s="24">
        <v>7</v>
      </c>
      <c r="T1" s="24">
        <v>8</v>
      </c>
    </row>
    <row r="2" ht="16.5">
      <c r="B2" s="25" t="s">
        <v>398</v>
      </c>
      <c r="C2" s="26" t="s">
        <v>399</v>
      </c>
      <c r="D2" s="26" t="s">
        <v>400</v>
      </c>
      <c r="E2" s="26" t="s">
        <v>401</v>
      </c>
      <c r="F2" s="24" t="s">
        <v>36</v>
      </c>
      <c r="G2" s="24" t="s">
        <v>402</v>
      </c>
      <c r="H2" s="24" t="s">
        <v>36</v>
      </c>
      <c r="I2" s="24" t="s">
        <v>402</v>
      </c>
      <c r="J2" s="24" t="s">
        <v>36</v>
      </c>
      <c r="K2" s="24" t="s">
        <v>402</v>
      </c>
      <c r="L2" s="24" t="s">
        <v>36</v>
      </c>
      <c r="M2" s="24" t="s">
        <v>402</v>
      </c>
      <c r="N2" s="24" t="s">
        <v>36</v>
      </c>
      <c r="O2" s="24" t="s">
        <v>402</v>
      </c>
      <c r="P2" s="24" t="s">
        <v>36</v>
      </c>
      <c r="Q2" s="24" t="s">
        <v>402</v>
      </c>
      <c r="R2" s="24" t="s">
        <v>36</v>
      </c>
      <c r="S2" s="24" t="s">
        <v>402</v>
      </c>
      <c r="T2" s="24" t="s">
        <v>36</v>
      </c>
      <c r="U2" s="24" t="s">
        <v>402</v>
      </c>
    </row>
    <row r="3" ht="16.5">
      <c r="B3" s="27" t="s">
        <v>43</v>
      </c>
      <c r="C3" s="28">
        <f t="shared" ref="C3:C9" si="0">D3-E3</f>
        <v>370426.66666651849</v>
      </c>
      <c r="D3" s="28">
        <v>444512</v>
      </c>
      <c r="E3" s="28">
        <f t="shared" ref="E3:E9" si="1">D3*0.166666666667</f>
        <v>74085.333333481511</v>
      </c>
      <c r="F3" s="24">
        <f>COUNTIFS(Journal!$C$1:$C$286,F$1,Journal!$H$1:$H$286,$B3)</f>
        <v>1</v>
      </c>
      <c r="G3" s="29">
        <f t="shared" ref="G3:G9" si="2">$D3*F3</f>
        <v>444512</v>
      </c>
      <c r="H3" s="24">
        <f>COUNTIFS(Journal!$C$1:$C$286,H$1,Journal!$H$1:$H$286,$B3)</f>
        <v>1</v>
      </c>
      <c r="I3" s="29">
        <f t="shared" ref="I3:I9" si="3">$D3*H3</f>
        <v>444512</v>
      </c>
      <c r="J3" s="24">
        <f>COUNTIFS(Journal!$C$1:$C$286,J$1,Journal!$H$1:$H$286,$B3)</f>
        <v>1</v>
      </c>
      <c r="K3" s="29">
        <f t="shared" ref="K3:K9" si="4">$D3*J3</f>
        <v>444512</v>
      </c>
      <c r="L3" s="24">
        <f>COUNTIFS(Journal!$C$1:$C$286,L$1,Journal!$H$1:$H$286,$B3)</f>
        <v>1</v>
      </c>
      <c r="M3" s="29">
        <f t="shared" ref="M3:M9" si="5">$D3*L3</f>
        <v>444512</v>
      </c>
      <c r="N3" s="24">
        <f>COUNTIFS(Journal!$C$1:$C$286,N$1,Journal!$H$1:$H$286,$B3)</f>
        <v>0</v>
      </c>
      <c r="O3" s="29">
        <f t="shared" ref="O3:O9" si="6">$D3*N3</f>
        <v>0</v>
      </c>
      <c r="P3" s="24">
        <f>COUNTIFS(Journal!$C$1:$C$286,P$1,Journal!$H$1:$H$286,$B3)</f>
        <v>0</v>
      </c>
      <c r="Q3" s="29">
        <f t="shared" ref="Q3:Q9" si="7">$D3*P3</f>
        <v>0</v>
      </c>
      <c r="R3" s="24">
        <f>COUNTIFS(Journal!$C$1:$C$286,R$1,Journal!$H$1:$H$286,$B3)</f>
        <v>0</v>
      </c>
      <c r="S3" s="29">
        <f t="shared" ref="S3:S9" si="8">$D3*R3</f>
        <v>0</v>
      </c>
      <c r="T3" s="24">
        <f>COUNTIFS(Journal!$C$1:$C$286,T$1,Journal!$H$1:$H$286,$B3)</f>
        <v>0</v>
      </c>
      <c r="U3" s="29">
        <f t="shared" ref="U3:U9" si="9">$D3*T3</f>
        <v>0</v>
      </c>
    </row>
    <row r="4" ht="16.5">
      <c r="B4" s="27" t="s">
        <v>403</v>
      </c>
      <c r="C4" s="28">
        <f t="shared" si="0"/>
        <v>6445.8333333307546</v>
      </c>
      <c r="D4" s="28">
        <v>7735</v>
      </c>
      <c r="E4" s="28">
        <f t="shared" si="1"/>
        <v>1289.1666666692449</v>
      </c>
      <c r="F4" s="24">
        <f>COUNTIFS(Journal!$C$1:$C$286,F$1,Journal!$H$1:$H$286,$B4)</f>
        <v>0</v>
      </c>
      <c r="G4" s="29">
        <f t="shared" si="2"/>
        <v>0</v>
      </c>
      <c r="H4" s="24">
        <f>COUNTIFS(Journal!$C$1:$C$286,H$1,Journal!$H$1:$H$286,$B4)</f>
        <v>0</v>
      </c>
      <c r="I4" s="29">
        <f t="shared" si="3"/>
        <v>0</v>
      </c>
      <c r="J4" s="24">
        <f>COUNTIFS(Journal!$C$1:$C$286,J$1,Journal!$H$1:$H$286,$B4)</f>
        <v>0</v>
      </c>
      <c r="K4" s="29">
        <f t="shared" si="4"/>
        <v>0</v>
      </c>
      <c r="L4" s="24">
        <f>COUNTIFS(Journal!$C$1:$C$286,L$1,Journal!$H$1:$H$286,$B4)</f>
        <v>0</v>
      </c>
      <c r="M4" s="29">
        <f t="shared" si="5"/>
        <v>0</v>
      </c>
      <c r="N4" s="24">
        <f>COUNTIFS(Journal!$C$1:$C$286,N$1,Journal!$H$1:$H$286,$B4)</f>
        <v>0</v>
      </c>
      <c r="O4" s="29">
        <f t="shared" si="6"/>
        <v>0</v>
      </c>
      <c r="P4" s="24">
        <f>COUNTIFS(Journal!$C$1:$C$286,P$1,Journal!$H$1:$H$286,$B4)</f>
        <v>0</v>
      </c>
      <c r="Q4" s="29">
        <f t="shared" si="7"/>
        <v>0</v>
      </c>
      <c r="R4" s="24">
        <f>COUNTIFS(Journal!$C$1:$C$286,R$1,Journal!$H$1:$H$286,$B4)</f>
        <v>0</v>
      </c>
      <c r="S4" s="29">
        <f t="shared" si="8"/>
        <v>0</v>
      </c>
      <c r="T4" s="24">
        <f>COUNTIFS(Journal!$C$1:$C$286,T$1,Journal!$H$1:$H$286,$B4)</f>
        <v>0</v>
      </c>
      <c r="U4" s="29">
        <f t="shared" si="9"/>
        <v>0</v>
      </c>
    </row>
    <row r="5" ht="16.5">
      <c r="B5" s="27" t="s">
        <v>404</v>
      </c>
      <c r="C5" s="28">
        <f t="shared" si="0"/>
        <v>53579.166666645237</v>
      </c>
      <c r="D5" s="28">
        <v>64295</v>
      </c>
      <c r="E5" s="28">
        <f t="shared" si="1"/>
        <v>10715.833333354765</v>
      </c>
      <c r="F5" s="24">
        <f>COUNTIFS(Journal!$C$1:$C$286,F$1,Journal!$H$1:$H$286,$B5)</f>
        <v>0</v>
      </c>
      <c r="G5" s="29">
        <f t="shared" si="2"/>
        <v>0</v>
      </c>
      <c r="H5" s="24">
        <f>COUNTIFS(Journal!$C$1:$C$286,H$1,Journal!$H$1:$H$286,$B5)</f>
        <v>0</v>
      </c>
      <c r="I5" s="29">
        <f t="shared" si="3"/>
        <v>0</v>
      </c>
      <c r="J5" s="24">
        <f>COUNTIFS(Journal!$C$1:$C$286,J$1,Journal!$H$1:$H$286,$B5)</f>
        <v>0</v>
      </c>
      <c r="K5" s="29">
        <f t="shared" si="4"/>
        <v>0</v>
      </c>
      <c r="L5" s="24">
        <f>COUNTIFS(Journal!$C$1:$C$286,L$1,Journal!$H$1:$H$286,$B5)</f>
        <v>0</v>
      </c>
      <c r="M5" s="29">
        <f t="shared" si="5"/>
        <v>0</v>
      </c>
      <c r="N5" s="24">
        <f>COUNTIFS(Journal!$C$1:$C$286,N$1,Journal!$H$1:$H$286,$B5)</f>
        <v>0</v>
      </c>
      <c r="O5" s="29">
        <f t="shared" si="6"/>
        <v>0</v>
      </c>
      <c r="P5" s="24">
        <f>COUNTIFS(Journal!$C$1:$C$286,P$1,Journal!$H$1:$H$286,$B5)</f>
        <v>0</v>
      </c>
      <c r="Q5" s="29">
        <f t="shared" si="7"/>
        <v>0</v>
      </c>
      <c r="R5" s="24">
        <f>COUNTIFS(Journal!$C$1:$C$286,R$1,Journal!$H$1:$H$286,$B5)</f>
        <v>0</v>
      </c>
      <c r="S5" s="29">
        <f t="shared" si="8"/>
        <v>0</v>
      </c>
      <c r="T5" s="24">
        <f>COUNTIFS(Journal!$C$1:$C$286,T$1,Journal!$H$1:$H$286,$B5)</f>
        <v>0</v>
      </c>
      <c r="U5" s="29">
        <f t="shared" si="9"/>
        <v>0</v>
      </c>
    </row>
    <row r="6" ht="16.5">
      <c r="B6" s="19" t="s">
        <v>85</v>
      </c>
      <c r="C6" s="28">
        <f t="shared" si="0"/>
        <v>44527.499999982188</v>
      </c>
      <c r="D6" s="28">
        <v>53433</v>
      </c>
      <c r="E6" s="28">
        <f t="shared" si="1"/>
        <v>8905.5000000178115</v>
      </c>
      <c r="F6" s="24">
        <f>COUNTIFS(Journal!$C$1:$C$286,F$1,Journal!$H$1:$H$286,$B6)</f>
        <v>2</v>
      </c>
      <c r="G6" s="29">
        <f t="shared" si="2"/>
        <v>106866</v>
      </c>
      <c r="H6" s="24">
        <f>COUNTIFS(Journal!$C$1:$C$286,H$1,Journal!$H$1:$H$286,$B6)</f>
        <v>2</v>
      </c>
      <c r="I6" s="29">
        <f t="shared" si="3"/>
        <v>106866</v>
      </c>
      <c r="J6" s="24">
        <f>COUNTIFS(Journal!$C$1:$C$286,J$1,Journal!$H$1:$H$286,$B6)</f>
        <v>3</v>
      </c>
      <c r="K6" s="29">
        <f t="shared" si="4"/>
        <v>160299</v>
      </c>
      <c r="L6" s="24">
        <f>COUNTIFS(Journal!$C$1:$C$286,L$1,Journal!$H$1:$H$286,$B6)</f>
        <v>3</v>
      </c>
      <c r="M6" s="29">
        <f t="shared" si="5"/>
        <v>160299</v>
      </c>
      <c r="N6" s="24">
        <f>COUNTIFS(Journal!$C$1:$C$286,N$1,Journal!$H$1:$H$286,$B6)</f>
        <v>1</v>
      </c>
      <c r="O6" s="29">
        <f t="shared" si="6"/>
        <v>53433</v>
      </c>
      <c r="P6" s="24">
        <f>COUNTIFS(Journal!$C$1:$C$286,P$1,Journal!$H$1:$H$286,$B6)</f>
        <v>4</v>
      </c>
      <c r="Q6" s="29">
        <f t="shared" si="7"/>
        <v>213732</v>
      </c>
      <c r="R6" s="24">
        <f>COUNTIFS(Journal!$C$1:$C$286,R$1,Journal!$H$1:$H$286,$B6)</f>
        <v>18</v>
      </c>
      <c r="S6" s="29">
        <f t="shared" si="8"/>
        <v>961794</v>
      </c>
      <c r="T6" s="24">
        <f>COUNTIFS(Journal!$C$1:$C$286,T$1,Journal!$H$1:$H$286,$B6)</f>
        <v>3</v>
      </c>
      <c r="U6" s="29">
        <f t="shared" si="9"/>
        <v>160299</v>
      </c>
    </row>
    <row r="7" ht="16.5">
      <c r="B7" s="19" t="s">
        <v>49</v>
      </c>
      <c r="C7" s="28">
        <f t="shared" si="0"/>
        <v>7446.6666666636884</v>
      </c>
      <c r="D7" s="28">
        <v>8936</v>
      </c>
      <c r="E7" s="28">
        <f t="shared" si="1"/>
        <v>1489.3333333363121</v>
      </c>
      <c r="F7" s="24">
        <f>COUNTIFS(Journal!$C$1:$C$286,F$1,Journal!$H$1:$H$286,$B7)</f>
        <v>6</v>
      </c>
      <c r="G7" s="29">
        <f t="shared" si="2"/>
        <v>53616</v>
      </c>
      <c r="H7" s="24">
        <f>COUNTIFS(Journal!$C$1:$C$286,H$1,Journal!$H$1:$H$286,$B7)</f>
        <v>2</v>
      </c>
      <c r="I7" s="29">
        <f t="shared" si="3"/>
        <v>17872</v>
      </c>
      <c r="J7" s="24">
        <f>COUNTIFS(Journal!$C$1:$C$286,J$1,Journal!$H$1:$H$286,$B7)</f>
        <v>3</v>
      </c>
      <c r="K7" s="29">
        <f t="shared" si="4"/>
        <v>26808</v>
      </c>
      <c r="L7" s="24">
        <f>COUNTIFS(Journal!$C$1:$C$286,L$1,Journal!$H$1:$H$286,$B7)</f>
        <v>4</v>
      </c>
      <c r="M7" s="29">
        <f t="shared" si="5"/>
        <v>35744</v>
      </c>
      <c r="N7" s="24">
        <f>COUNTIFS(Journal!$C$1:$C$286,N$1,Journal!$H$1:$H$286,$B7)</f>
        <v>3</v>
      </c>
      <c r="O7" s="29">
        <f t="shared" si="6"/>
        <v>26808</v>
      </c>
      <c r="P7" s="24">
        <f>COUNTIFS(Journal!$C$1:$C$286,P$1,Journal!$H$1:$H$286,$B7)</f>
        <v>4</v>
      </c>
      <c r="Q7" s="29">
        <f t="shared" si="7"/>
        <v>35744</v>
      </c>
      <c r="R7" s="24">
        <f>COUNTIFS(Journal!$C$1:$C$286,R$1,Journal!$H$1:$H$286,$B7)</f>
        <v>16</v>
      </c>
      <c r="S7" s="29">
        <f t="shared" si="8"/>
        <v>142976</v>
      </c>
      <c r="T7" s="24">
        <f>COUNTIFS(Journal!$C$1:$C$286,T$1,Journal!$H$1:$H$286,$B7)</f>
        <v>5</v>
      </c>
      <c r="U7" s="29">
        <f t="shared" si="9"/>
        <v>44680</v>
      </c>
    </row>
    <row r="8" ht="16.5">
      <c r="B8" s="19" t="s">
        <v>405</v>
      </c>
      <c r="C8" s="28">
        <f t="shared" si="0"/>
        <v>143746.66666660918</v>
      </c>
      <c r="D8" s="28">
        <v>172496</v>
      </c>
      <c r="E8" s="28">
        <f t="shared" si="1"/>
        <v>28749.333333390834</v>
      </c>
      <c r="F8" s="24">
        <f>COUNTIFS(Journal!$C$1:$C$286,F$1,Journal!$H$1:$H$286,$B8)</f>
        <v>0</v>
      </c>
      <c r="G8" s="29">
        <f t="shared" si="2"/>
        <v>0</v>
      </c>
      <c r="H8" s="24">
        <f>COUNTIFS(Journal!$C$1:$C$286,H$1,Journal!$H$1:$H$286,$B8)</f>
        <v>0</v>
      </c>
      <c r="I8" s="29">
        <f t="shared" si="3"/>
        <v>0</v>
      </c>
      <c r="J8" s="24">
        <f>COUNTIFS(Journal!$C$1:$C$286,J$1,Journal!$H$1:$H$286,$B8)</f>
        <v>0</v>
      </c>
      <c r="K8" s="29">
        <f t="shared" si="4"/>
        <v>0</v>
      </c>
      <c r="L8" s="24">
        <f>COUNTIFS(Journal!$C$1:$C$286,L$1,Journal!$H$1:$H$286,$B8)</f>
        <v>0</v>
      </c>
      <c r="M8" s="29">
        <f t="shared" si="5"/>
        <v>0</v>
      </c>
      <c r="N8" s="24">
        <f>COUNTIFS(Journal!$C$1:$C$286,N$1,Journal!$H$1:$H$286,$B8)</f>
        <v>0</v>
      </c>
      <c r="O8" s="29">
        <f t="shared" si="6"/>
        <v>0</v>
      </c>
      <c r="P8" s="24">
        <f>COUNTIFS(Journal!$C$1:$C$286,P$1,Journal!$H$1:$H$286,$B8)</f>
        <v>0</v>
      </c>
      <c r="Q8" s="29">
        <f t="shared" si="7"/>
        <v>0</v>
      </c>
      <c r="R8" s="24">
        <f>COUNTIFS(Journal!$C$1:$C$286,R$1,Journal!$H$1:$H$286,$B8)</f>
        <v>0</v>
      </c>
      <c r="S8" s="29">
        <f t="shared" si="8"/>
        <v>0</v>
      </c>
      <c r="T8" s="24">
        <f>COUNTIFS(Journal!$C$1:$C$286,T$1,Journal!$H$1:$H$286,$B8)</f>
        <v>0</v>
      </c>
      <c r="U8" s="29">
        <f t="shared" si="9"/>
        <v>0</v>
      </c>
    </row>
    <row r="9" ht="16.5">
      <c r="B9" s="19" t="s">
        <v>406</v>
      </c>
      <c r="C9" s="28">
        <f t="shared" si="0"/>
        <v>49981.666666646677</v>
      </c>
      <c r="D9" s="28">
        <v>59978</v>
      </c>
      <c r="E9" s="28">
        <f t="shared" si="1"/>
        <v>9996.3333333533265</v>
      </c>
      <c r="F9" s="24">
        <f>COUNTIFS(Journal!$C$1:$C$286,F$1,Journal!$H$1:$H$286,$B9)</f>
        <v>0</v>
      </c>
      <c r="G9" s="29">
        <f t="shared" si="2"/>
        <v>0</v>
      </c>
      <c r="H9" s="24">
        <f>COUNTIFS(Journal!$C$1:$C$286,H$1,Journal!$H$1:$H$286,$B9)</f>
        <v>0</v>
      </c>
      <c r="I9" s="29">
        <f t="shared" si="3"/>
        <v>0</v>
      </c>
      <c r="J9" s="24">
        <f>COUNTIFS(Journal!$C$1:$C$286,J$1,Journal!$H$1:$H$286,$B9)</f>
        <v>0</v>
      </c>
      <c r="K9" s="29">
        <f t="shared" si="4"/>
        <v>0</v>
      </c>
      <c r="L9" s="24">
        <f>COUNTIFS(Journal!$C$1:$C$286,L$1,Journal!$H$1:$H$286,$B9)</f>
        <v>0</v>
      </c>
      <c r="M9" s="29">
        <f t="shared" si="5"/>
        <v>0</v>
      </c>
      <c r="N9" s="24">
        <f>COUNTIFS(Journal!$C$1:$C$286,N$1,Journal!$H$1:$H$286,$B9)</f>
        <v>0</v>
      </c>
      <c r="O9" s="29">
        <f t="shared" si="6"/>
        <v>0</v>
      </c>
      <c r="P9" s="24">
        <f>COUNTIFS(Journal!$C$1:$C$286,P$1,Journal!$H$1:$H$286,$B9)</f>
        <v>0</v>
      </c>
      <c r="Q9" s="29">
        <f t="shared" si="7"/>
        <v>0</v>
      </c>
      <c r="R9" s="24">
        <f>COUNTIFS(Journal!$C$1:$C$286,R$1,Journal!$H$1:$H$286,$B9)</f>
        <v>0</v>
      </c>
      <c r="S9" s="29">
        <f t="shared" si="8"/>
        <v>0</v>
      </c>
      <c r="T9" s="24">
        <f>COUNTIFS(Journal!$C$1:$C$286,T$1,Journal!$H$1:$H$286,$B9)</f>
        <v>0</v>
      </c>
      <c r="U9" s="29">
        <f t="shared" si="9"/>
        <v>0</v>
      </c>
    </row>
    <row r="10" ht="16.5">
      <c r="B10" s="19" t="s">
        <v>52</v>
      </c>
      <c r="C10" s="28">
        <f t="shared" ref="C10:C28" si="10">D10-E10</f>
        <v>188833.33333325779</v>
      </c>
      <c r="D10" s="28">
        <v>226600</v>
      </c>
      <c r="E10" s="28">
        <f t="shared" ref="E10:E28" si="11">D10*0.166666666667</f>
        <v>37766.666666742203</v>
      </c>
      <c r="F10" s="24">
        <f>COUNTIFS(Journal!$C$1:$C$286,F$1,Journal!$H$1:$H$286,$B10)</f>
        <v>15</v>
      </c>
      <c r="G10" s="29">
        <f t="shared" ref="G10:G12" si="12">$D10*F10</f>
        <v>3399000</v>
      </c>
      <c r="H10" s="24">
        <f>COUNTIFS(Journal!$C$1:$C$286,H$1,Journal!$H$1:$H$286,$B10)</f>
        <v>15</v>
      </c>
      <c r="I10" s="29">
        <f t="shared" ref="I10:I12" si="13">$D10*H10</f>
        <v>3399000</v>
      </c>
      <c r="J10" s="24">
        <f>COUNTIFS(Journal!$C$1:$C$286,J$1,Journal!$H$1:$H$286,$B10)</f>
        <v>15</v>
      </c>
      <c r="K10" s="29">
        <f t="shared" ref="K10:K12" si="14">$D10*J10</f>
        <v>3399000</v>
      </c>
      <c r="L10" s="24">
        <f>COUNTIFS(Journal!$C$1:$C$286,L$1,Journal!$H$1:$H$286,$B10)</f>
        <v>14</v>
      </c>
      <c r="M10" s="29">
        <f t="shared" ref="M10:M12" si="15">$D10*L10</f>
        <v>3172400</v>
      </c>
      <c r="N10" s="24">
        <f>COUNTIFS(Journal!$C$1:$C$286,N$1,Journal!$H$1:$H$286,$B10)</f>
        <v>0</v>
      </c>
      <c r="O10" s="29">
        <f t="shared" ref="O10:O12" si="16">$D10*N10</f>
        <v>0</v>
      </c>
      <c r="P10" s="24">
        <f>COUNTIFS(Journal!$C$1:$C$286,P$1,Journal!$H$1:$H$286,$B10)</f>
        <v>0</v>
      </c>
      <c r="Q10" s="29">
        <f t="shared" ref="Q10:Q12" si="17">$D10*P10</f>
        <v>0</v>
      </c>
      <c r="R10" s="24">
        <f>COUNTIFS(Journal!$C$1:$C$286,R$1,Journal!$H$1:$H$286,$B10)</f>
        <v>0</v>
      </c>
      <c r="S10" s="29">
        <f t="shared" ref="S10:S12" si="18">$D10*R10</f>
        <v>0</v>
      </c>
      <c r="T10" s="24">
        <f>COUNTIFS(Journal!$C$1:$C$286,T$1,Journal!$H$1:$H$286,$B10)</f>
        <v>0</v>
      </c>
      <c r="U10" s="29">
        <f t="shared" ref="U10:U12" si="19">$D10*T10</f>
        <v>0</v>
      </c>
    </row>
    <row r="11" ht="16.5">
      <c r="B11" s="19" t="s">
        <v>51</v>
      </c>
      <c r="C11" s="28">
        <f t="shared" si="10"/>
        <v>681.66666666639401</v>
      </c>
      <c r="D11" s="28">
        <v>818</v>
      </c>
      <c r="E11" s="28">
        <f t="shared" si="11"/>
        <v>136.33333333360599</v>
      </c>
      <c r="F11" s="24">
        <f>COUNTIFS(Journal!$C$1:$C$286,F$1,Journal!$H$1:$H$286,$B11)</f>
        <v>6</v>
      </c>
      <c r="G11" s="29">
        <f t="shared" si="12"/>
        <v>4908</v>
      </c>
      <c r="H11" s="24">
        <f>COUNTIFS(Journal!$C$1:$C$286,H$1,Journal!$H$1:$H$286,$B11)</f>
        <v>3</v>
      </c>
      <c r="I11" s="29">
        <f t="shared" si="13"/>
        <v>2454</v>
      </c>
      <c r="J11" s="24">
        <f>COUNTIFS(Journal!$C$1:$C$286,J$1,Journal!$H$1:$H$286,$B11)</f>
        <v>3</v>
      </c>
      <c r="K11" s="29">
        <f t="shared" si="14"/>
        <v>2454</v>
      </c>
      <c r="L11" s="24">
        <f>COUNTIFS(Journal!$C$1:$C$286,L$1,Journal!$H$1:$H$286,$B11)</f>
        <v>3</v>
      </c>
      <c r="M11" s="29">
        <f t="shared" si="15"/>
        <v>2454</v>
      </c>
      <c r="N11" s="24">
        <f>COUNTIFS(Journal!$C$1:$C$286,N$1,Journal!$H$1:$H$286,$B11)</f>
        <v>2</v>
      </c>
      <c r="O11" s="29">
        <f t="shared" si="16"/>
        <v>1636</v>
      </c>
      <c r="P11" s="24">
        <f>COUNTIFS(Journal!$C$1:$C$286,P$1,Journal!$H$1:$H$286,$B11)</f>
        <v>3</v>
      </c>
      <c r="Q11" s="29">
        <f t="shared" si="17"/>
        <v>2454</v>
      </c>
      <c r="R11" s="24">
        <f>COUNTIFS(Journal!$C$1:$C$286,R$1,Journal!$H$1:$H$286,$B11)</f>
        <v>16</v>
      </c>
      <c r="S11" s="29">
        <f t="shared" si="18"/>
        <v>13088</v>
      </c>
      <c r="T11" s="24">
        <f>COUNTIFS(Journal!$C$1:$C$286,T$1,Journal!$H$1:$H$286,$B11)</f>
        <v>4</v>
      </c>
      <c r="U11" s="29">
        <f t="shared" si="19"/>
        <v>3272</v>
      </c>
    </row>
    <row r="12" ht="16.5">
      <c r="B12" s="19" t="s">
        <v>142</v>
      </c>
      <c r="C12" s="28">
        <f t="shared" si="10"/>
        <v>684.16666666639298</v>
      </c>
      <c r="D12" s="28">
        <v>821</v>
      </c>
      <c r="E12" s="28">
        <f t="shared" si="11"/>
        <v>136.83333333360702</v>
      </c>
      <c r="F12" s="24">
        <f>COUNTIFS(Journal!$C$1:$C$286,F$1,Journal!$H$1:$H$286,$B12)</f>
        <v>0</v>
      </c>
      <c r="G12" s="29">
        <f t="shared" si="12"/>
        <v>0</v>
      </c>
      <c r="H12" s="24">
        <f>COUNTIFS(Journal!$C$1:$C$286,H$1,Journal!$H$1:$H$286,$B12)</f>
        <v>0</v>
      </c>
      <c r="I12" s="29">
        <f t="shared" si="13"/>
        <v>0</v>
      </c>
      <c r="J12" s="24">
        <f>COUNTIFS(Journal!$C$1:$C$286,J$1,Journal!$H$1:$H$286,$B12)</f>
        <v>2</v>
      </c>
      <c r="K12" s="29">
        <f t="shared" si="14"/>
        <v>1642</v>
      </c>
      <c r="L12" s="24">
        <f>COUNTIFS(Journal!$C$1:$C$286,L$1,Journal!$H$1:$H$286,$B12)</f>
        <v>3</v>
      </c>
      <c r="M12" s="29">
        <f t="shared" si="15"/>
        <v>2463</v>
      </c>
      <c r="N12" s="24">
        <f>COUNTIFS(Journal!$C$1:$C$286,N$1,Journal!$H$1:$H$286,$B12)</f>
        <v>2</v>
      </c>
      <c r="O12" s="29">
        <f t="shared" si="16"/>
        <v>1642</v>
      </c>
      <c r="P12" s="24">
        <f>COUNTIFS(Journal!$C$1:$C$286,P$1,Journal!$H$1:$H$286,$B12)</f>
        <v>3</v>
      </c>
      <c r="Q12" s="29">
        <f t="shared" si="17"/>
        <v>2463</v>
      </c>
      <c r="R12" s="24">
        <f>COUNTIFS(Journal!$C$1:$C$286,R$1,Journal!$H$1:$H$286,$B12)</f>
        <v>16</v>
      </c>
      <c r="S12" s="29">
        <f t="shared" si="18"/>
        <v>13136</v>
      </c>
      <c r="T12" s="24">
        <f>COUNTIFS(Journal!$C$1:$C$286,T$1,Journal!$H$1:$H$286,$B12)</f>
        <v>4</v>
      </c>
      <c r="U12" s="29">
        <f t="shared" si="19"/>
        <v>3284</v>
      </c>
    </row>
    <row r="13" s="30" customFormat="1" ht="16.5">
      <c r="B13" s="30"/>
      <c r="C13" s="30"/>
      <c r="D13" s="30"/>
      <c r="F13" s="30"/>
      <c r="G13" s="31">
        <f>SUM(G3:G12)</f>
        <v>4008902</v>
      </c>
      <c r="H13" s="32"/>
      <c r="I13" s="31">
        <f>SUM(I3:I12)</f>
        <v>3970704</v>
      </c>
      <c r="J13" s="32"/>
      <c r="K13" s="31">
        <f>SUM(K3:K12)</f>
        <v>4034715</v>
      </c>
      <c r="L13" s="32"/>
      <c r="M13" s="31">
        <f>SUM(M3:M12)</f>
        <v>3817872</v>
      </c>
      <c r="N13" s="32"/>
      <c r="O13" s="31">
        <f>SUM(O3:O12)</f>
        <v>83519</v>
      </c>
      <c r="P13" s="32"/>
      <c r="Q13" s="31">
        <f>SUM(Q3:Q12)</f>
        <v>254393</v>
      </c>
      <c r="R13" s="32"/>
      <c r="S13" s="31">
        <f>SUM(S3:S12)</f>
        <v>1130994</v>
      </c>
      <c r="T13" s="32"/>
      <c r="U13" s="31">
        <f>SUM(U3:U12)</f>
        <v>211535</v>
      </c>
      <c r="W13" s="31"/>
    </row>
    <row r="14" ht="16.5"/>
    <row r="15" ht="16.5"/>
    <row r="16" ht="16.5">
      <c r="B16" s="33" t="s">
        <v>407</v>
      </c>
      <c r="C16" s="26" t="s">
        <v>399</v>
      </c>
      <c r="D16" s="26" t="s">
        <v>400</v>
      </c>
      <c r="E16" s="26" t="s">
        <v>401</v>
      </c>
    </row>
    <row r="17" ht="16.5">
      <c r="B17" s="27" t="s">
        <v>408</v>
      </c>
      <c r="C17" s="28">
        <f t="shared" si="10"/>
        <v>3333.3333333319997</v>
      </c>
      <c r="D17" s="28">
        <v>4000</v>
      </c>
      <c r="E17" s="28">
        <f t="shared" si="11"/>
        <v>666.66666666800006</v>
      </c>
    </row>
    <row r="18" ht="16.5">
      <c r="B18" s="27" t="s">
        <v>409</v>
      </c>
      <c r="C18" s="28">
        <f t="shared" si="10"/>
        <v>1666.6666666659999</v>
      </c>
      <c r="D18" s="28">
        <v>2000</v>
      </c>
      <c r="E18" s="28">
        <f t="shared" si="11"/>
        <v>333.33333333400003</v>
      </c>
    </row>
    <row r="19" ht="16.5">
      <c r="B19" s="27" t="s">
        <v>410</v>
      </c>
      <c r="C19" s="28">
        <f t="shared" si="10"/>
        <v>3333.3083333320001</v>
      </c>
      <c r="D19" s="28">
        <v>3999.9699999999998</v>
      </c>
      <c r="E19" s="28">
        <f t="shared" si="11"/>
        <v>666.66166666799995</v>
      </c>
    </row>
    <row r="20" ht="16.5">
      <c r="B20" s="27" t="s">
        <v>411</v>
      </c>
      <c r="C20" s="28">
        <f t="shared" si="10"/>
        <v>3333.3333333319997</v>
      </c>
      <c r="D20" s="28">
        <v>4000</v>
      </c>
      <c r="E20" s="28">
        <f t="shared" si="11"/>
        <v>666.66666666800006</v>
      </c>
    </row>
    <row r="21" ht="16.5">
      <c r="B21" s="27" t="s">
        <v>412</v>
      </c>
      <c r="C21" s="28">
        <f t="shared" si="10"/>
        <v>3333.3333333319997</v>
      </c>
      <c r="D21" s="28">
        <v>4000</v>
      </c>
      <c r="E21" s="28">
        <f t="shared" si="11"/>
        <v>666.66666666800006</v>
      </c>
    </row>
    <row r="22" ht="16.5">
      <c r="B22" s="27" t="s">
        <v>413</v>
      </c>
      <c r="C22" s="28">
        <f t="shared" si="10"/>
        <v>3333.3333333319997</v>
      </c>
      <c r="D22" s="28">
        <v>4000</v>
      </c>
      <c r="E22" s="28">
        <f t="shared" si="11"/>
        <v>666.66666666800006</v>
      </c>
    </row>
    <row r="23" ht="16.5">
      <c r="B23" s="27" t="s">
        <v>414</v>
      </c>
      <c r="C23" s="28">
        <f t="shared" si="10"/>
        <v>3333.3333333319997</v>
      </c>
      <c r="D23" s="28">
        <v>4000</v>
      </c>
      <c r="E23" s="28">
        <f t="shared" si="11"/>
        <v>666.66666666800006</v>
      </c>
    </row>
    <row r="24" ht="16.5">
      <c r="B24" s="27" t="s">
        <v>415</v>
      </c>
      <c r="C24" s="28">
        <f t="shared" si="10"/>
        <v>3333.3333333319997</v>
      </c>
      <c r="D24" s="28">
        <v>4000</v>
      </c>
      <c r="E24" s="28">
        <f t="shared" si="11"/>
        <v>666.66666666800006</v>
      </c>
    </row>
    <row r="25" ht="16.5">
      <c r="B25" s="27" t="s">
        <v>416</v>
      </c>
      <c r="C25" s="28">
        <f t="shared" si="10"/>
        <v>3333.3333333319997</v>
      </c>
      <c r="D25" s="28">
        <v>4000</v>
      </c>
      <c r="E25" s="28">
        <f t="shared" si="11"/>
        <v>666.66666666800006</v>
      </c>
    </row>
    <row r="26" ht="16.5">
      <c r="B26" s="27" t="s">
        <v>417</v>
      </c>
      <c r="C26" s="28">
        <f t="shared" si="10"/>
        <v>583.33333333309997</v>
      </c>
      <c r="D26" s="28">
        <v>700</v>
      </c>
      <c r="E26" s="28">
        <f t="shared" si="11"/>
        <v>116.6666666669</v>
      </c>
    </row>
    <row r="27" ht="16.5">
      <c r="B27" s="27" t="s">
        <v>418</v>
      </c>
      <c r="C27" s="28">
        <f t="shared" si="10"/>
        <v>41666.666666650002</v>
      </c>
      <c r="D27" s="28">
        <v>50000</v>
      </c>
      <c r="E27" s="28">
        <f t="shared" si="11"/>
        <v>8333.3333333499995</v>
      </c>
    </row>
    <row r="28" ht="16.5">
      <c r="B28" s="27" t="s">
        <v>419</v>
      </c>
      <c r="C28" s="28">
        <f t="shared" si="10"/>
        <v>1999999.9999992</v>
      </c>
      <c r="D28" s="28">
        <v>2400000</v>
      </c>
      <c r="E28" s="28">
        <f t="shared" si="11"/>
        <v>400000.00000080001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6.5"/>
  <cols>
    <col min="1" max="1" style="19" width="9.00390625"/>
    <col customWidth="1" min="2" max="2" style="19" width="52.375"/>
    <col customWidth="1" min="3" max="3" style="19" width="9.375"/>
    <col min="4" max="16384" style="19" width="9.00390625"/>
  </cols>
  <sheetData>
    <row r="1" ht="16.5">
      <c r="B1" s="19"/>
    </row>
    <row r="2" ht="16.5">
      <c r="B2" s="19"/>
    </row>
    <row r="3" ht="16.5">
      <c r="B3" s="34" t="s">
        <v>32</v>
      </c>
      <c r="C3" s="35" t="s">
        <v>7</v>
      </c>
    </row>
    <row r="4" ht="16.5">
      <c r="B4" s="34" t="s">
        <v>31</v>
      </c>
      <c r="C4" s="24" t="str">
        <f>_xlfn.XLOOKUP(C3,Journal!G1:G286,Journal!F1:F286)</f>
        <v>Лин-1</v>
      </c>
    </row>
    <row r="5" ht="16.5">
      <c r="B5" s="19"/>
    </row>
    <row r="6" ht="16.5">
      <c r="B6" s="19" t="s">
        <v>47</v>
      </c>
      <c r="C6" s="24">
        <f>COUNTIFS(Journal!G2:G285,$C$3,Journal!H2:H285,$B6)</f>
        <v>0</v>
      </c>
      <c r="D6" s="24" t="str">
        <f t="shared" ref="D6:D9" si="20">IF(C6&gt;0,"OK","!")</f>
        <v>!</v>
      </c>
    </row>
    <row r="7" ht="16.5">
      <c r="B7" s="19" t="s">
        <v>70</v>
      </c>
      <c r="C7" s="24">
        <f>COUNTIFS(Journal!G3:G286,$C$3,Journal!H3:H286,$B7)</f>
        <v>1</v>
      </c>
      <c r="D7" s="24" t="str">
        <f t="shared" si="20"/>
        <v>OK</v>
      </c>
    </row>
    <row r="8" ht="16.5">
      <c r="B8" s="19" t="s">
        <v>49</v>
      </c>
      <c r="C8" s="24">
        <f>COUNTIFS(Journal!G4:G287,$C$3,Journal!H4:H287,$B8)</f>
        <v>1</v>
      </c>
      <c r="D8" s="24" t="str">
        <f t="shared" si="20"/>
        <v>OK</v>
      </c>
    </row>
    <row r="9" ht="16.5">
      <c r="B9" s="19" t="s">
        <v>142</v>
      </c>
      <c r="C9" s="24">
        <f>COUNTIFS(Journal!G6:G289,$C$3,Journal!H6:H289,$B9)</f>
        <v>0</v>
      </c>
      <c r="D9" s="24" t="str">
        <f t="shared" si="20"/>
        <v>!</v>
      </c>
    </row>
    <row r="10" ht="16.5">
      <c r="B10" s="19" t="s">
        <v>51</v>
      </c>
      <c r="C10" s="24">
        <f>COUNTIFS(Journal!G7:G290,$C$3,Journal!H7:H290,$B10)</f>
        <v>1</v>
      </c>
      <c r="D10" s="24" t="str">
        <f t="shared" ref="D10:D11" si="21">IF(C10&gt;0,"OK","!")</f>
        <v>OK</v>
      </c>
    </row>
    <row r="11" ht="16.5">
      <c r="B11" s="19" t="s">
        <v>85</v>
      </c>
      <c r="C11" s="24">
        <f>COUNTIFS(Journal!G8:G291,$C$3,Journal!H8:H291,$B11)</f>
        <v>0</v>
      </c>
      <c r="D11" s="24" t="str">
        <f t="shared" si="21"/>
        <v>!</v>
      </c>
    </row>
    <row r="12" ht="16.5">
      <c r="C12" s="19"/>
    </row>
    <row r="17" ht="16.5"/>
    <row r="18" ht="16.5"/>
    <row r="19" ht="16.5"/>
    <row r="20" ht="16.5"/>
    <row r="21" ht="16.5"/>
    <row r="22" ht="16.5"/>
    <row r="23" ht="16.5"/>
    <row r="24" ht="16.5"/>
    <row r="25" ht="16.5"/>
    <row r="26" ht="16.5"/>
    <row r="27" ht="16.5"/>
    <row r="28" ht="16.5"/>
    <row r="29" ht="16.5"/>
    <row r="30" ht="16.5"/>
    <row r="31" ht="16.5"/>
    <row r="32" ht="16.5"/>
    <row r="33" ht="16.5"/>
    <row r="34" ht="16.5"/>
    <row r="35" ht="16.5"/>
    <row r="36" ht="16.5"/>
    <row r="37" ht="16.5"/>
    <row r="38" ht="16.5"/>
    <row r="39" ht="16.5"/>
    <row r="40" ht="16.5"/>
    <row r="41" ht="16.5"/>
    <row r="42" ht="16.5"/>
    <row r="43" ht="16.5"/>
    <row r="44" ht="16.5"/>
    <row r="45" ht="16.5"/>
    <row r="46" ht="16.5"/>
    <row r="47" ht="16.5"/>
    <row r="48" ht="16.5"/>
    <row r="49" ht="16.5"/>
    <row r="50" ht="16.5"/>
    <row r="51" ht="16.5"/>
    <row r="52" ht="16.5"/>
    <row r="53" ht="16.5"/>
    <row r="54" ht="16.5"/>
    <row r="55" ht="16.5"/>
    <row r="56" ht="16.5"/>
    <row r="57" ht="16.5"/>
    <row r="58" ht="16.5"/>
    <row r="59" ht="16.5"/>
    <row r="60" ht="16.5"/>
    <row r="61" ht="16.5"/>
    <row r="62" ht="16.5"/>
    <row r="63" ht="16.5"/>
    <row r="64" ht="16.5"/>
    <row r="65" ht="16.5"/>
    <row r="66" ht="16.5"/>
    <row r="67" ht="16.5"/>
    <row r="68" ht="16.5"/>
    <row r="69" ht="16.5"/>
    <row r="70" ht="16.5"/>
    <row r="71" ht="16.5"/>
    <row r="72" ht="16.5"/>
    <row r="73" ht="16.5"/>
    <row r="74" ht="16.5"/>
    <row r="75" ht="16.5"/>
    <row r="76" ht="16.5"/>
    <row r="77" ht="16.5"/>
    <row r="78" ht="16.5"/>
    <row r="79" ht="16.5"/>
    <row r="80" ht="16.5"/>
    <row r="81" ht="16.5"/>
    <row r="82" ht="16.5"/>
    <row r="83" ht="16.5"/>
    <row r="84" ht="16.5"/>
    <row r="85" ht="16.5"/>
    <row r="86" ht="16.5"/>
    <row r="87" ht="16.5"/>
    <row r="88" ht="16.5"/>
    <row r="89" ht="16.5"/>
    <row r="90" ht="16.5"/>
    <row r="91" ht="16.5"/>
    <row r="92" ht="16.5"/>
    <row r="93" ht="16.5"/>
    <row r="94" ht="16.5"/>
    <row r="95" ht="16.5"/>
    <row r="96" ht="16.5"/>
    <row r="97" ht="16.5"/>
    <row r="98" ht="16.5"/>
    <row r="99" ht="16.5"/>
    <row r="100" ht="16.5"/>
    <row r="101" ht="16.5"/>
    <row r="102" ht="16.5"/>
    <row r="103" ht="16.5"/>
    <row r="104" ht="16.5"/>
    <row r="105" ht="16.5"/>
    <row r="106" ht="16.5"/>
    <row r="107" ht="16.5"/>
    <row r="108" ht="16.5"/>
    <row r="109" ht="16.5"/>
    <row r="110" ht="16.5"/>
    <row r="111" ht="16.5"/>
    <row r="112" ht="16.5"/>
    <row r="113" ht="16.5"/>
    <row r="114" ht="16.5"/>
    <row r="115" ht="16.5"/>
    <row r="116" ht="16.5"/>
    <row r="117" ht="16.5"/>
    <row r="118" ht="16.5"/>
    <row r="119" ht="16.5"/>
    <row r="120" ht="16.5"/>
    <row r="121" ht="16.5"/>
    <row r="122" ht="16.5"/>
    <row r="123" ht="16.5"/>
    <row r="124" ht="16.5"/>
    <row r="125" ht="16.5"/>
    <row r="126" ht="16.5"/>
    <row r="127" ht="16.5"/>
    <row r="128" ht="16.5"/>
    <row r="129" ht="16.5"/>
    <row r="130" ht="16.5"/>
    <row r="131" ht="16.5"/>
    <row r="132" ht="16.5"/>
    <row r="133" ht="16.5"/>
    <row r="134" ht="16.5"/>
    <row r="135" ht="16.5"/>
    <row r="136" ht="16.5"/>
    <row r="137" ht="16.5"/>
    <row r="138" ht="16.5"/>
    <row r="139" ht="16.5"/>
    <row r="140" ht="16.5"/>
    <row r="141" ht="16.5"/>
    <row r="142" ht="16.5"/>
    <row r="143" ht="16.5"/>
    <row r="144" ht="16.5"/>
    <row r="145" ht="16.5"/>
    <row r="146" ht="16.5"/>
    <row r="147" ht="16.5"/>
    <row r="148" ht="16.5"/>
    <row r="149" ht="16.5"/>
    <row r="150" ht="16.5"/>
    <row r="151" ht="16.5"/>
    <row r="152" ht="16.5"/>
    <row r="153" ht="16.5"/>
    <row r="154" ht="16.5"/>
    <row r="155" ht="16.5"/>
    <row r="156" ht="16.5"/>
    <row r="157" ht="16.5"/>
    <row r="158" ht="16.5"/>
    <row r="159" ht="16.5"/>
    <row r="160" ht="16.5"/>
    <row r="161" ht="16.5"/>
    <row r="162" ht="16.5"/>
    <row r="163" ht="16.5"/>
    <row r="164" ht="16.5"/>
    <row r="165" ht="16.5"/>
    <row r="166" ht="16.5"/>
    <row r="167" ht="16.5"/>
    <row r="168" ht="16.5"/>
    <row r="169" ht="16.5"/>
    <row r="170" ht="16.5"/>
    <row r="171" ht="16.5"/>
    <row r="172" ht="16.5"/>
    <row r="173" ht="16.5"/>
    <row r="174" ht="16.5"/>
    <row r="175" ht="16.5"/>
    <row r="176" ht="16.5"/>
    <row r="177" ht="16.5"/>
    <row r="178" ht="16.5"/>
    <row r="179" ht="16.5"/>
    <row r="180" ht="16.5"/>
    <row r="181" ht="16.5"/>
    <row r="182" ht="16.5"/>
    <row r="183" ht="16.5"/>
    <row r="184" ht="16.5"/>
    <row r="185" ht="16.5"/>
    <row r="186" ht="16.5"/>
    <row r="187" ht="16.5"/>
    <row r="188" ht="16.5"/>
    <row r="189" ht="16.5"/>
    <row r="190" ht="16.5"/>
    <row r="191" ht="16.5"/>
    <row r="192" ht="16.5"/>
    <row r="193" ht="16.5"/>
    <row r="194" ht="16.5"/>
    <row r="195" ht="16.5"/>
    <row r="196" ht="16.5"/>
    <row r="197" ht="16.5"/>
    <row r="198" ht="16.5"/>
    <row r="199" ht="16.5"/>
    <row r="200" ht="16.5"/>
    <row r="201" ht="16.5"/>
    <row r="202" ht="16.5"/>
    <row r="203" ht="16.5"/>
    <row r="204" ht="16.5"/>
    <row r="205" ht="16.5"/>
    <row r="206" ht="16.5"/>
    <row r="207" ht="16.5"/>
    <row r="208" ht="16.5"/>
    <row r="209" ht="16.5"/>
    <row r="210" ht="16.5"/>
    <row r="211" ht="16.5"/>
    <row r="212" ht="16.5"/>
    <row r="213" ht="16.5"/>
    <row r="214" ht="16.5"/>
    <row r="215" ht="16.5"/>
    <row r="216" ht="16.5"/>
    <row r="217" ht="16.5"/>
    <row r="218" ht="16.5"/>
    <row r="219" ht="16.5"/>
    <row r="220" ht="16.5"/>
    <row r="221" ht="16.5"/>
    <row r="222" ht="16.5"/>
    <row r="223" ht="16.5"/>
    <row r="224" ht="16.5"/>
    <row r="225" ht="16.5"/>
    <row r="226" ht="16.5"/>
    <row r="227" ht="16.5"/>
    <row r="228" ht="16.5"/>
    <row r="229" ht="16.5"/>
    <row r="230" ht="16.5"/>
    <row r="231" ht="16.5"/>
    <row r="232" ht="16.5"/>
    <row r="233" ht="16.5"/>
    <row r="234" ht="16.5"/>
    <row r="235" ht="16.5"/>
    <row r="236" ht="16.5"/>
    <row r="237" ht="16.5"/>
    <row r="238" ht="16.5"/>
    <row r="239" ht="16.5"/>
    <row r="240" ht="16.5"/>
    <row r="241" ht="16.5"/>
    <row r="242" ht="16.5"/>
    <row r="243" ht="16.5"/>
    <row r="244" ht="16.5"/>
    <row r="245" ht="16.5"/>
    <row r="246" ht="16.5"/>
    <row r="247" ht="16.5"/>
    <row r="248" ht="16.5"/>
    <row r="249" ht="16.5"/>
    <row r="250" ht="16.5"/>
    <row r="251" ht="16.5"/>
    <row r="252" ht="16.5"/>
    <row r="253" ht="16.5"/>
    <row r="254" ht="16.5"/>
    <row r="255" ht="16.5"/>
    <row r="256" ht="16.5"/>
    <row r="257" ht="16.5"/>
    <row r="258" ht="16.5"/>
    <row r="259" ht="16.5"/>
    <row r="260" ht="16.5"/>
    <row r="261" ht="16.5"/>
    <row r="262" ht="16.5"/>
    <row r="263" ht="16.5"/>
    <row r="264" ht="16.5"/>
    <row r="265" ht="16.5"/>
    <row r="266" ht="16.5"/>
    <row r="267" ht="16.5"/>
    <row r="268" ht="16.5"/>
    <row r="269" ht="16.5"/>
    <row r="270" ht="16.5"/>
    <row r="271" ht="16.5"/>
    <row r="272" ht="16.5"/>
    <row r="273" ht="16.5"/>
    <row r="274" ht="16.5"/>
    <row r="275" ht="16.5"/>
    <row r="276" ht="16.5"/>
    <row r="277" ht="16.5"/>
    <row r="278" ht="16.5"/>
    <row r="279" ht="16.5"/>
    <row r="280" ht="16.5"/>
    <row r="281" ht="16.5"/>
    <row r="282" ht="16.5"/>
    <row r="283" ht="16.5"/>
    <row r="284" ht="16.5"/>
    <row r="285" ht="16.5"/>
    <row r="286" ht="16.5"/>
    <row r="287" ht="16.5"/>
    <row r="288" ht="16.5"/>
    <row r="289" ht="16.5"/>
    <row r="290" ht="16.5">
      <c r="B290" s="19"/>
    </row>
    <row r="291" ht="16.5">
      <c r="B291" s="19"/>
    </row>
    <row r="292" ht="16.5">
      <c r="B292" s="19"/>
    </row>
    <row r="293" ht="16.5">
      <c r="B293" s="19"/>
    </row>
    <row r="294" ht="16.5">
      <c r="B294" s="19"/>
    </row>
    <row r="295" ht="16.5">
      <c r="B295" s="19"/>
    </row>
    <row r="296" ht="16.5">
      <c r="B296" s="19"/>
    </row>
    <row r="297" ht="16.5">
      <c r="B297" s="19"/>
    </row>
    <row r="298" ht="16.5">
      <c r="B298" s="19"/>
    </row>
    <row r="299" ht="16.5">
      <c r="B299" s="19"/>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2" text="OK" id="{003F0070-00B6-4083-8F96-001F00F30049}">
            <xm:f>NOT(ISERROR(SEARCH("OK",D6)))</xm:f>
            <x14:dxf>
              <font>
                <color theme="9" tint="0"/>
              </font>
              <fill>
                <patternFill patternType="solid">
                  <fgColor rgb="FFE2EFD8"/>
                  <bgColor rgb="FFE2EFD8"/>
                </patternFill>
              </fill>
            </x14:dxf>
          </x14:cfRule>
          <xm:sqref>D6:D11</xm:sqref>
        </x14:conditionalFormatting>
        <x14:conditionalFormatting xmlns:xm="http://schemas.microsoft.com/office/excel/2006/main">
          <x14:cfRule type="containsText" priority="1" text="!" id="{004700D8-00B8-4BF4-A1C5-00F40048009E}">
            <xm:f>NOT(ISERROR(SEARCH("!",D6)))</xm:f>
            <x14:dxf>
              <font>
                <color rgb="FF9C0006"/>
              </font>
              <fill>
                <patternFill patternType="solid">
                  <fgColor rgb="FFFFC7CE"/>
                  <bgColor rgb="FFFFC7CE"/>
                </patternFill>
              </fill>
            </x14:dxf>
          </x14:cfRule>
          <xm:sqref>D6:D11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250091-0057-4B20-AFEC-005B00ED009F}" type="list" allowBlank="1" errorStyle="stop" imeMode="noControl" operator="between" showDropDown="0" showErrorMessage="1" showInputMessage="1">
          <x14:formula1>
            <xm:f>Vagon[]</xm:f>
          </x14:formula1>
          <xm:sqref>C3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6.5"/>
  <cols>
    <col min="1" max="1" style="19" width="9.00390625"/>
    <col bestFit="1" customWidth="1" min="2" max="2" style="19" width="14.75390625"/>
    <col customWidth="1" min="3" max="3" style="19" width="14.75390625"/>
    <col customWidth="1" min="4" max="10" style="19" width="14.375"/>
    <col min="11" max="16384" style="19" width="9.00390625"/>
  </cols>
  <sheetData>
    <row r="1" s="36" customFormat="1" ht="56.25">
      <c r="B1" s="36" t="s">
        <v>420</v>
      </c>
      <c r="C1" s="36" t="s">
        <v>421</v>
      </c>
      <c r="D1" s="36" t="s">
        <v>43</v>
      </c>
      <c r="E1" s="36" t="s">
        <v>47</v>
      </c>
      <c r="F1" s="36" t="s">
        <v>70</v>
      </c>
      <c r="G1" s="36" t="s">
        <v>49</v>
      </c>
      <c r="H1" s="36" t="s">
        <v>142</v>
      </c>
      <c r="I1" s="36" t="s">
        <v>51</v>
      </c>
      <c r="J1" s="36" t="s">
        <v>85</v>
      </c>
    </row>
    <row r="2" ht="16.5">
      <c r="A2" s="19"/>
      <c r="B2" s="37" t="s">
        <v>42</v>
      </c>
      <c r="C2" s="37" t="str">
        <f>_xlfn.XLOOKUP($B2,Journal!$G$1:$G$286,Journal!$F$1:$F$286)</f>
        <v>Штаб-1</v>
      </c>
      <c r="D2" s="24" t="str">
        <f>IF(COUNTIFS(Journal!$G$1:$G$286,$B2,Journal!$H$1:$H$286,D$1)&gt;0,"OK","!")</f>
        <v>OK</v>
      </c>
      <c r="E2" s="24" t="str">
        <f>IF(COUNTIFS(Journal!$G$1:$G$286,$B2,Journal!$H$1:$H$286,E$1)&gt;0,"OK","!")</f>
        <v>OK</v>
      </c>
      <c r="F2" s="24" t="str">
        <f>IF(COUNTIFS(Journal!$G$1:$G$286,$B2,Journal!$H$1:$H$286,F$1)&gt;0,"OK","!")</f>
        <v>!</v>
      </c>
      <c r="G2" s="24" t="str">
        <f>IF(COUNTIFS(Journal!$G$1:$G$286,$B2,Journal!$H$1:$H$286,G$1)&gt;0,"OK","!")</f>
        <v>OK</v>
      </c>
      <c r="H2" s="24" t="str">
        <f>IF(COUNTIFS(Journal!$G$1:$G$286,$B2,Journal!$H$1:$H$286,H$1)&gt;0,"OK","!")</f>
        <v>!</v>
      </c>
      <c r="I2" s="24" t="str">
        <f>IF(COUNTIFS(Journal!$G$1:$G$286,$B2,Journal!$H$1:$H$286,I$1)&gt;0,"OK","!")</f>
        <v>OK</v>
      </c>
      <c r="J2" s="24" t="str">
        <f>IF(COUNTIFS(Journal!$G$1:$G$286,$B2,Journal!$H$1:$H$286,J$1)&gt;0,"OK","!")</f>
        <v>!</v>
      </c>
    </row>
    <row r="3" ht="16.5">
      <c r="A3" s="19"/>
      <c r="B3" s="37" t="s">
        <v>7</v>
      </c>
      <c r="C3" s="37" t="str">
        <f>_xlfn.XLOOKUP($B3,Journal!$G$1:$G$286,Journal!$F$1:$F$286)</f>
        <v>Лин-1</v>
      </c>
      <c r="D3" s="24" t="str">
        <f>IF(COUNTIFS(Journal!$G$1:$G$286,$B3,Journal!$H$1:$H$286,D$1)&gt;0,"OK","!")</f>
        <v>!</v>
      </c>
      <c r="E3" s="24" t="str">
        <f>IF(COUNTIFS(Journal!$G$1:$G$286,$B3,Journal!$H$1:$H$286,E$1)&gt;0,"OK","!")</f>
        <v>!</v>
      </c>
      <c r="F3" s="24" t="str">
        <f>IF(COUNTIFS(Journal!$G$1:$G$286,$B3,Journal!$H$1:$H$286,F$1)&gt;0,"OK","!")</f>
        <v>OK</v>
      </c>
      <c r="G3" s="24" t="str">
        <f>IF(COUNTIFS(Journal!$G$1:$G$286,$B3,Journal!$H$1:$H$286,G$1)&gt;0,"OK","!")</f>
        <v>OK</v>
      </c>
      <c r="H3" s="24" t="str">
        <f>IF(COUNTIFS(Journal!$G$1:$G$286,$B3,Journal!$H$1:$H$286,H$1)&gt;0,"OK","!")</f>
        <v>!</v>
      </c>
      <c r="I3" s="24" t="str">
        <f>IF(COUNTIFS(Journal!$G$1:$G$286,$B3,Journal!$H$1:$H$286,I$1)&gt;0,"OK","!")</f>
        <v>OK</v>
      </c>
      <c r="J3" s="24" t="str">
        <f>IF(COUNTIFS(Journal!$G$1:$G$286,$B3,Journal!$H$1:$H$286,J$1)&gt;0,"OK","!")</f>
        <v>!</v>
      </c>
    </row>
    <row r="4" ht="16.5">
      <c r="A4" s="19"/>
      <c r="B4" s="37" t="s">
        <v>8</v>
      </c>
      <c r="C4" s="37" t="str">
        <f>_xlfn.XLOOKUP($B4,Journal!$G$1:$G$286,Journal!$F$1:$F$286)</f>
        <v>Лин-1</v>
      </c>
      <c r="D4" s="24" t="str">
        <f>IF(COUNTIFS(Journal!$G$1:$G$286,$B4,Journal!$H$1:$H$286,D$1)&gt;0,"OK","!")</f>
        <v>!</v>
      </c>
      <c r="E4" s="24" t="str">
        <f>IF(COUNTIFS(Journal!$G$1:$G$286,$B4,Journal!$H$1:$H$286,E$1)&gt;0,"OK","!")</f>
        <v>!</v>
      </c>
      <c r="F4" s="24" t="str">
        <f>IF(COUNTIFS(Journal!$G$1:$G$286,$B4,Journal!$H$1:$H$286,F$1)&gt;0,"OK","!")</f>
        <v>OK</v>
      </c>
      <c r="G4" s="24" t="str">
        <f>IF(COUNTIFS(Journal!$G$1:$G$286,$B4,Journal!$H$1:$H$286,G$1)&gt;0,"OK","!")</f>
        <v>OK</v>
      </c>
      <c r="H4" s="24" t="str">
        <f>IF(COUNTIFS(Journal!$G$1:$G$286,$B4,Journal!$H$1:$H$286,H$1)&gt;0,"OK","!")</f>
        <v>!</v>
      </c>
      <c r="I4" s="24" t="str">
        <f>IF(COUNTIFS(Journal!$G$1:$G$286,$B4,Journal!$H$1:$H$286,I$1)&gt;0,"OK","!")</f>
        <v>OK</v>
      </c>
      <c r="J4" s="24" t="str">
        <f>IF(COUNTIFS(Journal!$G$1:$G$286,$B4,Journal!$H$1:$H$286,J$1)&gt;0,"OK","!")</f>
        <v>!</v>
      </c>
    </row>
    <row r="5" ht="16.5">
      <c r="A5" s="19"/>
      <c r="B5" s="37" t="s">
        <v>5</v>
      </c>
      <c r="C5" s="37" t="str">
        <f>_xlfn.XLOOKUP($B5,Journal!$G$1:$G$286,Journal!$F$1:$F$286)</f>
        <v>Лин-1</v>
      </c>
      <c r="D5" s="24" t="str">
        <f>IF(COUNTIFS(Journal!$G$1:$G$286,$B5,Journal!$H$1:$H$286,D$1)&gt;0,"OK","!")</f>
        <v>!</v>
      </c>
      <c r="E5" s="24" t="str">
        <f>IF(COUNTIFS(Journal!$G$1:$G$286,$B5,Journal!$H$1:$H$286,E$1)&gt;0,"OK","!")</f>
        <v>!</v>
      </c>
      <c r="F5" s="24" t="str">
        <f>IF(COUNTIFS(Journal!$G$1:$G$286,$B5,Journal!$H$1:$H$286,F$1)&gt;0,"OK","!")</f>
        <v>OK</v>
      </c>
      <c r="G5" s="24" t="str">
        <f>IF(COUNTIFS(Journal!$G$1:$G$286,$B5,Journal!$H$1:$H$286,G$1)&gt;0,"OK","!")</f>
        <v>OK</v>
      </c>
      <c r="H5" s="24" t="str">
        <f>IF(COUNTIFS(Journal!$G$1:$G$286,$B5,Journal!$H$1:$H$286,H$1)&gt;0,"OK","!")</f>
        <v>!</v>
      </c>
      <c r="I5" s="24" t="str">
        <f>IF(COUNTIFS(Journal!$G$1:$G$286,$B5,Journal!$H$1:$H$286,I$1)&gt;0,"OK","!")</f>
        <v>OK</v>
      </c>
      <c r="J5" s="24" t="str">
        <f>IF(COUNTIFS(Journal!$G$1:$G$286,$B5,Journal!$H$1:$H$286,J$1)&gt;0,"OK","!")</f>
        <v>!</v>
      </c>
    </row>
    <row r="6" ht="16.5">
      <c r="A6" s="19"/>
      <c r="B6" s="37" t="s">
        <v>16</v>
      </c>
      <c r="C6" s="37" t="str">
        <f>_xlfn.XLOOKUP($B6,Journal!$G$1:$G$286,Journal!$F$1:$F$286)</f>
        <v>Лин-1</v>
      </c>
      <c r="D6" s="24" t="str">
        <f>IF(COUNTIFS(Journal!$G$1:$G$286,$B6,Journal!$H$1:$H$286,D$1)&gt;0,"OK","!")</f>
        <v>!</v>
      </c>
      <c r="E6" s="24" t="str">
        <f>IF(COUNTIFS(Journal!$G$1:$G$286,$B6,Journal!$H$1:$H$286,E$1)&gt;0,"OK","!")</f>
        <v>OK</v>
      </c>
      <c r="F6" s="24" t="str">
        <f>IF(COUNTIFS(Journal!$G$1:$G$286,$B6,Journal!$H$1:$H$286,F$1)&gt;0,"OK","!")</f>
        <v>OK</v>
      </c>
      <c r="G6" s="24" t="str">
        <f>IF(COUNTIFS(Journal!$G$1:$G$286,$B6,Journal!$H$1:$H$286,G$1)&gt;0,"OK","!")</f>
        <v>OK</v>
      </c>
      <c r="H6" s="24" t="str">
        <f>IF(COUNTIFS(Journal!$G$1:$G$286,$B6,Journal!$H$1:$H$286,H$1)&gt;0,"OK","!")</f>
        <v>!</v>
      </c>
      <c r="I6" s="24" t="str">
        <f>IF(COUNTIFS(Journal!$G$1:$G$286,$B6,Journal!$H$1:$H$286,I$1)&gt;0,"OK","!")</f>
        <v>OK</v>
      </c>
      <c r="J6" s="24" t="str">
        <f>IF(COUNTIFS(Journal!$G$1:$G$286,$B6,Journal!$H$1:$H$286,J$1)&gt;0,"OK","!")</f>
        <v>!</v>
      </c>
    </row>
    <row r="7" ht="16.5">
      <c r="A7" s="19"/>
      <c r="B7" s="37" t="s">
        <v>80</v>
      </c>
      <c r="C7" s="37" t="str">
        <f>_xlfn.XLOOKUP($B7,Journal!$G$1:$G$286,Journal!$F$1:$F$286)</f>
        <v>Лин-1</v>
      </c>
      <c r="D7" s="24" t="str">
        <f>IF(COUNTIFS(Journal!$G$1:$G$286,$B7,Journal!$H$1:$H$286,D$1)&gt;0,"OK","!")</f>
        <v>!</v>
      </c>
      <c r="E7" s="24" t="str">
        <f>IF(COUNTIFS(Journal!$G$1:$G$286,$B7,Journal!$H$1:$H$286,E$1)&gt;0,"OK","!")</f>
        <v>OK</v>
      </c>
      <c r="F7" s="24" t="str">
        <f>IF(COUNTIFS(Journal!$G$1:$G$286,$B7,Journal!$H$1:$H$286,F$1)&gt;0,"OK","!")</f>
        <v>OK</v>
      </c>
      <c r="G7" s="24" t="str">
        <f>IF(COUNTIFS(Journal!$G$1:$G$286,$B7,Journal!$H$1:$H$286,G$1)&gt;0,"OK","!")</f>
        <v>OK</v>
      </c>
      <c r="H7" s="24" t="str">
        <f>IF(COUNTIFS(Journal!$G$1:$G$286,$B7,Journal!$H$1:$H$286,H$1)&gt;0,"OK","!")</f>
        <v>!</v>
      </c>
      <c r="I7" s="24" t="str">
        <f>IF(COUNTIFS(Journal!$G$1:$G$286,$B7,Journal!$H$1:$H$286,I$1)&gt;0,"OK","!")</f>
        <v>OK</v>
      </c>
      <c r="J7" s="24" t="str">
        <f>IF(COUNTIFS(Journal!$G$1:$G$286,$B7,Journal!$H$1:$H$286,J$1)&gt;0,"OK","!")</f>
        <v>OK</v>
      </c>
    </row>
    <row r="8" ht="16.5">
      <c r="A8" s="19"/>
      <c r="B8" s="37" t="s">
        <v>22</v>
      </c>
      <c r="C8" s="37" t="str">
        <f>_xlfn.XLOOKUP($B8,Journal!$G$1:$G$286,Journal!$F$1:$F$286)</f>
        <v>Штаб-1</v>
      </c>
      <c r="D8" s="24" t="str">
        <f>IF(COUNTIFS(Journal!$G$1:$G$286,$B8,Journal!$H$1:$H$286,D$1)&gt;0,"OK","!")</f>
        <v>OK</v>
      </c>
      <c r="E8" s="24" t="str">
        <f>IF(COUNTIFS(Journal!$G$1:$G$286,$B8,Journal!$H$1:$H$286,E$1)&gt;0,"OK","!")</f>
        <v>OK</v>
      </c>
      <c r="F8" s="24" t="str">
        <f>IF(COUNTIFS(Journal!$G$1:$G$286,$B8,Journal!$H$1:$H$286,F$1)&gt;0,"OK","!")</f>
        <v>!</v>
      </c>
      <c r="G8" s="24" t="str">
        <f>IF(COUNTIFS(Journal!$G$1:$G$286,$B8,Journal!$H$1:$H$286,G$1)&gt;0,"OK","!")</f>
        <v>OK</v>
      </c>
      <c r="H8" s="24" t="str">
        <f>IF(COUNTIFS(Journal!$G$1:$G$286,$B8,Journal!$H$1:$H$286,H$1)&gt;0,"OK","!")</f>
        <v>!</v>
      </c>
      <c r="I8" s="24" t="str">
        <f>IF(COUNTIFS(Journal!$G$1:$G$286,$B8,Journal!$H$1:$H$286,I$1)&gt;0,"OK","!")</f>
        <v>OK</v>
      </c>
      <c r="J8" s="24" t="str">
        <f>IF(COUNTIFS(Journal!$G$1:$G$286,$B8,Journal!$H$1:$H$286,J$1)&gt;0,"OK","!")</f>
        <v>!</v>
      </c>
    </row>
    <row r="9" ht="16.5">
      <c r="A9" s="19"/>
      <c r="B9" s="37" t="s">
        <v>91</v>
      </c>
      <c r="C9" s="37" t="str">
        <f>_xlfn.XLOOKUP($B9,Journal!$G$1:$G$286,Journal!$F$1:$F$286)</f>
        <v>Штаб-1</v>
      </c>
      <c r="D9" s="24" t="str">
        <f>IF(COUNTIFS(Journal!$G$1:$G$286,$B9,Journal!$H$1:$H$286,D$1)&gt;0,"OK","!")</f>
        <v>OK</v>
      </c>
      <c r="E9" s="24" t="str">
        <f>IF(COUNTIFS(Journal!$G$1:$G$286,$B9,Journal!$H$1:$H$286,E$1)&gt;0,"OK","!")</f>
        <v>OK</v>
      </c>
      <c r="F9" s="24" t="str">
        <f>IF(COUNTIFS(Journal!$G$1:$G$286,$B9,Journal!$H$1:$H$286,F$1)&gt;0,"OK","!")</f>
        <v>!</v>
      </c>
      <c r="G9" s="24" t="str">
        <f>IF(COUNTIFS(Journal!$G$1:$G$286,$B9,Journal!$H$1:$H$286,G$1)&gt;0,"OK","!")</f>
        <v>OK</v>
      </c>
      <c r="H9" s="24" t="str">
        <f>IF(COUNTIFS(Journal!$G$1:$G$286,$B9,Journal!$H$1:$H$286,H$1)&gt;0,"OK","!")</f>
        <v>!</v>
      </c>
      <c r="I9" s="24" t="str">
        <f>IF(COUNTIFS(Journal!$G$1:$G$286,$B9,Journal!$H$1:$H$286,I$1)&gt;0,"OK","!")</f>
        <v>OK</v>
      </c>
      <c r="J9" s="24" t="str">
        <f>IF(COUNTIFS(Journal!$G$1:$G$286,$B9,Journal!$H$1:$H$286,J$1)&gt;0,"OK","!")</f>
        <v>!</v>
      </c>
    </row>
    <row r="10" ht="16.5">
      <c r="A10" s="19"/>
      <c r="B10" s="37" t="s">
        <v>110</v>
      </c>
      <c r="C10" s="37" t="str">
        <f>_xlfn.XLOOKUP($B10,Journal!$G$1:$G$286,Journal!$F$1:$F$286)</f>
        <v>Лин-1</v>
      </c>
      <c r="D10" s="24" t="str">
        <f>IF(COUNTIFS(Journal!$G$1:$G$286,$B10,Journal!$H$1:$H$286,D$1)&gt;0,"OK","!")</f>
        <v>!</v>
      </c>
      <c r="E10" s="24" t="str">
        <f>IF(COUNTIFS(Journal!$G$1:$G$286,$B10,Journal!$H$1:$H$286,E$1)&gt;0,"OK","!")</f>
        <v>OK</v>
      </c>
      <c r="F10" s="24" t="str">
        <f>IF(COUNTIFS(Journal!$G$1:$G$286,$B10,Journal!$H$1:$H$286,F$1)&gt;0,"OK","!")</f>
        <v>OK</v>
      </c>
      <c r="G10" s="24" t="str">
        <f>IF(COUNTIFS(Journal!$G$1:$G$286,$B10,Journal!$H$1:$H$286,G$1)&gt;0,"OK","!")</f>
        <v>OK</v>
      </c>
      <c r="H10" s="24" t="str">
        <f>IF(COUNTIFS(Journal!$G$1:$G$286,$B10,Journal!$H$1:$H$286,H$1)&gt;0,"OK","!")</f>
        <v>!</v>
      </c>
      <c r="I10" s="24" t="str">
        <f>IF(COUNTIFS(Journal!$G$1:$G$286,$B10,Journal!$H$1:$H$286,I$1)&gt;0,"OK","!")</f>
        <v>OK</v>
      </c>
      <c r="J10" s="24" t="str">
        <f>IF(COUNTIFS(Journal!$G$1:$G$286,$B10,Journal!$H$1:$H$286,J$1)&gt;0,"OK","!")</f>
        <v>OK</v>
      </c>
    </row>
    <row r="11" ht="16.5">
      <c r="A11" s="19"/>
      <c r="B11" s="37" t="s">
        <v>118</v>
      </c>
      <c r="C11" s="37" t="str">
        <f>_xlfn.XLOOKUP($B11,Journal!$G$1:$G$286,Journal!$F$1:$F$286)</f>
        <v>Штаб-1</v>
      </c>
      <c r="D11" s="24" t="str">
        <f>IF(COUNTIFS(Journal!$G$1:$G$286,$B11,Journal!$H$1:$H$286,D$1)&gt;0,"OK","!")</f>
        <v>OK</v>
      </c>
      <c r="E11" s="24" t="str">
        <f>IF(COUNTIFS(Journal!$G$1:$G$286,$B11,Journal!$H$1:$H$286,E$1)&gt;0,"OK","!")</f>
        <v>OK</v>
      </c>
      <c r="F11" s="24" t="str">
        <f>IF(COUNTIFS(Journal!$G$1:$G$286,$B11,Journal!$H$1:$H$286,F$1)&gt;0,"OK","!")</f>
        <v>OK</v>
      </c>
      <c r="G11" s="24" t="str">
        <f>IF(COUNTIFS(Journal!$G$1:$G$286,$B11,Journal!$H$1:$H$286,G$1)&gt;0,"OK","!")</f>
        <v>OK</v>
      </c>
      <c r="H11" s="24" t="str">
        <f>IF(COUNTIFS(Journal!$G$1:$G$286,$B11,Journal!$H$1:$H$286,H$1)&gt;0,"OK","!")</f>
        <v>OK</v>
      </c>
      <c r="I11" s="24" t="str">
        <f>IF(COUNTIFS(Journal!$G$1:$G$286,$B11,Journal!$H$1:$H$286,I$1)&gt;0,"OK","!")</f>
        <v>OK</v>
      </c>
      <c r="J11" s="24" t="str">
        <f>IF(COUNTIFS(Journal!$G$1:$G$286,$B11,Journal!$H$1:$H$286,J$1)&gt;0,"OK","!")</f>
        <v>!</v>
      </c>
    </row>
    <row r="12" ht="16.5">
      <c r="A12" s="19"/>
      <c r="B12" s="37" t="s">
        <v>138</v>
      </c>
      <c r="C12" s="37" t="str">
        <f>_xlfn.XLOOKUP($B12,Journal!$G$1:$G$286,Journal!$F$1:$F$286)</f>
        <v xml:space="preserve">Лин-1 (аренда)</v>
      </c>
      <c r="D12" s="24" t="str">
        <f>IF(COUNTIFS(Journal!$G$1:$G$286,$B12,Journal!$H$1:$H$286,D$1)&gt;0,"OK","!")</f>
        <v>!</v>
      </c>
      <c r="E12" s="24" t="str">
        <f>IF(COUNTIFS(Journal!$G$1:$G$286,$B12,Journal!$H$1:$H$286,E$1)&gt;0,"OK","!")</f>
        <v>OK</v>
      </c>
      <c r="F12" s="24" t="str">
        <f>IF(COUNTIFS(Journal!$G$1:$G$286,$B12,Journal!$H$1:$H$286,F$1)&gt;0,"OK","!")</f>
        <v>OK</v>
      </c>
      <c r="G12" s="24" t="str">
        <f>IF(COUNTIFS(Journal!$G$1:$G$286,$B12,Journal!$H$1:$H$286,G$1)&gt;0,"OK","!")</f>
        <v>OK</v>
      </c>
      <c r="H12" s="24" t="str">
        <f>IF(COUNTIFS(Journal!$G$1:$G$286,$B12,Journal!$H$1:$H$286,H$1)&gt;0,"OK","!")</f>
        <v>OK</v>
      </c>
      <c r="I12" s="24" t="str">
        <f>IF(COUNTIFS(Journal!$G$1:$G$286,$B12,Journal!$H$1:$H$286,I$1)&gt;0,"OK","!")</f>
        <v>OK</v>
      </c>
      <c r="J12" s="24" t="str">
        <f>IF(COUNTIFS(Journal!$G$1:$G$286,$B12,Journal!$H$1:$H$286,J$1)&gt;0,"OK","!")</f>
        <v>OK</v>
      </c>
    </row>
    <row r="13" ht="16.5">
      <c r="A13" s="19"/>
      <c r="B13" s="37" t="s">
        <v>146</v>
      </c>
      <c r="C13" s="37" t="str">
        <f>_xlfn.XLOOKUP($B13,Journal!$G$1:$G$286,Journal!$F$1:$F$286)</f>
        <v>ВР-1</v>
      </c>
      <c r="D13" s="24" t="str">
        <f>IF(COUNTIFS(Journal!$G$1:$G$286,$B13,Journal!$H$1:$H$286,D$1)&gt;0,"OK","!")</f>
        <v>!</v>
      </c>
      <c r="E13" s="24" t="str">
        <f>IF(COUNTIFS(Journal!$G$1:$G$286,$B13,Journal!$H$1:$H$286,E$1)&gt;0,"OK","!")</f>
        <v>OK</v>
      </c>
      <c r="F13" s="24" t="str">
        <f>IF(COUNTIFS(Journal!$G$1:$G$286,$B13,Journal!$H$1:$H$286,F$1)&gt;0,"OK","!")</f>
        <v>OK</v>
      </c>
      <c r="G13" s="24" t="str">
        <f>IF(COUNTIFS(Journal!$G$1:$G$286,$B13,Journal!$H$1:$H$286,G$1)&gt;0,"OK","!")</f>
        <v>OK</v>
      </c>
      <c r="H13" s="24" t="str">
        <f>IF(COUNTIFS(Journal!$G$1:$G$286,$B13,Journal!$H$1:$H$286,H$1)&gt;0,"OK","!")</f>
        <v>OK</v>
      </c>
      <c r="I13" s="24" t="str">
        <f>IF(COUNTIFS(Journal!$G$1:$G$286,$B13,Journal!$H$1:$H$286,I$1)&gt;0,"OK","!")</f>
        <v>OK</v>
      </c>
      <c r="J13" s="24" t="str">
        <f>IF(COUNTIFS(Journal!$G$1:$G$286,$B13,Journal!$H$1:$H$286,J$1)&gt;0,"OK","!")</f>
        <v>OK</v>
      </c>
    </row>
    <row r="14" ht="16.5">
      <c r="A14" s="19"/>
      <c r="B14" s="37" t="s">
        <v>171</v>
      </c>
      <c r="C14" s="37" t="str">
        <f>_xlfn.XLOOKUP($B14,Journal!$G$1:$G$286,Journal!$F$1:$F$286)</f>
        <v>ВР-1</v>
      </c>
      <c r="D14" s="24" t="str">
        <f>IF(COUNTIFS(Journal!$G$1:$G$286,$B14,Journal!$H$1:$H$286,D$1)&gt;0,"OK","!")</f>
        <v>!</v>
      </c>
      <c r="E14" s="24" t="str">
        <f>IF(COUNTIFS(Journal!$G$1:$G$286,$B14,Journal!$H$1:$H$286,E$1)&gt;0,"OK","!")</f>
        <v>OK</v>
      </c>
      <c r="F14" s="24" t="str">
        <f>IF(COUNTIFS(Journal!$G$1:$G$286,$B14,Journal!$H$1:$H$286,F$1)&gt;0,"OK","!")</f>
        <v>OK</v>
      </c>
      <c r="G14" s="24" t="str">
        <f>IF(COUNTIFS(Journal!$G$1:$G$286,$B14,Journal!$H$1:$H$286,G$1)&gt;0,"OK","!")</f>
        <v>OK</v>
      </c>
      <c r="H14" s="24" t="str">
        <f>IF(COUNTIFS(Journal!$G$1:$G$286,$B14,Journal!$H$1:$H$286,H$1)&gt;0,"OK","!")</f>
        <v>OK</v>
      </c>
      <c r="I14" s="24" t="str">
        <f>IF(COUNTIFS(Journal!$G$1:$G$286,$B14,Journal!$H$1:$H$286,I$1)&gt;0,"OK","!")</f>
        <v>OK</v>
      </c>
      <c r="J14" s="24" t="str">
        <f>IF(COUNTIFS(Journal!$G$1:$G$286,$B14,Journal!$H$1:$H$286,J$1)&gt;0,"OK","!")</f>
        <v>OK</v>
      </c>
    </row>
    <row r="15" ht="16.5">
      <c r="A15" s="19"/>
      <c r="B15" s="37" t="s">
        <v>180</v>
      </c>
      <c r="C15" s="37" t="str">
        <f>_xlfn.XLOOKUP($B15,Journal!$G$1:$G$286,Journal!$F$1:$F$286)</f>
        <v xml:space="preserve">Лин-1 (аренда)</v>
      </c>
      <c r="D15" s="24" t="str">
        <f>IF(COUNTIFS(Journal!$G$1:$G$286,$B15,Journal!$H$1:$H$286,D$1)&gt;0,"OK","!")</f>
        <v>!</v>
      </c>
      <c r="E15" s="24" t="str">
        <f>IF(COUNTIFS(Journal!$G$1:$G$286,$B15,Journal!$H$1:$H$286,E$1)&gt;0,"OK","!")</f>
        <v>OK</v>
      </c>
      <c r="F15" s="24" t="str">
        <f>IF(COUNTIFS(Journal!$G$1:$G$286,$B15,Journal!$H$1:$H$286,F$1)&gt;0,"OK","!")</f>
        <v>OK</v>
      </c>
      <c r="G15" s="24" t="str">
        <f>IF(COUNTIFS(Journal!$G$1:$G$286,$B15,Journal!$H$1:$H$286,G$1)&gt;0,"OK","!")</f>
        <v>OK</v>
      </c>
      <c r="H15" s="24" t="str">
        <f>IF(COUNTIFS(Journal!$G$1:$G$286,$B15,Journal!$H$1:$H$286,H$1)&gt;0,"OK","!")</f>
        <v>OK</v>
      </c>
      <c r="I15" s="24" t="str">
        <f>IF(COUNTIFS(Journal!$G$1:$G$286,$B15,Journal!$H$1:$H$286,I$1)&gt;0,"OK","!")</f>
        <v>OK</v>
      </c>
      <c r="J15" s="24" t="str">
        <f>IF(COUNTIFS(Journal!$G$1:$G$286,$B15,Journal!$H$1:$H$286,J$1)&gt;0,"OK","!")</f>
        <v>OK</v>
      </c>
    </row>
    <row r="16" ht="16.5">
      <c r="A16" s="19"/>
      <c r="B16" s="37" t="s">
        <v>189</v>
      </c>
      <c r="C16" s="37" t="str">
        <f>_xlfn.XLOOKUP($B16,Journal!$G$1:$G$286,Journal!$F$1:$F$286)</f>
        <v>Штаб-1</v>
      </c>
      <c r="D16" s="24" t="str">
        <f>IF(COUNTIFS(Journal!$G$1:$G$286,$B16,Journal!$H$1:$H$286,D$1)&gt;0,"OK","!")</f>
        <v>!</v>
      </c>
      <c r="E16" s="24" t="str">
        <f>IF(COUNTIFS(Journal!$G$1:$G$286,$B16,Journal!$H$1:$H$286,E$1)&gt;0,"OK","!")</f>
        <v>!</v>
      </c>
      <c r="F16" s="24" t="str">
        <f>IF(COUNTIFS(Journal!$G$1:$G$286,$B16,Journal!$H$1:$H$286,F$1)&gt;0,"OK","!")</f>
        <v>!</v>
      </c>
      <c r="G16" s="24" t="str">
        <f>IF(COUNTIFS(Journal!$G$1:$G$286,$B16,Journal!$H$1:$H$286,G$1)&gt;0,"OK","!")</f>
        <v>OK</v>
      </c>
      <c r="H16" s="24" t="str">
        <f>IF(COUNTIFS(Journal!$G$1:$G$286,$B16,Journal!$H$1:$H$286,H$1)&gt;0,"OK","!")</f>
        <v>!</v>
      </c>
      <c r="I16" s="24" t="str">
        <f>IF(COUNTIFS(Journal!$G$1:$G$286,$B16,Journal!$H$1:$H$286,I$1)&gt;0,"OK","!")</f>
        <v>!</v>
      </c>
      <c r="J16" s="24" t="str">
        <f>IF(COUNTIFS(Journal!$G$1:$G$286,$B16,Journal!$H$1:$H$286,J$1)&gt;0,"OK","!")</f>
        <v>!</v>
      </c>
    </row>
    <row r="17" ht="16.5">
      <c r="A17" s="19"/>
      <c r="B17" s="37" t="s">
        <v>191</v>
      </c>
      <c r="C17" s="37" t="str">
        <f>_xlfn.XLOOKUP($B17,Journal!$G$1:$G$286,Journal!$F$1:$F$286)</f>
        <v>ВР-1</v>
      </c>
      <c r="D17" s="24" t="str">
        <f>IF(COUNTIFS(Journal!$G$1:$G$286,$B17,Journal!$H$1:$H$286,D$1)&gt;0,"OK","!")</f>
        <v>!</v>
      </c>
      <c r="E17" s="24" t="str">
        <f>IF(COUNTIFS(Journal!$G$1:$G$286,$B17,Journal!$H$1:$H$286,E$1)&gt;0,"OK","!")</f>
        <v>OK</v>
      </c>
      <c r="F17" s="24" t="str">
        <f>IF(COUNTIFS(Journal!$G$1:$G$286,$B17,Journal!$H$1:$H$286,F$1)&gt;0,"OK","!")</f>
        <v>OK</v>
      </c>
      <c r="G17" s="24" t="str">
        <f>IF(COUNTIFS(Journal!$G$1:$G$286,$B17,Journal!$H$1:$H$286,G$1)&gt;0,"OK","!")</f>
        <v>OK</v>
      </c>
      <c r="H17" s="24" t="str">
        <f>IF(COUNTIFS(Journal!$G$1:$G$286,$B17,Journal!$H$1:$H$286,H$1)&gt;0,"OK","!")</f>
        <v>OK</v>
      </c>
      <c r="I17" s="24" t="str">
        <f>IF(COUNTIFS(Journal!$G$1:$G$286,$B17,Journal!$H$1:$H$286,I$1)&gt;0,"OK","!")</f>
        <v>OK</v>
      </c>
      <c r="J17" s="24" t="str">
        <f>IF(COUNTIFS(Journal!$G$1:$G$286,$B17,Journal!$H$1:$H$286,J$1)&gt;0,"OK","!")</f>
        <v>!</v>
      </c>
    </row>
    <row r="18" ht="16.5">
      <c r="A18" s="19"/>
      <c r="B18" s="37" t="s">
        <v>196</v>
      </c>
      <c r="C18" s="37" t="str">
        <f>_xlfn.XLOOKUP($B18,Journal!$G$1:$G$286,Journal!$F$1:$F$286)</f>
        <v>Лин-1</v>
      </c>
      <c r="D18" s="24" t="str">
        <f>IF(COUNTIFS(Journal!$G$1:$G$286,$B18,Journal!$H$1:$H$286,D$1)&gt;0,"OK","!")</f>
        <v>!</v>
      </c>
      <c r="E18" s="24" t="str">
        <f>IF(COUNTIFS(Journal!$G$1:$G$286,$B18,Journal!$H$1:$H$286,E$1)&gt;0,"OK","!")</f>
        <v>OK</v>
      </c>
      <c r="F18" s="24" t="str">
        <f>IF(COUNTIFS(Journal!$G$1:$G$286,$B18,Journal!$H$1:$H$286,F$1)&gt;0,"OK","!")</f>
        <v>OK</v>
      </c>
      <c r="G18" s="24" t="str">
        <f>IF(COUNTIFS(Journal!$G$1:$G$286,$B18,Journal!$H$1:$H$286,G$1)&gt;0,"OK","!")</f>
        <v>OK</v>
      </c>
      <c r="H18" s="24" t="str">
        <f>IF(COUNTIFS(Journal!$G$1:$G$286,$B18,Journal!$H$1:$H$286,H$1)&gt;0,"OK","!")</f>
        <v>OK</v>
      </c>
      <c r="I18" s="24" t="str">
        <f>IF(COUNTIFS(Journal!$G$1:$G$286,$B18,Journal!$H$1:$H$286,I$1)&gt;0,"OK","!")</f>
        <v>OK</v>
      </c>
      <c r="J18" s="24" t="str">
        <f>IF(COUNTIFS(Journal!$G$1:$G$286,$B18,Journal!$H$1:$H$286,J$1)&gt;0,"OK","!")</f>
        <v>OK</v>
      </c>
    </row>
    <row r="19" ht="16.5">
      <c r="A19" s="19"/>
      <c r="B19" s="37" t="s">
        <v>208</v>
      </c>
      <c r="C19" s="37" t="str">
        <f>_xlfn.XLOOKUP($B19,Journal!$G$1:$G$286,Journal!$F$1:$F$286)</f>
        <v>Штаб-1</v>
      </c>
      <c r="D19" s="24" t="str">
        <f>IF(COUNTIFS(Journal!$G$1:$G$286,$B19,Journal!$H$1:$H$286,D$1)&gt;0,"OK","!")</f>
        <v>!</v>
      </c>
      <c r="E19" s="24" t="str">
        <f>IF(COUNTIFS(Journal!$G$1:$G$286,$B19,Journal!$H$1:$H$286,E$1)&gt;0,"OK","!")</f>
        <v>!</v>
      </c>
      <c r="F19" s="24" t="str">
        <f>IF(COUNTIFS(Journal!$G$1:$G$286,$B19,Journal!$H$1:$H$286,F$1)&gt;0,"OK","!")</f>
        <v>!</v>
      </c>
      <c r="G19" s="24" t="str">
        <f>IF(COUNTIFS(Journal!$G$1:$G$286,$B19,Journal!$H$1:$H$286,G$1)&gt;0,"OK","!")</f>
        <v>OK</v>
      </c>
      <c r="H19" s="24" t="str">
        <f>IF(COUNTIFS(Journal!$G$1:$G$286,$B19,Journal!$H$1:$H$286,H$1)&gt;0,"OK","!")</f>
        <v>!</v>
      </c>
      <c r="I19" s="24" t="str">
        <f>IF(COUNTIFS(Journal!$G$1:$G$286,$B19,Journal!$H$1:$H$286,I$1)&gt;0,"OK","!")</f>
        <v>!</v>
      </c>
      <c r="J19" s="24" t="str">
        <f>IF(COUNTIFS(Journal!$G$1:$G$286,$B19,Journal!$H$1:$H$286,J$1)&gt;0,"OK","!")</f>
        <v>!</v>
      </c>
    </row>
    <row r="20" ht="16.5">
      <c r="A20" s="19"/>
      <c r="B20" s="37" t="s">
        <v>210</v>
      </c>
      <c r="C20" s="37" t="str">
        <f>_xlfn.XLOOKUP($B20,Journal!$G$1:$G$286,Journal!$F$1:$F$286)</f>
        <v>ВР-1</v>
      </c>
      <c r="D20" s="24" t="str">
        <f>IF(COUNTIFS(Journal!$G$1:$G$286,$B20,Journal!$H$1:$H$286,D$1)&gt;0,"OK","!")</f>
        <v>!</v>
      </c>
      <c r="E20" s="24" t="str">
        <f>IF(COUNTIFS(Journal!$G$1:$G$286,$B20,Journal!$H$1:$H$286,E$1)&gt;0,"OK","!")</f>
        <v>OK</v>
      </c>
      <c r="F20" s="24" t="str">
        <f>IF(COUNTIFS(Journal!$G$1:$G$286,$B20,Journal!$H$1:$H$286,F$1)&gt;0,"OK","!")</f>
        <v>OK</v>
      </c>
      <c r="G20" s="24" t="str">
        <f>IF(COUNTIFS(Journal!$G$1:$G$286,$B20,Journal!$H$1:$H$286,G$1)&gt;0,"OK","!")</f>
        <v>OK</v>
      </c>
      <c r="H20" s="24" t="str">
        <f>IF(COUNTIFS(Journal!$G$1:$G$286,$B20,Journal!$H$1:$H$286,H$1)&gt;0,"OK","!")</f>
        <v>OK</v>
      </c>
      <c r="I20" s="24" t="str">
        <f>IF(COUNTIFS(Journal!$G$1:$G$286,$B20,Journal!$H$1:$H$286,I$1)&gt;0,"OK","!")</f>
        <v>OK</v>
      </c>
      <c r="J20" s="24" t="str">
        <f>IF(COUNTIFS(Journal!$G$1:$G$286,$B20,Journal!$H$1:$H$286,J$1)&gt;0,"OK","!")</f>
        <v>OK</v>
      </c>
    </row>
    <row r="21" ht="16.5">
      <c r="A21" s="19"/>
      <c r="B21" s="37" t="s">
        <v>219</v>
      </c>
      <c r="C21" s="37" t="str">
        <f>_xlfn.XLOOKUP($B21,Journal!$G$1:$G$286,Journal!$F$1:$F$286)</f>
        <v xml:space="preserve">Лин-1 (аренда)</v>
      </c>
      <c r="D21" s="24" t="str">
        <f>IF(COUNTIFS(Journal!$G$1:$G$286,$B21,Journal!$H$1:$H$286,D$1)&gt;0,"OK","!")</f>
        <v>!</v>
      </c>
      <c r="E21" s="24" t="str">
        <f>IF(COUNTIFS(Journal!$G$1:$G$286,$B21,Journal!$H$1:$H$286,E$1)&gt;0,"OK","!")</f>
        <v>OK</v>
      </c>
      <c r="F21" s="24" t="str">
        <f>IF(COUNTIFS(Journal!$G$1:$G$286,$B21,Journal!$H$1:$H$286,F$1)&gt;0,"OK","!")</f>
        <v>OK</v>
      </c>
      <c r="G21" s="24" t="str">
        <f>IF(COUNTIFS(Journal!$G$1:$G$286,$B21,Journal!$H$1:$H$286,G$1)&gt;0,"OK","!")</f>
        <v>OK</v>
      </c>
      <c r="H21" s="24" t="str">
        <f>IF(COUNTIFS(Journal!$G$1:$G$286,$B21,Journal!$H$1:$H$286,H$1)&gt;0,"OK","!")</f>
        <v>OK</v>
      </c>
      <c r="I21" s="24" t="str">
        <f>IF(COUNTIFS(Journal!$G$1:$G$286,$B21,Journal!$H$1:$H$286,I$1)&gt;0,"OK","!")</f>
        <v>OK</v>
      </c>
      <c r="J21" s="24" t="str">
        <f>IF(COUNTIFS(Journal!$G$1:$G$286,$B21,Journal!$H$1:$H$286,J$1)&gt;0,"OK","!")</f>
        <v>OK</v>
      </c>
    </row>
    <row r="22" ht="16.5">
      <c r="A22" s="19"/>
      <c r="B22" s="37" t="s">
        <v>226</v>
      </c>
      <c r="C22" s="37" t="str">
        <f>_xlfn.XLOOKUP($B22,Journal!$G$1:$G$286,Journal!$F$1:$F$286)</f>
        <v>Лин-1</v>
      </c>
      <c r="D22" s="24" t="str">
        <f>IF(COUNTIFS(Journal!$G$1:$G$286,$B22,Journal!$H$1:$H$286,D$1)&gt;0,"OK","!")</f>
        <v>!</v>
      </c>
      <c r="E22" s="24" t="str">
        <f>IF(COUNTIFS(Journal!$G$1:$G$286,$B22,Journal!$H$1:$H$286,E$1)&gt;0,"OK","!")</f>
        <v>OK</v>
      </c>
      <c r="F22" s="24" t="str">
        <f>IF(COUNTIFS(Journal!$G$1:$G$286,$B22,Journal!$H$1:$H$286,F$1)&gt;0,"OK","!")</f>
        <v>OK</v>
      </c>
      <c r="G22" s="24" t="str">
        <f>IF(COUNTIFS(Journal!$G$1:$G$286,$B22,Journal!$H$1:$H$286,G$1)&gt;0,"OK","!")</f>
        <v>OK</v>
      </c>
      <c r="H22" s="24" t="str">
        <f>IF(COUNTIFS(Journal!$G$1:$G$286,$B22,Journal!$H$1:$H$286,H$1)&gt;0,"OK","!")</f>
        <v>OK</v>
      </c>
      <c r="I22" s="24" t="str">
        <f>IF(COUNTIFS(Journal!$G$1:$G$286,$B22,Journal!$H$1:$H$286,I$1)&gt;0,"OK","!")</f>
        <v>OK</v>
      </c>
      <c r="J22" s="24" t="str">
        <f>IF(COUNTIFS(Journal!$G$1:$G$286,$B22,Journal!$H$1:$H$286,J$1)&gt;0,"OK","!")</f>
        <v>OK</v>
      </c>
    </row>
    <row r="23" ht="16.5">
      <c r="A23" s="19"/>
      <c r="B23" s="37" t="s">
        <v>235</v>
      </c>
      <c r="C23" s="37" t="str">
        <f>_xlfn.XLOOKUP($B23,Journal!$G$1:$G$286,Journal!$F$1:$F$286)</f>
        <v>ВР-1</v>
      </c>
      <c r="D23" s="24" t="str">
        <f>IF(COUNTIFS(Journal!$G$1:$G$286,$B23,Journal!$H$1:$H$286,D$1)&gt;0,"OK","!")</f>
        <v>!</v>
      </c>
      <c r="E23" s="24" t="str">
        <f>IF(COUNTIFS(Journal!$G$1:$G$286,$B23,Journal!$H$1:$H$286,E$1)&gt;0,"OK","!")</f>
        <v>OK</v>
      </c>
      <c r="F23" s="24" t="str">
        <f>IF(COUNTIFS(Journal!$G$1:$G$286,$B23,Journal!$H$1:$H$286,F$1)&gt;0,"OK","!")</f>
        <v>OK</v>
      </c>
      <c r="G23" s="24" t="str">
        <f>IF(COUNTIFS(Journal!$G$1:$G$286,$B23,Journal!$H$1:$H$286,G$1)&gt;0,"OK","!")</f>
        <v>OK</v>
      </c>
      <c r="H23" s="24" t="str">
        <f>IF(COUNTIFS(Journal!$G$1:$G$286,$B23,Journal!$H$1:$H$286,H$1)&gt;0,"OK","!")</f>
        <v>OK</v>
      </c>
      <c r="I23" s="24" t="str">
        <f>IF(COUNTIFS(Journal!$G$1:$G$286,$B23,Journal!$H$1:$H$286,I$1)&gt;0,"OK","!")</f>
        <v>OK</v>
      </c>
      <c r="J23" s="24" t="str">
        <f>IF(COUNTIFS(Journal!$G$1:$G$286,$B23,Journal!$H$1:$H$286,J$1)&gt;0,"OK","!")</f>
        <v>OK</v>
      </c>
    </row>
    <row r="24" ht="16.5">
      <c r="A24" s="19"/>
      <c r="B24" s="37" t="s">
        <v>244</v>
      </c>
      <c r="C24" s="37" t="str">
        <f>_xlfn.XLOOKUP($B24,Journal!$G$1:$G$286,Journal!$F$1:$F$286)</f>
        <v xml:space="preserve">Лин-1 (аренда)</v>
      </c>
      <c r="D24" s="24" t="str">
        <f>IF(COUNTIFS(Journal!$G$1:$G$286,$B24,Journal!$H$1:$H$286,D$1)&gt;0,"OK","!")</f>
        <v>!</v>
      </c>
      <c r="E24" s="24" t="str">
        <f>IF(COUNTIFS(Journal!$G$1:$G$286,$B24,Journal!$H$1:$H$286,E$1)&gt;0,"OK","!")</f>
        <v>OK</v>
      </c>
      <c r="F24" s="24" t="str">
        <f>IF(COUNTIFS(Journal!$G$1:$G$286,$B24,Journal!$H$1:$H$286,F$1)&gt;0,"OK","!")</f>
        <v>OK</v>
      </c>
      <c r="G24" s="24" t="str">
        <f>IF(COUNTIFS(Journal!$G$1:$G$286,$B24,Journal!$H$1:$H$286,G$1)&gt;0,"OK","!")</f>
        <v>OK</v>
      </c>
      <c r="H24" s="24" t="str">
        <f>IF(COUNTIFS(Journal!$G$1:$G$286,$B24,Journal!$H$1:$H$286,H$1)&gt;0,"OK","!")</f>
        <v>OK</v>
      </c>
      <c r="I24" s="24" t="str">
        <f>IF(COUNTIFS(Journal!$G$1:$G$286,$B24,Journal!$H$1:$H$286,I$1)&gt;0,"OK","!")</f>
        <v>OK</v>
      </c>
      <c r="J24" s="24" t="str">
        <f>IF(COUNTIFS(Journal!$G$1:$G$286,$B24,Journal!$H$1:$H$286,J$1)&gt;0,"OK","!")</f>
        <v>OK</v>
      </c>
    </row>
    <row r="25" ht="16.5">
      <c r="A25" s="19"/>
      <c r="B25" s="37" t="s">
        <v>250</v>
      </c>
      <c r="C25" s="37" t="str">
        <f>_xlfn.XLOOKUP($B25,Journal!$G$1:$G$286,Journal!$F$1:$F$286)</f>
        <v xml:space="preserve">Лин-1 (аренда)</v>
      </c>
      <c r="D25" s="24" t="str">
        <f>IF(COUNTIFS(Journal!$G$1:$G$286,$B25,Journal!$H$1:$H$286,D$1)&gt;0,"OK","!")</f>
        <v>!</v>
      </c>
      <c r="E25" s="24" t="str">
        <f>IF(COUNTIFS(Journal!$G$1:$G$286,$B25,Journal!$H$1:$H$286,E$1)&gt;0,"OK","!")</f>
        <v>OK</v>
      </c>
      <c r="F25" s="24" t="str">
        <f>IF(COUNTIFS(Journal!$G$1:$G$286,$B25,Journal!$H$1:$H$286,F$1)&gt;0,"OK","!")</f>
        <v>OK</v>
      </c>
      <c r="G25" s="24" t="str">
        <f>IF(COUNTIFS(Journal!$G$1:$G$286,$B25,Journal!$H$1:$H$286,G$1)&gt;0,"OK","!")</f>
        <v>OK</v>
      </c>
      <c r="H25" s="24" t="str">
        <f>IF(COUNTIFS(Journal!$G$1:$G$286,$B25,Journal!$H$1:$H$286,H$1)&gt;0,"OK","!")</f>
        <v>OK</v>
      </c>
      <c r="I25" s="24" t="str">
        <f>IF(COUNTIFS(Journal!$G$1:$G$286,$B25,Journal!$H$1:$H$286,I$1)&gt;0,"OK","!")</f>
        <v>OK</v>
      </c>
      <c r="J25" s="24" t="str">
        <f>IF(COUNTIFS(Journal!$G$1:$G$286,$B25,Journal!$H$1:$H$286,J$1)&gt;0,"OK","!")</f>
        <v>OK</v>
      </c>
    </row>
    <row r="26" ht="16.5">
      <c r="A26" s="19"/>
      <c r="B26" s="37" t="s">
        <v>257</v>
      </c>
      <c r="C26" s="37" t="str">
        <f>_xlfn.XLOOKUP($B26,Journal!$G$1:$G$286,Journal!$F$1:$F$286)</f>
        <v xml:space="preserve">Лин-1 (аренда)</v>
      </c>
      <c r="D26" s="24" t="str">
        <f>IF(COUNTIFS(Journal!$G$1:$G$286,$B26,Journal!$H$1:$H$286,D$1)&gt;0,"OK","!")</f>
        <v>!</v>
      </c>
      <c r="E26" s="24" t="str">
        <f>IF(COUNTIFS(Journal!$G$1:$G$286,$B26,Journal!$H$1:$H$286,E$1)&gt;0,"OK","!")</f>
        <v>!</v>
      </c>
      <c r="F26" s="24" t="str">
        <f>IF(COUNTIFS(Journal!$G$1:$G$286,$B26,Journal!$H$1:$H$286,F$1)&gt;0,"OK","!")</f>
        <v>!</v>
      </c>
      <c r="G26" s="24" t="str">
        <f>IF(COUNTIFS(Journal!$G$1:$G$286,$B26,Journal!$H$1:$H$286,G$1)&gt;0,"OK","!")</f>
        <v>!</v>
      </c>
      <c r="H26" s="24" t="str">
        <f>IF(COUNTIFS(Journal!$G$1:$G$286,$B26,Journal!$H$1:$H$286,H$1)&gt;0,"OK","!")</f>
        <v>!</v>
      </c>
      <c r="I26" s="24" t="str">
        <f>IF(COUNTIFS(Journal!$G$1:$G$286,$B26,Journal!$H$1:$H$286,I$1)&gt;0,"OK","!")</f>
        <v>!</v>
      </c>
      <c r="J26" s="24" t="str">
        <f>IF(COUNTIFS(Journal!$G$1:$G$286,$B26,Journal!$H$1:$H$286,J$1)&gt;0,"OK","!")</f>
        <v>OK</v>
      </c>
    </row>
    <row r="27" ht="16.5">
      <c r="A27" s="19"/>
      <c r="B27" s="37" t="s">
        <v>260</v>
      </c>
      <c r="C27" s="37" t="str">
        <f>_xlfn.XLOOKUP($B27,Journal!$G$1:$G$286,Journal!$F$1:$F$286)</f>
        <v xml:space="preserve">Лин-1 (аренда)</v>
      </c>
      <c r="D27" s="24" t="str">
        <f>IF(COUNTIFS(Journal!$G$1:$G$286,$B27,Journal!$H$1:$H$286,D$1)&gt;0,"OK","!")</f>
        <v>!</v>
      </c>
      <c r="E27" s="24" t="str">
        <f>IF(COUNTIFS(Journal!$G$1:$G$286,$B27,Journal!$H$1:$H$286,E$1)&gt;0,"OK","!")</f>
        <v>OK</v>
      </c>
      <c r="F27" s="24" t="str">
        <f>IF(COUNTIFS(Journal!$G$1:$G$286,$B27,Journal!$H$1:$H$286,F$1)&gt;0,"OK","!")</f>
        <v>OK</v>
      </c>
      <c r="G27" s="24" t="str">
        <f>IF(COUNTIFS(Journal!$G$1:$G$286,$B27,Journal!$H$1:$H$286,G$1)&gt;0,"OK","!")</f>
        <v>OK</v>
      </c>
      <c r="H27" s="24" t="str">
        <f>IF(COUNTIFS(Journal!$G$1:$G$286,$B27,Journal!$H$1:$H$286,H$1)&gt;0,"OK","!")</f>
        <v>OK</v>
      </c>
      <c r="I27" s="24" t="str">
        <f>IF(COUNTIFS(Journal!$G$1:$G$286,$B27,Journal!$H$1:$H$286,I$1)&gt;0,"OK","!")</f>
        <v>OK</v>
      </c>
      <c r="J27" s="24" t="str">
        <f>IF(COUNTIFS(Journal!$G$1:$G$286,$B27,Journal!$H$1:$H$286,J$1)&gt;0,"OK","!")</f>
        <v>OK</v>
      </c>
    </row>
    <row r="28" ht="16.5">
      <c r="A28" s="19"/>
      <c r="B28" s="37" t="s">
        <v>267</v>
      </c>
      <c r="C28" s="37" t="str">
        <f>_xlfn.XLOOKUP($B28,Journal!$G$1:$G$286,Journal!$F$1:$F$286)</f>
        <v xml:space="preserve">Лин-1 (аренда)</v>
      </c>
      <c r="D28" s="24" t="str">
        <f>IF(COUNTIFS(Journal!$G$1:$G$286,$B28,Journal!$H$1:$H$286,D$1)&gt;0,"OK","!")</f>
        <v>!</v>
      </c>
      <c r="E28" s="24" t="str">
        <f>IF(COUNTIFS(Journal!$G$1:$G$286,$B28,Journal!$H$1:$H$286,E$1)&gt;0,"OK","!")</f>
        <v>OK</v>
      </c>
      <c r="F28" s="24" t="str">
        <f>IF(COUNTIFS(Journal!$G$1:$G$286,$B28,Journal!$H$1:$H$286,F$1)&gt;0,"OK","!")</f>
        <v>OK</v>
      </c>
      <c r="G28" s="24" t="str">
        <f>IF(COUNTIFS(Journal!$G$1:$G$286,$B28,Journal!$H$1:$H$286,G$1)&gt;0,"OK","!")</f>
        <v>OK</v>
      </c>
      <c r="H28" s="24" t="str">
        <f>IF(COUNTIFS(Journal!$G$1:$G$286,$B28,Journal!$H$1:$H$286,H$1)&gt;0,"OK","!")</f>
        <v>OK</v>
      </c>
      <c r="I28" s="24" t="str">
        <f>IF(COUNTIFS(Journal!$G$1:$G$286,$B28,Journal!$H$1:$H$286,I$1)&gt;0,"OK","!")</f>
        <v>OK</v>
      </c>
      <c r="J28" s="24" t="str">
        <f>IF(COUNTIFS(Journal!$G$1:$G$286,$B28,Journal!$H$1:$H$286,J$1)&gt;0,"OK","!")</f>
        <v>OK</v>
      </c>
    </row>
    <row r="29" ht="16.5">
      <c r="A29" s="19"/>
      <c r="B29" s="37" t="s">
        <v>273</v>
      </c>
      <c r="C29" s="37" t="str">
        <f>_xlfn.XLOOKUP($B29,Journal!$G$1:$G$286,Journal!$F$1:$F$286)</f>
        <v xml:space="preserve">Лин-1 (аренда)</v>
      </c>
      <c r="D29" s="24" t="str">
        <f>IF(COUNTIFS(Journal!$G$1:$G$286,$B29,Journal!$H$1:$H$286,D$1)&gt;0,"OK","!")</f>
        <v>!</v>
      </c>
      <c r="E29" s="24" t="str">
        <f>IF(COUNTIFS(Journal!$G$1:$G$286,$B29,Journal!$H$1:$H$286,E$1)&gt;0,"OK","!")</f>
        <v>OK</v>
      </c>
      <c r="F29" s="24" t="str">
        <f>IF(COUNTIFS(Journal!$G$1:$G$286,$B29,Journal!$H$1:$H$286,F$1)&gt;0,"OK","!")</f>
        <v>OK</v>
      </c>
      <c r="G29" s="24" t="str">
        <f>IF(COUNTIFS(Journal!$G$1:$G$286,$B29,Journal!$H$1:$H$286,G$1)&gt;0,"OK","!")</f>
        <v>OK</v>
      </c>
      <c r="H29" s="24" t="str">
        <f>IF(COUNTIFS(Journal!$G$1:$G$286,$B29,Journal!$H$1:$H$286,H$1)&gt;0,"OK","!")</f>
        <v>OK</v>
      </c>
      <c r="I29" s="24" t="str">
        <f>IF(COUNTIFS(Journal!$G$1:$G$286,$B29,Journal!$H$1:$H$286,I$1)&gt;0,"OK","!")</f>
        <v>OK</v>
      </c>
      <c r="J29" s="24" t="str">
        <f>IF(COUNTIFS(Journal!$G$1:$G$286,$B29,Journal!$H$1:$H$286,J$1)&gt;0,"OK","!")</f>
        <v>OK</v>
      </c>
    </row>
    <row r="30" ht="16.5">
      <c r="A30" s="19"/>
      <c r="B30" s="37" t="s">
        <v>280</v>
      </c>
      <c r="C30" s="37" t="str">
        <f>_xlfn.XLOOKUP($B30,Journal!$G$1:$G$286,Journal!$F$1:$F$286)</f>
        <v xml:space="preserve">Лин-1 (аренда)</v>
      </c>
      <c r="D30" s="24" t="str">
        <f>IF(COUNTIFS(Journal!$G$1:$G$286,$B30,Journal!$H$1:$H$286,D$1)&gt;0,"OK","!")</f>
        <v>!</v>
      </c>
      <c r="E30" s="24" t="str">
        <f>IF(COUNTIFS(Journal!$G$1:$G$286,$B30,Journal!$H$1:$H$286,E$1)&gt;0,"OK","!")</f>
        <v>OK</v>
      </c>
      <c r="F30" s="24" t="str">
        <f>IF(COUNTIFS(Journal!$G$1:$G$286,$B30,Journal!$H$1:$H$286,F$1)&gt;0,"OK","!")</f>
        <v>OK</v>
      </c>
      <c r="G30" s="24" t="str">
        <f>IF(COUNTIFS(Journal!$G$1:$G$286,$B30,Journal!$H$1:$H$286,G$1)&gt;0,"OK","!")</f>
        <v>OK</v>
      </c>
      <c r="H30" s="24" t="str">
        <f>IF(COUNTIFS(Journal!$G$1:$G$286,$B30,Journal!$H$1:$H$286,H$1)&gt;0,"OK","!")</f>
        <v>OK</v>
      </c>
      <c r="I30" s="24" t="str">
        <f>IF(COUNTIFS(Journal!$G$1:$G$286,$B30,Journal!$H$1:$H$286,I$1)&gt;0,"OK","!")</f>
        <v>OK</v>
      </c>
      <c r="J30" s="24" t="str">
        <f>IF(COUNTIFS(Journal!$G$1:$G$286,$B30,Journal!$H$1:$H$286,J$1)&gt;0,"OK","!")</f>
        <v>OK</v>
      </c>
    </row>
    <row r="31" ht="16.5">
      <c r="A31" s="19"/>
      <c r="B31" s="37" t="s">
        <v>287</v>
      </c>
      <c r="C31" s="37" t="str">
        <f>_xlfn.XLOOKUP($B31,Journal!$G$1:$G$286,Journal!$F$1:$F$286)</f>
        <v xml:space="preserve">Лин-1 (аренда)</v>
      </c>
      <c r="D31" s="24" t="str">
        <f>IF(COUNTIFS(Journal!$G$1:$G$286,$B31,Journal!$H$1:$H$286,D$1)&gt;0,"OK","!")</f>
        <v>!</v>
      </c>
      <c r="E31" s="24" t="str">
        <f>IF(COUNTIFS(Journal!$G$1:$G$286,$B31,Journal!$H$1:$H$286,E$1)&gt;0,"OK","!")</f>
        <v>OK</v>
      </c>
      <c r="F31" s="24" t="str">
        <f>IF(COUNTIFS(Journal!$G$1:$G$286,$B31,Journal!$H$1:$H$286,F$1)&gt;0,"OK","!")</f>
        <v>OK</v>
      </c>
      <c r="G31" s="24" t="str">
        <f>IF(COUNTIFS(Journal!$G$1:$G$286,$B31,Journal!$H$1:$H$286,G$1)&gt;0,"OK","!")</f>
        <v>OK</v>
      </c>
      <c r="H31" s="24" t="str">
        <f>IF(COUNTIFS(Journal!$G$1:$G$286,$B31,Journal!$H$1:$H$286,H$1)&gt;0,"OK","!")</f>
        <v>OK</v>
      </c>
      <c r="I31" s="24" t="str">
        <f>IF(COUNTIFS(Journal!$G$1:$G$286,$B31,Journal!$H$1:$H$286,I$1)&gt;0,"OK","!")</f>
        <v>OK</v>
      </c>
      <c r="J31" s="24" t="str">
        <f>IF(COUNTIFS(Journal!$G$1:$G$286,$B31,Journal!$H$1:$H$286,J$1)&gt;0,"OK","!")</f>
        <v>OK</v>
      </c>
    </row>
    <row r="32" ht="16.5">
      <c r="A32" s="19"/>
      <c r="B32" s="37" t="s">
        <v>294</v>
      </c>
      <c r="C32" s="37" t="str">
        <f>_xlfn.XLOOKUP($B32,Journal!$G$1:$G$286,Journal!$F$1:$F$286)</f>
        <v xml:space="preserve">Лин-1 (аренда)</v>
      </c>
      <c r="D32" s="24" t="str">
        <f>IF(COUNTIFS(Journal!$G$1:$G$286,$B32,Journal!$H$1:$H$286,D$1)&gt;0,"OK","!")</f>
        <v>!</v>
      </c>
      <c r="E32" s="24" t="str">
        <f>IF(COUNTIFS(Journal!$G$1:$G$286,$B32,Journal!$H$1:$H$286,E$1)&gt;0,"OK","!")</f>
        <v>OK</v>
      </c>
      <c r="F32" s="24" t="str">
        <f>IF(COUNTIFS(Journal!$G$1:$G$286,$B32,Journal!$H$1:$H$286,F$1)&gt;0,"OK","!")</f>
        <v>OK</v>
      </c>
      <c r="G32" s="24" t="str">
        <f>IF(COUNTIFS(Journal!$G$1:$G$286,$B32,Journal!$H$1:$H$286,G$1)&gt;0,"OK","!")</f>
        <v>OK</v>
      </c>
      <c r="H32" s="24" t="str">
        <f>IF(COUNTIFS(Journal!$G$1:$G$286,$B32,Journal!$H$1:$H$286,H$1)&gt;0,"OK","!")</f>
        <v>OK</v>
      </c>
      <c r="I32" s="24" t="str">
        <f>IF(COUNTIFS(Journal!$G$1:$G$286,$B32,Journal!$H$1:$H$286,I$1)&gt;0,"OK","!")</f>
        <v>OK</v>
      </c>
      <c r="J32" s="24" t="str">
        <f>IF(COUNTIFS(Journal!$G$1:$G$286,$B32,Journal!$H$1:$H$286,J$1)&gt;0,"OK","!")</f>
        <v>OK</v>
      </c>
    </row>
    <row r="33" ht="16.5">
      <c r="A33" s="19"/>
      <c r="B33" s="37" t="s">
        <v>301</v>
      </c>
      <c r="C33" s="37" t="str">
        <f>_xlfn.XLOOKUP($B33,Journal!$G$1:$G$286,Journal!$F$1:$F$286)</f>
        <v xml:space="preserve">Лин-1 (аренда)</v>
      </c>
      <c r="D33" s="24" t="str">
        <f>IF(COUNTIFS(Journal!$G$1:$G$286,$B33,Journal!$H$1:$H$286,D$1)&gt;0,"OK","!")</f>
        <v>!</v>
      </c>
      <c r="E33" s="24" t="str">
        <f>IF(COUNTIFS(Journal!$G$1:$G$286,$B33,Journal!$H$1:$H$286,E$1)&gt;0,"OK","!")</f>
        <v>OK</v>
      </c>
      <c r="F33" s="24" t="str">
        <f>IF(COUNTIFS(Journal!$G$1:$G$286,$B33,Journal!$H$1:$H$286,F$1)&gt;0,"OK","!")</f>
        <v>OK</v>
      </c>
      <c r="G33" s="24" t="str">
        <f>IF(COUNTIFS(Journal!$G$1:$G$286,$B33,Journal!$H$1:$H$286,G$1)&gt;0,"OK","!")</f>
        <v>OK</v>
      </c>
      <c r="H33" s="24" t="str">
        <f>IF(COUNTIFS(Journal!$G$1:$G$286,$B33,Journal!$H$1:$H$286,H$1)&gt;0,"OK","!")</f>
        <v>OK</v>
      </c>
      <c r="I33" s="24" t="str">
        <f>IF(COUNTIFS(Journal!$G$1:$G$286,$B33,Journal!$H$1:$H$286,I$1)&gt;0,"OK","!")</f>
        <v>OK</v>
      </c>
      <c r="J33" s="24" t="str">
        <f>IF(COUNTIFS(Journal!$G$1:$G$286,$B33,Journal!$H$1:$H$286,J$1)&gt;0,"OK","!")</f>
        <v>OK</v>
      </c>
    </row>
    <row r="34" ht="16.5">
      <c r="A34" s="19"/>
      <c r="B34" s="37" t="s">
        <v>307</v>
      </c>
      <c r="C34" s="37" t="str">
        <f>_xlfn.XLOOKUP($B34,Journal!$G$1:$G$286,Journal!$F$1:$F$286)</f>
        <v xml:space="preserve">Лин-1 (аренда)</v>
      </c>
      <c r="D34" s="24" t="str">
        <f>IF(COUNTIFS(Journal!$G$1:$G$286,$B34,Journal!$H$1:$H$286,D$1)&gt;0,"OK","!")</f>
        <v>!</v>
      </c>
      <c r="E34" s="24" t="str">
        <f>IF(COUNTIFS(Journal!$G$1:$G$286,$B34,Journal!$H$1:$H$286,E$1)&gt;0,"OK","!")</f>
        <v>OK</v>
      </c>
      <c r="F34" s="24" t="str">
        <f>IF(COUNTIFS(Journal!$G$1:$G$286,$B34,Journal!$H$1:$H$286,F$1)&gt;0,"OK","!")</f>
        <v>OK</v>
      </c>
      <c r="G34" s="24" t="str">
        <f>IF(COUNTIFS(Journal!$G$1:$G$286,$B34,Journal!$H$1:$H$286,G$1)&gt;0,"OK","!")</f>
        <v>OK</v>
      </c>
      <c r="H34" s="24" t="str">
        <f>IF(COUNTIFS(Journal!$G$1:$G$286,$B34,Journal!$H$1:$H$286,H$1)&gt;0,"OK","!")</f>
        <v>OK</v>
      </c>
      <c r="I34" s="24" t="str">
        <f>IF(COUNTIFS(Journal!$G$1:$G$286,$B34,Journal!$H$1:$H$286,I$1)&gt;0,"OK","!")</f>
        <v>OK</v>
      </c>
      <c r="J34" s="24" t="str">
        <f>IF(COUNTIFS(Journal!$G$1:$G$286,$B34,Journal!$H$1:$H$286,J$1)&gt;0,"OK","!")</f>
        <v>OK</v>
      </c>
    </row>
    <row r="35" ht="16.5">
      <c r="A35" s="19"/>
      <c r="B35" s="37" t="s">
        <v>314</v>
      </c>
      <c r="C35" s="37" t="str">
        <f>_xlfn.XLOOKUP($B35,Journal!$G$1:$G$286,Journal!$F$1:$F$286)</f>
        <v xml:space="preserve">Лин-1 (аренда)</v>
      </c>
      <c r="D35" s="24" t="str">
        <f>IF(COUNTIFS(Journal!$G$1:$G$286,$B35,Journal!$H$1:$H$286,D$1)&gt;0,"OK","!")</f>
        <v>!</v>
      </c>
      <c r="E35" s="24" t="str">
        <f>IF(COUNTIFS(Journal!$G$1:$G$286,$B35,Journal!$H$1:$H$286,E$1)&gt;0,"OK","!")</f>
        <v>OK</v>
      </c>
      <c r="F35" s="24" t="str">
        <f>IF(COUNTIFS(Journal!$G$1:$G$286,$B35,Journal!$H$1:$H$286,F$1)&gt;0,"OK","!")</f>
        <v>OK</v>
      </c>
      <c r="G35" s="24" t="str">
        <f>IF(COUNTIFS(Journal!$G$1:$G$286,$B35,Journal!$H$1:$H$286,G$1)&gt;0,"OK","!")</f>
        <v>OK</v>
      </c>
      <c r="H35" s="24" t="str">
        <f>IF(COUNTIFS(Journal!$G$1:$G$286,$B35,Journal!$H$1:$H$286,H$1)&gt;0,"OK","!")</f>
        <v>OK</v>
      </c>
      <c r="I35" s="24" t="str">
        <f>IF(COUNTIFS(Journal!$G$1:$G$286,$B35,Journal!$H$1:$H$286,I$1)&gt;0,"OK","!")</f>
        <v>OK</v>
      </c>
      <c r="J35" s="24" t="str">
        <f>IF(COUNTIFS(Journal!$G$1:$G$286,$B35,Journal!$H$1:$H$286,J$1)&gt;0,"OK","!")</f>
        <v>OK</v>
      </c>
    </row>
    <row r="36" ht="16.5">
      <c r="A36" s="19"/>
      <c r="B36" s="37" t="s">
        <v>321</v>
      </c>
      <c r="C36" s="37" t="str">
        <f>_xlfn.XLOOKUP($B36,Journal!$G$1:$G$286,Journal!$F$1:$F$286)</f>
        <v xml:space="preserve">Лин-1 (аренда)</v>
      </c>
      <c r="D36" s="24" t="str">
        <f>IF(COUNTIFS(Journal!$G$1:$G$286,$B36,Journal!$H$1:$H$286,D$1)&gt;0,"OK","!")</f>
        <v>!</v>
      </c>
      <c r="E36" s="24" t="str">
        <f>IF(COUNTIFS(Journal!$G$1:$G$286,$B36,Journal!$H$1:$H$286,E$1)&gt;0,"OK","!")</f>
        <v>OK</v>
      </c>
      <c r="F36" s="24" t="str">
        <f>IF(COUNTIFS(Journal!$G$1:$G$286,$B36,Journal!$H$1:$H$286,F$1)&gt;0,"OK","!")</f>
        <v>OK</v>
      </c>
      <c r="G36" s="24" t="str">
        <f>IF(COUNTIFS(Journal!$G$1:$G$286,$B36,Journal!$H$1:$H$286,G$1)&gt;0,"OK","!")</f>
        <v>OK</v>
      </c>
      <c r="H36" s="24" t="str">
        <f>IF(COUNTIFS(Journal!$G$1:$G$286,$B36,Journal!$H$1:$H$286,H$1)&gt;0,"OK","!")</f>
        <v>OK</v>
      </c>
      <c r="I36" s="24" t="str">
        <f>IF(COUNTIFS(Journal!$G$1:$G$286,$B36,Journal!$H$1:$H$286,I$1)&gt;0,"OK","!")</f>
        <v>OK</v>
      </c>
      <c r="J36" s="24" t="str">
        <f>IF(COUNTIFS(Journal!$G$1:$G$286,$B36,Journal!$H$1:$H$286,J$1)&gt;0,"OK","!")</f>
        <v>OK</v>
      </c>
    </row>
    <row r="37" ht="16.5">
      <c r="A37" s="19"/>
      <c r="B37" s="37" t="s">
        <v>328</v>
      </c>
      <c r="C37" s="37" t="str">
        <f>_xlfn.XLOOKUP($B37,Journal!$G$1:$G$286,Journal!$F$1:$F$286)</f>
        <v xml:space="preserve">Лин-1 (аренда)</v>
      </c>
      <c r="D37" s="24" t="str">
        <f>IF(COUNTIFS(Journal!$G$1:$G$286,$B37,Journal!$H$1:$H$286,D$1)&gt;0,"OK","!")</f>
        <v>!</v>
      </c>
      <c r="E37" s="24" t="str">
        <f>IF(COUNTIFS(Journal!$G$1:$G$286,$B37,Journal!$H$1:$H$286,E$1)&gt;0,"OK","!")</f>
        <v>OK</v>
      </c>
      <c r="F37" s="24" t="str">
        <f>IF(COUNTIFS(Journal!$G$1:$G$286,$B37,Journal!$H$1:$H$286,F$1)&gt;0,"OK","!")</f>
        <v>OK</v>
      </c>
      <c r="G37" s="24" t="str">
        <f>IF(COUNTIFS(Journal!$G$1:$G$286,$B37,Journal!$H$1:$H$286,G$1)&gt;0,"OK","!")</f>
        <v>OK</v>
      </c>
      <c r="H37" s="24" t="str">
        <f>IF(COUNTIFS(Journal!$G$1:$G$286,$B37,Journal!$H$1:$H$286,H$1)&gt;0,"OK","!")</f>
        <v>OK</v>
      </c>
      <c r="I37" s="24" t="str">
        <f>IF(COUNTIFS(Journal!$G$1:$G$286,$B37,Journal!$H$1:$H$286,I$1)&gt;0,"OK","!")</f>
        <v>OK</v>
      </c>
      <c r="J37" s="24" t="str">
        <f>IF(COUNTIFS(Journal!$G$1:$G$286,$B37,Journal!$H$1:$H$286,J$1)&gt;0,"OK","!")</f>
        <v>OK</v>
      </c>
    </row>
    <row r="38" ht="16.5">
      <c r="A38" s="19"/>
      <c r="B38" s="37" t="s">
        <v>335</v>
      </c>
      <c r="C38" s="37" t="str">
        <f>_xlfn.XLOOKUP($B38,Journal!$G$1:$G$286,Journal!$F$1:$F$286)</f>
        <v xml:space="preserve">Лин-1 (аренда)</v>
      </c>
      <c r="D38" s="24" t="str">
        <f>IF(COUNTIFS(Journal!$G$1:$G$286,$B38,Journal!$H$1:$H$286,D$1)&gt;0,"OK","!")</f>
        <v>!</v>
      </c>
      <c r="E38" s="24" t="str">
        <f>IF(COUNTIFS(Journal!$G$1:$G$286,$B38,Journal!$H$1:$H$286,E$1)&gt;0,"OK","!")</f>
        <v>OK</v>
      </c>
      <c r="F38" s="24" t="str">
        <f>IF(COUNTIFS(Journal!$G$1:$G$286,$B38,Journal!$H$1:$H$286,F$1)&gt;0,"OK","!")</f>
        <v>OK</v>
      </c>
      <c r="G38" s="24" t="str">
        <f>IF(COUNTIFS(Journal!$G$1:$G$286,$B38,Journal!$H$1:$H$286,G$1)&gt;0,"OK","!")</f>
        <v>OK</v>
      </c>
      <c r="H38" s="24" t="str">
        <f>IF(COUNTIFS(Journal!$G$1:$G$286,$B38,Journal!$H$1:$H$286,H$1)&gt;0,"OK","!")</f>
        <v>OK</v>
      </c>
      <c r="I38" s="24" t="str">
        <f>IF(COUNTIFS(Journal!$G$1:$G$286,$B38,Journal!$H$1:$H$286,I$1)&gt;0,"OK","!")</f>
        <v>OK</v>
      </c>
      <c r="J38" s="24" t="str">
        <f>IF(COUNTIFS(Journal!$G$1:$G$286,$B38,Journal!$H$1:$H$286,J$1)&gt;0,"OK","!")</f>
        <v>OK</v>
      </c>
    </row>
    <row r="39" ht="16.5">
      <c r="A39" s="19"/>
      <c r="B39" s="37" t="s">
        <v>342</v>
      </c>
      <c r="C39" s="37" t="str">
        <f>_xlfn.XLOOKUP($B39,Journal!$G$1:$G$286,Journal!$F$1:$F$286)</f>
        <v xml:space="preserve">Лин-1 (аренда)</v>
      </c>
      <c r="D39" s="24" t="str">
        <f>IF(COUNTIFS(Journal!$G$1:$G$286,$B39,Journal!$H$1:$H$286,D$1)&gt;0,"OK","!")</f>
        <v>!</v>
      </c>
      <c r="E39" s="24" t="str">
        <f>IF(COUNTIFS(Journal!$G$1:$G$286,$B39,Journal!$H$1:$H$286,E$1)&gt;0,"OK","!")</f>
        <v>OK</v>
      </c>
      <c r="F39" s="24" t="str">
        <f>IF(COUNTIFS(Journal!$G$1:$G$286,$B39,Journal!$H$1:$H$286,F$1)&gt;0,"OK","!")</f>
        <v>OK</v>
      </c>
      <c r="G39" s="24" t="str">
        <f>IF(COUNTIFS(Journal!$G$1:$G$286,$B39,Journal!$H$1:$H$286,G$1)&gt;0,"OK","!")</f>
        <v>OK</v>
      </c>
      <c r="H39" s="24" t="str">
        <f>IF(COUNTIFS(Journal!$G$1:$G$286,$B39,Journal!$H$1:$H$286,H$1)&gt;0,"OK","!")</f>
        <v>OK</v>
      </c>
      <c r="I39" s="24" t="str">
        <f>IF(COUNTIFS(Journal!$G$1:$G$286,$B39,Journal!$H$1:$H$286,I$1)&gt;0,"OK","!")</f>
        <v>OK</v>
      </c>
      <c r="J39" s="24" t="str">
        <f>IF(COUNTIFS(Journal!$G$1:$G$286,$B39,Journal!$H$1:$H$286,J$1)&gt;0,"OK","!")</f>
        <v>OK</v>
      </c>
    </row>
    <row r="40" ht="16.5">
      <c r="A40" s="19"/>
      <c r="B40" s="37" t="s">
        <v>351</v>
      </c>
      <c r="C40" s="37" t="str">
        <f>_xlfn.XLOOKUP($B40,Journal!$G$1:$G$286,Journal!$F$1:$F$286)</f>
        <v>Штаб-1</v>
      </c>
      <c r="D40" s="24" t="str">
        <f>IF(COUNTIFS(Journal!$G$1:$G$286,$B40,Journal!$H$1:$H$286,D$1)&gt;0,"OK","!")</f>
        <v>!</v>
      </c>
      <c r="E40" s="24" t="str">
        <f>IF(COUNTIFS(Journal!$G$1:$G$286,$B40,Journal!$H$1:$H$286,E$1)&gt;0,"OK","!")</f>
        <v>!</v>
      </c>
      <c r="F40" s="24" t="str">
        <f>IF(COUNTIFS(Journal!$G$1:$G$286,$B40,Journal!$H$1:$H$286,F$1)&gt;0,"OK","!")</f>
        <v>!</v>
      </c>
      <c r="G40" s="24" t="str">
        <f>IF(COUNTIFS(Journal!$G$1:$G$286,$B40,Journal!$H$1:$H$286,G$1)&gt;0,"OK","!")</f>
        <v>OK</v>
      </c>
      <c r="H40" s="24" t="str">
        <f>IF(COUNTIFS(Journal!$G$1:$G$286,$B40,Journal!$H$1:$H$286,H$1)&gt;0,"OK","!")</f>
        <v>!</v>
      </c>
      <c r="I40" s="24" t="str">
        <f>IF(COUNTIFS(Journal!$G$1:$G$286,$B40,Journal!$H$1:$H$286,I$1)&gt;0,"OK","!")</f>
        <v>!</v>
      </c>
      <c r="J40" s="24" t="str">
        <f>IF(COUNTIFS(Journal!$G$1:$G$286,$B40,Journal!$H$1:$H$286,J$1)&gt;0,"OK","!")</f>
        <v>!</v>
      </c>
    </row>
    <row r="41" ht="16.5">
      <c r="A41" s="19"/>
      <c r="B41" s="37" t="s">
        <v>353</v>
      </c>
      <c r="C41" s="37" t="str">
        <f>_xlfn.XLOOKUP($B41,Journal!$G$1:$G$286,Journal!$F$1:$F$286)</f>
        <v>ВР-1</v>
      </c>
      <c r="D41" s="24" t="str">
        <f>IF(COUNTIFS(Journal!$G$1:$G$286,$B41,Journal!$H$1:$H$286,D$1)&gt;0,"OK","!")</f>
        <v>!</v>
      </c>
      <c r="E41" s="24" t="str">
        <f>IF(COUNTIFS(Journal!$G$1:$G$286,$B41,Journal!$H$1:$H$286,E$1)&gt;0,"OK","!")</f>
        <v>OK</v>
      </c>
      <c r="F41" s="24" t="str">
        <f>IF(COUNTIFS(Journal!$G$1:$G$286,$B41,Journal!$H$1:$H$286,F$1)&gt;0,"OK","!")</f>
        <v>OK</v>
      </c>
      <c r="G41" s="24" t="str">
        <f>IF(COUNTIFS(Journal!$G$1:$G$286,$B41,Journal!$H$1:$H$286,G$1)&gt;0,"OK","!")</f>
        <v>OK</v>
      </c>
      <c r="H41" s="24" t="str">
        <f>IF(COUNTIFS(Journal!$G$1:$G$286,$B41,Journal!$H$1:$H$286,H$1)&gt;0,"OK","!")</f>
        <v>OK</v>
      </c>
      <c r="I41" s="24" t="str">
        <f>IF(COUNTIFS(Journal!$G$1:$G$286,$B41,Journal!$H$1:$H$286,I$1)&gt;0,"OK","!")</f>
        <v>OK</v>
      </c>
      <c r="J41" s="24" t="str">
        <f>IF(COUNTIFS(Journal!$G$1:$G$286,$B41,Journal!$H$1:$H$286,J$1)&gt;0,"OK","!")</f>
        <v>!</v>
      </c>
    </row>
    <row r="42" ht="16.5">
      <c r="A42" s="19"/>
      <c r="B42" s="37" t="s">
        <v>358</v>
      </c>
      <c r="C42" s="37" t="str">
        <f>_xlfn.XLOOKUP($B42,Journal!$G$1:$G$286,Journal!$F$1:$F$286)</f>
        <v>Лин-1</v>
      </c>
      <c r="D42" s="24" t="str">
        <f>IF(COUNTIFS(Journal!$G$1:$G$286,$B42,Journal!$H$1:$H$286,D$1)&gt;0,"OK","!")</f>
        <v>!</v>
      </c>
      <c r="E42" s="24" t="str">
        <f>IF(COUNTIFS(Journal!$G$1:$G$286,$B42,Journal!$H$1:$H$286,E$1)&gt;0,"OK","!")</f>
        <v>OK</v>
      </c>
      <c r="F42" s="24" t="str">
        <f>IF(COUNTIFS(Journal!$G$1:$G$286,$B42,Journal!$H$1:$H$286,F$1)&gt;0,"OK","!")</f>
        <v>OK</v>
      </c>
      <c r="G42" s="24" t="str">
        <f>IF(COUNTIFS(Journal!$G$1:$G$286,$B42,Journal!$H$1:$H$286,G$1)&gt;0,"OK","!")</f>
        <v>OK</v>
      </c>
      <c r="H42" s="24" t="str">
        <f>IF(COUNTIFS(Journal!$G$1:$G$286,$B42,Journal!$H$1:$H$286,H$1)&gt;0,"OK","!")</f>
        <v>OK</v>
      </c>
      <c r="I42" s="24" t="str">
        <f>IF(COUNTIFS(Journal!$G$1:$G$286,$B42,Journal!$H$1:$H$286,I$1)&gt;0,"OK","!")</f>
        <v>OK</v>
      </c>
      <c r="J42" s="24" t="str">
        <f>IF(COUNTIFS(Journal!$G$1:$G$286,$B42,Journal!$H$1:$H$286,J$1)&gt;0,"OK","!")</f>
        <v>OK</v>
      </c>
    </row>
    <row r="43" ht="16.5">
      <c r="A43" s="19"/>
      <c r="B43" s="37" t="s">
        <v>367</v>
      </c>
      <c r="C43" s="37" t="str">
        <f>_xlfn.XLOOKUP($B43,Journal!$G$1:$G$286,Journal!$F$1:$F$286)</f>
        <v xml:space="preserve">Лин-1 (аренда)</v>
      </c>
      <c r="D43" s="24" t="str">
        <f>IF(COUNTIFS(Journal!$G$1:$G$286,$B43,Journal!$H$1:$H$286,D$1)&gt;0,"OK","!")</f>
        <v>!</v>
      </c>
      <c r="E43" s="24" t="str">
        <f>IF(COUNTIFS(Journal!$G$1:$G$286,$B43,Journal!$H$1:$H$286,E$1)&gt;0,"OK","!")</f>
        <v>OK</v>
      </c>
      <c r="F43" s="24" t="str">
        <f>IF(COUNTIFS(Journal!$G$1:$G$286,$B43,Journal!$H$1:$H$286,F$1)&gt;0,"OK","!")</f>
        <v>OK</v>
      </c>
      <c r="G43" s="24" t="str">
        <f>IF(COUNTIFS(Journal!$G$1:$G$286,$B43,Journal!$H$1:$H$286,G$1)&gt;0,"OK","!")</f>
        <v>OK</v>
      </c>
      <c r="H43" s="24" t="str">
        <f>IF(COUNTIFS(Journal!$G$1:$G$286,$B43,Journal!$H$1:$H$286,H$1)&gt;0,"OK","!")</f>
        <v>OK</v>
      </c>
      <c r="I43" s="24" t="str">
        <f>IF(COUNTIFS(Journal!$G$1:$G$286,$B43,Journal!$H$1:$H$286,I$1)&gt;0,"OK","!")</f>
        <v>OK</v>
      </c>
      <c r="J43" s="24" t="str">
        <f>IF(COUNTIFS(Journal!$G$1:$G$286,$B43,Journal!$H$1:$H$286,J$1)&gt;0,"OK","!")</f>
        <v>OK</v>
      </c>
    </row>
    <row r="44" ht="16.5">
      <c r="A44" s="19"/>
      <c r="B44" s="37" t="s">
        <v>374</v>
      </c>
      <c r="C44" s="37" t="str">
        <f>_xlfn.XLOOKUP($B44,Journal!$G$1:$G$286,Journal!$F$1:$F$286)</f>
        <v>Лин-1</v>
      </c>
      <c r="D44" s="24" t="str">
        <f>IF(COUNTIFS(Journal!$G$1:$G$286,$B44,Journal!$H$1:$H$286,D$1)&gt;0,"OK","!")</f>
        <v>!</v>
      </c>
      <c r="E44" s="24" t="str">
        <f>IF(COUNTIFS(Journal!$G$1:$G$286,$B44,Journal!$H$1:$H$286,E$1)&gt;0,"OK","!")</f>
        <v>!</v>
      </c>
      <c r="F44" s="24" t="str">
        <f>IF(COUNTIFS(Journal!$G$1:$G$286,$B44,Journal!$H$1:$H$286,F$1)&gt;0,"OK","!")</f>
        <v>OK</v>
      </c>
      <c r="G44" s="24" t="str">
        <f>IF(COUNTIFS(Journal!$G$1:$G$286,$B44,Journal!$H$1:$H$286,G$1)&gt;0,"OK","!")</f>
        <v>OK</v>
      </c>
      <c r="H44" s="24" t="str">
        <f>IF(COUNTIFS(Journal!$G$1:$G$286,$B44,Journal!$H$1:$H$286,H$1)&gt;0,"OK","!")</f>
        <v>OK</v>
      </c>
      <c r="I44" s="24" t="str">
        <f>IF(COUNTIFS(Journal!$G$1:$G$286,$B44,Journal!$H$1:$H$286,I$1)&gt;0,"OK","!")</f>
        <v>OK</v>
      </c>
      <c r="J44" s="24" t="str">
        <f>IF(COUNTIFS(Journal!$G$1:$G$286,$B44,Journal!$H$1:$H$286,J$1)&gt;0,"OK","!")</f>
        <v>!</v>
      </c>
    </row>
    <row r="45" ht="16.5">
      <c r="B45" s="19"/>
      <c r="C45" s="19"/>
      <c r="D45" s="19"/>
      <c r="E45" s="19"/>
      <c r="F45" s="19"/>
      <c r="G45" s="19"/>
      <c r="H45" s="19"/>
      <c r="I45" s="19"/>
    </row>
    <row r="46" ht="16.5">
      <c r="B46" s="19"/>
      <c r="C46" s="19"/>
      <c r="D46" s="19"/>
      <c r="E46" s="19"/>
    </row>
    <row r="47" ht="16.5">
      <c r="B47" s="19"/>
      <c r="C47" s="19"/>
      <c r="D47" s="19"/>
      <c r="E47" s="19"/>
    </row>
    <row r="48" ht="16.5">
      <c r="B48" s="19"/>
      <c r="C48" s="19"/>
      <c r="D48" s="19"/>
      <c r="E48" s="19"/>
    </row>
    <row r="49" ht="16.5">
      <c r="B49" s="19"/>
      <c r="C49" s="19"/>
      <c r="D49" s="19"/>
      <c r="E49" s="19"/>
    </row>
    <row r="50" ht="16.5">
      <c r="B50" s="19"/>
      <c r="C50" s="19"/>
      <c r="D50" s="19"/>
      <c r="E50" s="19"/>
    </row>
    <row r="51" ht="16.5">
      <c r="B51" s="19"/>
      <c r="C51" s="19"/>
      <c r="D51" s="19"/>
      <c r="E51" s="19"/>
    </row>
    <row r="52" ht="16.5">
      <c r="B52" s="19"/>
      <c r="C52" s="19"/>
      <c r="D52" s="19"/>
      <c r="E52" s="19"/>
    </row>
    <row r="53" ht="16.5">
      <c r="B53" s="19"/>
      <c r="C53" s="19"/>
      <c r="D53" s="19"/>
      <c r="E53" s="19"/>
    </row>
    <row r="54" ht="16.5">
      <c r="B54" s="19"/>
      <c r="C54" s="19"/>
      <c r="D54" s="19"/>
      <c r="E54" s="19"/>
    </row>
    <row r="55" ht="16.5">
      <c r="B55" s="19"/>
      <c r="C55" s="19"/>
      <c r="D55" s="19"/>
      <c r="E55" s="19"/>
    </row>
    <row r="56" ht="16.5">
      <c r="B56" s="19"/>
      <c r="C56" s="19"/>
      <c r="D56" s="19"/>
      <c r="E56" s="19"/>
    </row>
    <row r="57" ht="16.5">
      <c r="B57" s="19"/>
      <c r="C57" s="19"/>
      <c r="D57" s="19"/>
      <c r="E57" s="19"/>
    </row>
    <row r="58" ht="16.5">
      <c r="B58" s="19"/>
      <c r="C58" s="19"/>
      <c r="D58" s="19"/>
      <c r="E58" s="19"/>
    </row>
    <row r="59" ht="16.5">
      <c r="B59" s="19"/>
      <c r="C59" s="19"/>
      <c r="D59" s="19"/>
      <c r="E59" s="19"/>
    </row>
    <row r="60" ht="16.5">
      <c r="B60" s="19"/>
      <c r="C60" s="19"/>
      <c r="D60" s="19"/>
      <c r="E60" s="19"/>
    </row>
    <row r="61" ht="16.5">
      <c r="B61" s="19"/>
      <c r="C61" s="19"/>
      <c r="D61" s="19"/>
      <c r="E61" s="19"/>
    </row>
    <row r="62" ht="16.5">
      <c r="B62" s="19"/>
      <c r="C62" s="19"/>
      <c r="D62" s="19"/>
      <c r="E62" s="19"/>
    </row>
    <row r="63" ht="16.5">
      <c r="B63" s="19"/>
      <c r="C63" s="19"/>
      <c r="D63" s="19"/>
      <c r="E63" s="19"/>
    </row>
    <row r="64" ht="16.5">
      <c r="B64" s="19"/>
      <c r="C64" s="19"/>
      <c r="D64" s="19"/>
      <c r="E64" s="19"/>
    </row>
    <row r="65" ht="16.5">
      <c r="B65" s="19"/>
      <c r="C65" s="19"/>
      <c r="D65" s="19"/>
      <c r="E65" s="19"/>
    </row>
    <row r="66" ht="16.5">
      <c r="B66" s="19"/>
      <c r="C66" s="19"/>
      <c r="D66" s="19"/>
      <c r="E66" s="19"/>
    </row>
    <row r="67" ht="16.5">
      <c r="B67" s="19"/>
      <c r="C67" s="19"/>
      <c r="D67" s="19"/>
      <c r="E67" s="19"/>
    </row>
    <row r="68" ht="16.5">
      <c r="B68" s="19"/>
      <c r="C68" s="19"/>
      <c r="D68" s="19"/>
      <c r="E68" s="19"/>
    </row>
    <row r="69" ht="16.5">
      <c r="B69" s="19"/>
      <c r="C69" s="19"/>
      <c r="D69" s="19"/>
      <c r="E69" s="19"/>
    </row>
    <row r="70" ht="16.5">
      <c r="B70" s="19"/>
      <c r="C70" s="19"/>
      <c r="D70" s="19"/>
      <c r="E70" s="19"/>
    </row>
    <row r="71" ht="16.5">
      <c r="B71" s="19"/>
      <c r="C71" s="19"/>
      <c r="D71" s="19"/>
      <c r="E71" s="19"/>
    </row>
    <row r="72" ht="16.5">
      <c r="B72" s="19"/>
      <c r="C72" s="19"/>
      <c r="D72" s="19"/>
      <c r="E72" s="19"/>
    </row>
    <row r="73" ht="16.5">
      <c r="B73" s="19"/>
      <c r="C73" s="19"/>
      <c r="D73" s="19"/>
      <c r="E73" s="19"/>
    </row>
    <row r="74" ht="16.5">
      <c r="B74" s="19"/>
      <c r="C74" s="19"/>
      <c r="D74" s="19"/>
      <c r="E74" s="19"/>
    </row>
    <row r="75" ht="16.5">
      <c r="B75" s="19"/>
      <c r="C75" s="19"/>
      <c r="D75" s="19"/>
      <c r="E75" s="19"/>
    </row>
    <row r="76" ht="16.5">
      <c r="B76" s="19"/>
      <c r="C76" s="19"/>
      <c r="D76" s="19"/>
      <c r="E76" s="19"/>
    </row>
    <row r="77" ht="16.5">
      <c r="B77" s="19"/>
      <c r="C77" s="19"/>
      <c r="D77" s="19"/>
      <c r="E77" s="19"/>
    </row>
    <row r="78" ht="16.5">
      <c r="B78" s="19"/>
      <c r="C78" s="19"/>
      <c r="D78" s="19"/>
      <c r="E78" s="19"/>
    </row>
    <row r="79" ht="16.5">
      <c r="B79" s="19"/>
      <c r="C79" s="19"/>
      <c r="D79" s="19"/>
      <c r="E79" s="19"/>
    </row>
    <row r="80" ht="16.5">
      <c r="B80" s="19"/>
      <c r="C80" s="19"/>
      <c r="D80" s="19"/>
      <c r="E80" s="19"/>
    </row>
    <row r="81" ht="16.5">
      <c r="B81" s="19"/>
      <c r="C81" s="19"/>
      <c r="D81" s="19"/>
      <c r="E81" s="19"/>
    </row>
    <row r="82" ht="16.5">
      <c r="B82" s="19"/>
      <c r="C82" s="19"/>
      <c r="D82" s="19"/>
      <c r="E82" s="19"/>
    </row>
    <row r="83" ht="16.5">
      <c r="B83" s="19"/>
      <c r="C83" s="19"/>
      <c r="D83" s="19"/>
      <c r="E83" s="19"/>
    </row>
    <row r="84" ht="16.5">
      <c r="B84" s="19"/>
      <c r="C84" s="19"/>
      <c r="D84" s="19"/>
      <c r="E84" s="19"/>
    </row>
    <row r="85" ht="16.5">
      <c r="B85" s="19"/>
      <c r="C85" s="19"/>
      <c r="D85" s="19"/>
      <c r="E85" s="19"/>
    </row>
    <row r="86" ht="16.5">
      <c r="B86" s="19"/>
      <c r="C86" s="19"/>
      <c r="D86" s="19"/>
      <c r="E86" s="19"/>
    </row>
    <row r="87" ht="16.5">
      <c r="B87" s="19"/>
      <c r="C87" s="19"/>
      <c r="D87" s="19"/>
      <c r="E87" s="19"/>
    </row>
    <row r="88" ht="16.5">
      <c r="B88" s="19"/>
      <c r="C88" s="19"/>
      <c r="D88" s="19"/>
      <c r="E88" s="19"/>
    </row>
    <row r="89" ht="16.5">
      <c r="B89" s="19"/>
      <c r="C89" s="19"/>
      <c r="D89" s="19"/>
      <c r="E89" s="19"/>
    </row>
    <row r="90" ht="16.5">
      <c r="B90" s="19"/>
      <c r="C90" s="19"/>
      <c r="D90" s="19"/>
      <c r="E90" s="19"/>
    </row>
    <row r="91" ht="16.5">
      <c r="B91" s="19"/>
      <c r="C91" s="19"/>
      <c r="D91" s="19"/>
      <c r="E91" s="19"/>
    </row>
    <row r="92" ht="16.5">
      <c r="B92" s="19"/>
      <c r="C92" s="19"/>
      <c r="D92" s="19"/>
      <c r="E92" s="19"/>
    </row>
    <row r="93" ht="16.5">
      <c r="B93" s="19"/>
      <c r="C93" s="19"/>
      <c r="D93" s="19"/>
      <c r="E93" s="19"/>
    </row>
    <row r="94" ht="16.5">
      <c r="B94" s="19"/>
      <c r="C94" s="19"/>
      <c r="D94" s="19"/>
      <c r="E94" s="19"/>
    </row>
    <row r="95" ht="16.5">
      <c r="B95" s="19"/>
      <c r="C95" s="19"/>
      <c r="D95" s="19"/>
      <c r="E95" s="19"/>
    </row>
    <row r="96" ht="16.5">
      <c r="B96" s="19"/>
      <c r="C96" s="19"/>
      <c r="D96" s="19"/>
      <c r="E96" s="19"/>
    </row>
    <row r="97" ht="16.5">
      <c r="B97" s="19"/>
      <c r="C97" s="19"/>
      <c r="D97" s="19"/>
      <c r="E97" s="19"/>
    </row>
    <row r="98" ht="16.5">
      <c r="B98" s="19"/>
      <c r="C98" s="19"/>
      <c r="D98" s="19"/>
      <c r="E98" s="19"/>
    </row>
    <row r="99" ht="16.5">
      <c r="B99" s="19"/>
      <c r="C99" s="19"/>
      <c r="D99" s="19"/>
      <c r="E99" s="19"/>
    </row>
    <row r="100" ht="16.5">
      <c r="B100" s="19"/>
      <c r="C100" s="19"/>
      <c r="D100" s="19"/>
      <c r="E100" s="19"/>
    </row>
    <row r="101" ht="16.5">
      <c r="B101" s="19"/>
      <c r="C101" s="19"/>
      <c r="D101" s="19"/>
      <c r="E101" s="19"/>
    </row>
    <row r="102" ht="16.5">
      <c r="B102" s="19"/>
      <c r="C102" s="19"/>
      <c r="D102" s="19"/>
      <c r="E102" s="19"/>
    </row>
    <row r="103" ht="16.5">
      <c r="B103" s="19"/>
      <c r="C103" s="19"/>
      <c r="D103" s="19"/>
      <c r="E103" s="19"/>
    </row>
    <row r="104" ht="16.5">
      <c r="B104" s="19"/>
      <c r="C104" s="19"/>
      <c r="D104" s="19"/>
      <c r="E104" s="19"/>
    </row>
    <row r="105" ht="16.5">
      <c r="B105" s="19"/>
      <c r="C105" s="19"/>
      <c r="D105" s="19"/>
      <c r="E105" s="19"/>
    </row>
    <row r="106" ht="16.5">
      <c r="B106" s="19"/>
      <c r="C106" s="19"/>
      <c r="D106" s="19"/>
      <c r="E106" s="19"/>
    </row>
    <row r="107" ht="16.5">
      <c r="B107" s="19"/>
      <c r="C107" s="19"/>
      <c r="D107" s="19"/>
      <c r="E107" s="19"/>
    </row>
    <row r="108" ht="16.5">
      <c r="B108" s="19"/>
      <c r="C108" s="19"/>
      <c r="D108" s="19"/>
      <c r="E108" s="19"/>
    </row>
    <row r="109" ht="16.5">
      <c r="B109" s="19"/>
      <c r="C109" s="19"/>
      <c r="D109" s="19"/>
      <c r="E109" s="19"/>
    </row>
    <row r="110" ht="16.5">
      <c r="B110" s="19"/>
      <c r="C110" s="19"/>
      <c r="D110" s="19"/>
      <c r="E110" s="19"/>
    </row>
    <row r="111" ht="16.5">
      <c r="B111" s="19"/>
      <c r="C111" s="19"/>
      <c r="D111" s="19"/>
      <c r="E111" s="19"/>
    </row>
    <row r="112" ht="16.5">
      <c r="B112" s="19"/>
      <c r="C112" s="19"/>
      <c r="D112" s="19"/>
      <c r="E112" s="19"/>
    </row>
    <row r="113" ht="16.5">
      <c r="B113" s="19"/>
      <c r="C113" s="19"/>
      <c r="D113" s="19"/>
      <c r="E113" s="19"/>
    </row>
    <row r="114" ht="16.5">
      <c r="B114" s="19"/>
      <c r="C114" s="19"/>
      <c r="D114" s="19"/>
      <c r="E114" s="19"/>
    </row>
    <row r="115" ht="16.5">
      <c r="B115" s="19"/>
      <c r="C115" s="19"/>
      <c r="D115" s="19"/>
      <c r="E115" s="19"/>
    </row>
    <row r="116" ht="16.5">
      <c r="B116" s="19"/>
      <c r="C116" s="19"/>
      <c r="D116" s="19"/>
      <c r="E116" s="19"/>
    </row>
    <row r="117" ht="16.5">
      <c r="B117" s="19"/>
      <c r="C117" s="19"/>
      <c r="D117" s="19"/>
      <c r="E117" s="19"/>
    </row>
    <row r="118" ht="16.5">
      <c r="B118" s="19"/>
      <c r="C118" s="19"/>
      <c r="D118" s="19"/>
      <c r="E118" s="19"/>
    </row>
    <row r="119" ht="16.5">
      <c r="B119" s="19"/>
      <c r="C119" s="19"/>
      <c r="D119" s="19"/>
      <c r="E119" s="19"/>
    </row>
    <row r="120" ht="16.5">
      <c r="B120" s="19"/>
      <c r="C120" s="19"/>
      <c r="D120" s="19"/>
      <c r="E120" s="19"/>
    </row>
    <row r="121" ht="16.5">
      <c r="B121" s="19"/>
      <c r="C121" s="19"/>
      <c r="D121" s="19"/>
      <c r="E121" s="19"/>
    </row>
    <row r="122" ht="16.5">
      <c r="B122" s="19"/>
      <c r="C122" s="19"/>
      <c r="D122" s="19"/>
      <c r="E122" s="19"/>
    </row>
    <row r="123" ht="16.5">
      <c r="B123" s="19"/>
      <c r="C123" s="19"/>
      <c r="D123" s="19"/>
      <c r="E123" s="19"/>
    </row>
    <row r="124" ht="16.5">
      <c r="B124" s="19"/>
      <c r="C124" s="19"/>
      <c r="D124" s="19"/>
      <c r="E124" s="19"/>
    </row>
    <row r="125" ht="16.5">
      <c r="B125" s="19"/>
      <c r="C125" s="19"/>
      <c r="D125" s="19"/>
      <c r="E125" s="19"/>
    </row>
    <row r="126" ht="16.5">
      <c r="B126" s="19"/>
      <c r="C126" s="19"/>
      <c r="D126" s="19"/>
      <c r="E126" s="19"/>
    </row>
    <row r="127" ht="16.5">
      <c r="B127" s="19"/>
      <c r="C127" s="19"/>
      <c r="D127" s="19"/>
      <c r="E127" s="19"/>
    </row>
    <row r="128" ht="16.5">
      <c r="B128" s="19"/>
      <c r="C128" s="19"/>
      <c r="D128" s="19"/>
      <c r="E128" s="19"/>
    </row>
    <row r="129" ht="16.5">
      <c r="B129" s="19"/>
      <c r="C129" s="19"/>
      <c r="D129" s="19"/>
      <c r="E129" s="19"/>
    </row>
    <row r="130" ht="16.5">
      <c r="B130" s="19"/>
      <c r="C130" s="19"/>
      <c r="D130" s="19"/>
      <c r="E130" s="19"/>
    </row>
    <row r="131" ht="16.5">
      <c r="B131" s="19"/>
      <c r="C131" s="19"/>
      <c r="D131" s="19"/>
      <c r="E131" s="19"/>
    </row>
    <row r="132" ht="16.5">
      <c r="B132" s="19"/>
      <c r="C132" s="19"/>
      <c r="D132" s="19"/>
      <c r="E132" s="19"/>
    </row>
    <row r="133" ht="16.5">
      <c r="B133" s="19"/>
      <c r="C133" s="19"/>
      <c r="D133" s="19"/>
      <c r="E133" s="19"/>
    </row>
    <row r="134" ht="16.5">
      <c r="B134" s="19"/>
      <c r="C134" s="19"/>
      <c r="D134" s="19"/>
      <c r="E134" s="19"/>
    </row>
    <row r="135" ht="16.5">
      <c r="B135" s="19"/>
      <c r="C135" s="19"/>
      <c r="D135" s="19"/>
      <c r="E135" s="19"/>
    </row>
    <row r="136" ht="16.5">
      <c r="B136" s="19"/>
      <c r="C136" s="19"/>
      <c r="D136" s="19"/>
      <c r="E136" s="19"/>
    </row>
    <row r="137" ht="16.5">
      <c r="B137" s="19"/>
      <c r="C137" s="19"/>
      <c r="D137" s="19"/>
      <c r="E137" s="19"/>
    </row>
    <row r="138" ht="16.5">
      <c r="B138" s="19"/>
      <c r="C138" s="19"/>
      <c r="D138" s="19"/>
      <c r="E138" s="19"/>
    </row>
    <row r="139" ht="16.5">
      <c r="B139" s="19"/>
      <c r="C139" s="19"/>
      <c r="D139" s="19"/>
      <c r="E139" s="19"/>
    </row>
    <row r="140" ht="16.5">
      <c r="B140" s="19"/>
      <c r="C140" s="19"/>
      <c r="D140" s="19"/>
      <c r="E140" s="19"/>
    </row>
    <row r="141" ht="16.5">
      <c r="B141" s="19"/>
      <c r="C141" s="19"/>
      <c r="D141" s="19"/>
      <c r="E141" s="19"/>
    </row>
    <row r="142" ht="16.5">
      <c r="B142" s="19"/>
      <c r="C142" s="19"/>
      <c r="D142" s="19"/>
      <c r="E142" s="19"/>
    </row>
    <row r="143" ht="16.5">
      <c r="B143" s="19"/>
      <c r="C143" s="19"/>
      <c r="D143" s="19"/>
      <c r="E143" s="19"/>
    </row>
    <row r="144" ht="16.5">
      <c r="B144" s="19"/>
      <c r="C144" s="19"/>
      <c r="D144" s="19"/>
      <c r="E144" s="19"/>
    </row>
    <row r="145" ht="16.5">
      <c r="B145" s="19"/>
      <c r="C145" s="19"/>
      <c r="D145" s="19"/>
      <c r="E145" s="19"/>
    </row>
    <row r="146" ht="16.5">
      <c r="B146" s="19"/>
      <c r="C146" s="19"/>
      <c r="D146" s="19"/>
      <c r="E146" s="19"/>
    </row>
    <row r="147" ht="16.5">
      <c r="B147" s="19"/>
      <c r="C147" s="19"/>
      <c r="D147" s="19"/>
      <c r="E147" s="19"/>
    </row>
    <row r="148" ht="16.5">
      <c r="B148" s="19"/>
      <c r="C148" s="19"/>
      <c r="D148" s="19"/>
      <c r="E148" s="19"/>
    </row>
    <row r="149" ht="16.5">
      <c r="B149" s="19"/>
      <c r="C149" s="19"/>
      <c r="D149" s="19"/>
      <c r="E149" s="19"/>
    </row>
    <row r="150" ht="16.5">
      <c r="B150" s="19"/>
      <c r="C150" s="19"/>
      <c r="D150" s="19"/>
      <c r="E150" s="19"/>
    </row>
    <row r="151" ht="16.5">
      <c r="B151" s="19"/>
      <c r="C151" s="19"/>
      <c r="D151" s="19"/>
      <c r="E151" s="19"/>
    </row>
    <row r="152" ht="16.5">
      <c r="B152" s="19"/>
      <c r="C152" s="19"/>
      <c r="D152" s="19"/>
      <c r="E152" s="19"/>
    </row>
    <row r="153" ht="16.5">
      <c r="B153" s="19"/>
      <c r="C153" s="19"/>
      <c r="D153" s="19"/>
      <c r="E153" s="19"/>
    </row>
    <row r="154" ht="16.5">
      <c r="B154" s="19"/>
      <c r="C154" s="19"/>
      <c r="D154" s="19"/>
      <c r="E154" s="19"/>
    </row>
    <row r="155" ht="16.5">
      <c r="B155" s="19"/>
      <c r="C155" s="19"/>
      <c r="D155" s="19"/>
      <c r="E155" s="19"/>
    </row>
    <row r="156" ht="16.5">
      <c r="B156" s="19"/>
      <c r="C156" s="19"/>
      <c r="D156" s="19"/>
      <c r="E156" s="19"/>
    </row>
    <row r="157" ht="16.5">
      <c r="B157" s="19"/>
      <c r="C157" s="19"/>
      <c r="D157" s="19"/>
      <c r="E157" s="19"/>
    </row>
    <row r="158" ht="16.5">
      <c r="B158" s="19"/>
      <c r="C158" s="19"/>
      <c r="D158" s="19"/>
      <c r="E158" s="19"/>
    </row>
    <row r="159" ht="16.5">
      <c r="B159" s="19"/>
      <c r="C159" s="19"/>
      <c r="D159" s="19"/>
      <c r="E159" s="19"/>
    </row>
    <row r="160" ht="16.5">
      <c r="B160" s="19"/>
      <c r="C160" s="19"/>
      <c r="D160" s="19"/>
      <c r="E160" s="19"/>
    </row>
    <row r="161" ht="16.5">
      <c r="B161" s="19"/>
      <c r="C161" s="19"/>
      <c r="D161" s="19"/>
      <c r="E161" s="19"/>
    </row>
    <row r="162" ht="16.5">
      <c r="B162" s="19"/>
      <c r="C162" s="19"/>
      <c r="D162" s="19"/>
      <c r="E162" s="19"/>
    </row>
    <row r="163" ht="16.5">
      <c r="B163" s="19"/>
      <c r="C163" s="19"/>
      <c r="D163" s="19"/>
      <c r="E163" s="19"/>
    </row>
    <row r="164" ht="16.5">
      <c r="B164" s="19"/>
      <c r="C164" s="19"/>
      <c r="D164" s="19"/>
      <c r="E164" s="19"/>
    </row>
    <row r="165" ht="16.5">
      <c r="B165" s="19"/>
      <c r="C165" s="19"/>
      <c r="D165" s="19"/>
      <c r="E165" s="19"/>
    </row>
    <row r="166" ht="16.5">
      <c r="B166" s="19"/>
      <c r="C166" s="19"/>
      <c r="D166" s="19"/>
      <c r="E166" s="19"/>
    </row>
    <row r="167" ht="16.5">
      <c r="B167" s="19"/>
      <c r="C167" s="19"/>
      <c r="D167" s="19"/>
      <c r="E167" s="19"/>
    </row>
    <row r="168" ht="16.5">
      <c r="B168" s="19"/>
      <c r="C168" s="19"/>
      <c r="D168" s="19"/>
      <c r="E168" s="19"/>
    </row>
    <row r="169" ht="16.5">
      <c r="B169" s="19"/>
      <c r="C169" s="19"/>
      <c r="D169" s="19"/>
      <c r="E169" s="19"/>
    </row>
    <row r="170" ht="16.5">
      <c r="B170" s="19"/>
      <c r="C170" s="19"/>
      <c r="D170" s="19"/>
      <c r="E170" s="19"/>
    </row>
    <row r="171" ht="16.5">
      <c r="B171" s="19"/>
      <c r="C171" s="19"/>
      <c r="D171" s="19"/>
      <c r="E171" s="19"/>
    </row>
    <row r="172" ht="16.5">
      <c r="B172" s="19"/>
      <c r="C172" s="19"/>
      <c r="D172" s="19"/>
      <c r="E172" s="19"/>
    </row>
    <row r="173" ht="16.5">
      <c r="B173" s="19"/>
      <c r="C173" s="19"/>
      <c r="D173" s="19"/>
      <c r="E173" s="19"/>
    </row>
    <row r="174" ht="16.5">
      <c r="B174" s="19"/>
      <c r="C174" s="19"/>
      <c r="D174" s="19"/>
      <c r="E174" s="19"/>
    </row>
    <row r="175" ht="16.5">
      <c r="B175" s="19"/>
      <c r="C175" s="19"/>
      <c r="D175" s="19"/>
      <c r="E175" s="19"/>
    </row>
    <row r="176" ht="16.5">
      <c r="B176" s="19"/>
      <c r="C176" s="19"/>
      <c r="D176" s="19"/>
      <c r="E176" s="19"/>
    </row>
    <row r="177" ht="16.5">
      <c r="B177" s="19"/>
      <c r="C177" s="19"/>
      <c r="D177" s="19"/>
      <c r="E177" s="19"/>
    </row>
    <row r="178" ht="16.5">
      <c r="B178" s="19"/>
      <c r="C178" s="19"/>
      <c r="D178" s="19"/>
      <c r="E178" s="19"/>
    </row>
    <row r="179" ht="16.5">
      <c r="B179" s="19"/>
      <c r="C179" s="19"/>
      <c r="D179" s="19"/>
      <c r="E179" s="19"/>
    </row>
    <row r="180" ht="16.5">
      <c r="B180" s="19"/>
      <c r="C180" s="19"/>
      <c r="D180" s="19"/>
      <c r="E180" s="19"/>
    </row>
    <row r="181" ht="16.5">
      <c r="B181" s="19"/>
      <c r="C181" s="19"/>
      <c r="D181" s="19"/>
      <c r="E181" s="19"/>
    </row>
    <row r="182" ht="16.5">
      <c r="B182" s="19"/>
      <c r="C182" s="19"/>
      <c r="D182" s="19"/>
      <c r="E182" s="19"/>
    </row>
    <row r="183" ht="16.5">
      <c r="B183" s="19"/>
      <c r="C183" s="19"/>
      <c r="D183" s="19"/>
      <c r="E183" s="19"/>
    </row>
    <row r="184" ht="16.5">
      <c r="B184" s="19"/>
      <c r="C184" s="19"/>
      <c r="D184" s="19"/>
      <c r="E184" s="19"/>
    </row>
    <row r="185" ht="16.5">
      <c r="B185" s="19"/>
      <c r="C185" s="19"/>
      <c r="D185" s="19"/>
      <c r="E185" s="19"/>
    </row>
    <row r="186" ht="16.5">
      <c r="B186" s="19"/>
      <c r="C186" s="19"/>
      <c r="D186" s="19"/>
      <c r="E186" s="19"/>
    </row>
    <row r="187" ht="16.5">
      <c r="B187" s="19"/>
      <c r="C187" s="19"/>
      <c r="D187" s="19"/>
      <c r="E187" s="19"/>
    </row>
    <row r="188" ht="16.5">
      <c r="B188" s="19"/>
      <c r="C188" s="19"/>
      <c r="D188" s="19"/>
      <c r="E188" s="19"/>
    </row>
    <row r="189" ht="16.5">
      <c r="B189" s="19"/>
      <c r="C189" s="19"/>
      <c r="D189" s="19"/>
      <c r="E189" s="19"/>
    </row>
    <row r="190" ht="16.5">
      <c r="B190" s="19"/>
      <c r="C190" s="19"/>
      <c r="D190" s="19"/>
      <c r="E190" s="19"/>
    </row>
    <row r="191" ht="16.5">
      <c r="B191" s="19"/>
      <c r="C191" s="19"/>
      <c r="D191" s="19"/>
      <c r="E191" s="19"/>
    </row>
    <row r="192" ht="16.5">
      <c r="B192" s="19"/>
      <c r="C192" s="19"/>
      <c r="D192" s="19"/>
      <c r="E192" s="19"/>
    </row>
    <row r="193" ht="16.5">
      <c r="B193" s="19"/>
      <c r="C193" s="19"/>
      <c r="D193" s="19"/>
      <c r="E193" s="19"/>
    </row>
    <row r="194" ht="16.5">
      <c r="B194" s="19"/>
      <c r="C194" s="19"/>
      <c r="D194" s="19"/>
      <c r="E194" s="19"/>
    </row>
    <row r="195" ht="16.5">
      <c r="B195" s="19"/>
      <c r="C195" s="19"/>
      <c r="D195" s="19"/>
      <c r="E195" s="19"/>
    </row>
    <row r="196" ht="16.5">
      <c r="B196" s="19"/>
      <c r="C196" s="19"/>
      <c r="D196" s="19"/>
      <c r="E196" s="19"/>
    </row>
    <row r="197" ht="16.5">
      <c r="B197" s="19"/>
      <c r="C197" s="19"/>
      <c r="D197" s="19"/>
      <c r="E197" s="19"/>
    </row>
    <row r="198" ht="16.5">
      <c r="B198" s="19"/>
      <c r="C198" s="19"/>
      <c r="D198" s="19"/>
      <c r="E198" s="19"/>
    </row>
    <row r="199" ht="16.5">
      <c r="B199" s="19"/>
      <c r="C199" s="19"/>
      <c r="D199" s="19"/>
      <c r="E199" s="19"/>
    </row>
    <row r="200" ht="16.5">
      <c r="B200" s="19"/>
      <c r="C200" s="19"/>
      <c r="D200" s="19"/>
      <c r="E200" s="19"/>
    </row>
    <row r="201" ht="16.5">
      <c r="B201" s="19"/>
      <c r="C201" s="19"/>
      <c r="D201" s="19"/>
      <c r="E201" s="19"/>
    </row>
    <row r="202" ht="16.5">
      <c r="B202" s="19"/>
      <c r="C202" s="19"/>
      <c r="D202" s="19"/>
      <c r="E202" s="19"/>
    </row>
    <row r="203" ht="16.5">
      <c r="B203" s="19"/>
      <c r="C203" s="19"/>
      <c r="D203" s="19"/>
      <c r="E203" s="19"/>
    </row>
    <row r="204" ht="16.5">
      <c r="B204" s="19"/>
      <c r="C204" s="19"/>
      <c r="D204" s="19"/>
      <c r="E204" s="19"/>
    </row>
    <row r="205" ht="16.5">
      <c r="B205" s="19"/>
      <c r="C205" s="19"/>
      <c r="D205" s="19"/>
      <c r="E205" s="19"/>
    </row>
    <row r="206" ht="16.5">
      <c r="B206" s="19"/>
      <c r="C206" s="19"/>
      <c r="D206" s="19"/>
      <c r="E206" s="19"/>
    </row>
    <row r="207" ht="16.5">
      <c r="B207" s="19"/>
      <c r="C207" s="19"/>
      <c r="D207" s="19"/>
      <c r="E207" s="19"/>
    </row>
    <row r="208" ht="16.5">
      <c r="B208" s="19"/>
      <c r="C208" s="19"/>
      <c r="D208" s="19"/>
      <c r="E208" s="19"/>
    </row>
    <row r="209" ht="16.5">
      <c r="B209" s="19"/>
      <c r="C209" s="19"/>
      <c r="D209" s="19"/>
      <c r="E209" s="19"/>
    </row>
    <row r="210" ht="16.5">
      <c r="B210" s="19"/>
      <c r="C210" s="19"/>
      <c r="D210" s="19"/>
      <c r="E210" s="19"/>
    </row>
    <row r="211" ht="16.5">
      <c r="B211" s="19"/>
      <c r="C211" s="19"/>
      <c r="D211" s="19"/>
      <c r="E211" s="19"/>
    </row>
    <row r="212" ht="16.5">
      <c r="B212" s="19"/>
      <c r="C212" s="19"/>
      <c r="D212" s="19"/>
      <c r="E212" s="19"/>
    </row>
    <row r="213" ht="16.5">
      <c r="B213" s="19"/>
      <c r="C213" s="19"/>
      <c r="D213" s="19"/>
      <c r="E213" s="19"/>
    </row>
    <row r="214" ht="16.5">
      <c r="B214" s="19"/>
      <c r="C214" s="19"/>
      <c r="D214" s="19"/>
      <c r="E214" s="19"/>
    </row>
    <row r="215" ht="16.5">
      <c r="B215" s="19"/>
      <c r="C215" s="19"/>
      <c r="D215" s="19"/>
      <c r="E215" s="19"/>
    </row>
    <row r="216" ht="16.5">
      <c r="B216" s="19"/>
      <c r="C216" s="19"/>
      <c r="D216" s="19"/>
      <c r="E216" s="19"/>
    </row>
    <row r="217" ht="16.5">
      <c r="B217" s="19"/>
      <c r="C217" s="19"/>
      <c r="D217" s="19"/>
      <c r="E217" s="19"/>
    </row>
    <row r="218" ht="16.5">
      <c r="B218" s="19"/>
      <c r="C218" s="19"/>
      <c r="D218" s="19"/>
      <c r="E218" s="19"/>
    </row>
    <row r="219" ht="16.5">
      <c r="B219" s="19"/>
      <c r="C219" s="19"/>
      <c r="D219" s="19"/>
      <c r="E219" s="19"/>
    </row>
    <row r="220" ht="16.5">
      <c r="B220" s="19"/>
      <c r="C220" s="19"/>
      <c r="D220" s="19"/>
      <c r="E220" s="19"/>
    </row>
    <row r="221" ht="16.5">
      <c r="B221" s="19"/>
      <c r="C221" s="19"/>
      <c r="D221" s="19"/>
      <c r="E221" s="19"/>
    </row>
    <row r="222" ht="16.5">
      <c r="B222" s="19"/>
      <c r="C222" s="19"/>
      <c r="D222" s="19"/>
      <c r="E222" s="19"/>
    </row>
    <row r="223" ht="16.5">
      <c r="B223" s="19"/>
      <c r="C223" s="19"/>
      <c r="D223" s="19"/>
      <c r="E223" s="19"/>
    </row>
    <row r="224" ht="16.5">
      <c r="B224" s="19"/>
      <c r="C224" s="19"/>
      <c r="D224" s="19"/>
      <c r="E224" s="19"/>
    </row>
    <row r="225" ht="16.5">
      <c r="B225" s="19"/>
      <c r="C225" s="19"/>
      <c r="D225" s="19"/>
      <c r="E225" s="19"/>
    </row>
    <row r="226" ht="16.5">
      <c r="B226" s="19"/>
      <c r="C226" s="19"/>
      <c r="D226" s="19"/>
      <c r="E226" s="19"/>
    </row>
    <row r="227" ht="16.5">
      <c r="B227" s="19"/>
      <c r="C227" s="19"/>
      <c r="D227" s="19"/>
      <c r="E227" s="19"/>
    </row>
    <row r="228" ht="16.5">
      <c r="B228" s="19"/>
      <c r="C228" s="19"/>
      <c r="D228" s="19"/>
      <c r="E228" s="19"/>
    </row>
    <row r="229" ht="16.5">
      <c r="B229" s="19"/>
      <c r="C229" s="19"/>
      <c r="D229" s="19"/>
      <c r="E229" s="19"/>
    </row>
    <row r="230" ht="16.5">
      <c r="B230" s="19"/>
      <c r="C230" s="19"/>
      <c r="D230" s="19"/>
      <c r="E230" s="19"/>
    </row>
    <row r="231" ht="16.5">
      <c r="B231" s="19"/>
      <c r="C231" s="19"/>
      <c r="D231" s="19"/>
      <c r="E231" s="19"/>
    </row>
    <row r="232" ht="16.5">
      <c r="B232" s="19"/>
      <c r="C232" s="19"/>
      <c r="D232" s="19"/>
      <c r="E232" s="19"/>
    </row>
    <row r="233" ht="16.5">
      <c r="B233" s="19"/>
      <c r="C233" s="19"/>
      <c r="D233" s="19"/>
      <c r="E233" s="19"/>
    </row>
    <row r="234" ht="16.5">
      <c r="B234" s="19"/>
      <c r="C234" s="19"/>
      <c r="D234" s="19"/>
      <c r="E234" s="19"/>
    </row>
    <row r="235" ht="16.5">
      <c r="B235" s="19"/>
      <c r="C235" s="19"/>
      <c r="D235" s="19"/>
      <c r="E235" s="19"/>
    </row>
    <row r="236" ht="16.5">
      <c r="B236" s="19"/>
      <c r="C236" s="19"/>
      <c r="D236" s="19"/>
      <c r="E236" s="19"/>
    </row>
    <row r="237" ht="16.5">
      <c r="B237" s="19"/>
      <c r="C237" s="19"/>
      <c r="D237" s="19"/>
      <c r="E237" s="19"/>
    </row>
    <row r="238" ht="16.5">
      <c r="B238" s="19"/>
      <c r="C238" s="19"/>
      <c r="D238" s="19"/>
      <c r="E238" s="19"/>
    </row>
    <row r="239" ht="16.5">
      <c r="B239" s="19"/>
      <c r="C239" s="19"/>
      <c r="D239" s="19"/>
      <c r="E239" s="19"/>
    </row>
    <row r="240" ht="16.5">
      <c r="B240" s="19"/>
      <c r="C240" s="19"/>
      <c r="D240" s="19"/>
      <c r="E240" s="19"/>
    </row>
    <row r="241" ht="16.5">
      <c r="B241" s="19"/>
      <c r="C241" s="19"/>
      <c r="D241" s="19"/>
      <c r="E241" s="19"/>
    </row>
    <row r="242" ht="16.5">
      <c r="B242" s="19"/>
      <c r="C242" s="19"/>
      <c r="D242" s="19"/>
      <c r="E242" s="19"/>
    </row>
    <row r="243" ht="16.5">
      <c r="B243" s="19"/>
      <c r="C243" s="19"/>
      <c r="D243" s="19"/>
      <c r="E243" s="19"/>
    </row>
    <row r="244" ht="16.5">
      <c r="B244" s="19"/>
      <c r="C244" s="19"/>
      <c r="D244" s="19"/>
      <c r="E244" s="19"/>
    </row>
    <row r="245" ht="16.5">
      <c r="B245" s="19"/>
      <c r="C245" s="19"/>
      <c r="D245" s="19"/>
      <c r="E245" s="19"/>
    </row>
    <row r="246" ht="16.5">
      <c r="B246" s="19"/>
      <c r="C246" s="19"/>
      <c r="D246" s="19"/>
      <c r="E246" s="19"/>
    </row>
    <row r="247" ht="16.5">
      <c r="B247" s="19"/>
      <c r="C247" s="19"/>
      <c r="D247" s="19"/>
      <c r="E247" s="19"/>
    </row>
    <row r="248" ht="16.5">
      <c r="B248" s="19"/>
      <c r="C248" s="19"/>
      <c r="D248" s="19"/>
      <c r="E248" s="19"/>
    </row>
    <row r="249" ht="16.5">
      <c r="B249" s="19"/>
      <c r="C249" s="19"/>
      <c r="D249" s="19"/>
      <c r="E249" s="19"/>
    </row>
    <row r="250" ht="16.5">
      <c r="B250" s="19"/>
      <c r="C250" s="19"/>
      <c r="D250" s="19"/>
      <c r="E250" s="19"/>
    </row>
    <row r="251" ht="16.5">
      <c r="B251" s="19"/>
      <c r="C251" s="19"/>
      <c r="D251" s="19"/>
      <c r="E251" s="19"/>
    </row>
    <row r="252" ht="16.5">
      <c r="B252" s="19"/>
      <c r="C252" s="19"/>
      <c r="D252" s="19"/>
      <c r="E252" s="19"/>
    </row>
    <row r="253" ht="16.5">
      <c r="B253" s="19"/>
      <c r="C253" s="19"/>
      <c r="D253" s="19"/>
      <c r="E253" s="19"/>
    </row>
    <row r="254" ht="16.5">
      <c r="B254" s="19"/>
      <c r="C254" s="19"/>
      <c r="D254" s="19"/>
      <c r="E254" s="19"/>
    </row>
    <row r="255" ht="16.5">
      <c r="B255" s="19"/>
      <c r="C255" s="19"/>
      <c r="D255" s="19"/>
      <c r="E255" s="19"/>
    </row>
    <row r="256" ht="16.5">
      <c r="B256" s="19"/>
      <c r="C256" s="19"/>
      <c r="D256" s="19"/>
      <c r="E256" s="19"/>
    </row>
    <row r="257" ht="16.5">
      <c r="B257" s="19"/>
      <c r="C257" s="19"/>
      <c r="D257" s="19"/>
      <c r="E257" s="19"/>
    </row>
    <row r="258" ht="16.5">
      <c r="B258" s="19"/>
      <c r="C258" s="19"/>
      <c r="D258" s="19"/>
      <c r="E258" s="19"/>
    </row>
    <row r="259" ht="16.5">
      <c r="B259" s="19"/>
      <c r="C259" s="19"/>
      <c r="D259" s="19"/>
      <c r="E259" s="19"/>
    </row>
    <row r="260" ht="16.5">
      <c r="B260" s="19"/>
      <c r="C260" s="19"/>
      <c r="D260" s="19"/>
      <c r="E260" s="19"/>
    </row>
    <row r="261" ht="16.5">
      <c r="B261" s="19"/>
      <c r="C261" s="19"/>
      <c r="D261" s="19"/>
      <c r="E261" s="19"/>
    </row>
    <row r="262" ht="16.5">
      <c r="B262" s="19"/>
      <c r="C262" s="19"/>
      <c r="D262" s="19"/>
      <c r="E262" s="19"/>
    </row>
    <row r="263" ht="16.5">
      <c r="B263" s="19"/>
      <c r="C263" s="19"/>
      <c r="D263" s="19"/>
      <c r="E263" s="19"/>
    </row>
    <row r="264" ht="16.5">
      <c r="B264" s="19"/>
      <c r="C264" s="19"/>
      <c r="D264" s="19"/>
      <c r="E264" s="19"/>
    </row>
    <row r="265" ht="16.5">
      <c r="B265" s="19"/>
      <c r="C265" s="19"/>
      <c r="D265" s="19"/>
      <c r="E265" s="19"/>
    </row>
    <row r="266" ht="16.5">
      <c r="B266" s="19"/>
      <c r="C266" s="19"/>
      <c r="D266" s="19"/>
      <c r="E266" s="19"/>
    </row>
    <row r="267" ht="16.5">
      <c r="B267" s="19"/>
      <c r="C267" s="19"/>
      <c r="D267" s="19"/>
      <c r="E267" s="19"/>
    </row>
    <row r="268" ht="16.5">
      <c r="B268" s="19"/>
      <c r="C268" s="19"/>
      <c r="D268" s="19"/>
      <c r="E268" s="19"/>
    </row>
    <row r="269" ht="16.5">
      <c r="B269" s="19"/>
      <c r="C269" s="19"/>
      <c r="D269" s="19"/>
      <c r="E269" s="19"/>
    </row>
    <row r="270" ht="16.5">
      <c r="B270" s="19"/>
      <c r="C270" s="19"/>
      <c r="D270" s="19"/>
      <c r="E270" s="19"/>
    </row>
    <row r="271" ht="16.5">
      <c r="B271" s="19"/>
      <c r="C271" s="19"/>
      <c r="D271" s="19"/>
      <c r="E271" s="19"/>
    </row>
    <row r="272" ht="16.5">
      <c r="B272" s="19"/>
      <c r="C272" s="19"/>
      <c r="D272" s="19"/>
      <c r="E272" s="19"/>
    </row>
    <row r="273" ht="16.5">
      <c r="B273" s="19"/>
      <c r="C273" s="19"/>
      <c r="D273" s="19"/>
      <c r="E273" s="19"/>
    </row>
    <row r="274" ht="16.5">
      <c r="B274" s="19"/>
      <c r="C274" s="19"/>
      <c r="D274" s="19"/>
      <c r="E274" s="19"/>
    </row>
    <row r="275" ht="16.5">
      <c r="B275" s="19"/>
      <c r="C275" s="19"/>
      <c r="D275" s="19"/>
      <c r="E275" s="19"/>
    </row>
    <row r="276" ht="16.5">
      <c r="B276" s="19"/>
      <c r="C276" s="19"/>
      <c r="D276" s="19"/>
      <c r="E276" s="19"/>
    </row>
    <row r="277" ht="16.5">
      <c r="B277" s="19"/>
      <c r="C277" s="19"/>
      <c r="D277" s="19"/>
      <c r="E277" s="19"/>
    </row>
    <row r="278" ht="16.5">
      <c r="B278" s="19"/>
      <c r="C278" s="19"/>
      <c r="D278" s="19"/>
      <c r="E278" s="19"/>
    </row>
    <row r="279" ht="16.5">
      <c r="B279" s="19"/>
      <c r="C279" s="19"/>
      <c r="D279" s="19"/>
      <c r="E279" s="19"/>
    </row>
    <row r="280" ht="16.5">
      <c r="B280" s="19"/>
      <c r="C280" s="19"/>
      <c r="D280" s="19"/>
      <c r="E280" s="19"/>
    </row>
    <row r="281" ht="16.5">
      <c r="B281" s="19"/>
      <c r="C281" s="19"/>
      <c r="D281" s="19"/>
      <c r="E281" s="19"/>
    </row>
    <row r="282" ht="16.5">
      <c r="B282" s="19"/>
      <c r="C282" s="19"/>
      <c r="D282" s="19"/>
      <c r="E282" s="19"/>
    </row>
    <row r="283" ht="16.5">
      <c r="B283" s="19"/>
      <c r="C283" s="19"/>
      <c r="D283" s="19"/>
      <c r="E283" s="19"/>
    </row>
    <row r="284" ht="16.5">
      <c r="B284" s="19"/>
      <c r="C284" s="19"/>
      <c r="D284" s="19"/>
      <c r="E284" s="19"/>
    </row>
    <row r="285" ht="16.5">
      <c r="B285" s="19"/>
      <c r="C285" s="19"/>
      <c r="D285" s="19"/>
      <c r="E285" s="19"/>
    </row>
    <row r="286" ht="16.5">
      <c r="B286" s="19"/>
      <c r="C286" s="19"/>
      <c r="D286" s="19"/>
      <c r="E286" s="19"/>
    </row>
    <row r="287" ht="16.5">
      <c r="B287" s="19"/>
      <c r="C287" s="19"/>
      <c r="D287" s="19"/>
      <c r="E287" s="19"/>
    </row>
    <row r="288" ht="16.5">
      <c r="B288" s="19"/>
      <c r="C288" s="19"/>
      <c r="D288" s="19"/>
      <c r="E288" s="19"/>
    </row>
    <row r="289" ht="16.5">
      <c r="B289" s="19"/>
      <c r="C289" s="19"/>
      <c r="D289" s="19"/>
      <c r="E289" s="19"/>
    </row>
    <row r="290" ht="16.5">
      <c r="B290" s="19"/>
      <c r="C290" s="19"/>
      <c r="D290" s="19"/>
      <c r="E290" s="19"/>
    </row>
    <row r="291" ht="16.5">
      <c r="B291" s="19"/>
      <c r="C291" s="19"/>
      <c r="D291" s="19"/>
      <c r="E291" s="19"/>
    </row>
    <row r="292" ht="16.5">
      <c r="B292" s="19"/>
      <c r="C292" s="19"/>
      <c r="D292" s="19"/>
      <c r="E292" s="19"/>
    </row>
    <row r="293" ht="16.5">
      <c r="B293" s="19"/>
      <c r="C293" s="19"/>
      <c r="D293" s="19"/>
      <c r="E293" s="19"/>
    </row>
    <row r="294" ht="16.5">
      <c r="B294" s="19"/>
      <c r="C294" s="19"/>
      <c r="D294" s="19"/>
      <c r="E294" s="19"/>
    </row>
    <row r="295" ht="16.5">
      <c r="B295" s="19"/>
      <c r="C295" s="19"/>
      <c r="D295" s="19"/>
      <c r="E295" s="19"/>
    </row>
    <row r="296" ht="16.5">
      <c r="B296" s="19"/>
      <c r="C296" s="19"/>
      <c r="D296" s="19"/>
      <c r="E296" s="19"/>
    </row>
    <row r="297" ht="16.5">
      <c r="B297" s="19"/>
      <c r="C297" s="19"/>
      <c r="D297" s="19"/>
      <c r="E297" s="19"/>
    </row>
    <row r="298" ht="16.5">
      <c r="B298" s="19"/>
      <c r="C298" s="19"/>
      <c r="D298" s="19"/>
      <c r="E298" s="19"/>
    </row>
    <row r="299" ht="16.5">
      <c r="B299" s="19"/>
      <c r="C299" s="19"/>
      <c r="D299" s="19"/>
      <c r="E299" s="19"/>
    </row>
    <row r="300" ht="16.5">
      <c r="B300" s="19"/>
      <c r="C300" s="19"/>
      <c r="D300" s="19"/>
      <c r="E300" s="19"/>
    </row>
    <row r="301" ht="16.5">
      <c r="B301" s="19"/>
      <c r="C301" s="19"/>
      <c r="D301" s="19"/>
      <c r="E301" s="19"/>
    </row>
    <row r="302" ht="16.5">
      <c r="B302" s="19"/>
      <c r="C302" s="19"/>
      <c r="D302" s="19"/>
      <c r="E302" s="19"/>
    </row>
    <row r="303" ht="16.5">
      <c r="B303" s="19"/>
      <c r="C303" s="19"/>
      <c r="D303" s="19"/>
      <c r="E303" s="19"/>
    </row>
    <row r="304" ht="16.5">
      <c r="B304" s="19"/>
      <c r="C304" s="19"/>
      <c r="D304" s="19"/>
      <c r="E304" s="19"/>
    </row>
    <row r="305" ht="16.5">
      <c r="B305" s="19"/>
      <c r="C305" s="19"/>
      <c r="D305" s="19"/>
      <c r="E305" s="19"/>
    </row>
    <row r="306" ht="16.5">
      <c r="B306" s="19"/>
      <c r="C306" s="19"/>
      <c r="D306" s="19"/>
      <c r="E306" s="19"/>
    </row>
    <row r="307" ht="16.5">
      <c r="B307" s="19"/>
      <c r="C307" s="19"/>
      <c r="D307" s="19"/>
      <c r="E307" s="19"/>
    </row>
    <row r="308" ht="16.5">
      <c r="B308" s="19"/>
      <c r="C308" s="19"/>
      <c r="D308" s="19"/>
      <c r="E308" s="19"/>
    </row>
    <row r="309" ht="16.5">
      <c r="B309" s="19"/>
      <c r="C309" s="19"/>
      <c r="D309" s="19"/>
      <c r="E309" s="19"/>
    </row>
    <row r="310" ht="16.5">
      <c r="B310" s="19"/>
      <c r="C310" s="19"/>
      <c r="D310" s="19"/>
      <c r="E310" s="19"/>
    </row>
    <row r="311" ht="16.5">
      <c r="B311" s="19"/>
      <c r="C311" s="19"/>
      <c r="D311" s="19"/>
      <c r="E311" s="19"/>
    </row>
    <row r="312" ht="16.5">
      <c r="B312" s="19"/>
      <c r="C312" s="19"/>
      <c r="D312" s="19"/>
      <c r="E312" s="19"/>
    </row>
    <row r="313" ht="16.5">
      <c r="B313" s="19"/>
      <c r="C313" s="19"/>
      <c r="D313" s="19"/>
      <c r="E313" s="19"/>
    </row>
    <row r="314" ht="16.5">
      <c r="B314" s="19"/>
      <c r="C314" s="19"/>
      <c r="D314" s="19"/>
      <c r="E314" s="19"/>
    </row>
    <row r="315" ht="16.5">
      <c r="B315" s="19"/>
      <c r="C315" s="19"/>
      <c r="D315" s="19"/>
      <c r="E315" s="19"/>
    </row>
    <row r="316" ht="16.5">
      <c r="B316" s="19"/>
      <c r="C316" s="19"/>
      <c r="D316" s="19"/>
      <c r="E316" s="19"/>
    </row>
    <row r="317" ht="16.5">
      <c r="B317" s="19"/>
      <c r="C317" s="19"/>
      <c r="D317" s="19"/>
      <c r="E317" s="19"/>
    </row>
    <row r="318" ht="16.5">
      <c r="B318" s="19"/>
      <c r="C318" s="19"/>
      <c r="D318" s="19"/>
      <c r="E318" s="19"/>
    </row>
    <row r="319" ht="16.5">
      <c r="B319" s="19"/>
      <c r="C319" s="19"/>
      <c r="D319" s="19"/>
      <c r="E319" s="19"/>
    </row>
    <row r="320" ht="16.5">
      <c r="B320" s="19"/>
      <c r="C320" s="19"/>
      <c r="D320" s="19"/>
      <c r="E320" s="19"/>
    </row>
    <row r="321" ht="16.5">
      <c r="B321" s="19"/>
      <c r="C321" s="19"/>
      <c r="D321" s="19"/>
      <c r="E321" s="19"/>
    </row>
    <row r="322" ht="16.5">
      <c r="B322" s="19"/>
      <c r="C322" s="19"/>
      <c r="D322" s="19"/>
      <c r="E322" s="19"/>
    </row>
    <row r="323" ht="16.5">
      <c r="B323" s="19"/>
      <c r="C323" s="19"/>
      <c r="D323" s="19"/>
      <c r="E323" s="19"/>
    </row>
    <row r="324" ht="16.5">
      <c r="B324" s="19"/>
      <c r="C324" s="19"/>
      <c r="D324" s="19"/>
      <c r="E324" s="19"/>
    </row>
    <row r="325" ht="16.5">
      <c r="B325" s="19"/>
      <c r="C325" s="19"/>
      <c r="D325" s="19"/>
      <c r="E325" s="19"/>
    </row>
    <row r="326" ht="16.5">
      <c r="B326" s="19"/>
      <c r="C326" s="19"/>
      <c r="D326" s="19"/>
      <c r="E326" s="19"/>
    </row>
    <row r="327" ht="16.5">
      <c r="B327" s="19"/>
      <c r="C327" s="19"/>
      <c r="D327" s="19"/>
      <c r="E327" s="19"/>
    </row>
    <row r="328" ht="16.5">
      <c r="B328" s="19"/>
      <c r="C328" s="19"/>
      <c r="D328" s="19"/>
      <c r="E328" s="19"/>
    </row>
    <row r="329" ht="16.5">
      <c r="B329" s="19"/>
      <c r="C329" s="19"/>
      <c r="D329" s="19"/>
      <c r="E329" s="19"/>
    </row>
    <row r="330" ht="16.5">
      <c r="B330" s="19"/>
      <c r="C330" s="19"/>
      <c r="D330" s="19"/>
      <c r="E330" s="19"/>
    </row>
    <row r="331" ht="16.5">
      <c r="B331" s="19"/>
      <c r="C331" s="19"/>
      <c r="D331" s="19"/>
      <c r="E331" s="19"/>
    </row>
    <row r="332" ht="16.5">
      <c r="B332" s="19"/>
      <c r="C332" s="19"/>
      <c r="D332" s="19"/>
      <c r="E332" s="19"/>
    </row>
    <row r="333" ht="16.5">
      <c r="B333" s="19"/>
      <c r="C333" s="19"/>
      <c r="D333" s="19"/>
      <c r="E333" s="19"/>
    </row>
    <row r="334" ht="16.5">
      <c r="B334" s="19"/>
      <c r="C334" s="19"/>
      <c r="D334" s="19"/>
      <c r="E334" s="19"/>
    </row>
    <row r="335" ht="16.5">
      <c r="B335" s="19"/>
      <c r="C335" s="19"/>
      <c r="D335" s="19"/>
      <c r="E335" s="19"/>
    </row>
    <row r="336" ht="16.5">
      <c r="B336" s="19"/>
      <c r="C336" s="19"/>
      <c r="D336" s="19"/>
      <c r="E336" s="19"/>
    </row>
    <row r="337" ht="16.5">
      <c r="B337" s="19"/>
      <c r="C337" s="19"/>
      <c r="D337" s="19"/>
      <c r="E337" s="19"/>
    </row>
    <row r="338" ht="16.5">
      <c r="B338" s="19"/>
      <c r="C338" s="19"/>
      <c r="D338" s="19"/>
      <c r="E338" s="19"/>
    </row>
    <row r="339" ht="16.5">
      <c r="B339" s="19"/>
      <c r="C339" s="19"/>
      <c r="D339" s="19"/>
      <c r="E339" s="19"/>
    </row>
    <row r="340" ht="16.5">
      <c r="B340" s="19"/>
      <c r="C340" s="19"/>
      <c r="D340" s="19"/>
      <c r="E340" s="19"/>
    </row>
    <row r="341" ht="16.5">
      <c r="B341" s="19"/>
      <c r="C341" s="19"/>
      <c r="D341" s="19"/>
      <c r="E341" s="19"/>
    </row>
    <row r="342" ht="16.5">
      <c r="B342" s="19"/>
      <c r="C342" s="19"/>
      <c r="D342" s="19"/>
      <c r="E342" s="19"/>
    </row>
    <row r="343" ht="16.5">
      <c r="B343" s="19"/>
      <c r="C343" s="19"/>
      <c r="D343" s="19"/>
      <c r="E343" s="19"/>
    </row>
    <row r="344" ht="16.5">
      <c r="B344" s="19"/>
      <c r="C344" s="19"/>
      <c r="D344" s="19"/>
      <c r="E344" s="19"/>
    </row>
    <row r="345" ht="16.5">
      <c r="B345" s="19"/>
      <c r="C345" s="19"/>
      <c r="D345" s="19"/>
      <c r="E345" s="19"/>
    </row>
    <row r="346" ht="16.5">
      <c r="B346" s="19"/>
      <c r="C346" s="19"/>
      <c r="D346" s="19"/>
      <c r="E346" s="19"/>
    </row>
    <row r="347" ht="16.5">
      <c r="B347" s="19"/>
      <c r="C347" s="19"/>
      <c r="D347" s="19"/>
      <c r="E347" s="19"/>
    </row>
    <row r="348" ht="16.5">
      <c r="B348" s="19"/>
      <c r="C348" s="19"/>
      <c r="D348" s="19"/>
      <c r="E348" s="19"/>
    </row>
    <row r="349" ht="16.5">
      <c r="B349" s="19"/>
      <c r="C349" s="19"/>
      <c r="D349" s="19"/>
      <c r="E349" s="19"/>
    </row>
    <row r="350" ht="16.5">
      <c r="B350" s="19"/>
      <c r="C350" s="19"/>
      <c r="D350" s="19"/>
      <c r="E350" s="19"/>
    </row>
    <row r="351" ht="16.5">
      <c r="B351" s="19"/>
      <c r="C351" s="19"/>
      <c r="D351" s="19"/>
      <c r="E351" s="19"/>
    </row>
    <row r="352" ht="16.5">
      <c r="B352" s="19"/>
      <c r="C352" s="19"/>
      <c r="D352" s="19"/>
      <c r="E352" s="19"/>
    </row>
    <row r="353" ht="16.5">
      <c r="B353" s="19"/>
      <c r="C353" s="19"/>
      <c r="D353" s="19"/>
      <c r="E353" s="19"/>
    </row>
    <row r="354" ht="16.5">
      <c r="B354" s="19"/>
      <c r="C354" s="19"/>
      <c r="D354" s="19"/>
      <c r="E354" s="19"/>
    </row>
    <row r="355" ht="16.5">
      <c r="B355" s="19"/>
      <c r="C355" s="19"/>
      <c r="D355" s="19"/>
      <c r="E355" s="19"/>
    </row>
    <row r="356" ht="16.5">
      <c r="B356" s="19"/>
      <c r="C356" s="19"/>
      <c r="D356" s="19"/>
      <c r="E356" s="19"/>
    </row>
    <row r="357" ht="16.5">
      <c r="B357" s="19"/>
      <c r="C357" s="19"/>
      <c r="D357" s="19"/>
      <c r="E357" s="19"/>
    </row>
    <row r="358" ht="16.5">
      <c r="B358" s="19"/>
      <c r="C358" s="19"/>
      <c r="D358" s="19"/>
      <c r="E358" s="19"/>
    </row>
    <row r="359" ht="16.5">
      <c r="B359" s="19"/>
      <c r="C359" s="19"/>
      <c r="D359" s="19"/>
      <c r="E359" s="19"/>
    </row>
    <row r="360" ht="16.5">
      <c r="B360" s="19"/>
      <c r="C360" s="19"/>
      <c r="D360" s="19"/>
      <c r="E360" s="19"/>
    </row>
    <row r="361" ht="16.5">
      <c r="B361" s="19"/>
      <c r="C361" s="19"/>
      <c r="D361" s="19"/>
      <c r="E361" s="19"/>
    </row>
    <row r="362" ht="16.5">
      <c r="B362" s="19"/>
      <c r="C362" s="19"/>
      <c r="D362" s="19"/>
      <c r="E362" s="19"/>
    </row>
    <row r="363" ht="16.5">
      <c r="B363" s="19"/>
      <c r="C363" s="19"/>
      <c r="D363" s="19"/>
      <c r="E363" s="19"/>
    </row>
    <row r="364" ht="16.5">
      <c r="B364" s="19"/>
      <c r="C364" s="19"/>
      <c r="D364" s="19"/>
      <c r="E364" s="19"/>
    </row>
    <row r="365" ht="16.5">
      <c r="B365" s="19"/>
      <c r="C365" s="19"/>
      <c r="D365" s="19"/>
      <c r="E365" s="19"/>
    </row>
    <row r="366" ht="16.5">
      <c r="B366" s="19"/>
      <c r="C366" s="19"/>
      <c r="D366" s="19"/>
      <c r="E366" s="19"/>
    </row>
    <row r="367" ht="16.5">
      <c r="B367" s="19"/>
      <c r="C367" s="19"/>
      <c r="D367" s="19"/>
      <c r="E367" s="19"/>
    </row>
    <row r="368" ht="16.5">
      <c r="B368" s="19"/>
      <c r="C368" s="19"/>
      <c r="D368" s="19"/>
      <c r="E368" s="19"/>
    </row>
    <row r="369" ht="16.5">
      <c r="B369" s="19"/>
      <c r="C369" s="19"/>
      <c r="D369" s="19"/>
      <c r="E369" s="19"/>
    </row>
    <row r="370" ht="16.5">
      <c r="B370" s="19"/>
      <c r="C370" s="19"/>
      <c r="D370" s="19"/>
      <c r="E370" s="19"/>
    </row>
    <row r="371" ht="16.5">
      <c r="B371" s="19"/>
      <c r="C371" s="19"/>
      <c r="D371" s="19"/>
      <c r="E371" s="19"/>
    </row>
    <row r="372" ht="16.5">
      <c r="B372" s="19"/>
      <c r="C372" s="19"/>
      <c r="D372" s="19"/>
      <c r="E372" s="19"/>
    </row>
    <row r="373" ht="16.5">
      <c r="B373" s="19"/>
      <c r="C373" s="19"/>
      <c r="D373" s="19"/>
      <c r="E373" s="19"/>
    </row>
    <row r="374" ht="16.5">
      <c r="B374" s="19"/>
      <c r="C374" s="19"/>
      <c r="D374" s="19"/>
      <c r="E374" s="19"/>
    </row>
    <row r="375" ht="16.5">
      <c r="B375" s="19"/>
      <c r="C375" s="19"/>
      <c r="D375" s="19"/>
      <c r="E375" s="19"/>
    </row>
    <row r="376" ht="16.5">
      <c r="B376" s="19"/>
      <c r="C376" s="19"/>
      <c r="D376" s="19"/>
      <c r="E376" s="19"/>
    </row>
    <row r="377" ht="16.5">
      <c r="B377" s="19"/>
      <c r="C377" s="19"/>
      <c r="D377" s="19"/>
      <c r="E377" s="19"/>
    </row>
    <row r="378" ht="16.5">
      <c r="B378" s="19"/>
      <c r="C378" s="19"/>
      <c r="D378" s="19"/>
      <c r="E378" s="19"/>
    </row>
    <row r="379" ht="16.5">
      <c r="B379" s="19"/>
      <c r="C379" s="19"/>
      <c r="D379" s="19"/>
      <c r="E379" s="19"/>
    </row>
    <row r="380" ht="16.5">
      <c r="B380" s="19"/>
      <c r="C380" s="19"/>
      <c r="D380" s="19"/>
      <c r="E380" s="19"/>
    </row>
    <row r="381" ht="16.5">
      <c r="B381" s="19"/>
      <c r="C381" s="19"/>
      <c r="D381" s="19"/>
      <c r="E381" s="19"/>
    </row>
    <row r="382" ht="16.5">
      <c r="B382" s="19"/>
      <c r="C382" s="19"/>
      <c r="D382" s="19"/>
      <c r="E382" s="19"/>
    </row>
    <row r="383" ht="16.5">
      <c r="B383" s="19"/>
      <c r="C383" s="19"/>
      <c r="D383" s="19"/>
      <c r="E383" s="19"/>
    </row>
    <row r="384" ht="16.5">
      <c r="B384" s="19"/>
      <c r="C384" s="19"/>
      <c r="D384" s="19"/>
      <c r="E384" s="19"/>
    </row>
    <row r="385" ht="16.5">
      <c r="B385" s="19"/>
      <c r="C385" s="19"/>
      <c r="D385" s="19"/>
      <c r="E385" s="19"/>
    </row>
    <row r="386" ht="16.5">
      <c r="B386" s="19"/>
      <c r="C386" s="19"/>
      <c r="D386" s="19"/>
      <c r="E386" s="19"/>
    </row>
    <row r="387" ht="16.5">
      <c r="B387" s="19"/>
      <c r="C387" s="19"/>
      <c r="D387" s="19"/>
      <c r="E387" s="19"/>
    </row>
    <row r="388" ht="16.5">
      <c r="B388" s="19"/>
      <c r="C388" s="19"/>
      <c r="D388" s="19"/>
      <c r="E388" s="19"/>
    </row>
    <row r="389" ht="16.5">
      <c r="B389" s="19"/>
      <c r="C389" s="19"/>
      <c r="D389" s="19"/>
      <c r="E389" s="19"/>
    </row>
    <row r="390" ht="16.5">
      <c r="B390" s="19"/>
      <c r="C390" s="19"/>
      <c r="D390" s="19"/>
      <c r="E390" s="19"/>
    </row>
    <row r="391" ht="16.5">
      <c r="B391" s="19"/>
      <c r="C391" s="19"/>
      <c r="D391" s="19"/>
      <c r="E391" s="19"/>
    </row>
    <row r="392" ht="16.5">
      <c r="B392" s="19"/>
      <c r="C392" s="19"/>
      <c r="D392" s="19"/>
      <c r="E392" s="19"/>
    </row>
    <row r="393" ht="16.5">
      <c r="B393" s="19"/>
      <c r="C393" s="19"/>
      <c r="D393" s="19"/>
      <c r="E393" s="19"/>
    </row>
    <row r="394" ht="16.5">
      <c r="B394" s="19"/>
      <c r="C394" s="19"/>
      <c r="D394" s="19"/>
      <c r="E394" s="19"/>
    </row>
    <row r="395" ht="16.5">
      <c r="B395" s="19"/>
      <c r="C395" s="19"/>
      <c r="D395" s="19"/>
      <c r="E395" s="19"/>
    </row>
    <row r="396" ht="16.5">
      <c r="B396" s="19"/>
      <c r="C396" s="19"/>
      <c r="D396" s="19"/>
      <c r="E396" s="19"/>
    </row>
    <row r="397" ht="16.5">
      <c r="B397" s="19"/>
      <c r="C397" s="19"/>
      <c r="D397" s="19"/>
      <c r="E397" s="19"/>
    </row>
    <row r="398" ht="16.5">
      <c r="B398" s="19"/>
      <c r="C398" s="19"/>
      <c r="D398" s="19"/>
      <c r="E398" s="19"/>
    </row>
    <row r="399" ht="16.5">
      <c r="B399" s="19"/>
      <c r="C399" s="19"/>
      <c r="D399" s="19"/>
      <c r="E399" s="19"/>
    </row>
    <row r="400" ht="16.5">
      <c r="B400" s="19"/>
      <c r="C400" s="19"/>
      <c r="D400" s="19"/>
      <c r="E400" s="19"/>
    </row>
    <row r="401" ht="16.5">
      <c r="B401" s="19"/>
      <c r="C401" s="19"/>
      <c r="D401" s="19"/>
      <c r="E401" s="19"/>
    </row>
    <row r="402" ht="16.5">
      <c r="B402" s="19"/>
      <c r="C402" s="19"/>
      <c r="D402" s="19"/>
      <c r="E402" s="19"/>
    </row>
    <row r="403" ht="16.5">
      <c r="B403" s="19"/>
      <c r="C403" s="19"/>
      <c r="D403" s="19"/>
      <c r="E403" s="19"/>
    </row>
    <row r="404" ht="16.5">
      <c r="B404" s="19"/>
      <c r="C404" s="19"/>
      <c r="D404" s="19"/>
      <c r="E404" s="19"/>
    </row>
    <row r="405" ht="16.5">
      <c r="B405" s="19"/>
      <c r="C405" s="19"/>
      <c r="D405" s="19"/>
      <c r="E405" s="19"/>
    </row>
    <row r="406" ht="16.5">
      <c r="B406" s="19"/>
      <c r="C406" s="19"/>
      <c r="D406" s="19"/>
      <c r="E406" s="19"/>
    </row>
    <row r="407" ht="16.5">
      <c r="B407" s="19"/>
      <c r="C407" s="19"/>
      <c r="D407" s="19"/>
      <c r="E407" s="19"/>
    </row>
    <row r="408" ht="16.5">
      <c r="B408" s="19"/>
      <c r="C408" s="19"/>
      <c r="D408" s="19"/>
      <c r="E408" s="19"/>
    </row>
    <row r="409" ht="16.5">
      <c r="B409" s="19"/>
      <c r="C409" s="19"/>
      <c r="D409" s="19"/>
      <c r="E409" s="19"/>
    </row>
    <row r="410" ht="16.5">
      <c r="B410" s="19"/>
      <c r="C410" s="19"/>
      <c r="D410" s="19"/>
      <c r="E410" s="19"/>
    </row>
    <row r="411" ht="16.5">
      <c r="B411" s="19"/>
      <c r="C411" s="19"/>
      <c r="D411" s="19"/>
      <c r="E411" s="19"/>
    </row>
    <row r="412" ht="16.5">
      <c r="B412" s="19"/>
      <c r="C412" s="19"/>
      <c r="D412" s="19"/>
      <c r="E412" s="19"/>
    </row>
    <row r="413" ht="16.5">
      <c r="B413" s="19"/>
      <c r="C413" s="19"/>
      <c r="D413" s="19"/>
      <c r="E413" s="19"/>
    </row>
    <row r="414" ht="16.5">
      <c r="B414" s="19"/>
      <c r="C414" s="19"/>
      <c r="D414" s="19"/>
      <c r="E414" s="19"/>
    </row>
    <row r="415" ht="16.5">
      <c r="B415" s="19"/>
      <c r="C415" s="19"/>
      <c r="D415" s="19"/>
      <c r="E415" s="19"/>
    </row>
    <row r="416" ht="16.5">
      <c r="B416" s="19"/>
      <c r="C416" s="19"/>
      <c r="D416" s="19"/>
      <c r="E416" s="19"/>
    </row>
    <row r="417" ht="16.5">
      <c r="B417" s="19"/>
      <c r="C417" s="19"/>
      <c r="D417" s="19"/>
      <c r="E417" s="19"/>
    </row>
    <row r="418" ht="16.5">
      <c r="B418" s="19"/>
      <c r="C418" s="19"/>
      <c r="D418" s="19"/>
      <c r="E418" s="19"/>
    </row>
    <row r="419" ht="16.5">
      <c r="B419" s="19"/>
      <c r="C419" s="19"/>
      <c r="D419" s="19"/>
      <c r="E419" s="19"/>
    </row>
    <row r="420" ht="16.5">
      <c r="B420" s="19"/>
      <c r="C420" s="19"/>
      <c r="D420" s="19"/>
      <c r="E420" s="19"/>
    </row>
    <row r="421" ht="16.5">
      <c r="B421" s="19"/>
      <c r="C421" s="19"/>
      <c r="D421" s="19"/>
      <c r="E421" s="19"/>
    </row>
    <row r="422" ht="16.5">
      <c r="B422" s="19"/>
      <c r="C422" s="19"/>
      <c r="D422" s="19"/>
      <c r="E422" s="19"/>
    </row>
    <row r="423" ht="16.5">
      <c r="B423" s="19"/>
      <c r="C423" s="19"/>
      <c r="D423" s="19"/>
      <c r="E423" s="19"/>
    </row>
    <row r="424" ht="16.5">
      <c r="B424" s="19"/>
      <c r="C424" s="19"/>
      <c r="D424" s="19"/>
      <c r="E424" s="19"/>
    </row>
    <row r="425" ht="16.5">
      <c r="B425" s="19"/>
      <c r="C425" s="19"/>
      <c r="D425" s="19"/>
      <c r="E425" s="19"/>
    </row>
    <row r="426" ht="16.5">
      <c r="B426" s="19"/>
      <c r="C426" s="19"/>
      <c r="D426" s="19"/>
      <c r="E426" s="19"/>
    </row>
    <row r="427" ht="16.5">
      <c r="B427" s="19"/>
      <c r="C427" s="19"/>
      <c r="D427" s="19"/>
      <c r="E427" s="19"/>
    </row>
    <row r="428" ht="16.5">
      <c r="B428" s="19"/>
      <c r="C428" s="19"/>
      <c r="D428" s="19"/>
      <c r="E428" s="19"/>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2" text="!" id="{00DF00B2-005D-4995-85CB-000B0030000D}">
            <xm:f>NOT(ISERROR(SEARCH("!",C2)))</xm:f>
            <x14:dxf>
              <font>
                <color rgb="FF9C0006"/>
              </font>
              <fill>
                <patternFill patternType="solid">
                  <fgColor rgb="FFFFC7CE"/>
                  <bgColor rgb="FFFFC7CE"/>
                </patternFill>
              </fill>
            </x14:dxf>
          </x14:cfRule>
          <xm:sqref>D2:J44</xm:sqref>
        </x14:conditionalFormatting>
        <x14:conditionalFormatting xmlns:xm="http://schemas.microsoft.com/office/excel/2006/main">
          <x14:cfRule type="containsText" priority="1" text="OK" id="{00250013-0019-4487-8D68-00A900D10051}">
            <xm:f>NOT(ISERROR(SEARCH("OK",C2)))</xm:f>
            <x14:dxf>
              <font>
                <color theme="9" tint="0"/>
              </font>
              <fill>
                <patternFill patternType="solid">
                  <fgColor rgb="FFE2EFD8"/>
                  <bgColor rgb="FFE2EFD8"/>
                </patternFill>
              </fill>
            </x14:dxf>
          </x14:cfRule>
          <xm:sqref>D2:J44</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6.5"/>
  <cols>
    <col min="1" max="1" style="19" width="9.00390625"/>
    <col bestFit="1" customWidth="1" min="2" max="2" style="19" width="14.75390625"/>
    <col customWidth="1" min="3" max="3" style="19" width="14.75390625"/>
    <col customWidth="1" min="4" max="10" style="19" width="14.375"/>
    <col min="11" max="16384" style="19" width="9.00390625"/>
  </cols>
  <sheetData>
    <row r="1" s="36" customFormat="1" ht="56.25">
      <c r="B1" s="36" t="s">
        <v>420</v>
      </c>
      <c r="C1" s="36" t="s">
        <v>421</v>
      </c>
      <c r="D1" s="36" t="s">
        <v>43</v>
      </c>
      <c r="E1" s="36" t="s">
        <v>47</v>
      </c>
      <c r="F1" s="36" t="s">
        <v>70</v>
      </c>
      <c r="G1" s="36" t="s">
        <v>49</v>
      </c>
      <c r="H1" s="36" t="s">
        <v>142</v>
      </c>
      <c r="I1" s="36" t="s">
        <v>51</v>
      </c>
      <c r="J1" s="36" t="s">
        <v>85</v>
      </c>
    </row>
    <row r="2" ht="16.5">
      <c r="A2" s="19"/>
      <c r="B2" s="37" t="s">
        <v>42</v>
      </c>
      <c r="C2" s="37" t="str">
        <f>_xlfn.XLOOKUP($B2,Journal!$G$1:$G$286,Journal!$F$1:$F$286)</f>
        <v>Штаб-1</v>
      </c>
      <c r="D2" s="37" t="s">
        <v>422</v>
      </c>
      <c r="E2" s="37"/>
      <c r="F2" s="24"/>
      <c r="G2" s="24"/>
      <c r="H2" s="24"/>
      <c r="I2" s="24"/>
      <c r="J2" s="24"/>
    </row>
    <row r="3" ht="16.5">
      <c r="A3" s="19"/>
      <c r="B3" s="37" t="s">
        <v>7</v>
      </c>
      <c r="C3" s="37" t="str">
        <f>_xlfn.XLOOKUP($B3,Journal!$G$1:$G$286,Journal!$F$1:$F$286)</f>
        <v>Лин-1</v>
      </c>
      <c r="D3" s="24">
        <f>COUNTIFS(Journal!$G$1:$G$286,$B3,Journal!$H$1:$H$286,D$1)</f>
        <v>0</v>
      </c>
      <c r="E3" s="24"/>
      <c r="F3" s="24"/>
      <c r="G3" s="24"/>
      <c r="H3" s="24"/>
      <c r="I3" s="24"/>
      <c r="J3" s="24"/>
    </row>
    <row r="4" ht="16.5">
      <c r="A4" s="19"/>
      <c r="B4" s="37" t="s">
        <v>8</v>
      </c>
      <c r="C4" s="37" t="str">
        <f>_xlfn.XLOOKUP($B4,Journal!$G$1:$G$286,Journal!$F$1:$F$286)</f>
        <v>Лин-1</v>
      </c>
      <c r="D4" s="24">
        <f>COUNTIFS(Journal!$G$1:$G$286,$B4,Journal!$H$1:$H$286,D$1)</f>
        <v>0</v>
      </c>
      <c r="E4" s="24"/>
      <c r="F4" s="24"/>
      <c r="G4" s="24"/>
      <c r="H4" s="24"/>
      <c r="I4" s="24"/>
      <c r="J4" s="24"/>
    </row>
    <row r="5" ht="16.5">
      <c r="A5" s="19"/>
      <c r="B5" s="37" t="s">
        <v>5</v>
      </c>
      <c r="C5" s="37" t="str">
        <f>_xlfn.XLOOKUP($B5,Journal!$G$1:$G$286,Journal!$F$1:$F$286)</f>
        <v>Лин-1</v>
      </c>
      <c r="D5" s="24">
        <f>COUNTIFS(Journal!$G$1:$G$286,$B5,Journal!$H$1:$H$286,D$1)</f>
        <v>0</v>
      </c>
      <c r="E5" s="24"/>
      <c r="F5" s="24"/>
      <c r="G5" s="24"/>
      <c r="H5" s="24"/>
      <c r="I5" s="24"/>
      <c r="J5" s="24"/>
    </row>
    <row r="6" ht="16.5">
      <c r="A6" s="19"/>
      <c r="B6" s="37" t="s">
        <v>16</v>
      </c>
      <c r="C6" s="37" t="str">
        <f>_xlfn.XLOOKUP($B6,Journal!$G$1:$G$286,Journal!$F$1:$F$286)</f>
        <v>Лин-1</v>
      </c>
      <c r="D6" s="24">
        <f>COUNTIFS(Journal!$G$1:$G$286,$B6,Journal!$H$1:$H$286,D$1)</f>
        <v>0</v>
      </c>
      <c r="E6" s="24"/>
      <c r="F6" s="24"/>
      <c r="G6" s="24"/>
      <c r="H6" s="24"/>
      <c r="I6" s="24"/>
      <c r="J6" s="24"/>
    </row>
    <row r="7" ht="16.5">
      <c r="A7" s="19"/>
      <c r="B7" s="37" t="s">
        <v>80</v>
      </c>
      <c r="C7" s="37" t="str">
        <f>_xlfn.XLOOKUP($B7,Journal!$G$1:$G$286,Journal!$F$1:$F$286)</f>
        <v>Лин-1</v>
      </c>
      <c r="D7" s="24">
        <f>COUNTIFS(Journal!$G$1:$G$286,$B7,Journal!$H$1:$H$286,D$1)</f>
        <v>0</v>
      </c>
      <c r="E7" s="24"/>
      <c r="F7" s="24"/>
      <c r="G7" s="24"/>
      <c r="H7" s="24"/>
      <c r="I7" s="24"/>
      <c r="J7" s="24"/>
    </row>
    <row r="8" ht="16.5">
      <c r="A8" s="19"/>
      <c r="B8" s="37" t="s">
        <v>22</v>
      </c>
      <c r="C8" s="37" t="str">
        <f>_xlfn.XLOOKUP($B8,Journal!$G$1:$G$286,Journal!$F$1:$F$286)</f>
        <v>Штаб-1</v>
      </c>
      <c r="D8" s="24">
        <f>COUNTIFS(Journal!$G$1:$G$286,$B8,Journal!$H$1:$H$286,D$1)</f>
        <v>1</v>
      </c>
      <c r="E8" s="24"/>
      <c r="F8" s="24"/>
      <c r="G8" s="24"/>
      <c r="H8" s="24"/>
      <c r="I8" s="24"/>
      <c r="J8" s="24"/>
    </row>
    <row r="9" ht="16.5">
      <c r="A9" s="19"/>
      <c r="B9" s="37" t="s">
        <v>91</v>
      </c>
      <c r="C9" s="37" t="str">
        <f>_xlfn.XLOOKUP($B9,Journal!$G$1:$G$286,Journal!$F$1:$F$286)</f>
        <v>Штаб-1</v>
      </c>
      <c r="D9" s="24">
        <f>COUNTIFS(Journal!$G$1:$G$286,$B9,Journal!$H$1:$H$286,D$1)</f>
        <v>1</v>
      </c>
      <c r="E9" s="24"/>
      <c r="F9" s="24"/>
      <c r="G9" s="24"/>
      <c r="H9" s="24"/>
      <c r="I9" s="24"/>
      <c r="J9" s="24"/>
    </row>
    <row r="10" ht="16.5">
      <c r="A10" s="19"/>
      <c r="B10" s="37" t="s">
        <v>110</v>
      </c>
      <c r="C10" s="37" t="str">
        <f>_xlfn.XLOOKUP($B10,Journal!$G$1:$G$286,Journal!$F$1:$F$286)</f>
        <v>Лин-1</v>
      </c>
      <c r="D10" s="24">
        <f>COUNTIFS(Journal!$G$1:$G$286,$B10,Journal!$H$1:$H$286,D$1)</f>
        <v>0</v>
      </c>
      <c r="E10" s="24"/>
      <c r="F10" s="24"/>
      <c r="G10" s="24"/>
      <c r="H10" s="24"/>
      <c r="I10" s="24"/>
      <c r="J10" s="24"/>
    </row>
    <row r="11" ht="16.5">
      <c r="A11" s="19"/>
      <c r="B11" s="37" t="s">
        <v>118</v>
      </c>
      <c r="C11" s="37" t="str">
        <f>_xlfn.XLOOKUP($B11,Journal!$G$1:$G$286,Journal!$F$1:$F$286)</f>
        <v>Штаб-1</v>
      </c>
      <c r="D11" s="24">
        <f>COUNTIFS(Journal!$G$1:$G$286,$B11,Journal!$H$1:$H$286,D$1)</f>
        <v>1</v>
      </c>
      <c r="E11" s="24"/>
      <c r="F11" s="24"/>
      <c r="G11" s="24"/>
      <c r="H11" s="24"/>
      <c r="I11" s="24"/>
      <c r="J11" s="24"/>
    </row>
    <row r="12" ht="16.5">
      <c r="A12" s="19"/>
      <c r="B12" s="37" t="s">
        <v>138</v>
      </c>
      <c r="C12" s="37" t="str">
        <f>_xlfn.XLOOKUP($B12,Journal!$G$1:$G$286,Journal!$F$1:$F$286)</f>
        <v xml:space="preserve">Лин-1 (аренда)</v>
      </c>
      <c r="D12" s="24">
        <f>COUNTIFS(Journal!$G$1:$G$286,$B12,Journal!$H$1:$H$286,D$1)</f>
        <v>0</v>
      </c>
      <c r="E12" s="24"/>
      <c r="F12" s="24"/>
      <c r="G12" s="24"/>
      <c r="H12" s="24"/>
      <c r="I12" s="24"/>
      <c r="J12" s="24"/>
    </row>
    <row r="13" ht="16.5">
      <c r="A13" s="19"/>
      <c r="B13" s="37" t="s">
        <v>146</v>
      </c>
      <c r="C13" s="37" t="str">
        <f>_xlfn.XLOOKUP($B13,Journal!$G$1:$G$286,Journal!$F$1:$F$286)</f>
        <v>ВР-1</v>
      </c>
      <c r="D13" s="24">
        <f>COUNTIFS(Journal!$G$1:$G$286,$B13,Journal!$H$1:$H$286,D$1)</f>
        <v>0</v>
      </c>
      <c r="E13" s="24"/>
      <c r="F13" s="24"/>
      <c r="G13" s="24"/>
      <c r="H13" s="24"/>
      <c r="I13" s="24"/>
      <c r="J13" s="24"/>
    </row>
    <row r="14" ht="16.5">
      <c r="A14" s="19"/>
      <c r="B14" s="37" t="s">
        <v>171</v>
      </c>
      <c r="C14" s="37" t="str">
        <f>_xlfn.XLOOKUP($B14,Journal!$G$1:$G$286,Journal!$F$1:$F$286)</f>
        <v>ВР-1</v>
      </c>
      <c r="D14" s="24">
        <f>COUNTIFS(Journal!$G$1:$G$286,$B14,Journal!$H$1:$H$286,D$1)</f>
        <v>0</v>
      </c>
      <c r="E14" s="24"/>
      <c r="F14" s="24"/>
      <c r="G14" s="24"/>
      <c r="H14" s="24"/>
      <c r="I14" s="24"/>
      <c r="J14" s="24"/>
    </row>
    <row r="15" ht="16.5">
      <c r="A15" s="19"/>
      <c r="B15" s="37" t="s">
        <v>180</v>
      </c>
      <c r="C15" s="37" t="str">
        <f>_xlfn.XLOOKUP($B15,Journal!$G$1:$G$286,Journal!$F$1:$F$286)</f>
        <v xml:space="preserve">Лин-1 (аренда)</v>
      </c>
      <c r="D15" s="24">
        <f>COUNTIFS(Journal!$G$1:$G$286,$B15,Journal!$H$1:$H$286,D$1)</f>
        <v>0</v>
      </c>
      <c r="E15" s="24"/>
      <c r="F15" s="24"/>
      <c r="G15" s="24"/>
      <c r="H15" s="24"/>
      <c r="I15" s="24"/>
      <c r="J15" s="24"/>
    </row>
    <row r="16" ht="16.5">
      <c r="A16" s="19"/>
      <c r="B16" s="37" t="s">
        <v>189</v>
      </c>
      <c r="C16" s="37" t="str">
        <f>_xlfn.XLOOKUP($B16,Journal!$G$1:$G$286,Journal!$F$1:$F$286)</f>
        <v>Штаб-1</v>
      </c>
      <c r="D16" s="24">
        <f>COUNTIFS(Journal!$G$1:$G$286,$B16,Journal!$H$1:$H$286,D$1)</f>
        <v>0</v>
      </c>
      <c r="E16" s="24"/>
      <c r="F16" s="24"/>
      <c r="G16" s="24"/>
      <c r="H16" s="24"/>
      <c r="I16" s="24"/>
      <c r="J16" s="24"/>
    </row>
    <row r="17" ht="16.5">
      <c r="A17" s="19"/>
      <c r="B17" s="37" t="s">
        <v>191</v>
      </c>
      <c r="C17" s="37" t="str">
        <f>_xlfn.XLOOKUP($B17,Journal!$G$1:$G$286,Journal!$F$1:$F$286)</f>
        <v>ВР-1</v>
      </c>
      <c r="D17" s="24">
        <f>COUNTIFS(Journal!$G$1:$G$286,$B17,Journal!$H$1:$H$286,D$1)</f>
        <v>0</v>
      </c>
      <c r="E17" s="24"/>
      <c r="F17" s="24"/>
      <c r="G17" s="24"/>
      <c r="H17" s="24"/>
      <c r="I17" s="24"/>
      <c r="J17" s="24"/>
    </row>
    <row r="18" ht="16.5">
      <c r="A18" s="19"/>
      <c r="B18" s="37" t="s">
        <v>196</v>
      </c>
      <c r="C18" s="37" t="str">
        <f>_xlfn.XLOOKUP($B18,Journal!$G$1:$G$286,Journal!$F$1:$F$286)</f>
        <v>Лин-1</v>
      </c>
      <c r="D18" s="24">
        <f>COUNTIFS(Journal!$G$1:$G$286,$B18,Journal!$H$1:$H$286,D$1)</f>
        <v>0</v>
      </c>
      <c r="E18" s="24"/>
      <c r="F18" s="24"/>
      <c r="G18" s="24"/>
      <c r="H18" s="24"/>
      <c r="I18" s="24"/>
      <c r="J18" s="24"/>
    </row>
    <row r="19" ht="16.5">
      <c r="A19" s="19"/>
      <c r="B19" s="37" t="s">
        <v>208</v>
      </c>
      <c r="C19" s="37" t="str">
        <f>_xlfn.XLOOKUP($B19,Journal!$G$1:$G$286,Journal!$F$1:$F$286)</f>
        <v>Штаб-1</v>
      </c>
      <c r="D19" s="24">
        <f>COUNTIFS(Journal!$G$1:$G$286,$B19,Journal!$H$1:$H$286,D$1)</f>
        <v>0</v>
      </c>
      <c r="E19" s="24"/>
      <c r="F19" s="24"/>
      <c r="G19" s="24"/>
      <c r="H19" s="24"/>
      <c r="I19" s="24"/>
      <c r="J19" s="24"/>
    </row>
    <row r="20" ht="16.5">
      <c r="A20" s="19"/>
      <c r="B20" s="37" t="s">
        <v>210</v>
      </c>
      <c r="C20" s="37" t="str">
        <f>_xlfn.XLOOKUP($B20,Journal!$G$1:$G$286,Journal!$F$1:$F$286)</f>
        <v>ВР-1</v>
      </c>
      <c r="D20" s="24">
        <f>COUNTIFS(Journal!$G$1:$G$286,$B20,Journal!$H$1:$H$286,D$1)</f>
        <v>0</v>
      </c>
      <c r="E20" s="24"/>
      <c r="F20" s="24"/>
      <c r="G20" s="24"/>
      <c r="H20" s="24"/>
      <c r="I20" s="24"/>
      <c r="J20" s="24"/>
    </row>
    <row r="21" ht="16.5">
      <c r="A21" s="19"/>
      <c r="B21" s="37" t="s">
        <v>219</v>
      </c>
      <c r="C21" s="37" t="str">
        <f>_xlfn.XLOOKUP($B21,Journal!$G$1:$G$286,Journal!$F$1:$F$286)</f>
        <v xml:space="preserve">Лин-1 (аренда)</v>
      </c>
      <c r="D21" s="24">
        <f>COUNTIFS(Journal!$G$1:$G$286,$B21,Journal!$H$1:$H$286,D$1)</f>
        <v>0</v>
      </c>
      <c r="E21" s="24"/>
      <c r="F21" s="24"/>
      <c r="G21" s="24"/>
      <c r="H21" s="24"/>
      <c r="I21" s="24"/>
      <c r="J21" s="24"/>
    </row>
    <row r="22" ht="16.5">
      <c r="A22" s="19"/>
      <c r="B22" s="37" t="s">
        <v>226</v>
      </c>
      <c r="C22" s="37" t="str">
        <f>_xlfn.XLOOKUP($B22,Journal!$G$1:$G$286,Journal!$F$1:$F$286)</f>
        <v>Лин-1</v>
      </c>
      <c r="D22" s="24">
        <f>COUNTIFS(Journal!$G$1:$G$286,$B22,Journal!$H$1:$H$286,D$1)</f>
        <v>0</v>
      </c>
      <c r="E22" s="24"/>
      <c r="F22" s="24"/>
      <c r="G22" s="24"/>
      <c r="H22" s="24"/>
      <c r="I22" s="24"/>
      <c r="J22" s="24"/>
    </row>
    <row r="23" ht="16.5">
      <c r="A23" s="19"/>
      <c r="B23" s="37" t="s">
        <v>235</v>
      </c>
      <c r="C23" s="37" t="str">
        <f>_xlfn.XLOOKUP($B23,Journal!$G$1:$G$286,Journal!$F$1:$F$286)</f>
        <v>ВР-1</v>
      </c>
      <c r="D23" s="24">
        <f>COUNTIFS(Journal!$G$1:$G$286,$B23,Journal!$H$1:$H$286,D$1)</f>
        <v>0</v>
      </c>
      <c r="E23" s="24"/>
      <c r="F23" s="24"/>
      <c r="G23" s="24"/>
      <c r="H23" s="24"/>
      <c r="I23" s="24"/>
      <c r="J23" s="24"/>
    </row>
    <row r="24" ht="16.5">
      <c r="A24" s="19"/>
      <c r="B24" s="37" t="s">
        <v>244</v>
      </c>
      <c r="C24" s="37" t="str">
        <f>_xlfn.XLOOKUP($B24,Journal!$G$1:$G$286,Journal!$F$1:$F$286)</f>
        <v xml:space="preserve">Лин-1 (аренда)</v>
      </c>
      <c r="D24" s="24">
        <f>COUNTIFS(Journal!$G$1:$G$286,$B24,Journal!$H$1:$H$286,D$1)</f>
        <v>0</v>
      </c>
      <c r="E24" s="24"/>
      <c r="F24" s="24"/>
      <c r="G24" s="24"/>
      <c r="H24" s="24"/>
      <c r="I24" s="24"/>
      <c r="J24" s="24"/>
    </row>
    <row r="25" ht="16.5">
      <c r="A25" s="19"/>
      <c r="B25" s="37" t="s">
        <v>250</v>
      </c>
      <c r="C25" s="37" t="str">
        <f>_xlfn.XLOOKUP($B25,Journal!$G$1:$G$286,Journal!$F$1:$F$286)</f>
        <v xml:space="preserve">Лин-1 (аренда)</v>
      </c>
      <c r="D25" s="24">
        <f>COUNTIFS(Journal!$G$1:$G$286,$B25,Journal!$H$1:$H$286,D$1)</f>
        <v>0</v>
      </c>
      <c r="E25" s="24"/>
      <c r="F25" s="24"/>
      <c r="G25" s="24"/>
      <c r="H25" s="24"/>
      <c r="I25" s="24"/>
      <c r="J25" s="24"/>
    </row>
    <row r="26" ht="16.5">
      <c r="A26" s="19"/>
      <c r="B26" s="37" t="s">
        <v>257</v>
      </c>
      <c r="C26" s="37" t="str">
        <f>_xlfn.XLOOKUP($B26,Journal!$G$1:$G$286,Journal!$F$1:$F$286)</f>
        <v xml:space="preserve">Лин-1 (аренда)</v>
      </c>
      <c r="D26" s="24">
        <f>COUNTIFS(Journal!$G$1:$G$286,$B26,Journal!$H$1:$H$286,D$1)</f>
        <v>0</v>
      </c>
      <c r="E26" s="24"/>
      <c r="F26" s="24"/>
      <c r="G26" s="24"/>
      <c r="H26" s="24"/>
      <c r="I26" s="24"/>
      <c r="J26" s="24"/>
    </row>
    <row r="27" ht="16.5">
      <c r="A27" s="19"/>
      <c r="B27" s="37" t="s">
        <v>260</v>
      </c>
      <c r="C27" s="37" t="str">
        <f>_xlfn.XLOOKUP($B27,Journal!$G$1:$G$286,Journal!$F$1:$F$286)</f>
        <v xml:space="preserve">Лин-1 (аренда)</v>
      </c>
      <c r="D27" s="24">
        <f>COUNTIFS(Journal!$G$1:$G$286,$B27,Journal!$H$1:$H$286,D$1)</f>
        <v>0</v>
      </c>
      <c r="E27" s="24"/>
      <c r="F27" s="24"/>
      <c r="G27" s="24"/>
      <c r="H27" s="24"/>
      <c r="I27" s="24"/>
      <c r="J27" s="24"/>
    </row>
    <row r="28" ht="16.5">
      <c r="A28" s="19"/>
      <c r="B28" s="37" t="s">
        <v>267</v>
      </c>
      <c r="C28" s="37" t="str">
        <f>_xlfn.XLOOKUP($B28,Journal!$G$1:$G$286,Journal!$F$1:$F$286)</f>
        <v xml:space="preserve">Лин-1 (аренда)</v>
      </c>
      <c r="D28" s="24">
        <f>COUNTIFS(Journal!$G$1:$G$286,$B28,Journal!$H$1:$H$286,D$1)</f>
        <v>0</v>
      </c>
      <c r="E28" s="24"/>
      <c r="F28" s="24"/>
      <c r="G28" s="24"/>
      <c r="H28" s="24"/>
      <c r="I28" s="24"/>
      <c r="J28" s="24"/>
    </row>
    <row r="29" ht="16.5">
      <c r="A29" s="19"/>
      <c r="B29" s="37" t="s">
        <v>273</v>
      </c>
      <c r="C29" s="37" t="str">
        <f>_xlfn.XLOOKUP($B29,Journal!$G$1:$G$286,Journal!$F$1:$F$286)</f>
        <v xml:space="preserve">Лин-1 (аренда)</v>
      </c>
      <c r="D29" s="24">
        <f>COUNTIFS(Journal!$G$1:$G$286,$B29,Journal!$H$1:$H$286,D$1)</f>
        <v>0</v>
      </c>
      <c r="E29" s="24"/>
      <c r="F29" s="24"/>
      <c r="G29" s="24"/>
      <c r="H29" s="24"/>
      <c r="I29" s="24"/>
      <c r="J29" s="24"/>
    </row>
    <row r="30" ht="16.5">
      <c r="A30" s="19"/>
      <c r="B30" s="37" t="s">
        <v>280</v>
      </c>
      <c r="C30" s="37" t="str">
        <f>_xlfn.XLOOKUP($B30,Journal!$G$1:$G$286,Journal!$F$1:$F$286)</f>
        <v xml:space="preserve">Лин-1 (аренда)</v>
      </c>
      <c r="D30" s="24">
        <f>COUNTIFS(Journal!$G$1:$G$286,$B30,Journal!$H$1:$H$286,D$1)</f>
        <v>0</v>
      </c>
      <c r="E30" s="24"/>
      <c r="F30" s="24"/>
      <c r="G30" s="24"/>
      <c r="H30" s="24"/>
      <c r="I30" s="24"/>
      <c r="J30" s="24"/>
    </row>
    <row r="31" ht="16.5">
      <c r="A31" s="19"/>
      <c r="B31" s="37" t="s">
        <v>287</v>
      </c>
      <c r="C31" s="37" t="str">
        <f>_xlfn.XLOOKUP($B31,Journal!$G$1:$G$286,Journal!$F$1:$F$286)</f>
        <v xml:space="preserve">Лин-1 (аренда)</v>
      </c>
      <c r="D31" s="24">
        <f>COUNTIFS(Journal!$G$1:$G$286,$B31,Journal!$H$1:$H$286,D$1)</f>
        <v>0</v>
      </c>
      <c r="E31" s="24"/>
      <c r="F31" s="24"/>
      <c r="G31" s="24"/>
      <c r="H31" s="24"/>
      <c r="I31" s="24"/>
      <c r="J31" s="24"/>
    </row>
    <row r="32" ht="16.5">
      <c r="A32" s="19"/>
      <c r="B32" s="37" t="s">
        <v>294</v>
      </c>
      <c r="C32" s="37" t="str">
        <f>_xlfn.XLOOKUP($B32,Journal!$G$1:$G$286,Journal!$F$1:$F$286)</f>
        <v xml:space="preserve">Лин-1 (аренда)</v>
      </c>
      <c r="D32" s="24">
        <f>COUNTIFS(Journal!$G$1:$G$286,$B32,Journal!$H$1:$H$286,D$1)</f>
        <v>0</v>
      </c>
      <c r="E32" s="24"/>
      <c r="F32" s="24"/>
      <c r="G32" s="24"/>
      <c r="H32" s="24"/>
      <c r="I32" s="24"/>
      <c r="J32" s="24"/>
    </row>
    <row r="33" ht="16.5">
      <c r="A33" s="19"/>
      <c r="B33" s="37" t="s">
        <v>301</v>
      </c>
      <c r="C33" s="37" t="str">
        <f>_xlfn.XLOOKUP($B33,Journal!$G$1:$G$286,Journal!$F$1:$F$286)</f>
        <v xml:space="preserve">Лин-1 (аренда)</v>
      </c>
      <c r="D33" s="24">
        <f>COUNTIFS(Journal!$G$1:$G$286,$B33,Journal!$H$1:$H$286,D$1)</f>
        <v>0</v>
      </c>
      <c r="E33" s="24"/>
      <c r="F33" s="24"/>
      <c r="G33" s="24"/>
      <c r="H33" s="24"/>
      <c r="I33" s="24"/>
      <c r="J33" s="24"/>
    </row>
    <row r="34" ht="16.5">
      <c r="A34" s="19"/>
      <c r="B34" s="37" t="s">
        <v>307</v>
      </c>
      <c r="C34" s="37" t="str">
        <f>_xlfn.XLOOKUP($B34,Journal!$G$1:$G$286,Journal!$F$1:$F$286)</f>
        <v xml:space="preserve">Лин-1 (аренда)</v>
      </c>
      <c r="D34" s="24">
        <f>COUNTIFS(Journal!$G$1:$G$286,$B34,Journal!$H$1:$H$286,D$1)</f>
        <v>0</v>
      </c>
      <c r="E34" s="24"/>
      <c r="F34" s="24"/>
      <c r="G34" s="24"/>
      <c r="H34" s="24"/>
      <c r="I34" s="24"/>
      <c r="J34" s="24"/>
    </row>
    <row r="35" ht="16.5">
      <c r="A35" s="19"/>
      <c r="B35" s="37" t="s">
        <v>314</v>
      </c>
      <c r="C35" s="37" t="str">
        <f>_xlfn.XLOOKUP($B35,Journal!$G$1:$G$286,Journal!$F$1:$F$286)</f>
        <v xml:space="preserve">Лин-1 (аренда)</v>
      </c>
      <c r="D35" s="24">
        <f>COUNTIFS(Journal!$G$1:$G$286,$B35,Journal!$H$1:$H$286,D$1)</f>
        <v>0</v>
      </c>
      <c r="E35" s="24"/>
      <c r="F35" s="24"/>
      <c r="G35" s="24"/>
      <c r="H35" s="24"/>
      <c r="I35" s="24"/>
      <c r="J35" s="24"/>
    </row>
    <row r="36" ht="16.5">
      <c r="A36" s="19"/>
      <c r="B36" s="37" t="s">
        <v>321</v>
      </c>
      <c r="C36" s="37" t="str">
        <f>_xlfn.XLOOKUP($B36,Journal!$G$1:$G$286,Journal!$F$1:$F$286)</f>
        <v xml:space="preserve">Лин-1 (аренда)</v>
      </c>
      <c r="D36" s="24">
        <f>COUNTIFS(Journal!$G$1:$G$286,$B36,Journal!$H$1:$H$286,D$1)</f>
        <v>0</v>
      </c>
      <c r="E36" s="24"/>
      <c r="F36" s="24"/>
      <c r="G36" s="24"/>
      <c r="H36" s="24"/>
      <c r="I36" s="24"/>
      <c r="J36" s="24"/>
    </row>
    <row r="37" ht="16.5">
      <c r="A37" s="19"/>
      <c r="B37" s="37" t="s">
        <v>328</v>
      </c>
      <c r="C37" s="37" t="str">
        <f>_xlfn.XLOOKUP($B37,Journal!$G$1:$G$286,Journal!$F$1:$F$286)</f>
        <v xml:space="preserve">Лин-1 (аренда)</v>
      </c>
      <c r="D37" s="24">
        <f>COUNTIFS(Journal!$G$1:$G$286,$B37,Journal!$H$1:$H$286,D$1)</f>
        <v>0</v>
      </c>
      <c r="E37" s="24"/>
      <c r="F37" s="24"/>
      <c r="G37" s="24"/>
      <c r="H37" s="24"/>
      <c r="I37" s="24"/>
      <c r="J37" s="24"/>
    </row>
    <row r="38" ht="16.5">
      <c r="A38" s="19"/>
      <c r="B38" s="37" t="s">
        <v>335</v>
      </c>
      <c r="C38" s="37" t="str">
        <f>_xlfn.XLOOKUP($B38,Journal!$G$1:$G$286,Journal!$F$1:$F$286)</f>
        <v xml:space="preserve">Лин-1 (аренда)</v>
      </c>
      <c r="D38" s="24">
        <f>COUNTIFS(Journal!$G$1:$G$286,$B38,Journal!$H$1:$H$286,D$1)</f>
        <v>0</v>
      </c>
      <c r="E38" s="24"/>
      <c r="F38" s="24"/>
      <c r="G38" s="24"/>
      <c r="H38" s="24"/>
      <c r="I38" s="24"/>
      <c r="J38" s="24"/>
    </row>
    <row r="39" ht="16.5">
      <c r="A39" s="19"/>
      <c r="B39" s="37" t="s">
        <v>342</v>
      </c>
      <c r="C39" s="37" t="str">
        <f>_xlfn.XLOOKUP($B39,Journal!$G$1:$G$286,Journal!$F$1:$F$286)</f>
        <v xml:space="preserve">Лин-1 (аренда)</v>
      </c>
      <c r="D39" s="24">
        <f>COUNTIFS(Journal!$G$1:$G$286,$B39,Journal!$H$1:$H$286,D$1)</f>
        <v>0</v>
      </c>
      <c r="E39" s="24"/>
      <c r="F39" s="24"/>
      <c r="G39" s="24"/>
      <c r="H39" s="24"/>
      <c r="I39" s="24"/>
      <c r="J39" s="24"/>
    </row>
    <row r="40" ht="16.5">
      <c r="A40" s="19"/>
      <c r="B40" s="37" t="s">
        <v>351</v>
      </c>
      <c r="C40" s="37" t="str">
        <f>_xlfn.XLOOKUP($B40,Journal!$G$1:$G$286,Journal!$F$1:$F$286)</f>
        <v>Штаб-1</v>
      </c>
      <c r="D40" s="24">
        <f>COUNTIFS(Journal!$G$1:$G$286,$B40,Journal!$H$1:$H$286,D$1)</f>
        <v>0</v>
      </c>
      <c r="E40" s="24"/>
      <c r="F40" s="24"/>
      <c r="G40" s="24"/>
      <c r="H40" s="24"/>
      <c r="I40" s="24"/>
      <c r="J40" s="24"/>
    </row>
    <row r="41" ht="16.5">
      <c r="A41" s="19"/>
      <c r="B41" s="37" t="s">
        <v>353</v>
      </c>
      <c r="C41" s="37" t="str">
        <f>_xlfn.XLOOKUP($B41,Journal!$G$1:$G$286,Journal!$F$1:$F$286)</f>
        <v>ВР-1</v>
      </c>
      <c r="D41" s="24">
        <f>COUNTIFS(Journal!$G$1:$G$286,$B41,Journal!$H$1:$H$286,D$1)</f>
        <v>0</v>
      </c>
      <c r="E41" s="24"/>
      <c r="F41" s="24"/>
      <c r="G41" s="24"/>
      <c r="H41" s="24"/>
      <c r="I41" s="24"/>
      <c r="J41" s="24"/>
    </row>
    <row r="42" ht="16.5">
      <c r="A42" s="19"/>
      <c r="B42" s="37" t="s">
        <v>358</v>
      </c>
      <c r="C42" s="37" t="str">
        <f>_xlfn.XLOOKUP($B42,Journal!$G$1:$G$286,Journal!$F$1:$F$286)</f>
        <v>Лин-1</v>
      </c>
      <c r="D42" s="24">
        <f>COUNTIFS(Journal!$G$1:$G$286,$B42,Journal!$H$1:$H$286,D$1)</f>
        <v>0</v>
      </c>
      <c r="E42" s="24"/>
      <c r="F42" s="24"/>
      <c r="G42" s="24"/>
      <c r="H42" s="24"/>
      <c r="I42" s="24"/>
      <c r="J42" s="24"/>
    </row>
    <row r="43" ht="16.5">
      <c r="A43" s="19"/>
      <c r="B43" s="37" t="s">
        <v>367</v>
      </c>
      <c r="C43" s="37" t="str">
        <f>_xlfn.XLOOKUP($B43,Journal!$G$1:$G$286,Journal!$F$1:$F$286)</f>
        <v xml:space="preserve">Лин-1 (аренда)</v>
      </c>
      <c r="D43" s="24">
        <f>COUNTIFS(Journal!$G$1:$G$286,$B43,Journal!$H$1:$H$286,D$1)</f>
        <v>0</v>
      </c>
      <c r="E43" s="24"/>
      <c r="F43" s="24"/>
      <c r="G43" s="24"/>
      <c r="H43" s="24"/>
      <c r="I43" s="24"/>
      <c r="J43" s="24"/>
    </row>
    <row r="44" ht="16.5">
      <c r="A44" s="19"/>
      <c r="B44" s="37" t="s">
        <v>374</v>
      </c>
      <c r="C44" s="37" t="str">
        <f>_xlfn.XLOOKUP($B44,Journal!$G$1:$G$286,Journal!$F$1:$F$286)</f>
        <v>Лин-1</v>
      </c>
      <c r="D44" s="24">
        <f>COUNTIFS(Journal!$G$1:$G$286,$B44,Journal!$H$1:$H$286,D$1)</f>
        <v>0</v>
      </c>
      <c r="E44" s="24"/>
      <c r="F44" s="24"/>
      <c r="G44" s="24"/>
      <c r="H44" s="24"/>
      <c r="I44" s="24"/>
      <c r="J44" s="24"/>
    </row>
    <row r="45" ht="16.5">
      <c r="B45" s="19"/>
      <c r="C45" s="19"/>
      <c r="D45" s="19"/>
      <c r="E45" s="19"/>
    </row>
    <row r="46" ht="16.5">
      <c r="B46" s="19"/>
      <c r="C46" s="19"/>
      <c r="D46" s="19"/>
      <c r="E46" s="19"/>
    </row>
    <row r="47" ht="16.5">
      <c r="B47" s="19"/>
      <c r="C47" s="19"/>
      <c r="D47" s="19"/>
      <c r="E47" s="19"/>
    </row>
    <row r="48" ht="16.5">
      <c r="B48" s="19"/>
      <c r="C48" s="19"/>
      <c r="D48" s="19"/>
      <c r="E48" s="19"/>
    </row>
    <row r="49" ht="16.5">
      <c r="B49" s="19"/>
      <c r="C49" s="19"/>
      <c r="D49" s="19"/>
      <c r="E49" s="19"/>
    </row>
    <row r="50" ht="16.5">
      <c r="B50" s="19"/>
      <c r="C50" s="19"/>
      <c r="D50" s="19"/>
      <c r="E50" s="19"/>
    </row>
    <row r="51" ht="16.5">
      <c r="B51" s="19"/>
      <c r="C51" s="19"/>
      <c r="D51" s="19"/>
      <c r="E51" s="19"/>
    </row>
    <row r="52" ht="16.5">
      <c r="B52" s="19"/>
      <c r="C52" s="19"/>
      <c r="D52" s="19"/>
      <c r="E52" s="19"/>
    </row>
    <row r="53" ht="16.5">
      <c r="B53" s="19"/>
      <c r="C53" s="19"/>
      <c r="D53" s="19"/>
      <c r="E53" s="19"/>
    </row>
    <row r="54" ht="16.5">
      <c r="B54" s="19"/>
      <c r="C54" s="19"/>
      <c r="D54" s="19"/>
      <c r="E54" s="19"/>
    </row>
    <row r="55" ht="16.5">
      <c r="B55" s="19"/>
      <c r="C55" s="19"/>
      <c r="D55" s="19"/>
      <c r="E55" s="19"/>
    </row>
    <row r="56" ht="16.5">
      <c r="B56" s="19"/>
      <c r="C56" s="19"/>
      <c r="D56" s="19"/>
      <c r="E56" s="19"/>
    </row>
    <row r="57" ht="16.5">
      <c r="B57" s="19"/>
      <c r="C57" s="19"/>
      <c r="D57" s="19"/>
      <c r="E57" s="19"/>
    </row>
    <row r="58" ht="16.5">
      <c r="B58" s="19"/>
      <c r="C58" s="19"/>
      <c r="D58" s="19"/>
      <c r="E58" s="19"/>
    </row>
    <row r="59" ht="16.5">
      <c r="B59" s="19"/>
      <c r="C59" s="19"/>
      <c r="D59" s="19"/>
      <c r="E59" s="19"/>
    </row>
    <row r="60" ht="16.5">
      <c r="B60" s="19"/>
      <c r="C60" s="19"/>
      <c r="D60" s="19"/>
      <c r="E60" s="19"/>
    </row>
    <row r="61" ht="16.5">
      <c r="B61" s="19"/>
      <c r="C61" s="19"/>
      <c r="D61" s="19"/>
      <c r="E61" s="19"/>
    </row>
    <row r="62" ht="16.5">
      <c r="B62" s="19"/>
      <c r="C62" s="19"/>
      <c r="D62" s="19"/>
      <c r="E62" s="19"/>
    </row>
    <row r="63" ht="16.5">
      <c r="B63" s="19"/>
      <c r="C63" s="19"/>
      <c r="D63" s="19"/>
      <c r="E63" s="19"/>
    </row>
    <row r="64" ht="16.5">
      <c r="B64" s="19"/>
      <c r="C64" s="19"/>
      <c r="D64" s="19"/>
      <c r="E64" s="19"/>
    </row>
    <row r="65" ht="16.5">
      <c r="B65" s="19"/>
      <c r="C65" s="19"/>
      <c r="D65" s="19"/>
      <c r="E65" s="19"/>
    </row>
    <row r="66" ht="16.5">
      <c r="B66" s="19"/>
      <c r="C66" s="19"/>
      <c r="D66" s="19"/>
      <c r="E66" s="19"/>
    </row>
    <row r="67" ht="16.5">
      <c r="B67" s="19"/>
      <c r="C67" s="19"/>
      <c r="D67" s="19"/>
      <c r="E67" s="19"/>
    </row>
    <row r="68" ht="16.5">
      <c r="B68" s="19"/>
      <c r="C68" s="19"/>
      <c r="D68" s="19"/>
      <c r="E68" s="19"/>
    </row>
    <row r="69" ht="16.5">
      <c r="B69" s="19"/>
      <c r="C69" s="19"/>
      <c r="D69" s="19"/>
      <c r="E69" s="19"/>
    </row>
    <row r="70" ht="16.5">
      <c r="B70" s="19"/>
      <c r="C70" s="19"/>
      <c r="D70" s="19"/>
      <c r="E70" s="19"/>
    </row>
    <row r="71" ht="16.5">
      <c r="B71" s="19"/>
      <c r="C71" s="19"/>
      <c r="D71" s="19"/>
      <c r="E71" s="19"/>
    </row>
    <row r="72" ht="16.5">
      <c r="B72" s="19"/>
      <c r="C72" s="19"/>
      <c r="D72" s="19"/>
      <c r="E72" s="19"/>
    </row>
    <row r="73" ht="16.5">
      <c r="B73" s="19"/>
      <c r="C73" s="19"/>
      <c r="D73" s="19"/>
      <c r="E73" s="19"/>
    </row>
    <row r="74" ht="16.5">
      <c r="B74" s="19"/>
      <c r="C74" s="19"/>
      <c r="D74" s="19"/>
      <c r="E74" s="19"/>
    </row>
    <row r="75" ht="16.5">
      <c r="B75" s="19"/>
      <c r="C75" s="19"/>
      <c r="D75" s="19"/>
      <c r="E75" s="19"/>
    </row>
    <row r="76" ht="16.5">
      <c r="B76" s="19"/>
      <c r="C76" s="19"/>
      <c r="D76" s="19"/>
      <c r="E76" s="19"/>
    </row>
    <row r="77" ht="16.5">
      <c r="B77" s="19"/>
      <c r="C77" s="19"/>
      <c r="D77" s="19"/>
      <c r="E77" s="19"/>
    </row>
    <row r="78" ht="16.5">
      <c r="B78" s="19"/>
      <c r="C78" s="19"/>
      <c r="D78" s="19"/>
      <c r="E78" s="19"/>
    </row>
    <row r="79" ht="16.5">
      <c r="B79" s="19"/>
      <c r="C79" s="19"/>
      <c r="D79" s="19"/>
      <c r="E79" s="19"/>
    </row>
    <row r="80" ht="16.5">
      <c r="B80" s="19"/>
      <c r="C80" s="19"/>
      <c r="D80" s="19"/>
      <c r="E80" s="19"/>
    </row>
    <row r="81" ht="16.5">
      <c r="B81" s="19"/>
      <c r="C81" s="19"/>
      <c r="D81" s="19"/>
      <c r="E81" s="19"/>
    </row>
    <row r="82" ht="16.5">
      <c r="B82" s="19"/>
      <c r="C82" s="19"/>
      <c r="D82" s="19"/>
      <c r="E82" s="19"/>
    </row>
    <row r="83" ht="16.5">
      <c r="B83" s="19"/>
      <c r="C83" s="19"/>
      <c r="D83" s="19"/>
      <c r="E83" s="19"/>
    </row>
    <row r="84" ht="16.5">
      <c r="B84" s="19"/>
      <c r="C84" s="19"/>
      <c r="D84" s="19"/>
      <c r="E84" s="19"/>
    </row>
    <row r="85" ht="16.5">
      <c r="B85" s="19"/>
      <c r="C85" s="19"/>
      <c r="D85" s="19"/>
      <c r="E85" s="19"/>
    </row>
    <row r="86" ht="16.5">
      <c r="B86" s="19"/>
      <c r="C86" s="19"/>
      <c r="D86" s="19"/>
      <c r="E86" s="19"/>
    </row>
    <row r="87" ht="16.5">
      <c r="B87" s="19"/>
      <c r="C87" s="19"/>
      <c r="D87" s="19"/>
      <c r="E87" s="19"/>
    </row>
    <row r="88" ht="16.5">
      <c r="B88" s="19"/>
      <c r="C88" s="19"/>
      <c r="D88" s="19"/>
      <c r="E88" s="19"/>
    </row>
    <row r="89" ht="16.5">
      <c r="B89" s="19"/>
      <c r="C89" s="19"/>
      <c r="D89" s="19"/>
      <c r="E89" s="19"/>
    </row>
    <row r="90" ht="16.5">
      <c r="B90" s="19"/>
      <c r="C90" s="19"/>
      <c r="D90" s="19"/>
      <c r="E90" s="19"/>
    </row>
    <row r="91" ht="16.5">
      <c r="B91" s="19"/>
      <c r="C91" s="19"/>
      <c r="D91" s="19"/>
      <c r="E91" s="19"/>
    </row>
    <row r="92" ht="16.5">
      <c r="B92" s="19"/>
      <c r="C92" s="19"/>
      <c r="D92" s="19"/>
      <c r="E92" s="19"/>
    </row>
    <row r="93" ht="16.5">
      <c r="B93" s="19"/>
      <c r="C93" s="19"/>
      <c r="D93" s="19"/>
      <c r="E93" s="19"/>
    </row>
    <row r="94" ht="16.5">
      <c r="B94" s="19"/>
      <c r="C94" s="19"/>
      <c r="D94" s="19"/>
      <c r="E94" s="19"/>
    </row>
    <row r="95" ht="16.5">
      <c r="B95" s="19"/>
      <c r="C95" s="19"/>
      <c r="D95" s="19"/>
      <c r="E95" s="19"/>
    </row>
    <row r="96" ht="16.5">
      <c r="B96" s="19"/>
      <c r="C96" s="19"/>
      <c r="D96" s="19"/>
      <c r="E96" s="19"/>
    </row>
    <row r="97" ht="16.5">
      <c r="B97" s="19"/>
      <c r="C97" s="19"/>
      <c r="D97" s="19"/>
      <c r="E97" s="19"/>
    </row>
    <row r="98" ht="16.5">
      <c r="B98" s="19"/>
      <c r="C98" s="19"/>
      <c r="D98" s="19"/>
      <c r="E98" s="19"/>
    </row>
    <row r="99" ht="16.5">
      <c r="B99" s="19"/>
      <c r="C99" s="19"/>
      <c r="D99" s="19"/>
      <c r="E99" s="19"/>
    </row>
    <row r="100" ht="16.5">
      <c r="B100" s="19"/>
      <c r="C100" s="19"/>
      <c r="D100" s="19"/>
      <c r="E100" s="19"/>
    </row>
    <row r="101" ht="16.5">
      <c r="B101" s="19"/>
      <c r="C101" s="19"/>
      <c r="D101" s="19"/>
      <c r="E101" s="19"/>
    </row>
    <row r="102" ht="16.5">
      <c r="B102" s="19"/>
      <c r="C102" s="19"/>
      <c r="D102" s="19"/>
      <c r="E102" s="19"/>
    </row>
    <row r="103" ht="16.5">
      <c r="B103" s="19"/>
      <c r="C103" s="19"/>
      <c r="D103" s="19"/>
      <c r="E103" s="19"/>
    </row>
    <row r="104" ht="16.5">
      <c r="B104" s="19"/>
      <c r="C104" s="19"/>
      <c r="D104" s="19"/>
      <c r="E104" s="19"/>
    </row>
    <row r="105" ht="16.5">
      <c r="B105" s="19"/>
      <c r="C105" s="19"/>
      <c r="D105" s="19"/>
      <c r="E105" s="19"/>
    </row>
    <row r="106" ht="16.5">
      <c r="B106" s="19"/>
      <c r="C106" s="19"/>
      <c r="D106" s="19"/>
      <c r="E106" s="19"/>
    </row>
    <row r="107" ht="16.5">
      <c r="B107" s="19"/>
      <c r="C107" s="19"/>
      <c r="D107" s="19"/>
      <c r="E107" s="19"/>
    </row>
    <row r="108" ht="16.5">
      <c r="B108" s="19"/>
      <c r="C108" s="19"/>
      <c r="D108" s="19"/>
      <c r="E108" s="19"/>
    </row>
    <row r="109" ht="16.5">
      <c r="B109" s="19"/>
      <c r="C109" s="19"/>
      <c r="D109" s="19"/>
      <c r="E109" s="19"/>
    </row>
    <row r="110" ht="16.5">
      <c r="B110" s="19"/>
      <c r="C110" s="19"/>
      <c r="D110" s="19"/>
      <c r="E110" s="19"/>
    </row>
    <row r="111" ht="16.5">
      <c r="B111" s="19"/>
      <c r="C111" s="19"/>
      <c r="D111" s="19"/>
      <c r="E111" s="19"/>
    </row>
    <row r="112" ht="16.5">
      <c r="B112" s="19"/>
      <c r="C112" s="19"/>
      <c r="D112" s="19"/>
      <c r="E112" s="19"/>
    </row>
    <row r="113" ht="16.5">
      <c r="B113" s="19"/>
      <c r="C113" s="19"/>
      <c r="D113" s="19"/>
      <c r="E113" s="19"/>
    </row>
    <row r="114" ht="16.5">
      <c r="B114" s="19"/>
      <c r="C114" s="19"/>
      <c r="D114" s="19"/>
      <c r="E114" s="19"/>
    </row>
    <row r="115" ht="16.5">
      <c r="B115" s="19"/>
      <c r="C115" s="19"/>
      <c r="D115" s="19"/>
      <c r="E115" s="19"/>
    </row>
    <row r="116" ht="16.5">
      <c r="B116" s="19"/>
      <c r="C116" s="19"/>
      <c r="D116" s="19"/>
      <c r="E116" s="19"/>
    </row>
    <row r="117" ht="16.5">
      <c r="B117" s="19"/>
      <c r="C117" s="19"/>
      <c r="D117" s="19"/>
      <c r="E117" s="19"/>
    </row>
    <row r="118" ht="16.5">
      <c r="B118" s="19"/>
      <c r="C118" s="19"/>
      <c r="D118" s="19"/>
      <c r="E118" s="19"/>
    </row>
    <row r="119" ht="16.5">
      <c r="B119" s="19"/>
      <c r="C119" s="19"/>
      <c r="D119" s="19"/>
      <c r="E119" s="19"/>
    </row>
    <row r="120" ht="16.5">
      <c r="B120" s="19"/>
      <c r="C120" s="19"/>
      <c r="D120" s="19"/>
      <c r="E120" s="19"/>
    </row>
    <row r="121" ht="16.5">
      <c r="B121" s="19"/>
      <c r="C121" s="19"/>
      <c r="D121" s="19"/>
      <c r="E121" s="19"/>
    </row>
    <row r="122" ht="16.5">
      <c r="B122" s="19"/>
      <c r="C122" s="19"/>
      <c r="D122" s="19"/>
      <c r="E122" s="19"/>
    </row>
    <row r="123" ht="16.5">
      <c r="B123" s="19"/>
      <c r="C123" s="19"/>
      <c r="D123" s="19"/>
      <c r="E123" s="19"/>
    </row>
    <row r="124" ht="16.5">
      <c r="B124" s="19"/>
      <c r="C124" s="19"/>
      <c r="D124" s="19"/>
      <c r="E124" s="19"/>
    </row>
    <row r="125" ht="16.5">
      <c r="B125" s="19"/>
      <c r="C125" s="19"/>
      <c r="D125" s="19"/>
      <c r="E125" s="19"/>
    </row>
    <row r="126" ht="16.5">
      <c r="B126" s="19"/>
      <c r="C126" s="19"/>
      <c r="D126" s="19"/>
      <c r="E126" s="19"/>
    </row>
    <row r="127" ht="16.5">
      <c r="B127" s="19"/>
      <c r="C127" s="19"/>
      <c r="D127" s="19"/>
      <c r="E127" s="19"/>
    </row>
    <row r="128" ht="16.5">
      <c r="B128" s="19"/>
      <c r="C128" s="19"/>
      <c r="D128" s="19"/>
      <c r="E128" s="19"/>
    </row>
    <row r="129" ht="16.5">
      <c r="B129" s="19"/>
      <c r="C129" s="19"/>
      <c r="D129" s="19"/>
      <c r="E129" s="19"/>
    </row>
    <row r="130" ht="16.5">
      <c r="B130" s="19"/>
      <c r="C130" s="19"/>
      <c r="D130" s="19"/>
      <c r="E130" s="19"/>
    </row>
    <row r="131" ht="16.5">
      <c r="B131" s="19"/>
      <c r="C131" s="19"/>
      <c r="D131" s="19"/>
      <c r="E131" s="19"/>
    </row>
    <row r="132" ht="16.5">
      <c r="B132" s="19"/>
      <c r="C132" s="19"/>
      <c r="D132" s="19"/>
      <c r="E132" s="19"/>
    </row>
    <row r="133" ht="16.5">
      <c r="B133" s="19"/>
      <c r="C133" s="19"/>
      <c r="D133" s="19"/>
      <c r="E133" s="19"/>
    </row>
    <row r="134" ht="16.5">
      <c r="B134" s="19"/>
      <c r="C134" s="19"/>
      <c r="D134" s="19"/>
      <c r="E134" s="19"/>
    </row>
    <row r="135" ht="16.5">
      <c r="B135" s="19"/>
      <c r="C135" s="19"/>
      <c r="D135" s="19"/>
      <c r="E135" s="19"/>
    </row>
    <row r="136" ht="16.5">
      <c r="B136" s="19"/>
      <c r="C136" s="19"/>
      <c r="D136" s="19"/>
      <c r="E136" s="19"/>
    </row>
    <row r="137" ht="16.5">
      <c r="B137" s="19"/>
      <c r="C137" s="19"/>
      <c r="D137" s="19"/>
      <c r="E137" s="19"/>
    </row>
    <row r="138" ht="16.5">
      <c r="B138" s="19"/>
      <c r="C138" s="19"/>
      <c r="D138" s="19"/>
      <c r="E138" s="19"/>
    </row>
    <row r="139" ht="16.5">
      <c r="B139" s="19"/>
      <c r="C139" s="19"/>
      <c r="D139" s="19"/>
      <c r="E139" s="19"/>
    </row>
    <row r="140" ht="16.5">
      <c r="B140" s="19"/>
      <c r="C140" s="19"/>
      <c r="D140" s="19"/>
      <c r="E140" s="19"/>
    </row>
    <row r="141" ht="16.5">
      <c r="B141" s="19"/>
      <c r="C141" s="19"/>
      <c r="D141" s="19"/>
      <c r="E141" s="19"/>
    </row>
    <row r="142" ht="16.5">
      <c r="B142" s="19"/>
      <c r="C142" s="19"/>
      <c r="D142" s="19"/>
      <c r="E142" s="19"/>
    </row>
    <row r="143" ht="16.5">
      <c r="B143" s="19"/>
      <c r="C143" s="19"/>
      <c r="D143" s="19"/>
      <c r="E143" s="19"/>
    </row>
    <row r="144" ht="16.5">
      <c r="B144" s="19"/>
      <c r="C144" s="19"/>
      <c r="D144" s="19"/>
      <c r="E144" s="19"/>
    </row>
    <row r="145" ht="16.5">
      <c r="B145" s="19"/>
      <c r="C145" s="19"/>
      <c r="D145" s="19"/>
      <c r="E145" s="19"/>
    </row>
    <row r="146" ht="16.5">
      <c r="B146" s="19"/>
      <c r="C146" s="19"/>
      <c r="D146" s="19"/>
      <c r="E146" s="19"/>
    </row>
    <row r="147" ht="16.5">
      <c r="B147" s="19"/>
      <c r="C147" s="19"/>
      <c r="D147" s="19"/>
      <c r="E147" s="19"/>
    </row>
    <row r="148" ht="16.5">
      <c r="B148" s="19"/>
      <c r="C148" s="19"/>
      <c r="D148" s="19"/>
      <c r="E148" s="19"/>
    </row>
    <row r="149" ht="16.5">
      <c r="B149" s="19"/>
      <c r="C149" s="19"/>
      <c r="D149" s="19"/>
      <c r="E149" s="19"/>
    </row>
    <row r="150" ht="16.5">
      <c r="B150" s="19"/>
      <c r="C150" s="19"/>
      <c r="D150" s="19"/>
      <c r="E150" s="19"/>
    </row>
    <row r="151" ht="16.5">
      <c r="B151" s="19"/>
      <c r="C151" s="19"/>
      <c r="D151" s="19"/>
      <c r="E151" s="19"/>
    </row>
    <row r="152" ht="16.5">
      <c r="B152" s="19"/>
      <c r="C152" s="19"/>
      <c r="D152" s="19"/>
      <c r="E152" s="19"/>
    </row>
    <row r="153" ht="16.5">
      <c r="B153" s="19"/>
      <c r="C153" s="19"/>
      <c r="D153" s="19"/>
      <c r="E153" s="19"/>
    </row>
    <row r="154" ht="16.5">
      <c r="B154" s="19"/>
      <c r="C154" s="19"/>
      <c r="D154" s="19"/>
      <c r="E154" s="19"/>
    </row>
    <row r="155" ht="16.5">
      <c r="B155" s="19"/>
      <c r="C155" s="19"/>
      <c r="D155" s="19"/>
      <c r="E155" s="19"/>
    </row>
    <row r="156" ht="16.5">
      <c r="B156" s="19"/>
      <c r="C156" s="19"/>
      <c r="D156" s="19"/>
      <c r="E156" s="19"/>
    </row>
    <row r="157" ht="16.5">
      <c r="B157" s="19"/>
      <c r="C157" s="19"/>
      <c r="D157" s="19"/>
      <c r="E157" s="19"/>
    </row>
    <row r="158" ht="16.5">
      <c r="B158" s="19"/>
      <c r="C158" s="19"/>
      <c r="D158" s="19"/>
      <c r="E158" s="19"/>
    </row>
    <row r="159" ht="16.5">
      <c r="B159" s="19"/>
      <c r="C159" s="19"/>
      <c r="D159" s="19"/>
      <c r="E159" s="19"/>
    </row>
    <row r="160" ht="16.5">
      <c r="B160" s="19"/>
      <c r="C160" s="19"/>
      <c r="D160" s="19"/>
      <c r="E160" s="19"/>
    </row>
    <row r="161" ht="16.5">
      <c r="B161" s="19"/>
      <c r="C161" s="19"/>
      <c r="D161" s="19"/>
      <c r="E161" s="19"/>
    </row>
    <row r="162" ht="16.5">
      <c r="B162" s="19"/>
      <c r="C162" s="19"/>
      <c r="D162" s="19"/>
      <c r="E162" s="19"/>
    </row>
    <row r="163" ht="16.5">
      <c r="B163" s="19"/>
      <c r="C163" s="19"/>
      <c r="D163" s="19"/>
      <c r="E163" s="19"/>
    </row>
    <row r="164" ht="16.5">
      <c r="B164" s="19"/>
      <c r="C164" s="19"/>
      <c r="D164" s="19"/>
      <c r="E164" s="19"/>
    </row>
    <row r="165" ht="16.5">
      <c r="B165" s="19"/>
      <c r="C165" s="19"/>
      <c r="D165" s="19"/>
      <c r="E165" s="19"/>
    </row>
    <row r="166" ht="16.5">
      <c r="B166" s="19"/>
      <c r="C166" s="19"/>
      <c r="D166" s="19"/>
      <c r="E166" s="19"/>
    </row>
    <row r="167" ht="16.5">
      <c r="B167" s="19"/>
      <c r="C167" s="19"/>
      <c r="D167" s="19"/>
      <c r="E167" s="19"/>
    </row>
    <row r="168" ht="16.5">
      <c r="B168" s="19"/>
      <c r="C168" s="19"/>
      <c r="D168" s="19"/>
      <c r="E168" s="19"/>
    </row>
    <row r="169" ht="16.5">
      <c r="B169" s="19"/>
      <c r="C169" s="19"/>
      <c r="D169" s="19"/>
      <c r="E169" s="19"/>
    </row>
    <row r="170" ht="16.5">
      <c r="B170" s="19"/>
      <c r="C170" s="19"/>
      <c r="D170" s="19"/>
      <c r="E170" s="19"/>
    </row>
    <row r="171" ht="16.5">
      <c r="B171" s="19"/>
      <c r="C171" s="19"/>
      <c r="D171" s="19"/>
      <c r="E171" s="19"/>
    </row>
    <row r="172" ht="16.5">
      <c r="B172" s="19"/>
      <c r="C172" s="19"/>
      <c r="D172" s="19"/>
      <c r="E172" s="19"/>
    </row>
    <row r="173" ht="16.5">
      <c r="B173" s="19"/>
      <c r="C173" s="19"/>
      <c r="D173" s="19"/>
      <c r="E173" s="19"/>
    </row>
    <row r="174" ht="16.5">
      <c r="B174" s="19"/>
      <c r="C174" s="19"/>
      <c r="D174" s="19"/>
      <c r="E174" s="19"/>
    </row>
    <row r="175" ht="16.5">
      <c r="B175" s="19"/>
      <c r="C175" s="19"/>
      <c r="D175" s="19"/>
      <c r="E175" s="19"/>
    </row>
    <row r="176" ht="16.5">
      <c r="B176" s="19"/>
      <c r="C176" s="19"/>
      <c r="D176" s="19"/>
      <c r="E176" s="19"/>
    </row>
    <row r="177" ht="16.5">
      <c r="B177" s="19"/>
      <c r="C177" s="19"/>
      <c r="D177" s="19"/>
      <c r="E177" s="19"/>
    </row>
    <row r="178" ht="16.5">
      <c r="B178" s="19"/>
      <c r="C178" s="19"/>
      <c r="D178" s="19"/>
      <c r="E178" s="19"/>
    </row>
    <row r="179" ht="16.5">
      <c r="B179" s="19"/>
      <c r="C179" s="19"/>
      <c r="D179" s="19"/>
      <c r="E179" s="19"/>
    </row>
    <row r="180" ht="16.5">
      <c r="B180" s="19"/>
      <c r="C180" s="19"/>
      <c r="D180" s="19"/>
      <c r="E180" s="19"/>
    </row>
    <row r="181" ht="16.5">
      <c r="B181" s="19"/>
      <c r="C181" s="19"/>
      <c r="D181" s="19"/>
      <c r="E181" s="19"/>
    </row>
    <row r="182" ht="16.5">
      <c r="B182" s="19"/>
      <c r="C182" s="19"/>
      <c r="D182" s="19"/>
      <c r="E182" s="19"/>
    </row>
    <row r="183" ht="16.5">
      <c r="B183" s="19"/>
      <c r="C183" s="19"/>
      <c r="D183" s="19"/>
      <c r="E183" s="19"/>
    </row>
    <row r="184" ht="16.5">
      <c r="B184" s="19"/>
      <c r="C184" s="19"/>
      <c r="D184" s="19"/>
      <c r="E184" s="19"/>
    </row>
    <row r="185" ht="16.5">
      <c r="B185" s="19"/>
      <c r="C185" s="19"/>
      <c r="D185" s="19"/>
      <c r="E185" s="19"/>
    </row>
    <row r="186" ht="16.5">
      <c r="B186" s="19"/>
      <c r="C186" s="19"/>
      <c r="D186" s="19"/>
      <c r="E186" s="19"/>
    </row>
    <row r="187" ht="16.5">
      <c r="B187" s="19"/>
      <c r="C187" s="19"/>
      <c r="D187" s="19"/>
      <c r="E187" s="19"/>
    </row>
    <row r="188" ht="16.5">
      <c r="B188" s="19"/>
      <c r="C188" s="19"/>
      <c r="D188" s="19"/>
      <c r="E188" s="19"/>
    </row>
    <row r="189" ht="16.5">
      <c r="B189" s="19"/>
      <c r="C189" s="19"/>
      <c r="D189" s="19"/>
      <c r="E189" s="19"/>
    </row>
    <row r="190" ht="16.5">
      <c r="B190" s="19"/>
      <c r="C190" s="19"/>
      <c r="D190" s="19"/>
      <c r="E190" s="19"/>
    </row>
    <row r="191" ht="16.5">
      <c r="B191" s="19"/>
      <c r="C191" s="19"/>
      <c r="D191" s="19"/>
      <c r="E191" s="19"/>
    </row>
    <row r="192" ht="16.5">
      <c r="B192" s="19"/>
      <c r="C192" s="19"/>
      <c r="D192" s="19"/>
      <c r="E192" s="19"/>
    </row>
    <row r="193" ht="16.5">
      <c r="B193" s="19"/>
      <c r="C193" s="19"/>
      <c r="D193" s="19"/>
      <c r="E193" s="19"/>
    </row>
    <row r="194" ht="16.5">
      <c r="B194" s="19"/>
      <c r="C194" s="19"/>
      <c r="D194" s="19"/>
      <c r="E194" s="19"/>
    </row>
    <row r="195" ht="16.5">
      <c r="B195" s="19"/>
      <c r="C195" s="19"/>
      <c r="D195" s="19"/>
      <c r="E195" s="19"/>
    </row>
    <row r="196" ht="16.5">
      <c r="B196" s="19"/>
      <c r="C196" s="19"/>
      <c r="D196" s="19"/>
      <c r="E196" s="19"/>
    </row>
    <row r="197" ht="16.5">
      <c r="B197" s="19"/>
      <c r="C197" s="19"/>
      <c r="D197" s="19"/>
      <c r="E197" s="19"/>
    </row>
    <row r="198" ht="16.5">
      <c r="B198" s="19"/>
      <c r="C198" s="19"/>
      <c r="D198" s="19"/>
      <c r="E198" s="19"/>
    </row>
    <row r="199" ht="16.5">
      <c r="B199" s="19"/>
      <c r="C199" s="19"/>
      <c r="D199" s="19"/>
      <c r="E199" s="19"/>
    </row>
    <row r="200" ht="16.5">
      <c r="B200" s="19"/>
      <c r="C200" s="19"/>
      <c r="D200" s="19"/>
      <c r="E200" s="19"/>
    </row>
    <row r="201" ht="16.5">
      <c r="B201" s="19"/>
      <c r="C201" s="19"/>
      <c r="D201" s="19"/>
      <c r="E201" s="19"/>
    </row>
    <row r="202" ht="16.5">
      <c r="B202" s="19"/>
      <c r="C202" s="19"/>
      <c r="D202" s="19"/>
      <c r="E202" s="19"/>
    </row>
    <row r="203" ht="16.5">
      <c r="B203" s="19"/>
      <c r="C203" s="19"/>
      <c r="D203" s="19"/>
      <c r="E203" s="19"/>
    </row>
    <row r="204" ht="16.5">
      <c r="B204" s="19"/>
      <c r="C204" s="19"/>
      <c r="D204" s="19"/>
      <c r="E204" s="19"/>
    </row>
    <row r="205" ht="16.5">
      <c r="B205" s="19"/>
      <c r="C205" s="19"/>
      <c r="D205" s="19"/>
      <c r="E205" s="19"/>
    </row>
    <row r="206" ht="16.5">
      <c r="B206" s="19"/>
      <c r="C206" s="19"/>
      <c r="D206" s="19"/>
      <c r="E206" s="19"/>
    </row>
    <row r="207" ht="16.5">
      <c r="B207" s="19"/>
      <c r="C207" s="19"/>
      <c r="D207" s="19"/>
      <c r="E207" s="19"/>
    </row>
    <row r="208" ht="16.5">
      <c r="B208" s="19"/>
      <c r="C208" s="19"/>
      <c r="D208" s="19"/>
      <c r="E208" s="19"/>
    </row>
    <row r="209" ht="16.5">
      <c r="B209" s="19"/>
      <c r="C209" s="19"/>
      <c r="D209" s="19"/>
      <c r="E209" s="19"/>
    </row>
    <row r="210" ht="16.5">
      <c r="B210" s="19"/>
      <c r="C210" s="19"/>
      <c r="D210" s="19"/>
      <c r="E210" s="19"/>
    </row>
    <row r="211" ht="16.5">
      <c r="B211" s="19"/>
      <c r="C211" s="19"/>
      <c r="D211" s="19"/>
      <c r="E211" s="19"/>
    </row>
    <row r="212" ht="16.5">
      <c r="B212" s="19"/>
      <c r="C212" s="19"/>
      <c r="D212" s="19"/>
      <c r="E212" s="19"/>
    </row>
    <row r="213" ht="16.5">
      <c r="B213" s="19"/>
      <c r="C213" s="19"/>
      <c r="D213" s="19"/>
      <c r="E213" s="19"/>
    </row>
    <row r="214" ht="16.5">
      <c r="B214" s="19"/>
      <c r="C214" s="19"/>
      <c r="D214" s="19"/>
      <c r="E214" s="19"/>
    </row>
    <row r="215" ht="16.5">
      <c r="B215" s="19"/>
      <c r="C215" s="19"/>
      <c r="D215" s="19"/>
      <c r="E215" s="19"/>
    </row>
    <row r="216" ht="16.5">
      <c r="B216" s="19"/>
      <c r="C216" s="19"/>
      <c r="D216" s="19"/>
      <c r="E216" s="19"/>
    </row>
    <row r="217" ht="16.5">
      <c r="B217" s="19"/>
      <c r="C217" s="19"/>
      <c r="D217" s="19"/>
      <c r="E217" s="19"/>
    </row>
    <row r="218" ht="16.5">
      <c r="B218" s="19"/>
      <c r="C218" s="19"/>
      <c r="D218" s="19"/>
      <c r="E218" s="19"/>
    </row>
    <row r="219" ht="16.5">
      <c r="B219" s="19"/>
      <c r="C219" s="19"/>
      <c r="D219" s="19"/>
      <c r="E219" s="19"/>
    </row>
    <row r="220" ht="16.5">
      <c r="B220" s="19"/>
      <c r="C220" s="19"/>
      <c r="D220" s="19"/>
      <c r="E220" s="19"/>
    </row>
    <row r="221" ht="16.5">
      <c r="B221" s="19"/>
      <c r="C221" s="19"/>
      <c r="D221" s="19"/>
      <c r="E221" s="19"/>
    </row>
    <row r="222" ht="16.5">
      <c r="B222" s="19"/>
      <c r="C222" s="19"/>
      <c r="D222" s="19"/>
      <c r="E222" s="19"/>
    </row>
    <row r="223" ht="16.5">
      <c r="B223" s="19"/>
      <c r="C223" s="19"/>
      <c r="D223" s="19"/>
      <c r="E223" s="19"/>
    </row>
    <row r="224" ht="16.5">
      <c r="B224" s="19"/>
      <c r="C224" s="19"/>
      <c r="D224" s="19"/>
      <c r="E224" s="19"/>
    </row>
    <row r="225" ht="16.5">
      <c r="B225" s="19"/>
      <c r="C225" s="19"/>
      <c r="D225" s="19"/>
      <c r="E225" s="19"/>
    </row>
    <row r="226" ht="16.5">
      <c r="B226" s="19"/>
      <c r="C226" s="19"/>
      <c r="D226" s="19"/>
      <c r="E226" s="19"/>
    </row>
    <row r="227" ht="16.5">
      <c r="B227" s="19"/>
      <c r="C227" s="19"/>
      <c r="D227" s="19"/>
      <c r="E227" s="19"/>
    </row>
    <row r="228" ht="16.5">
      <c r="B228" s="19"/>
      <c r="C228" s="19"/>
      <c r="D228" s="19"/>
      <c r="E228" s="19"/>
    </row>
    <row r="229" ht="16.5">
      <c r="B229" s="19"/>
      <c r="C229" s="19"/>
      <c r="D229" s="19"/>
      <c r="E229" s="19"/>
    </row>
    <row r="230" ht="16.5">
      <c r="B230" s="19"/>
      <c r="C230" s="19"/>
      <c r="D230" s="19"/>
      <c r="E230" s="19"/>
    </row>
    <row r="231" ht="16.5">
      <c r="B231" s="19"/>
      <c r="C231" s="19"/>
      <c r="D231" s="19"/>
      <c r="E231" s="19"/>
    </row>
    <row r="232" ht="16.5">
      <c r="B232" s="19"/>
      <c r="C232" s="19"/>
      <c r="D232" s="19"/>
      <c r="E232" s="19"/>
    </row>
    <row r="233" ht="16.5">
      <c r="B233" s="19"/>
      <c r="C233" s="19"/>
      <c r="D233" s="19"/>
      <c r="E233" s="19"/>
    </row>
    <row r="234" ht="16.5">
      <c r="B234" s="19"/>
      <c r="C234" s="19"/>
      <c r="D234" s="19"/>
      <c r="E234" s="19"/>
    </row>
    <row r="235" ht="16.5">
      <c r="B235" s="19"/>
      <c r="C235" s="19"/>
      <c r="D235" s="19"/>
      <c r="E235" s="19"/>
    </row>
    <row r="236" ht="16.5">
      <c r="B236" s="19"/>
      <c r="C236" s="19"/>
      <c r="D236" s="19"/>
      <c r="E236" s="19"/>
    </row>
    <row r="237" ht="16.5">
      <c r="B237" s="19"/>
      <c r="C237" s="19"/>
      <c r="D237" s="19"/>
      <c r="E237" s="19"/>
    </row>
    <row r="238" ht="16.5">
      <c r="B238" s="19"/>
      <c r="C238" s="19"/>
      <c r="D238" s="19"/>
      <c r="E238" s="19"/>
    </row>
    <row r="239" ht="16.5">
      <c r="B239" s="19"/>
      <c r="C239" s="19"/>
      <c r="D239" s="19"/>
      <c r="E239" s="19"/>
    </row>
    <row r="240" ht="16.5">
      <c r="B240" s="19"/>
      <c r="C240" s="19"/>
      <c r="D240" s="19"/>
      <c r="E240" s="19"/>
    </row>
    <row r="241" ht="16.5">
      <c r="B241" s="19"/>
      <c r="C241" s="19"/>
      <c r="D241" s="19"/>
      <c r="E241" s="19"/>
    </row>
    <row r="242" ht="16.5">
      <c r="B242" s="19"/>
      <c r="C242" s="19"/>
      <c r="D242" s="19"/>
      <c r="E242" s="19"/>
    </row>
    <row r="243" ht="16.5">
      <c r="B243" s="19"/>
      <c r="C243" s="19"/>
      <c r="D243" s="19"/>
      <c r="E243" s="19"/>
    </row>
    <row r="244" ht="16.5">
      <c r="B244" s="19"/>
      <c r="C244" s="19"/>
      <c r="D244" s="19"/>
      <c r="E244" s="19"/>
    </row>
    <row r="245" ht="16.5">
      <c r="B245" s="19"/>
      <c r="C245" s="19"/>
      <c r="D245" s="19"/>
      <c r="E245" s="19"/>
    </row>
    <row r="246" ht="16.5">
      <c r="B246" s="19"/>
      <c r="C246" s="19"/>
      <c r="D246" s="19"/>
      <c r="E246" s="19"/>
    </row>
    <row r="247" ht="16.5">
      <c r="B247" s="19"/>
      <c r="C247" s="19"/>
      <c r="D247" s="19"/>
      <c r="E247" s="19"/>
    </row>
    <row r="248" ht="16.5">
      <c r="B248" s="19"/>
      <c r="C248" s="19"/>
      <c r="D248" s="19"/>
      <c r="E248" s="19"/>
    </row>
    <row r="249" ht="16.5">
      <c r="B249" s="19"/>
      <c r="C249" s="19"/>
      <c r="D249" s="19"/>
      <c r="E249" s="19"/>
    </row>
    <row r="250" ht="16.5">
      <c r="B250" s="19"/>
      <c r="C250" s="19"/>
      <c r="D250" s="19"/>
      <c r="E250" s="19"/>
    </row>
    <row r="251" ht="16.5">
      <c r="B251" s="19"/>
      <c r="C251" s="19"/>
      <c r="D251" s="19"/>
      <c r="E251" s="19"/>
    </row>
    <row r="252" ht="16.5">
      <c r="B252" s="19"/>
      <c r="C252" s="19"/>
      <c r="D252" s="19"/>
      <c r="E252" s="19"/>
    </row>
    <row r="253" ht="16.5">
      <c r="B253" s="19"/>
      <c r="C253" s="19"/>
      <c r="D253" s="19"/>
      <c r="E253" s="19"/>
    </row>
    <row r="254" ht="16.5">
      <c r="B254" s="19"/>
      <c r="C254" s="19"/>
      <c r="D254" s="19"/>
      <c r="E254" s="19"/>
    </row>
    <row r="255" ht="16.5">
      <c r="B255" s="19"/>
      <c r="C255" s="19"/>
      <c r="D255" s="19"/>
      <c r="E255" s="19"/>
    </row>
    <row r="256" ht="16.5">
      <c r="B256" s="19"/>
      <c r="C256" s="19"/>
      <c r="D256" s="19"/>
      <c r="E256" s="19"/>
    </row>
    <row r="257" ht="16.5">
      <c r="B257" s="19"/>
      <c r="C257" s="19"/>
      <c r="D257" s="19"/>
      <c r="E257" s="19"/>
    </row>
    <row r="258" ht="16.5">
      <c r="B258" s="19"/>
      <c r="C258" s="19"/>
      <c r="D258" s="19"/>
      <c r="E258" s="19"/>
    </row>
    <row r="259" ht="16.5">
      <c r="B259" s="19"/>
      <c r="C259" s="19"/>
      <c r="D259" s="19"/>
      <c r="E259" s="19"/>
    </row>
    <row r="260" ht="16.5">
      <c r="B260" s="19"/>
      <c r="C260" s="19"/>
      <c r="D260" s="19"/>
      <c r="E260" s="19"/>
    </row>
    <row r="261" ht="16.5">
      <c r="B261" s="19"/>
      <c r="C261" s="19"/>
      <c r="D261" s="19"/>
      <c r="E261" s="19"/>
    </row>
    <row r="262" ht="16.5">
      <c r="B262" s="19"/>
      <c r="C262" s="19"/>
      <c r="D262" s="19"/>
      <c r="E262" s="19"/>
    </row>
    <row r="263" ht="16.5">
      <c r="B263" s="19"/>
      <c r="C263" s="19"/>
      <c r="D263" s="19"/>
      <c r="E263" s="19"/>
    </row>
    <row r="264" ht="16.5">
      <c r="B264" s="19"/>
      <c r="C264" s="19"/>
      <c r="D264" s="19"/>
      <c r="E264" s="19"/>
    </row>
    <row r="265" ht="16.5">
      <c r="B265" s="19"/>
      <c r="C265" s="19"/>
      <c r="D265" s="19"/>
      <c r="E265" s="19"/>
    </row>
    <row r="266" ht="16.5">
      <c r="B266" s="19"/>
      <c r="C266" s="19"/>
      <c r="D266" s="19"/>
      <c r="E266" s="19"/>
    </row>
    <row r="267" ht="16.5">
      <c r="B267" s="19"/>
      <c r="C267" s="19"/>
      <c r="D267" s="19"/>
      <c r="E267" s="19"/>
    </row>
    <row r="268" ht="16.5">
      <c r="B268" s="19"/>
      <c r="C268" s="19"/>
      <c r="D268" s="19"/>
      <c r="E268" s="19"/>
    </row>
    <row r="269" ht="16.5">
      <c r="B269" s="19"/>
      <c r="C269" s="19"/>
      <c r="D269" s="19"/>
      <c r="E269" s="19"/>
    </row>
    <row r="270" ht="16.5">
      <c r="B270" s="19"/>
      <c r="C270" s="19"/>
      <c r="D270" s="19"/>
      <c r="E270" s="19"/>
    </row>
    <row r="271" ht="16.5">
      <c r="B271" s="19"/>
      <c r="C271" s="19"/>
      <c r="D271" s="19"/>
      <c r="E271" s="19"/>
    </row>
    <row r="272" ht="16.5">
      <c r="B272" s="19"/>
      <c r="C272" s="19"/>
      <c r="D272" s="19"/>
      <c r="E272" s="19"/>
    </row>
    <row r="273" ht="16.5">
      <c r="B273" s="19"/>
      <c r="C273" s="19"/>
      <c r="D273" s="19"/>
      <c r="E273" s="19"/>
    </row>
    <row r="274" ht="16.5">
      <c r="B274" s="19"/>
      <c r="C274" s="19"/>
      <c r="D274" s="19"/>
      <c r="E274" s="19"/>
    </row>
    <row r="275" ht="16.5">
      <c r="B275" s="19"/>
      <c r="C275" s="19"/>
      <c r="D275" s="19"/>
      <c r="E275" s="19"/>
    </row>
    <row r="276" ht="16.5">
      <c r="B276" s="19"/>
      <c r="C276" s="19"/>
      <c r="D276" s="19"/>
      <c r="E276" s="19"/>
    </row>
    <row r="277" ht="16.5">
      <c r="B277" s="19"/>
      <c r="C277" s="19"/>
      <c r="D277" s="19"/>
      <c r="E277" s="19"/>
    </row>
    <row r="278" ht="16.5">
      <c r="B278" s="19"/>
      <c r="C278" s="19"/>
      <c r="D278" s="19"/>
      <c r="E278" s="19"/>
    </row>
    <row r="279" ht="16.5">
      <c r="B279" s="19"/>
      <c r="C279" s="19"/>
      <c r="D279" s="19"/>
      <c r="E279" s="19"/>
    </row>
    <row r="280" ht="16.5">
      <c r="B280" s="19"/>
      <c r="C280" s="19"/>
      <c r="D280" s="19"/>
      <c r="E280" s="19"/>
    </row>
    <row r="281" ht="16.5">
      <c r="B281" s="19"/>
      <c r="C281" s="19"/>
      <c r="D281" s="19"/>
      <c r="E281" s="19"/>
    </row>
    <row r="282" ht="16.5">
      <c r="B282" s="19"/>
      <c r="C282" s="19"/>
      <c r="D282" s="19"/>
      <c r="E282" s="19"/>
    </row>
    <row r="283" ht="16.5">
      <c r="B283" s="19"/>
      <c r="C283" s="19"/>
      <c r="D283" s="19"/>
      <c r="E283" s="19"/>
    </row>
    <row r="284" ht="16.5">
      <c r="B284" s="19"/>
      <c r="C284" s="19"/>
      <c r="D284" s="19"/>
      <c r="E284" s="19"/>
    </row>
    <row r="285" ht="16.5">
      <c r="B285" s="19"/>
      <c r="C285" s="19"/>
      <c r="D285" s="19"/>
      <c r="E285" s="19"/>
    </row>
    <row r="286" ht="16.5">
      <c r="B286" s="19"/>
      <c r="C286" s="19"/>
      <c r="D286" s="19"/>
      <c r="E286" s="19"/>
    </row>
    <row r="287" ht="16.5">
      <c r="B287" s="19"/>
      <c r="C287" s="19"/>
      <c r="D287" s="19"/>
      <c r="E287" s="19"/>
    </row>
    <row r="288" ht="16.5">
      <c r="B288" s="19"/>
      <c r="C288" s="19"/>
      <c r="D288" s="19"/>
      <c r="E288" s="19"/>
    </row>
    <row r="289" ht="16.5">
      <c r="B289" s="19"/>
      <c r="C289" s="19"/>
      <c r="D289" s="19"/>
      <c r="E289" s="19"/>
    </row>
    <row r="290" ht="16.5">
      <c r="B290" s="19"/>
      <c r="C290" s="19"/>
      <c r="D290" s="19"/>
      <c r="E290" s="19"/>
    </row>
    <row r="291" ht="16.5">
      <c r="B291" s="19"/>
      <c r="C291" s="19"/>
      <c r="D291" s="19"/>
      <c r="E291" s="19"/>
    </row>
    <row r="292" ht="16.5">
      <c r="B292" s="19"/>
      <c r="C292" s="19"/>
      <c r="D292" s="19"/>
      <c r="E292" s="19"/>
    </row>
    <row r="293" ht="16.5">
      <c r="B293" s="19"/>
      <c r="C293" s="19"/>
      <c r="D293" s="19"/>
      <c r="E293" s="19"/>
    </row>
    <row r="294" ht="16.5">
      <c r="B294" s="19"/>
      <c r="C294" s="19"/>
      <c r="D294" s="19"/>
      <c r="E294" s="19"/>
    </row>
    <row r="295" ht="16.5">
      <c r="B295" s="19"/>
      <c r="C295" s="19"/>
      <c r="D295" s="19"/>
      <c r="E295" s="19"/>
    </row>
    <row r="296" ht="16.5">
      <c r="B296" s="19"/>
      <c r="C296" s="19"/>
      <c r="D296" s="19"/>
      <c r="E296" s="19"/>
    </row>
    <row r="297" ht="16.5">
      <c r="B297" s="19"/>
      <c r="C297" s="19"/>
      <c r="D297" s="19"/>
      <c r="E297" s="19"/>
    </row>
    <row r="298" ht="16.5">
      <c r="B298" s="19"/>
      <c r="C298" s="19"/>
      <c r="D298" s="19"/>
      <c r="E298" s="19"/>
    </row>
    <row r="299" ht="16.5">
      <c r="B299" s="19"/>
      <c r="C299" s="19"/>
      <c r="D299" s="19"/>
      <c r="E299" s="19"/>
    </row>
    <row r="300" ht="16.5">
      <c r="B300" s="19"/>
      <c r="C300" s="19"/>
      <c r="D300" s="19"/>
      <c r="E300" s="19"/>
    </row>
    <row r="301" ht="16.5">
      <c r="B301" s="19"/>
      <c r="C301" s="19"/>
      <c r="D301" s="19"/>
      <c r="E301" s="19"/>
    </row>
    <row r="302" ht="16.5">
      <c r="B302" s="19"/>
      <c r="C302" s="19"/>
      <c r="D302" s="19"/>
      <c r="E302" s="19"/>
    </row>
    <row r="303" ht="16.5">
      <c r="B303" s="19"/>
      <c r="C303" s="19"/>
      <c r="D303" s="19"/>
      <c r="E303" s="19"/>
    </row>
    <row r="304" ht="16.5">
      <c r="B304" s="19"/>
      <c r="C304" s="19"/>
      <c r="D304" s="19"/>
      <c r="E304" s="19"/>
    </row>
    <row r="305" ht="16.5">
      <c r="B305" s="19"/>
      <c r="C305" s="19"/>
      <c r="D305" s="19"/>
      <c r="E305" s="19"/>
    </row>
    <row r="306" ht="16.5">
      <c r="B306" s="19"/>
      <c r="C306" s="19"/>
      <c r="D306" s="19"/>
      <c r="E306" s="19"/>
    </row>
    <row r="307" ht="16.5">
      <c r="B307" s="19"/>
      <c r="C307" s="19"/>
      <c r="D307" s="19"/>
      <c r="E307" s="19"/>
    </row>
    <row r="308" ht="16.5">
      <c r="B308" s="19"/>
      <c r="C308" s="19"/>
      <c r="D308" s="19"/>
      <c r="E308" s="19"/>
    </row>
    <row r="309" ht="16.5">
      <c r="B309" s="19"/>
      <c r="C309" s="19"/>
      <c r="D309" s="19"/>
      <c r="E309" s="19"/>
    </row>
    <row r="310" ht="16.5">
      <c r="B310" s="19"/>
      <c r="C310" s="19"/>
      <c r="D310" s="19"/>
      <c r="E310" s="19"/>
    </row>
    <row r="311" ht="16.5">
      <c r="B311" s="19"/>
      <c r="C311" s="19"/>
      <c r="D311" s="19"/>
      <c r="E311" s="19"/>
    </row>
    <row r="312" ht="16.5">
      <c r="B312" s="19"/>
      <c r="C312" s="19"/>
      <c r="D312" s="19"/>
      <c r="E312" s="19"/>
    </row>
    <row r="313" ht="16.5">
      <c r="B313" s="19"/>
      <c r="C313" s="19"/>
      <c r="D313" s="19"/>
      <c r="E313" s="19"/>
    </row>
    <row r="314" ht="16.5">
      <c r="B314" s="19"/>
      <c r="C314" s="19"/>
      <c r="D314" s="19"/>
      <c r="E314" s="19"/>
    </row>
    <row r="315" ht="16.5">
      <c r="B315" s="19"/>
      <c r="C315" s="19"/>
      <c r="D315" s="19"/>
      <c r="E315" s="19"/>
    </row>
    <row r="316" ht="16.5">
      <c r="B316" s="19"/>
      <c r="C316" s="19"/>
      <c r="D316" s="19"/>
      <c r="E316" s="19"/>
    </row>
    <row r="317" ht="16.5">
      <c r="B317" s="19"/>
      <c r="C317" s="19"/>
      <c r="D317" s="19"/>
      <c r="E317" s="19"/>
    </row>
    <row r="318" ht="16.5">
      <c r="B318" s="19"/>
      <c r="C318" s="19"/>
      <c r="D318" s="19"/>
      <c r="E318" s="19"/>
    </row>
    <row r="319" ht="16.5">
      <c r="B319" s="19"/>
      <c r="C319" s="19"/>
      <c r="D319" s="19"/>
      <c r="E319" s="19"/>
    </row>
    <row r="320" ht="16.5">
      <c r="B320" s="19"/>
      <c r="C320" s="19"/>
      <c r="D320" s="19"/>
      <c r="E320" s="19"/>
    </row>
    <row r="321" ht="16.5">
      <c r="B321" s="19"/>
      <c r="C321" s="19"/>
      <c r="D321" s="19"/>
      <c r="E321" s="19"/>
    </row>
    <row r="322" ht="16.5">
      <c r="B322" s="19"/>
      <c r="C322" s="19"/>
      <c r="D322" s="19"/>
      <c r="E322" s="19"/>
    </row>
    <row r="323" ht="16.5">
      <c r="B323" s="19"/>
      <c r="C323" s="19"/>
      <c r="D323" s="19"/>
      <c r="E323" s="19"/>
    </row>
    <row r="324" ht="16.5">
      <c r="B324" s="19"/>
      <c r="C324" s="19"/>
      <c r="D324" s="19"/>
      <c r="E324" s="19"/>
    </row>
    <row r="325" ht="16.5">
      <c r="B325" s="19"/>
      <c r="C325" s="19"/>
      <c r="D325" s="19"/>
      <c r="E325" s="19"/>
    </row>
    <row r="326" ht="16.5">
      <c r="B326" s="19"/>
      <c r="C326" s="19"/>
      <c r="D326" s="19"/>
      <c r="E326" s="19"/>
    </row>
    <row r="327" ht="16.5">
      <c r="B327" s="19"/>
      <c r="C327" s="19"/>
      <c r="D327" s="19"/>
      <c r="E327" s="19"/>
    </row>
    <row r="328" ht="16.5">
      <c r="B328" s="19"/>
      <c r="C328" s="19"/>
      <c r="D328" s="19"/>
      <c r="E328" s="19"/>
    </row>
    <row r="329" ht="16.5">
      <c r="B329" s="19"/>
      <c r="C329" s="19"/>
      <c r="D329" s="19"/>
      <c r="E329" s="19"/>
    </row>
    <row r="330" ht="16.5">
      <c r="B330" s="19"/>
      <c r="C330" s="19"/>
      <c r="D330" s="19"/>
      <c r="E330" s="19"/>
    </row>
    <row r="331" ht="16.5">
      <c r="B331" s="19"/>
      <c r="C331" s="19"/>
      <c r="D331" s="19"/>
      <c r="E331" s="19"/>
    </row>
    <row r="332" ht="16.5">
      <c r="B332" s="19"/>
      <c r="C332" s="19"/>
      <c r="D332" s="19"/>
      <c r="E332" s="19"/>
    </row>
    <row r="333" ht="16.5">
      <c r="B333" s="19"/>
      <c r="C333" s="19"/>
      <c r="D333" s="19"/>
      <c r="E333" s="19"/>
    </row>
    <row r="334" ht="16.5">
      <c r="B334" s="19"/>
      <c r="C334" s="19"/>
      <c r="D334" s="19"/>
      <c r="E334" s="19"/>
    </row>
    <row r="335" ht="16.5">
      <c r="B335" s="19"/>
      <c r="C335" s="19"/>
      <c r="D335" s="19"/>
      <c r="E335" s="19"/>
    </row>
    <row r="336" ht="16.5">
      <c r="B336" s="19"/>
      <c r="C336" s="19"/>
      <c r="D336" s="19"/>
      <c r="E336" s="19"/>
    </row>
    <row r="337" ht="16.5">
      <c r="B337" s="19"/>
      <c r="C337" s="19"/>
      <c r="D337" s="19"/>
      <c r="E337" s="19"/>
    </row>
    <row r="338" ht="16.5">
      <c r="B338" s="19"/>
      <c r="C338" s="19"/>
      <c r="D338" s="19"/>
      <c r="E338" s="19"/>
    </row>
    <row r="339" ht="16.5">
      <c r="B339" s="19"/>
      <c r="C339" s="19"/>
      <c r="D339" s="19"/>
      <c r="E339" s="19"/>
    </row>
    <row r="340" ht="16.5">
      <c r="B340" s="19"/>
      <c r="C340" s="19"/>
      <c r="D340" s="19"/>
      <c r="E340" s="19"/>
    </row>
    <row r="341" ht="16.5">
      <c r="B341" s="19"/>
      <c r="C341" s="19"/>
      <c r="D341" s="19"/>
      <c r="E341" s="19"/>
    </row>
    <row r="342" ht="16.5">
      <c r="B342" s="19"/>
      <c r="C342" s="19"/>
      <c r="D342" s="19"/>
      <c r="E342" s="19"/>
    </row>
    <row r="343" ht="16.5">
      <c r="B343" s="19"/>
      <c r="C343" s="19"/>
      <c r="D343" s="19"/>
      <c r="E343" s="19"/>
    </row>
    <row r="344" ht="16.5">
      <c r="B344" s="19"/>
      <c r="C344" s="19"/>
      <c r="D344" s="19"/>
      <c r="E344" s="19"/>
    </row>
    <row r="345" ht="16.5">
      <c r="B345" s="19"/>
      <c r="C345" s="19"/>
      <c r="D345" s="19"/>
      <c r="E345" s="19"/>
    </row>
    <row r="346" ht="16.5">
      <c r="B346" s="19"/>
      <c r="C346" s="19"/>
      <c r="D346" s="19"/>
      <c r="E346" s="19"/>
    </row>
    <row r="347" ht="16.5">
      <c r="B347" s="19"/>
      <c r="C347" s="19"/>
      <c r="D347" s="19"/>
      <c r="E347" s="19"/>
    </row>
    <row r="348" ht="16.5">
      <c r="B348" s="19"/>
      <c r="C348" s="19"/>
      <c r="D348" s="19"/>
      <c r="E348" s="19"/>
    </row>
    <row r="349" ht="16.5">
      <c r="B349" s="19"/>
      <c r="C349" s="19"/>
      <c r="D349" s="19"/>
      <c r="E349" s="19"/>
    </row>
    <row r="350" ht="16.5">
      <c r="B350" s="19"/>
      <c r="C350" s="19"/>
      <c r="D350" s="19"/>
      <c r="E350" s="19"/>
    </row>
    <row r="351" ht="16.5">
      <c r="B351" s="19"/>
      <c r="C351" s="19"/>
      <c r="D351" s="19"/>
      <c r="E351" s="19"/>
    </row>
    <row r="352" ht="16.5">
      <c r="B352" s="19"/>
      <c r="C352" s="19"/>
      <c r="D352" s="19"/>
      <c r="E352" s="19"/>
    </row>
    <row r="353" ht="16.5">
      <c r="B353" s="19"/>
      <c r="C353" s="19"/>
      <c r="D353" s="19"/>
      <c r="E353" s="19"/>
    </row>
    <row r="354" ht="16.5">
      <c r="B354" s="19"/>
      <c r="C354" s="19"/>
      <c r="D354" s="19"/>
      <c r="E354" s="19"/>
    </row>
    <row r="355" ht="16.5">
      <c r="B355" s="19"/>
      <c r="C355" s="19"/>
      <c r="D355" s="19"/>
      <c r="E355" s="19"/>
    </row>
    <row r="356" ht="16.5">
      <c r="B356" s="19"/>
      <c r="C356" s="19"/>
      <c r="D356" s="19"/>
      <c r="E356" s="19"/>
    </row>
    <row r="357" ht="16.5">
      <c r="B357" s="19"/>
      <c r="C357" s="19"/>
      <c r="D357" s="19"/>
      <c r="E357" s="19"/>
    </row>
    <row r="358" ht="16.5">
      <c r="B358" s="19"/>
      <c r="C358" s="19"/>
      <c r="D358" s="19"/>
      <c r="E358" s="19"/>
    </row>
    <row r="359" ht="16.5">
      <c r="B359" s="19"/>
      <c r="C359" s="19"/>
      <c r="D359" s="19"/>
      <c r="E359" s="19"/>
    </row>
    <row r="360" ht="16.5">
      <c r="B360" s="19"/>
      <c r="C360" s="19"/>
      <c r="D360" s="19"/>
      <c r="E360" s="19"/>
    </row>
    <row r="361" ht="16.5">
      <c r="B361" s="19"/>
      <c r="C361" s="19"/>
      <c r="D361" s="19"/>
      <c r="E361" s="19"/>
    </row>
    <row r="362" ht="16.5">
      <c r="B362" s="19"/>
      <c r="C362" s="19"/>
      <c r="D362" s="19"/>
      <c r="E362" s="19"/>
    </row>
    <row r="363" ht="16.5">
      <c r="B363" s="19"/>
      <c r="C363" s="19"/>
      <c r="D363" s="19"/>
      <c r="E363" s="19"/>
    </row>
    <row r="364" ht="16.5">
      <c r="B364" s="19"/>
      <c r="C364" s="19"/>
      <c r="D364" s="19"/>
      <c r="E364" s="19"/>
    </row>
    <row r="365" ht="16.5">
      <c r="B365" s="19"/>
      <c r="C365" s="19"/>
      <c r="D365" s="19"/>
      <c r="E365" s="19"/>
    </row>
    <row r="366" ht="16.5">
      <c r="B366" s="19"/>
      <c r="C366" s="19"/>
      <c r="D366" s="19"/>
      <c r="E366" s="19"/>
    </row>
    <row r="367" ht="16.5">
      <c r="B367" s="19"/>
      <c r="C367" s="19"/>
      <c r="D367" s="19"/>
      <c r="E367" s="19"/>
    </row>
    <row r="368" ht="16.5">
      <c r="B368" s="19"/>
      <c r="C368" s="19"/>
      <c r="D368" s="19"/>
      <c r="E368" s="19"/>
    </row>
    <row r="369" ht="16.5">
      <c r="B369" s="19"/>
      <c r="C369" s="19"/>
      <c r="D369" s="19"/>
      <c r="E369" s="19"/>
    </row>
    <row r="370" ht="16.5">
      <c r="B370" s="19"/>
      <c r="C370" s="19"/>
      <c r="D370" s="19"/>
      <c r="E370" s="19"/>
    </row>
    <row r="371" ht="16.5">
      <c r="B371" s="19"/>
      <c r="C371" s="19"/>
      <c r="D371" s="19"/>
      <c r="E371" s="19"/>
    </row>
    <row r="372" ht="16.5">
      <c r="B372" s="19"/>
      <c r="C372" s="19"/>
      <c r="D372" s="19"/>
      <c r="E372" s="19"/>
    </row>
    <row r="373" ht="16.5">
      <c r="B373" s="19"/>
      <c r="C373" s="19"/>
      <c r="D373" s="19"/>
      <c r="E373" s="19"/>
    </row>
    <row r="374" ht="16.5">
      <c r="B374" s="19"/>
      <c r="C374" s="19"/>
      <c r="D374" s="19"/>
      <c r="E374" s="19"/>
    </row>
    <row r="375" ht="16.5">
      <c r="B375" s="19"/>
      <c r="C375" s="19"/>
      <c r="D375" s="19"/>
      <c r="E375" s="19"/>
    </row>
    <row r="376" ht="16.5">
      <c r="B376" s="19"/>
      <c r="C376" s="19"/>
      <c r="D376" s="19"/>
      <c r="E376" s="19"/>
    </row>
    <row r="377" ht="16.5">
      <c r="B377" s="19"/>
      <c r="C377" s="19"/>
      <c r="D377" s="19"/>
      <c r="E377" s="19"/>
    </row>
    <row r="378" ht="16.5">
      <c r="B378" s="19"/>
      <c r="C378" s="19"/>
      <c r="D378" s="19"/>
      <c r="E378" s="19"/>
    </row>
    <row r="379" ht="16.5">
      <c r="B379" s="19"/>
      <c r="C379" s="19"/>
      <c r="D379" s="19"/>
      <c r="E379" s="19"/>
    </row>
    <row r="380" ht="16.5">
      <c r="B380" s="19"/>
      <c r="C380" s="19"/>
      <c r="D380" s="19"/>
      <c r="E380" s="19"/>
    </row>
    <row r="381" ht="16.5">
      <c r="B381" s="19"/>
      <c r="C381" s="19"/>
      <c r="D381" s="19"/>
      <c r="E381" s="19"/>
    </row>
    <row r="382" ht="16.5">
      <c r="B382" s="19"/>
      <c r="C382" s="19"/>
      <c r="D382" s="19"/>
      <c r="E382" s="19"/>
    </row>
    <row r="383" ht="16.5">
      <c r="B383" s="19"/>
      <c r="C383" s="19"/>
      <c r="D383" s="19"/>
      <c r="E383" s="19"/>
    </row>
    <row r="384" ht="16.5">
      <c r="B384" s="19"/>
      <c r="C384" s="19"/>
      <c r="D384" s="19"/>
      <c r="E384" s="19"/>
    </row>
    <row r="385" ht="16.5">
      <c r="B385" s="19"/>
      <c r="C385" s="19"/>
      <c r="D385" s="19"/>
      <c r="E385" s="19"/>
    </row>
    <row r="386" ht="16.5">
      <c r="B386" s="19"/>
      <c r="C386" s="19"/>
      <c r="D386" s="19"/>
      <c r="E386" s="19"/>
    </row>
    <row r="387" ht="16.5">
      <c r="B387" s="19"/>
      <c r="C387" s="19"/>
      <c r="D387" s="19"/>
      <c r="E387" s="19"/>
    </row>
    <row r="388" ht="16.5">
      <c r="B388" s="19"/>
      <c r="C388" s="19"/>
      <c r="D388" s="19"/>
      <c r="E388" s="19"/>
    </row>
    <row r="389" ht="16.5">
      <c r="B389" s="19"/>
      <c r="C389" s="19"/>
      <c r="D389" s="19"/>
      <c r="E389" s="19"/>
    </row>
    <row r="390" ht="16.5">
      <c r="B390" s="19"/>
      <c r="C390" s="19"/>
      <c r="D390" s="19"/>
      <c r="E390" s="19"/>
    </row>
    <row r="391" ht="16.5">
      <c r="B391" s="19"/>
      <c r="C391" s="19"/>
      <c r="D391" s="19"/>
      <c r="E391" s="19"/>
    </row>
    <row r="392" ht="16.5">
      <c r="B392" s="19"/>
      <c r="C392" s="19"/>
      <c r="D392" s="19"/>
      <c r="E392" s="19"/>
    </row>
    <row r="393" ht="16.5">
      <c r="B393" s="19"/>
      <c r="C393" s="19"/>
      <c r="D393" s="19"/>
      <c r="E393" s="19"/>
    </row>
    <row r="394" ht="16.5">
      <c r="B394" s="19"/>
      <c r="C394" s="19"/>
      <c r="D394" s="19"/>
      <c r="E394" s="19"/>
    </row>
    <row r="395" ht="16.5">
      <c r="B395" s="19"/>
      <c r="C395" s="19"/>
      <c r="D395" s="19"/>
      <c r="E395" s="19"/>
    </row>
    <row r="396" ht="16.5">
      <c r="B396" s="19"/>
      <c r="C396" s="19"/>
      <c r="D396" s="19"/>
      <c r="E396" s="19"/>
    </row>
    <row r="397" ht="16.5">
      <c r="B397" s="19"/>
      <c r="C397" s="19"/>
      <c r="D397" s="19"/>
      <c r="E397" s="19"/>
    </row>
    <row r="398" ht="16.5">
      <c r="B398" s="19"/>
      <c r="C398" s="19"/>
      <c r="D398" s="19"/>
      <c r="E398" s="19"/>
    </row>
    <row r="399" ht="16.5">
      <c r="B399" s="19"/>
      <c r="C399" s="19"/>
      <c r="D399" s="19"/>
      <c r="E399" s="19"/>
    </row>
    <row r="400" ht="16.5">
      <c r="B400" s="19"/>
      <c r="C400" s="19"/>
      <c r="D400" s="19"/>
      <c r="E400" s="19"/>
    </row>
    <row r="401" ht="16.5">
      <c r="B401" s="19"/>
      <c r="C401" s="19"/>
      <c r="D401" s="19"/>
      <c r="E401" s="19"/>
    </row>
    <row r="402" ht="16.5">
      <c r="B402" s="19"/>
      <c r="C402" s="19"/>
      <c r="D402" s="19"/>
      <c r="E402" s="19"/>
    </row>
    <row r="403" ht="16.5">
      <c r="B403" s="19"/>
      <c r="C403" s="19"/>
      <c r="D403" s="19"/>
      <c r="E403" s="19"/>
    </row>
    <row r="404" ht="16.5">
      <c r="B404" s="19"/>
      <c r="C404" s="19"/>
      <c r="D404" s="19"/>
      <c r="E404" s="19"/>
    </row>
    <row r="405" ht="16.5">
      <c r="B405" s="19"/>
      <c r="C405" s="19"/>
      <c r="D405" s="19"/>
      <c r="E405" s="19"/>
    </row>
    <row r="406" ht="16.5">
      <c r="B406" s="19"/>
      <c r="C406" s="19"/>
      <c r="D406" s="19"/>
      <c r="E406" s="19"/>
    </row>
    <row r="407" ht="16.5">
      <c r="B407" s="19"/>
      <c r="C407" s="19"/>
      <c r="D407" s="19"/>
      <c r="E407" s="19"/>
    </row>
    <row r="408" ht="16.5">
      <c r="B408" s="19"/>
      <c r="C408" s="19"/>
      <c r="D408" s="19"/>
      <c r="E408" s="19"/>
    </row>
    <row r="409" ht="16.5">
      <c r="B409" s="19"/>
      <c r="C409" s="19"/>
      <c r="D409" s="19"/>
      <c r="E409" s="19"/>
    </row>
    <row r="410" ht="16.5">
      <c r="B410" s="19"/>
      <c r="C410" s="19"/>
      <c r="D410" s="19"/>
      <c r="E410" s="19"/>
    </row>
    <row r="411" ht="16.5">
      <c r="B411" s="19"/>
      <c r="C411" s="19"/>
      <c r="D411" s="19"/>
      <c r="E411" s="19"/>
    </row>
    <row r="412" ht="16.5">
      <c r="B412" s="19"/>
      <c r="C412" s="19"/>
      <c r="D412" s="19"/>
      <c r="E412" s="19"/>
    </row>
    <row r="413" ht="16.5">
      <c r="B413" s="19"/>
      <c r="C413" s="19"/>
      <c r="D413" s="19"/>
      <c r="E413" s="19"/>
    </row>
    <row r="414" ht="16.5">
      <c r="B414" s="19"/>
      <c r="C414" s="19"/>
      <c r="D414" s="19"/>
      <c r="E414" s="19"/>
    </row>
    <row r="415" ht="16.5">
      <c r="B415" s="19"/>
      <c r="C415" s="19"/>
      <c r="D415" s="19"/>
      <c r="E415" s="19"/>
    </row>
    <row r="416" ht="16.5">
      <c r="B416" s="19"/>
      <c r="C416" s="19"/>
      <c r="D416" s="19"/>
      <c r="E416" s="19"/>
    </row>
    <row r="417" ht="16.5">
      <c r="B417" s="19"/>
      <c r="C417" s="19"/>
      <c r="D417" s="19"/>
      <c r="E417" s="19"/>
    </row>
    <row r="418" ht="16.5">
      <c r="B418" s="19"/>
      <c r="C418" s="19"/>
      <c r="D418" s="19"/>
      <c r="E418" s="19"/>
    </row>
    <row r="419" ht="16.5">
      <c r="B419" s="19"/>
      <c r="C419" s="19"/>
      <c r="D419" s="19"/>
      <c r="E419" s="19"/>
    </row>
    <row r="420" ht="16.5">
      <c r="B420" s="19"/>
      <c r="C420" s="19"/>
      <c r="D420" s="19"/>
      <c r="E420" s="19"/>
    </row>
    <row r="421" ht="16.5">
      <c r="B421" s="19"/>
      <c r="C421" s="19"/>
      <c r="D421" s="19"/>
      <c r="E421" s="19"/>
    </row>
    <row r="422" ht="16.5">
      <c r="B422" s="19"/>
      <c r="C422" s="19"/>
      <c r="D422" s="19"/>
      <c r="E422" s="19"/>
    </row>
    <row r="423" ht="16.5">
      <c r="B423" s="19"/>
      <c r="C423" s="19"/>
      <c r="D423" s="19"/>
      <c r="E423" s="19"/>
    </row>
    <row r="424" ht="16.5">
      <c r="B424" s="19"/>
      <c r="C424" s="19"/>
      <c r="D424" s="19"/>
      <c r="E424" s="19"/>
    </row>
    <row r="425" ht="16.5">
      <c r="B425" s="19"/>
      <c r="C425" s="19"/>
      <c r="D425" s="19"/>
      <c r="E425" s="19"/>
    </row>
    <row r="426" ht="16.5">
      <c r="B426" s="19"/>
      <c r="C426" s="19"/>
      <c r="D426" s="19"/>
      <c r="E426" s="19"/>
    </row>
    <row r="427" ht="16.5">
      <c r="B427" s="19"/>
      <c r="C427" s="19"/>
      <c r="D427" s="19"/>
      <c r="E427" s="19"/>
    </row>
    <row r="428" ht="16.5">
      <c r="B428" s="19"/>
      <c r="C428" s="19"/>
      <c r="D428" s="19"/>
      <c r="E428" s="19"/>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2" text="!" id="{005F009C-0039-48BF-BC30-006000070061}">
            <xm:f>NOT(ISERROR(SEARCH("!",C2)))</xm:f>
            <x14:dxf>
              <font>
                <color rgb="FF9C0006"/>
              </font>
              <fill>
                <patternFill patternType="solid">
                  <fgColor rgb="FFFFC7CE"/>
                  <bgColor rgb="FFFFC7CE"/>
                </patternFill>
              </fill>
            </x14:dxf>
          </x14:cfRule>
          <xm:sqref>D2:J44</xm:sqref>
        </x14:conditionalFormatting>
        <x14:conditionalFormatting xmlns:xm="http://schemas.microsoft.com/office/excel/2006/main">
          <x14:cfRule type="containsText" priority="1" text="OK" id="{005B006B-007B-434E-AA73-00E900F70026}">
            <xm:f>NOT(ISERROR(SEARCH("OK",C2)))</xm:f>
            <x14:dxf>
              <font>
                <color theme="9" tint="0"/>
              </font>
              <fill>
                <patternFill patternType="solid">
                  <fgColor rgb="FFE2EFD8"/>
                  <bgColor rgb="FFE2EFD8"/>
                </patternFill>
              </fill>
            </x14:dxf>
          </x14:cfRule>
          <xm:sqref>D2:J44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R7-Office/7.2.1.14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Черняев Дмитрий</cp:lastModifiedBy>
  <cp:revision>1</cp:revision>
  <dcterms:modified xsi:type="dcterms:W3CDTF">2025-07-24T11:47:56Z</dcterms:modified>
</cp:coreProperties>
</file>