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52DAF10E-7DB7-7041-80C9-59A9164835C6}" xr6:coauthVersionLast="47" xr6:coauthVersionMax="47" xr10:uidLastSave="{00000000-0000-0000-0000-000000000000}"/>
  <bookViews>
    <workbookView xWindow="800" yWindow="500" windowWidth="28800" windowHeight="15720" activeTab="1" xr2:uid="{00000000-000D-0000-FFFF-FFFF00000000}"/>
  </bookViews>
  <sheets>
    <sheet name="Лист1" sheetId="18" r:id="rId1"/>
    <sheet name="Journal" sheetId="8" r:id="rId2"/>
    <sheet name="График" sheetId="9" r:id="rId3"/>
    <sheet name="За день" sheetId="17" r:id="rId4"/>
    <sheet name="Комлектность" sheetId="11" r:id="rId5"/>
    <sheet name="MAC" sheetId="16" state="hidden" r:id="rId6"/>
  </sheets>
  <definedNames>
    <definedName name="Номер_вагона">Journal[[#Headers],[Номер вагона]]</definedName>
  </definedName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8" l="1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E268" i="16"/>
  <c r="E275" i="16"/>
  <c r="E301" i="16"/>
  <c r="E324" i="16"/>
  <c r="E343" i="16"/>
  <c r="E284" i="16"/>
  <c r="E222" i="16"/>
  <c r="E241" i="16"/>
  <c r="E249" i="16"/>
  <c r="E277" i="16"/>
  <c r="E248" i="16"/>
  <c r="E266" i="16"/>
  <c r="E210" i="16"/>
  <c r="E346" i="16"/>
  <c r="E250" i="16"/>
  <c r="E205" i="16"/>
  <c r="E331" i="16"/>
  <c r="E350" i="16"/>
  <c r="E271" i="16"/>
  <c r="E383" i="16"/>
  <c r="E174" i="16"/>
  <c r="E371" i="16"/>
  <c r="E178" i="16"/>
  <c r="E385" i="16"/>
  <c r="E345" i="16"/>
  <c r="E372" i="16"/>
  <c r="E336" i="16"/>
  <c r="E361" i="16"/>
  <c r="E199" i="16"/>
  <c r="E181" i="16"/>
  <c r="E169" i="16"/>
  <c r="E382" i="16"/>
  <c r="E179" i="16"/>
  <c r="E386" i="16"/>
  <c r="E175" i="16"/>
  <c r="E164" i="16"/>
  <c r="E381" i="16"/>
  <c r="E159" i="16"/>
  <c r="E379" i="16"/>
  <c r="E347" i="16"/>
  <c r="E172" i="16"/>
  <c r="E367" i="16"/>
  <c r="E388" i="16"/>
  <c r="E189" i="16"/>
  <c r="E332" i="16"/>
  <c r="E185" i="16"/>
  <c r="E368" i="16"/>
  <c r="E369" i="16"/>
  <c r="E191" i="16"/>
  <c r="E161" i="16"/>
  <c r="E162" i="16"/>
  <c r="E173" i="16"/>
  <c r="E351" i="16"/>
  <c r="E387" i="16"/>
  <c r="E378" i="16"/>
  <c r="E163" i="16"/>
  <c r="E184" i="16"/>
  <c r="E187" i="16"/>
  <c r="E329" i="16"/>
  <c r="E166" i="16"/>
  <c r="E298" i="16"/>
  <c r="E200" i="16"/>
  <c r="E360" i="16"/>
  <c r="E370" i="16"/>
  <c r="E176" i="16"/>
  <c r="E364" i="16"/>
  <c r="E342" i="16"/>
  <c r="E258" i="16"/>
  <c r="E186" i="16"/>
  <c r="E245" i="16"/>
  <c r="E262" i="16"/>
  <c r="E362" i="16"/>
  <c r="E203" i="16"/>
  <c r="E365" i="16"/>
  <c r="E190" i="16"/>
  <c r="E359" i="16"/>
  <c r="E327" i="16"/>
  <c r="E196" i="16"/>
  <c r="E238" i="16"/>
  <c r="E236" i="16"/>
  <c r="E198" i="16"/>
  <c r="E315" i="16"/>
  <c r="E235" i="16"/>
  <c r="E234" i="16"/>
  <c r="E218" i="16"/>
  <c r="E230" i="16"/>
  <c r="E322" i="16"/>
  <c r="E220" i="16"/>
  <c r="E348" i="16"/>
  <c r="E239" i="16"/>
  <c r="E357" i="16"/>
  <c r="E295" i="16"/>
  <c r="E247" i="16"/>
  <c r="E254" i="16"/>
  <c r="E224" i="16"/>
  <c r="E288" i="16"/>
  <c r="E246" i="16"/>
  <c r="E202" i="16"/>
  <c r="E265" i="16"/>
  <c r="E292" i="16"/>
  <c r="E244" i="16"/>
  <c r="E294" i="16"/>
  <c r="E312" i="16"/>
  <c r="E231" i="16"/>
  <c r="E311" i="16"/>
  <c r="E269" i="16"/>
  <c r="E215" i="16"/>
  <c r="E290" i="16"/>
  <c r="E180" i="16"/>
  <c r="E233" i="16"/>
  <c r="E182" i="16"/>
  <c r="E252" i="16"/>
  <c r="E305" i="16"/>
  <c r="E384" i="16"/>
  <c r="E341" i="16"/>
  <c r="E321" i="16"/>
  <c r="E297" i="16"/>
  <c r="E337" i="16"/>
  <c r="E209" i="16"/>
  <c r="E353" i="16"/>
  <c r="E349" i="16"/>
  <c r="E316" i="16"/>
  <c r="E192" i="16"/>
  <c r="E197" i="16"/>
  <c r="E358" i="16"/>
  <c r="E195" i="16"/>
  <c r="E352" i="16"/>
  <c r="E201" i="16"/>
  <c r="E356" i="16"/>
  <c r="E232" i="16"/>
  <c r="E264" i="16"/>
  <c r="E300" i="16"/>
  <c r="E333" i="16"/>
  <c r="E303" i="16"/>
  <c r="E188" i="16"/>
  <c r="E257" i="16"/>
  <c r="E260" i="16"/>
  <c r="E270" i="16"/>
  <c r="E204" i="16"/>
  <c r="E227" i="16"/>
  <c r="E208" i="16"/>
  <c r="E226" i="16"/>
  <c r="E206" i="16"/>
  <c r="E306" i="16"/>
  <c r="E286" i="16"/>
  <c r="E323" i="16"/>
  <c r="E276" i="16"/>
  <c r="E281" i="16"/>
  <c r="E212" i="16"/>
  <c r="E320" i="16"/>
  <c r="E340" i="16"/>
  <c r="E339" i="16"/>
  <c r="E251" i="16"/>
  <c r="E307" i="16"/>
  <c r="E261" i="16"/>
  <c r="E267" i="16"/>
  <c r="E228" i="16"/>
  <c r="E283" i="16"/>
  <c r="E259" i="16"/>
  <c r="E225" i="16"/>
  <c r="E168" i="16"/>
  <c r="E389" i="16"/>
  <c r="E376" i="16"/>
  <c r="E319" i="16"/>
  <c r="E211" i="16"/>
  <c r="E328" i="16"/>
  <c r="E355" i="16"/>
  <c r="E344" i="16"/>
  <c r="E330" i="16"/>
  <c r="E334" i="16"/>
  <c r="E287" i="16"/>
  <c r="E354" i="16"/>
  <c r="E366" i="16"/>
  <c r="E326" i="16"/>
  <c r="E299" i="16"/>
  <c r="E325" i="16"/>
  <c r="E374" i="16"/>
  <c r="E243" i="16"/>
  <c r="E167" i="16"/>
  <c r="E310" i="16"/>
  <c r="E273" i="16"/>
  <c r="E309" i="16"/>
  <c r="E214" i="16"/>
  <c r="E318" i="16"/>
  <c r="E289" i="16"/>
  <c r="E282" i="16"/>
  <c r="E272" i="16"/>
  <c r="E308" i="16"/>
  <c r="E223" i="16"/>
  <c r="E242" i="16"/>
  <c r="E278" i="16"/>
  <c r="E171" i="16"/>
  <c r="E183" i="16"/>
  <c r="E158" i="16"/>
  <c r="E335" i="16"/>
  <c r="E373" i="16"/>
  <c r="E380" i="16"/>
  <c r="E177" i="16"/>
  <c r="E363" i="16"/>
  <c r="E213" i="16"/>
  <c r="E375" i="16"/>
  <c r="E165" i="16"/>
  <c r="E377" i="16"/>
  <c r="E253" i="16"/>
  <c r="E313" i="16"/>
  <c r="E219" i="16"/>
  <c r="E160" i="16"/>
  <c r="E279" i="16"/>
  <c r="E285" i="16"/>
  <c r="E338" i="16"/>
  <c r="E217" i="16"/>
  <c r="E237" i="16"/>
  <c r="E170" i="16"/>
  <c r="E256" i="16"/>
  <c r="E229" i="16"/>
  <c r="E263" i="16"/>
  <c r="E280" i="16"/>
  <c r="E221" i="16"/>
  <c r="E317" i="16"/>
  <c r="E291" i="16"/>
  <c r="E296" i="16"/>
  <c r="E194" i="16"/>
  <c r="E304" i="16"/>
  <c r="E293" i="16"/>
  <c r="E240" i="16"/>
  <c r="E193" i="16"/>
  <c r="E274" i="16"/>
  <c r="E207" i="16"/>
  <c r="E302" i="16"/>
  <c r="E314" i="16"/>
  <c r="E255" i="16"/>
  <c r="E147" i="16"/>
  <c r="E157" i="16"/>
  <c r="E152" i="16"/>
  <c r="E149" i="16"/>
  <c r="E153" i="16"/>
  <c r="E146" i="16"/>
  <c r="E151" i="16"/>
  <c r="E156" i="16"/>
  <c r="E154" i="16"/>
  <c r="E150" i="16"/>
  <c r="E148" i="16"/>
  <c r="E155" i="16"/>
  <c r="E145" i="16"/>
  <c r="E39" i="16"/>
  <c r="E19" i="16"/>
  <c r="E20" i="16"/>
  <c r="E35" i="16"/>
  <c r="E3" i="16"/>
  <c r="E4" i="16"/>
  <c r="E2" i="16"/>
  <c r="E29" i="16"/>
  <c r="E9" i="16"/>
  <c r="E23" i="16"/>
  <c r="E22" i="16"/>
  <c r="E31" i="16"/>
  <c r="E41" i="16"/>
  <c r="E12" i="16"/>
  <c r="E8" i="16"/>
  <c r="E40" i="16"/>
  <c r="E33" i="16"/>
  <c r="E25" i="16"/>
  <c r="E7" i="16"/>
  <c r="E36" i="16"/>
  <c r="E32" i="16"/>
  <c r="E17" i="16"/>
  <c r="E30" i="16"/>
  <c r="E28" i="16"/>
  <c r="E5" i="16"/>
  <c r="E15" i="16"/>
  <c r="E26" i="16"/>
  <c r="E16" i="16"/>
  <c r="E34" i="16"/>
  <c r="E13" i="16"/>
  <c r="E38" i="16"/>
  <c r="E24" i="16"/>
  <c r="E11" i="16"/>
  <c r="E37" i="16"/>
  <c r="E10" i="16"/>
  <c r="E14" i="16"/>
  <c r="E21" i="16"/>
  <c r="E6" i="16"/>
  <c r="E27" i="16"/>
  <c r="E18" i="16"/>
  <c r="E65" i="16"/>
  <c r="E63" i="16"/>
  <c r="E59" i="16"/>
  <c r="E64" i="16"/>
  <c r="E60" i="16"/>
  <c r="E62" i="16"/>
  <c r="E61" i="16"/>
  <c r="E122" i="16"/>
  <c r="E81" i="16"/>
  <c r="E74" i="16"/>
  <c r="E72" i="16"/>
  <c r="E111" i="16"/>
  <c r="E116" i="16"/>
  <c r="E109" i="16"/>
  <c r="E84" i="16"/>
  <c r="E110" i="16"/>
  <c r="E73" i="16"/>
  <c r="E120" i="16"/>
  <c r="E79" i="16"/>
  <c r="E77" i="16"/>
  <c r="E96" i="16"/>
  <c r="E88" i="16"/>
  <c r="E117" i="16"/>
  <c r="E102" i="16"/>
  <c r="E89" i="16"/>
  <c r="E76" i="16"/>
  <c r="E85" i="16"/>
  <c r="E94" i="16"/>
  <c r="E70" i="16"/>
  <c r="E67" i="16"/>
  <c r="E104" i="16"/>
  <c r="E97" i="16"/>
  <c r="E82" i="16"/>
  <c r="E71" i="16"/>
  <c r="E66" i="16"/>
  <c r="E100" i="16"/>
  <c r="E99" i="16"/>
  <c r="E98" i="16"/>
  <c r="E114" i="16"/>
  <c r="E95" i="16"/>
  <c r="E78" i="16"/>
  <c r="E75" i="16"/>
  <c r="E118" i="16"/>
  <c r="E103" i="16"/>
  <c r="E106" i="16"/>
  <c r="E91" i="16"/>
  <c r="E115" i="16"/>
  <c r="E80" i="16"/>
  <c r="E107" i="16"/>
  <c r="E101" i="16"/>
  <c r="E123" i="16"/>
  <c r="E113" i="16"/>
  <c r="E121" i="16"/>
  <c r="E112" i="16"/>
  <c r="E92" i="16"/>
  <c r="E83" i="16"/>
  <c r="E86" i="16"/>
  <c r="E124" i="16"/>
  <c r="E93" i="16"/>
  <c r="E90" i="16"/>
  <c r="E119" i="16"/>
  <c r="E69" i="16"/>
  <c r="E105" i="16"/>
  <c r="E108" i="16"/>
  <c r="E68" i="16"/>
  <c r="E87" i="16"/>
  <c r="E130" i="16"/>
  <c r="E129" i="16"/>
  <c r="E136" i="16"/>
  <c r="E131" i="16"/>
  <c r="E127" i="16"/>
  <c r="E143" i="16"/>
  <c r="E134" i="16"/>
  <c r="E144" i="16"/>
  <c r="E142" i="16"/>
  <c r="E135" i="16"/>
  <c r="E139" i="16"/>
  <c r="E128" i="16"/>
  <c r="E140" i="16"/>
  <c r="E133" i="16"/>
  <c r="E138" i="16"/>
  <c r="E132" i="16"/>
  <c r="E141" i="16"/>
  <c r="E126" i="16"/>
  <c r="E125" i="16"/>
  <c r="E137" i="16"/>
  <c r="E50" i="16"/>
  <c r="E45" i="16"/>
  <c r="E57" i="16"/>
  <c r="E55" i="16"/>
  <c r="E53" i="16"/>
  <c r="E56" i="16"/>
  <c r="E48" i="16"/>
  <c r="E54" i="16"/>
  <c r="E52" i="16"/>
  <c r="E49" i="16"/>
  <c r="E58" i="16"/>
  <c r="E46" i="16"/>
  <c r="E43" i="16"/>
  <c r="E51" i="16"/>
  <c r="E47" i="16"/>
  <c r="E42" i="16"/>
  <c r="E44" i="16"/>
  <c r="E216" i="16"/>
  <c r="I830" i="8"/>
  <c r="I831" i="8"/>
  <c r="I832" i="8"/>
  <c r="I833" i="8"/>
  <c r="I834" i="8"/>
  <c r="I835" i="8"/>
  <c r="I836" i="8"/>
  <c r="I837" i="8"/>
  <c r="I838" i="8"/>
  <c r="I839" i="8"/>
  <c r="I840" i="8"/>
  <c r="I841" i="8"/>
  <c r="I847" i="8"/>
  <c r="I853" i="8"/>
  <c r="I861" i="8"/>
  <c r="I842" i="8"/>
  <c r="I843" i="8"/>
  <c r="I844" i="8"/>
  <c r="I845" i="8"/>
  <c r="I846" i="8"/>
  <c r="I848" i="8"/>
  <c r="I850" i="8"/>
  <c r="I851" i="8"/>
  <c r="I852" i="8"/>
  <c r="I849" i="8"/>
  <c r="I854" i="8"/>
  <c r="I855" i="8"/>
  <c r="I856" i="8"/>
  <c r="I857" i="8"/>
  <c r="I858" i="8"/>
  <c r="I828" i="8"/>
  <c r="I829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343" i="8"/>
  <c r="I455" i="8"/>
  <c r="I456" i="8"/>
  <c r="I457" i="8"/>
  <c r="I458" i="8"/>
  <c r="I459" i="8"/>
  <c r="I460" i="8"/>
  <c r="I342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5" i="8"/>
  <c r="I523" i="8"/>
  <c r="I563" i="8"/>
  <c r="I526" i="8"/>
  <c r="I527" i="8"/>
  <c r="I524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9" i="8"/>
  <c r="I640" i="8"/>
  <c r="I638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7" i="8"/>
  <c r="I738" i="8"/>
  <c r="I736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692" i="8"/>
  <c r="I345" i="8"/>
</calcChain>
</file>

<file path=xl/sharedStrings.xml><?xml version="1.0" encoding="utf-8"?>
<sst xmlns="http://schemas.openxmlformats.org/spreadsheetml/2006/main" count="6608" uniqueCount="1498">
  <si>
    <t>Заявка</t>
  </si>
  <si>
    <t>Тип работ</t>
  </si>
  <si>
    <t>Номер поезда</t>
  </si>
  <si>
    <t>Тип вагона</t>
  </si>
  <si>
    <t>Номер вагона</t>
  </si>
  <si>
    <t>Оборудование</t>
  </si>
  <si>
    <t>S/N оборудования</t>
  </si>
  <si>
    <t>MAC адрес</t>
  </si>
  <si>
    <t>Монтаж</t>
  </si>
  <si>
    <t>92с1</t>
  </si>
  <si>
    <t>Штаб-1</t>
  </si>
  <si>
    <t>Промышленный компьютер БТ-37-НМК (5550.i5 OSUb2204)</t>
  </si>
  <si>
    <t>Маршрутизатор Mikrotik Hex RB750Gr3</t>
  </si>
  <si>
    <t>HGW0A3XMHC0</t>
  </si>
  <si>
    <t>Источник питания (24V, 150W)</t>
  </si>
  <si>
    <t>SC3B214812</t>
  </si>
  <si>
    <t>Выключатель автоматический двухполюсный MD63 2P 16А C 6kA</t>
  </si>
  <si>
    <t>Соединение межвагонное ТСФВ.465000.006-001</t>
  </si>
  <si>
    <t>ЭЛКОМ 006001 25.05.0147</t>
  </si>
  <si>
    <t>ЭЛК СМ 006001 25.06.210</t>
  </si>
  <si>
    <t>ЭЛК СМ 006001 25.05.203</t>
  </si>
  <si>
    <t>ЭЛКОМ 006001 25.05.0139</t>
  </si>
  <si>
    <t>ЭЛКОМ 006001 25.05.0150</t>
  </si>
  <si>
    <t>ЭЛК СМ 006001 25.06.219</t>
  </si>
  <si>
    <t>ЭЛКОМ 006001 25.05.0145</t>
  </si>
  <si>
    <t>ЭЛКОМ 006001 25.05.0158</t>
  </si>
  <si>
    <t>ЭЛК СМ 006001 25.05.0142</t>
  </si>
  <si>
    <t>ЭЛК СМ 006001 25.06.225</t>
  </si>
  <si>
    <t>ЭЛК СМ 00800 25.05.0135</t>
  </si>
  <si>
    <t>ЭЛК СМ 00800 25.05.0138</t>
  </si>
  <si>
    <t>ЭЛКОМ 006001 25.05.0162</t>
  </si>
  <si>
    <t>ЭЛКОМ 006001 25.05.0148</t>
  </si>
  <si>
    <t>ЭЛКОМ 006001 25.05.0154</t>
  </si>
  <si>
    <t>Лин-1</t>
  </si>
  <si>
    <t>SC3B214810</t>
  </si>
  <si>
    <t>Коммутатор, черт. ТСФВ.467000.008</t>
  </si>
  <si>
    <t>DT005627</t>
  </si>
  <si>
    <t>SC3B215747</t>
  </si>
  <si>
    <t>DT005616</t>
  </si>
  <si>
    <t>SC3B214816</t>
  </si>
  <si>
    <t>DT005576</t>
  </si>
  <si>
    <t>SC3B215748</t>
  </si>
  <si>
    <t>DT005642</t>
  </si>
  <si>
    <t>HGQ09ZMKMDY</t>
  </si>
  <si>
    <t>D4:01:C3:FB:00:C8</t>
  </si>
  <si>
    <t>SC3B215744</t>
  </si>
  <si>
    <t>DT005643</t>
  </si>
  <si>
    <t>HH80ABZJYZ5</t>
  </si>
  <si>
    <t>F4:1E:57:65:F3:70</t>
  </si>
  <si>
    <t>Точка доступа ТСФВ.465000.006-005</t>
  </si>
  <si>
    <t>HGN09QC1BJY</t>
  </si>
  <si>
    <t>HGT0AAGZ90X</t>
  </si>
  <si>
    <t>92с2</t>
  </si>
  <si>
    <t>92с4</t>
  </si>
  <si>
    <t>HGQ9X35EMY</t>
  </si>
  <si>
    <t>SC3B215738</t>
  </si>
  <si>
    <t>ЭЛК СМ 006001 25.05.0122</t>
  </si>
  <si>
    <t>ЭЛК СМ 006001 25.06.200</t>
  </si>
  <si>
    <t>ЭЛК СМ 006001 25.06.213</t>
  </si>
  <si>
    <t>ЭЛКОМ 006001 25.05.0161</t>
  </si>
  <si>
    <t>ЭЛК СМ 006001 25.06.212</t>
  </si>
  <si>
    <t>ЭЛК СМ 006001 25.06.194</t>
  </si>
  <si>
    <t>ЭЛК СМ 006001 25.05.0136</t>
  </si>
  <si>
    <t>ЭЛК СМ 006001 25.06.197</t>
  </si>
  <si>
    <t>ЭЛК СМ 006001 25.06.223</t>
  </si>
  <si>
    <t>ЭЛК СМ 006001 25.06.216</t>
  </si>
  <si>
    <t>ЭЛКОМ 006001 25.05.0159</t>
  </si>
  <si>
    <t>ЭЛКОМ 006001 25.05.0160</t>
  </si>
  <si>
    <t>ЭЛК СМ 006001 25.06.193</t>
  </si>
  <si>
    <t>Резерв</t>
  </si>
  <si>
    <t>ЭЛК СМ 006001 25.06.195</t>
  </si>
  <si>
    <t>ЭЛКОМ 006001 25.05.0163</t>
  </si>
  <si>
    <t>SC3B215740</t>
  </si>
  <si>
    <t>DT005640</t>
  </si>
  <si>
    <t>HH80AE5R3N7</t>
  </si>
  <si>
    <t>HGN09RXFM30</t>
  </si>
  <si>
    <t>HGN09HFEQ5Z</t>
  </si>
  <si>
    <t>92с3</t>
  </si>
  <si>
    <t>HH80ABZYKPD</t>
  </si>
  <si>
    <t>SC3B215743</t>
  </si>
  <si>
    <t>ЭЛКОМ 006001 25.05.0164</t>
  </si>
  <si>
    <t>ЭЛК СМ 006001 25.06.217</t>
  </si>
  <si>
    <t>ЭЛКОМ 006001 25.05.0146</t>
  </si>
  <si>
    <t>ЭЛК СМ 006001 25.06.199</t>
  </si>
  <si>
    <t>ЭЛКОМ 006001 25.05.0149</t>
  </si>
  <si>
    <t>ЭЛК СМ 006001 25.06.207</t>
  </si>
  <si>
    <t>ЭЛК СМ 006001 25.06.209</t>
  </si>
  <si>
    <t>ЭЛКОМ 006001 25.05.0152</t>
  </si>
  <si>
    <t>ЭЛК СМ 006001 25.06.192</t>
  </si>
  <si>
    <t>ЭЛКОМ 006001 25.05.0153</t>
  </si>
  <si>
    <t>ЭЛК СМ 006001 25.06.205</t>
  </si>
  <si>
    <t>ЭЛКОМ 006001 25.05.0151</t>
  </si>
  <si>
    <t>ЭЛК СМ 006001 25.06.191</t>
  </si>
  <si>
    <t>ЭЛКОМ 006001 25.05.0155</t>
  </si>
  <si>
    <t>ЭЛК СМ 006001 25.06.202</t>
  </si>
  <si>
    <t>Лин-1 (аренда)</t>
  </si>
  <si>
    <t>HGW0A2128ED</t>
  </si>
  <si>
    <t>DT005507</t>
  </si>
  <si>
    <t>SC3B215741</t>
  </si>
  <si>
    <t>Коннектор SUPRLAN 8P8C STP Cat.6A (RJ-45)</t>
  </si>
  <si>
    <t>HGT0ABCE4BQ</t>
  </si>
  <si>
    <t>ВР-1</t>
  </si>
  <si>
    <t>HGWOA3V763D</t>
  </si>
  <si>
    <t>DT005578</t>
  </si>
  <si>
    <t>SC3B215745</t>
  </si>
  <si>
    <t>HGT0A55AXTW</t>
  </si>
  <si>
    <t>HGT0AEJQJXN</t>
  </si>
  <si>
    <t>HGQ09TSTZ0S</t>
  </si>
  <si>
    <t>D4:01:C3:FB:5D:70</t>
  </si>
  <si>
    <t>DT005641</t>
  </si>
  <si>
    <t>SC3B215739</t>
  </si>
  <si>
    <t>SC3B214809</t>
  </si>
  <si>
    <t>ЭЛК СМ 006001 25.06.222</t>
  </si>
  <si>
    <t>ЭЛК СМ 006001 25.06.206</t>
  </si>
  <si>
    <t>ЭЛК СМ 006001 25.06.201</t>
  </si>
  <si>
    <t>ЭЛК СМ 006001 25.06.221</t>
  </si>
  <si>
    <t>ЭЛК СМ 006001 25.05.0137</t>
  </si>
  <si>
    <t>ЭЛК СМ 006001 25.06.215</t>
  </si>
  <si>
    <t>ЭЛК СМ 006001 25.06.218</t>
  </si>
  <si>
    <t>ЭЛК СМ 006001 25.06.214</t>
  </si>
  <si>
    <t>ЭЛК СМ 006001 25.06.196</t>
  </si>
  <si>
    <t>ЭЛКОМ 006001 25.05.0129</t>
  </si>
  <si>
    <t>ЭЛКОМ 006001 25.05.0141</t>
  </si>
  <si>
    <t>ЭЛКОМ 006001 25.05.0144</t>
  </si>
  <si>
    <t>ЭЛКОМ 006001 25.05.0157</t>
  </si>
  <si>
    <t>ЭЛК СМ 006001 25.06.208</t>
  </si>
  <si>
    <t>HGQ09GWVYK5</t>
  </si>
  <si>
    <t>D4:01:C3:FB:00:B9</t>
  </si>
  <si>
    <t>DT005273</t>
  </si>
  <si>
    <t>SC3B215749</t>
  </si>
  <si>
    <t>HGN09YXJ837</t>
  </si>
  <si>
    <t>D4:01:C3:ED:99:B8</t>
  </si>
  <si>
    <t>HGN09GSK9B5</t>
  </si>
  <si>
    <t>D4:01:C3:ED:9A:3C</t>
  </si>
  <si>
    <t>HGQ09W9FHDS</t>
  </si>
  <si>
    <t>D4:01:C3:FB:06:6C</t>
  </si>
  <si>
    <t>DT005573</t>
  </si>
  <si>
    <t>SC3B215736</t>
  </si>
  <si>
    <t>HGN09Y1TSWX</t>
  </si>
  <si>
    <t>D4:01:C3:ED:9C:68</t>
  </si>
  <si>
    <t>68c3</t>
  </si>
  <si>
    <t>SC3B214811</t>
  </si>
  <si>
    <t>HH80AEWN91D</t>
  </si>
  <si>
    <t>F4:1E:57:65:F4:44</t>
  </si>
  <si>
    <t>DT005537</t>
  </si>
  <si>
    <t>SC552P1734</t>
  </si>
  <si>
    <t>HH80A3ZWRHB</t>
  </si>
  <si>
    <t>F4:1E:57:65:F4:AA</t>
  </si>
  <si>
    <t>DT005274</t>
  </si>
  <si>
    <t>SC3B215746</t>
  </si>
  <si>
    <t>HGN09JWK572</t>
  </si>
  <si>
    <t>D4:01:C3:ED:9E:00</t>
  </si>
  <si>
    <t>HH40ACNBQWQ</t>
  </si>
  <si>
    <t>F4:1E:57:49:10:10</t>
  </si>
  <si>
    <t>68c4</t>
  </si>
  <si>
    <t>SC552P1731</t>
  </si>
  <si>
    <t>HGW0A5KMCFP</t>
  </si>
  <si>
    <t>F4:1E:57:21:A5:12</t>
  </si>
  <si>
    <t>DT005533</t>
  </si>
  <si>
    <t>SC552P1737</t>
  </si>
  <si>
    <t>HGN09S44X2V</t>
  </si>
  <si>
    <t>D4:01:C3:ED:9E:FA</t>
  </si>
  <si>
    <t>HGT0AFATHEH</t>
  </si>
  <si>
    <t>F4:1E:57:11:22:C0</t>
  </si>
  <si>
    <t>HGW0A8DVH4W</t>
  </si>
  <si>
    <t>F4:1E:57:21:AC:23</t>
  </si>
  <si>
    <t>DT005531</t>
  </si>
  <si>
    <t>SC552P1735</t>
  </si>
  <si>
    <t>HGN09HTS5JR</t>
  </si>
  <si>
    <t>D4:01:C3:ED:9E:24</t>
  </si>
  <si>
    <t>HGW0A7SVA5X</t>
  </si>
  <si>
    <t>F4:1E:57:21:A7:61</t>
  </si>
  <si>
    <t>DT005509</t>
  </si>
  <si>
    <t>SC552P1736</t>
  </si>
  <si>
    <t>HGT0A4DW7RV</t>
  </si>
  <si>
    <t>F4:1E:57:11:22:FC</t>
  </si>
  <si>
    <t>98с2</t>
  </si>
  <si>
    <t>HGW0AA2QSCX</t>
  </si>
  <si>
    <t>F4:1E:57:21:AC:0E</t>
  </si>
  <si>
    <t>DT005581</t>
  </si>
  <si>
    <t>SC554F4469</t>
  </si>
  <si>
    <t>HGT0AD1VA0C</t>
  </si>
  <si>
    <t>F4:1E:57:11:22:CC</t>
  </si>
  <si>
    <t>HGN09PS3ZSQ</t>
  </si>
  <si>
    <t>D4:01:C3:ED:99:E0</t>
  </si>
  <si>
    <t>HGQ09NP8NYZ</t>
  </si>
  <si>
    <t>D4:01:C3:FB:09:ED</t>
  </si>
  <si>
    <t>SC552P1739</t>
  </si>
  <si>
    <t>HGT0A3YX42Q</t>
  </si>
  <si>
    <t>F4:1E:57:11:17:6C</t>
  </si>
  <si>
    <t>HGD09PE08CS</t>
  </si>
  <si>
    <t>D4:01:C3:8F:C9:A5</t>
  </si>
  <si>
    <t>DT005280</t>
  </si>
  <si>
    <t>SC552P1727</t>
  </si>
  <si>
    <t>HH40A6KTQVD</t>
  </si>
  <si>
    <t>F4:1E:57:49:1C:E2</t>
  </si>
  <si>
    <t>HH40A2YRV4N</t>
  </si>
  <si>
    <t>F4:1E:57:49:27:6A</t>
  </si>
  <si>
    <t>HGQ09SGWKBJ</t>
  </si>
  <si>
    <t>D4:01:C3:FB:00:A1</t>
  </si>
  <si>
    <t>DT005276</t>
  </si>
  <si>
    <t>SC554F4465</t>
  </si>
  <si>
    <t>HGT0A13JJQ4</t>
  </si>
  <si>
    <t>F4:1E:57:11:1B:7C</t>
  </si>
  <si>
    <t>HGQ09QQVX7Y</t>
  </si>
  <si>
    <t>D4:01:C3:FC:6A:7D</t>
  </si>
  <si>
    <t>DT005266</t>
  </si>
  <si>
    <t>SC552P1740</t>
  </si>
  <si>
    <t>HH40AC4MB9G</t>
  </si>
  <si>
    <t>HGW0A7BC33Q</t>
  </si>
  <si>
    <t>F4:1E:57:21:A6:2F</t>
  </si>
  <si>
    <t>DT005268</t>
  </si>
  <si>
    <t>SC554F4461</t>
  </si>
  <si>
    <t>HGT0A7D3K7C</t>
  </si>
  <si>
    <t>F4:1E:57:11:17:B0</t>
  </si>
  <si>
    <t>HGW0A7B19H2</t>
  </si>
  <si>
    <t>F4:1E:57:21:B4:5F</t>
  </si>
  <si>
    <t>DT005580</t>
  </si>
  <si>
    <t>SC554F4463</t>
  </si>
  <si>
    <t>HH40A4DXMXK</t>
  </si>
  <si>
    <t>F4:1E:57:49:26:32</t>
  </si>
  <si>
    <t>HH80AAPRVBP</t>
  </si>
  <si>
    <t>F4:1E:57:65:F6:C4</t>
  </si>
  <si>
    <t>DT005278</t>
  </si>
  <si>
    <t>SC554F4470</t>
  </si>
  <si>
    <t>HGN09RC8J4Q</t>
  </si>
  <si>
    <t>D4:01:C3:ED:8C:CA</t>
  </si>
  <si>
    <t>HGW0AER82TH</t>
  </si>
  <si>
    <t>F4:1E:57:21:A0:9C</t>
  </si>
  <si>
    <t>DT005528</t>
  </si>
  <si>
    <t>SC554F4457</t>
  </si>
  <si>
    <t>HH40AAE21ZP</t>
  </si>
  <si>
    <t>F4:1E:57:49:27:9A</t>
  </si>
  <si>
    <t>HGQ09W78K6S</t>
  </si>
  <si>
    <t>DT005534</t>
  </si>
  <si>
    <t>SC554F4456</t>
  </si>
  <si>
    <t>HH40A0PFT2F</t>
  </si>
  <si>
    <t>F4:1E:57:49:10:3C</t>
  </si>
  <si>
    <t>HGQ09G4Y42K</t>
  </si>
  <si>
    <t>D4:01:C3:FC:63:88</t>
  </si>
  <si>
    <t>DT005275</t>
  </si>
  <si>
    <t>SC554F4464</t>
  </si>
  <si>
    <t>HH40A1GQJ6W</t>
  </si>
  <si>
    <t>F4:1E:57:49:25:FA</t>
  </si>
  <si>
    <t>HGW0ADRMY80</t>
  </si>
  <si>
    <t>F4:1E:57:21:AD:33</t>
  </si>
  <si>
    <t>DT005264</t>
  </si>
  <si>
    <t>SC554F4462</t>
  </si>
  <si>
    <t>HH40A5VY583</t>
  </si>
  <si>
    <t>F4:1E:57:49:29:EC</t>
  </si>
  <si>
    <t>HH80A6HH5KJ</t>
  </si>
  <si>
    <t>F4:1E:57:65:F6:C9</t>
  </si>
  <si>
    <t>DT005265</t>
  </si>
  <si>
    <t>SC554F4466</t>
  </si>
  <si>
    <t>HH40AFTFYYM</t>
  </si>
  <si>
    <t>F4:1E:57:49:21:24</t>
  </si>
  <si>
    <t>HGD09RDJS9J</t>
  </si>
  <si>
    <t>D4:01:C3:8F:84:C8</t>
  </si>
  <si>
    <t>DT005271</t>
  </si>
  <si>
    <t>SC554F4467</t>
  </si>
  <si>
    <t>HH40AEJ1YE3</t>
  </si>
  <si>
    <t>F4:1E:57:49:2A:06</t>
  </si>
  <si>
    <t>HGQ09ST8NNM</t>
  </si>
  <si>
    <t>D4:01:C3:FC:67:AB</t>
  </si>
  <si>
    <t>DT005269</t>
  </si>
  <si>
    <t>SC554F4468</t>
  </si>
  <si>
    <t>HH40A6765C0</t>
  </si>
  <si>
    <t>F4:1E:57:49:2A:32</t>
  </si>
  <si>
    <t>HH80A74BBAB</t>
  </si>
  <si>
    <t>F4:1E:57:65:F3:7F</t>
  </si>
  <si>
    <t>DT005279</t>
  </si>
  <si>
    <t>SC552P1738</t>
  </si>
  <si>
    <t>HGT0A308FN0</t>
  </si>
  <si>
    <t>68с2</t>
  </si>
  <si>
    <t>SC552P1729</t>
  </si>
  <si>
    <t>HH80A2GJ3GH</t>
  </si>
  <si>
    <t>F4:1E:57:65:FB:B2</t>
  </si>
  <si>
    <t>DT005277</t>
  </si>
  <si>
    <t>SC552P1730</t>
  </si>
  <si>
    <t>HH80A8EM3WF</t>
  </si>
  <si>
    <t>F4:1E:57:65:FB:BA</t>
  </si>
  <si>
    <t>DT005619</t>
  </si>
  <si>
    <t>SC554F4460</t>
  </si>
  <si>
    <t>HGT0A53Z9GH</t>
  </si>
  <si>
    <t>F4:1E:57:11:17:78</t>
  </si>
  <si>
    <t>HGT0A4GEWRF</t>
  </si>
  <si>
    <t>F4:1E:57:11:25:50</t>
  </si>
  <si>
    <t>HGD09YHSVD5</t>
  </si>
  <si>
    <t>D4:01:C3:8F:8A:B1</t>
  </si>
  <si>
    <t>DT005283</t>
  </si>
  <si>
    <t>SC552P1726</t>
  </si>
  <si>
    <t>HH40AD00KTA</t>
  </si>
  <si>
    <t>F4:1E:57:49:2A:0E</t>
  </si>
  <si>
    <t>DT005572</t>
  </si>
  <si>
    <t>SC554F4459</t>
  </si>
  <si>
    <t>Демонтаж</t>
  </si>
  <si>
    <t>HGD09VGXS0A</t>
  </si>
  <si>
    <t>D4:01:C3:8F:8A:19</t>
  </si>
  <si>
    <t>HGN09SVK6RJ</t>
  </si>
  <si>
    <t>D4:01:C3:ED:9A:82</t>
  </si>
  <si>
    <t>HGN09ST46N9</t>
  </si>
  <si>
    <t>D4:01:C3:ED:95:BC</t>
  </si>
  <si>
    <t>HH80A5B732A</t>
  </si>
  <si>
    <t>F4:1E:57:65:F3:52</t>
  </si>
  <si>
    <t>Общий итог</t>
  </si>
  <si>
    <t>DT005617</t>
  </si>
  <si>
    <t>68с3</t>
  </si>
  <si>
    <t>DT005517</t>
  </si>
  <si>
    <t>SC552P1728</t>
  </si>
  <si>
    <t>68с4</t>
  </si>
  <si>
    <t>Дата</t>
  </si>
  <si>
    <t>F4:E1:57:65:F4:82</t>
  </si>
  <si>
    <t>168</t>
  </si>
  <si>
    <t>Штаб-2</t>
  </si>
  <si>
    <t>HH80ACAMBX6</t>
  </si>
  <si>
    <t>SC552P1880</t>
  </si>
  <si>
    <t>Количество по полю Номер вагона</t>
  </si>
  <si>
    <t>Количество по полю Оборудование</t>
  </si>
  <si>
    <t>HH80A98HCEG</t>
  </si>
  <si>
    <t>F4:1E:57:65:F4:35</t>
  </si>
  <si>
    <t>92c2</t>
  </si>
  <si>
    <t>HGQ09G4KEG6</t>
  </si>
  <si>
    <t>DT005281</t>
  </si>
  <si>
    <t>HGN09SPTJ5Z</t>
  </si>
  <si>
    <t>HH40A6SD10X</t>
  </si>
  <si>
    <t>SC552P1883</t>
  </si>
  <si>
    <t>D4:01:C3:ED:75:A4</t>
  </si>
  <si>
    <t>F4:1E:57:49:27:F6</t>
  </si>
  <si>
    <t>D4:01:C3:FC:6A:B0</t>
  </si>
  <si>
    <t>HH80ADX78QA</t>
  </si>
  <si>
    <t>DT005272</t>
  </si>
  <si>
    <t>HGN09N0RHZY</t>
  </si>
  <si>
    <t>HGN09SHFFRD</t>
  </si>
  <si>
    <t>SC552P1733</t>
  </si>
  <si>
    <t>98c2</t>
  </si>
  <si>
    <t>D4:01:C3:ED:99:20</t>
  </si>
  <si>
    <t>F4:1E:57:65:FB:94</t>
  </si>
  <si>
    <t>D4:01:C3:ED:8A:AC</t>
  </si>
  <si>
    <t>HH80ADZ28DQ</t>
  </si>
  <si>
    <t>DT005516</t>
  </si>
  <si>
    <t>HGT0A7YGZ52</t>
  </si>
  <si>
    <t>SC554F4458</t>
  </si>
  <si>
    <t>F4:1E:57:11:18:68</t>
  </si>
  <si>
    <t>F4:1E:57:65:F4:C8</t>
  </si>
  <si>
    <t>DT005512</t>
  </si>
  <si>
    <t>HGZ0A2MYYDF</t>
  </si>
  <si>
    <t>163с6</t>
  </si>
  <si>
    <t>HGW0ABPVG32</t>
  </si>
  <si>
    <t>DT005570</t>
  </si>
  <si>
    <t>HGT0A9YEFSY</t>
  </si>
  <si>
    <t>SC552P1963</t>
  </si>
  <si>
    <t>HGD09V4PM1S</t>
  </si>
  <si>
    <t>DT005536</t>
  </si>
  <si>
    <t>HGT0AAQ7830</t>
  </si>
  <si>
    <t>HGT0ANCTKE3</t>
  </si>
  <si>
    <t>SC552P1886</t>
  </si>
  <si>
    <t>HEQ09AQSR6V</t>
  </si>
  <si>
    <t>DT005514</t>
  </si>
  <si>
    <t>HGT0AADXBT5</t>
  </si>
  <si>
    <t>HGT0A0SW4Q7</t>
  </si>
  <si>
    <t>SC552P1958</t>
  </si>
  <si>
    <t>HEQ09DS1Z7C</t>
  </si>
  <si>
    <t>DT005282</t>
  </si>
  <si>
    <t>HGT0ATBBXQD</t>
  </si>
  <si>
    <t>HGT0AZKQ5ED</t>
  </si>
  <si>
    <t>SC552P1878</t>
  </si>
  <si>
    <t>HEQ091X76Y2</t>
  </si>
  <si>
    <t>DT005524</t>
  </si>
  <si>
    <t>HGT0A4C7Y2X</t>
  </si>
  <si>
    <t>HGT0A5NH4BZ</t>
  </si>
  <si>
    <t>SC552P1889</t>
  </si>
  <si>
    <t>HH80A8H3R66</t>
  </si>
  <si>
    <t>DT005511</t>
  </si>
  <si>
    <t>HGT0A03QDH6</t>
  </si>
  <si>
    <t>HGT0A5XA276</t>
  </si>
  <si>
    <t>SC552P1887</t>
  </si>
  <si>
    <t>HGQ09HXC82N</t>
  </si>
  <si>
    <t>DT005522</t>
  </si>
  <si>
    <t>HGT0AY5GR86</t>
  </si>
  <si>
    <t>HGT0AZN4J10</t>
  </si>
  <si>
    <t>SC552P1881</t>
  </si>
  <si>
    <t>173с2</t>
  </si>
  <si>
    <t>173с3</t>
  </si>
  <si>
    <t>HH80AE8AKV6</t>
  </si>
  <si>
    <t>DT005521</t>
  </si>
  <si>
    <t>HGN09RX2YHN</t>
  </si>
  <si>
    <t>SC552P1959</t>
  </si>
  <si>
    <t>HH80ABKP972</t>
  </si>
  <si>
    <t>DT005267</t>
  </si>
  <si>
    <t>HGN09GKYAMY</t>
  </si>
  <si>
    <t>HGT0A8RD23D</t>
  </si>
  <si>
    <t>SC3B215742</t>
  </si>
  <si>
    <t>HH80ACQAXMT</t>
  </si>
  <si>
    <t>DT005579</t>
  </si>
  <si>
    <t>HGT0A4RTZGR</t>
  </si>
  <si>
    <t>HGN09T881KN</t>
  </si>
  <si>
    <t>SC552P1882</t>
  </si>
  <si>
    <t>HGQ09R26636</t>
  </si>
  <si>
    <t>DT005571</t>
  </si>
  <si>
    <t>HGT0A6KV4Y5</t>
  </si>
  <si>
    <t>HGT0A5R5PDJ</t>
  </si>
  <si>
    <t>SC3B215750</t>
  </si>
  <si>
    <t>HH80AEJ6WHN</t>
  </si>
  <si>
    <t>DT005535</t>
  </si>
  <si>
    <t>HGN09ST9C7W</t>
  </si>
  <si>
    <t>HGT0A0ES9C3</t>
  </si>
  <si>
    <t>SC552P1877</t>
  </si>
  <si>
    <t>HH80A1GGGSA</t>
  </si>
  <si>
    <t>DT005520</t>
  </si>
  <si>
    <t>HGN09GFVHSH</t>
  </si>
  <si>
    <t>HGT0A8J01WP</t>
  </si>
  <si>
    <t>SC552P1962</t>
  </si>
  <si>
    <t>HH80A4KHJER</t>
  </si>
  <si>
    <t>DT005519</t>
  </si>
  <si>
    <t>HGN09M3M8FS</t>
  </si>
  <si>
    <t>HGN09RCNZDE</t>
  </si>
  <si>
    <t>SC552P1890</t>
  </si>
  <si>
    <t>SC552P1884</t>
  </si>
  <si>
    <t>HH80A2P8JYJ</t>
  </si>
  <si>
    <t>DT005510</t>
  </si>
  <si>
    <t>HGT0A8H94NG</t>
  </si>
  <si>
    <t>SC554F5046</t>
  </si>
  <si>
    <t>HGQ09SN1JJJ</t>
  </si>
  <si>
    <t>DT005518</t>
  </si>
  <si>
    <t>HGN09X4965E</t>
  </si>
  <si>
    <t>HGT0ADW9H0R</t>
  </si>
  <si>
    <t>SC552P1885</t>
  </si>
  <si>
    <t>HH80A9F9DDD</t>
  </si>
  <si>
    <t>DT005515</t>
  </si>
  <si>
    <t>HGT0A6JPHQN</t>
  </si>
  <si>
    <t>HGT0AC7AJ9B</t>
  </si>
  <si>
    <t>SC552P1888</t>
  </si>
  <si>
    <t>HH80ACC7JC8Z</t>
  </si>
  <si>
    <t>DT005523</t>
  </si>
  <si>
    <t>HGT0ABV7KRD</t>
  </si>
  <si>
    <t>HGT0AER0465</t>
  </si>
  <si>
    <t>SC552P1732</t>
  </si>
  <si>
    <t>HH80AF99JHE</t>
  </si>
  <si>
    <t>DT005525</t>
  </si>
  <si>
    <t>HGT0ABYTJ1D</t>
  </si>
  <si>
    <t>HGT0A66XWP6</t>
  </si>
  <si>
    <t>SC552P1879</t>
  </si>
  <si>
    <t>HEQ09EEXKA5</t>
  </si>
  <si>
    <t>DT005451</t>
  </si>
  <si>
    <t>HGT0A1KFYFX</t>
  </si>
  <si>
    <t>HGT0A3AQSSF</t>
  </si>
  <si>
    <t>SC552P1953</t>
  </si>
  <si>
    <t>168с8</t>
  </si>
  <si>
    <t>HEQ09E8ZRPP</t>
  </si>
  <si>
    <t>DT005442</t>
  </si>
  <si>
    <t>HGT0ASVK6RJ</t>
  </si>
  <si>
    <t>HGT0A8FNZFK</t>
  </si>
  <si>
    <t>SC554F5048</t>
  </si>
  <si>
    <t>SC552P1961</t>
  </si>
  <si>
    <t>173с1</t>
  </si>
  <si>
    <t>HEQ09990274</t>
  </si>
  <si>
    <t>DT005566</t>
  </si>
  <si>
    <t>HGT0AZF4TXE</t>
  </si>
  <si>
    <t>HGT0AMCY91K</t>
  </si>
  <si>
    <t>SC552P1952</t>
  </si>
  <si>
    <t>HEQ09D92JH4</t>
  </si>
  <si>
    <t>DT005453</t>
  </si>
  <si>
    <t>HGT0A0GC2VM</t>
  </si>
  <si>
    <t>HGT0A8FCPRB</t>
  </si>
  <si>
    <t>SC552P1876</t>
  </si>
  <si>
    <t>HGQ09QCZ28H</t>
  </si>
  <si>
    <t>DT005447</t>
  </si>
  <si>
    <t>HGT0A6SCJ5N</t>
  </si>
  <si>
    <t>HGT0A9MFNHR</t>
  </si>
  <si>
    <t>SC552P2044</t>
  </si>
  <si>
    <t>HEQ099YM534</t>
  </si>
  <si>
    <t>DT005513</t>
  </si>
  <si>
    <t>HGT0APSSWH6</t>
  </si>
  <si>
    <t>HGT0AMWH2F</t>
  </si>
  <si>
    <t>SC552P1951</t>
  </si>
  <si>
    <t>Названия строк</t>
  </si>
  <si>
    <t>78:9A:18:07:A9:7F</t>
  </si>
  <si>
    <t>HEQ0944GY78</t>
  </si>
  <si>
    <t>78:9A:18:07:A5:38</t>
  </si>
  <si>
    <t>HEQ09AHGC17</t>
  </si>
  <si>
    <t>78:9A:18:07:A9:8E</t>
  </si>
  <si>
    <t>HEQ093JV3JT</t>
  </si>
  <si>
    <t>78:9A:18:07:A7:36</t>
  </si>
  <si>
    <t>HEQ0980VDCK</t>
  </si>
  <si>
    <t>78:9A:18:07:A4:BB</t>
  </si>
  <si>
    <t>HEQ097XWFQZ</t>
  </si>
  <si>
    <t>78:9A:18:07:87:7C</t>
  </si>
  <si>
    <t>78:9A:18:07:AA:06</t>
  </si>
  <si>
    <t>HEQ09AJYCVG</t>
  </si>
  <si>
    <t>78:9A:18:07:9E:7D</t>
  </si>
  <si>
    <t>HEQ09878RJC</t>
  </si>
  <si>
    <t>78:9A:18:07:A9:ED</t>
  </si>
  <si>
    <t>HEQ09201PTE</t>
  </si>
  <si>
    <t>78:9A:18:07:AA:24</t>
  </si>
  <si>
    <t>HEQ09889VDY</t>
  </si>
  <si>
    <t>78:9A:18:07:A9:75</t>
  </si>
  <si>
    <t>78:9A:18:07:A9:98</t>
  </si>
  <si>
    <t>HEQ097GKRFJ</t>
  </si>
  <si>
    <t>78:9A:18:07:A9:B1</t>
  </si>
  <si>
    <t>78:9A:18:07:A9:61</t>
  </si>
  <si>
    <t>78:9A:18:07:A9:5C</t>
  </si>
  <si>
    <t>HEQ09777ZBJ</t>
  </si>
  <si>
    <t>78:9A:18:07:A3:0A</t>
  </si>
  <si>
    <t>HEQ09CAVNMX</t>
  </si>
  <si>
    <t>78:9A:18:07:A3:0F</t>
  </si>
  <si>
    <t>78:9A:18:07:A9:84</t>
  </si>
  <si>
    <t>78:9A:18:07:A9:52</t>
  </si>
  <si>
    <t>78:9A:18:07:A3:87</t>
  </si>
  <si>
    <t>F4:1E:57:85:E3:FC</t>
  </si>
  <si>
    <t>HHD0AB1TYGS</t>
  </si>
  <si>
    <t>F4:1E:57:85:F5:DE</t>
  </si>
  <si>
    <t>HHD0A68RSPY</t>
  </si>
  <si>
    <t>F4:1E:57:85:E3:2A</t>
  </si>
  <si>
    <t>HHD0ACWNFC1</t>
  </si>
  <si>
    <t>F4:1E:57:85:EA:20</t>
  </si>
  <si>
    <t>HHD0A5C4WG6</t>
  </si>
  <si>
    <t>F4:1E:57:85:E8:E9</t>
  </si>
  <si>
    <t>HHD0ACCBBSY</t>
  </si>
  <si>
    <t>F4:1E:57:85:E8:CB</t>
  </si>
  <si>
    <t>HHD0A2RYP4H</t>
  </si>
  <si>
    <t>F4:1E:57:A6:86:96</t>
  </si>
  <si>
    <t>HHJ0A2Z0JJ5</t>
  </si>
  <si>
    <t>F4:1E:57:A6:19:B7</t>
  </si>
  <si>
    <t>HHJ0A1TAYQ0</t>
  </si>
  <si>
    <t>F4:1E:57:86:13:B2</t>
  </si>
  <si>
    <t>HHD0A5FNZ9E</t>
  </si>
  <si>
    <t>F4:1E:57:A6:85:F6</t>
  </si>
  <si>
    <t>HHJ0ABGRNF1</t>
  </si>
  <si>
    <t>F4:1E:57:A6:88:C1</t>
  </si>
  <si>
    <t>HHJ0ADEH53C</t>
  </si>
  <si>
    <t>F4:1E:57:A6:8A:D3</t>
  </si>
  <si>
    <t>HHJ0AFMRXE8</t>
  </si>
  <si>
    <t>F4:1E:57:A6:86:8C</t>
  </si>
  <si>
    <t>HHJ0A6NKF3M</t>
  </si>
  <si>
    <t>F4:1E:57:A6:86:87</t>
  </si>
  <si>
    <t>HHJ0ABQACCE</t>
  </si>
  <si>
    <t>F4:1E:57:A6:88:8F</t>
  </si>
  <si>
    <t>HHJ0AFDBR18</t>
  </si>
  <si>
    <t>F4:1E:57:A6:15:5D</t>
  </si>
  <si>
    <t>HHJ0AFAR8C1</t>
  </si>
  <si>
    <t>F4:1E:57:A6:86:91</t>
  </si>
  <si>
    <t>HHJ0ADPRAK2</t>
  </si>
  <si>
    <t>F4:1E:57:A6:8A:CE</t>
  </si>
  <si>
    <t>HHJ0A4QKRYY</t>
  </si>
  <si>
    <t>F4:1E:57:A6:2E:11</t>
  </si>
  <si>
    <t>HHJ0AB275AS</t>
  </si>
  <si>
    <t>F4:1E:57:A6:19:3F</t>
  </si>
  <si>
    <t>HHJ0A30X91E</t>
  </si>
  <si>
    <t>F4:1E:57:A6:83:86</t>
  </si>
  <si>
    <t>HHJ0ADFSDE0</t>
  </si>
  <si>
    <t>F4:1E:57:A6:8A:9C</t>
  </si>
  <si>
    <t>HHJ0A3VA5TN</t>
  </si>
  <si>
    <t>F4:1E:57:A6:83:9A</t>
  </si>
  <si>
    <t>HHJ0A80TD8F</t>
  </si>
  <si>
    <t>F4:1E:57:A6:2E:0C</t>
  </si>
  <si>
    <t>HHJ0A01C0TF</t>
  </si>
  <si>
    <t>F4:1E:57:A6:1B:6F</t>
  </si>
  <si>
    <t>HHJ0A1JFQ0K</t>
  </si>
  <si>
    <t>F4:1E:57:A6:2D:FD</t>
  </si>
  <si>
    <t>HHJ0A1E83V7</t>
  </si>
  <si>
    <t>F4:1E:57:A6:8A:E7</t>
  </si>
  <si>
    <t>HHJ0A71Z6CB</t>
  </si>
  <si>
    <t>F4:1E:57:A6:2D:F3</t>
  </si>
  <si>
    <t>HHJ0A3SSKRG</t>
  </si>
  <si>
    <t>F4:1E:57:A6:24:8A</t>
  </si>
  <si>
    <t>HHJ0AD1WE60</t>
  </si>
  <si>
    <t>F4:1E:57:A6:31:27</t>
  </si>
  <si>
    <t>HHJ0AA87TVW</t>
  </si>
  <si>
    <t>F4:1E:57:A6:87:1D</t>
  </si>
  <si>
    <t>HHJ0AC42ZVP</t>
  </si>
  <si>
    <t>F4:1E:57:A6:8C:EF</t>
  </si>
  <si>
    <t>HHJ0ABMKK07</t>
  </si>
  <si>
    <t>F4:1E:57:A6:2D:DA</t>
  </si>
  <si>
    <t>HHJ0A0FNDA5</t>
  </si>
  <si>
    <t>F4:1E:57:A6:2D:EE</t>
  </si>
  <si>
    <t>HHJ0A8TJP86</t>
  </si>
  <si>
    <t>F4:1E:57:A6:87:2C</t>
  </si>
  <si>
    <t>HHJ0AB4DQNR</t>
  </si>
  <si>
    <t>F4:1E:57:A6:83:E0</t>
  </si>
  <si>
    <t>HHJ0A2P7B88</t>
  </si>
  <si>
    <t>F4:1E:57:A6:20:D3</t>
  </si>
  <si>
    <t>HHJ0ADAA0X8</t>
  </si>
  <si>
    <t>F4:1E:57:A6:2D:E4</t>
  </si>
  <si>
    <t>HHJ0ABM3GH5</t>
  </si>
  <si>
    <t>04:F4:1C:11:D5:65</t>
  </si>
  <si>
    <t>HJK0ASF0STF</t>
  </si>
  <si>
    <t>04:F4:1C:14:05:53</t>
  </si>
  <si>
    <t>HJK0AKGRZZ1</t>
  </si>
  <si>
    <t>04:F4:1C:11:D5:91</t>
  </si>
  <si>
    <t>HJK0AKSXZT8</t>
  </si>
  <si>
    <t>04:F4:1C:11:D5:60</t>
  </si>
  <si>
    <t>HJK0AYNMGCS</t>
  </si>
  <si>
    <t>04:F4:1C:11:D5:9B</t>
  </si>
  <si>
    <t>HJK0AWCNCP5</t>
  </si>
  <si>
    <t>04:F4:1C:11:D5:5B</t>
  </si>
  <si>
    <t>HJK0AJGVQ7K</t>
  </si>
  <si>
    <t>04:F4:1C:11:D7:C9</t>
  </si>
  <si>
    <t>HJK0AXBM60Y</t>
  </si>
  <si>
    <t>04:F4:1C:14:05:4E</t>
  </si>
  <si>
    <t>HJK0AP1DD7A</t>
  </si>
  <si>
    <t>04:F4:1C:14:05:62</t>
  </si>
  <si>
    <t>HJK0AG0ZBR6</t>
  </si>
  <si>
    <t>04:F4:1C:11:D5:A0</t>
  </si>
  <si>
    <t>HJK0AG9TBXF</t>
  </si>
  <si>
    <t>04:F4:1C:14:01:65</t>
  </si>
  <si>
    <t>HJK0AWMRFGN</t>
  </si>
  <si>
    <t>04:F4:1C:14:05:5D</t>
  </si>
  <si>
    <t>HJK0AWS07Y6</t>
  </si>
  <si>
    <t>78:9A:18:07:69:E5</t>
  </si>
  <si>
    <t>HEQ098F7265</t>
  </si>
  <si>
    <t>78:9A:18:07:7D:F4</t>
  </si>
  <si>
    <t>HEQ09EVYKG9</t>
  </si>
  <si>
    <t>78:9A:18:07:7D:EA</t>
  </si>
  <si>
    <t>HEQ094HKYX4</t>
  </si>
  <si>
    <t>78:9A:18:07:7B:C9</t>
  </si>
  <si>
    <t>HEQ0937KWKS</t>
  </si>
  <si>
    <t>78:9A:18:07:75:A2</t>
  </si>
  <si>
    <t>HEQ09DSFREC</t>
  </si>
  <si>
    <t>04:F4:1C:11:D6:F9</t>
  </si>
  <si>
    <t>HJK0ARN1AY2</t>
  </si>
  <si>
    <t>78:9A:18:07:7D:E5</t>
  </si>
  <si>
    <t>HEQ09FPN8BE</t>
  </si>
  <si>
    <t>78:9A:18:07:7E:76</t>
  </si>
  <si>
    <t>HEQ09A1Z7XF</t>
  </si>
  <si>
    <t>78:9A:18:07:77:A5</t>
  </si>
  <si>
    <t>HEQ090S1S99</t>
  </si>
  <si>
    <t>78:9A:18:07:7A:43</t>
  </si>
  <si>
    <t>HEQ091TTZFG</t>
  </si>
  <si>
    <t>78:9A:18:07:7B:C4</t>
  </si>
  <si>
    <t>HEQ09BJM7HT</t>
  </si>
  <si>
    <t>78:9A:18:07:69:F4</t>
  </si>
  <si>
    <t>HEQ0992CSX2</t>
  </si>
  <si>
    <t>78:9A:18:07:7C:8C</t>
  </si>
  <si>
    <t>HEQ099VXPQF</t>
  </si>
  <si>
    <t>78:9A:18:07:7E:21</t>
  </si>
  <si>
    <t>HEQ09DBTYYX</t>
  </si>
  <si>
    <t>78:9A:18:07:7A:52</t>
  </si>
  <si>
    <t>HEQ090QH4MQ</t>
  </si>
  <si>
    <t>78:9A:18:07:69:D1</t>
  </si>
  <si>
    <t>HEQ09EQRED3</t>
  </si>
  <si>
    <t>78:9A:18:07:80:1F</t>
  </si>
  <si>
    <t>HEQ092BSMBE</t>
  </si>
  <si>
    <t>78:9A:18:07:7C:69</t>
  </si>
  <si>
    <t>HEQ099XZXBW</t>
  </si>
  <si>
    <t>78:9A:18:07:7D:EF</t>
  </si>
  <si>
    <t>HEQ092CHKF2</t>
  </si>
  <si>
    <t>78:9A:18:07:80:47</t>
  </si>
  <si>
    <t>HEQ09E6TVYP</t>
  </si>
  <si>
    <t>78:9A:18:07:7D:95</t>
  </si>
  <si>
    <t>HEQ09CV5BCM</t>
  </si>
  <si>
    <t>D4:01:C3:ED:9E:28</t>
  </si>
  <si>
    <t>HGN09NCTKE3</t>
  </si>
  <si>
    <t>D4:01:C3:ED:99:F8</t>
  </si>
  <si>
    <t>HGN09ZN4J10</t>
  </si>
  <si>
    <t>F4:1E:57:11:17:66</t>
  </si>
  <si>
    <t>F4:1E:57:11:18:4C</t>
  </si>
  <si>
    <t>F4:1E:57:11:26:3C</t>
  </si>
  <si>
    <t>HGT0AFMQ0BP</t>
  </si>
  <si>
    <t>F4:1E:57:49:17:20</t>
  </si>
  <si>
    <t>HH40A8FCPRB</t>
  </si>
  <si>
    <t>F4:1E:57:0A:CF:B0</t>
  </si>
  <si>
    <t>D4:01:C3:ED:7A:6C</t>
  </si>
  <si>
    <t>HGN09PSSWH6</t>
  </si>
  <si>
    <t>D4:01:C3:E6:B0:BC</t>
  </si>
  <si>
    <t>HGN09TYCYQW</t>
  </si>
  <si>
    <t>F4:1E:57:11:17:E0</t>
  </si>
  <si>
    <t>HGT0A0XA5ED</t>
  </si>
  <si>
    <t>D4:01:C3:ED:9E:FE</t>
  </si>
  <si>
    <t>HGN09TP5GPJ</t>
  </si>
  <si>
    <t>D4:01:C3:E6:B6:50</t>
  </si>
  <si>
    <t>HGN09ZF4TXE</t>
  </si>
  <si>
    <t>D4:01:C3:ED:75:B0</t>
  </si>
  <si>
    <t>HGN09MCY91K</t>
  </si>
  <si>
    <t>F4:1E:57:49:11:40</t>
  </si>
  <si>
    <t>HH40A9MFNHR</t>
  </si>
  <si>
    <t>D4:01:C3:ED:9A:A4</t>
  </si>
  <si>
    <t>HGN09V4SGQW</t>
  </si>
  <si>
    <t>D4:01:C3:ED:9A:DC</t>
  </si>
  <si>
    <t>HGN09KM3ACZ</t>
  </si>
  <si>
    <t>F4:1E:57:49:21:44</t>
  </si>
  <si>
    <t>HH40A1615F2</t>
  </si>
  <si>
    <t>F4:1E:57:49:18:F0</t>
  </si>
  <si>
    <t>HH40ABEYQEC</t>
  </si>
  <si>
    <t>D4:01:C3:ED:A9:D0</t>
  </si>
  <si>
    <t>HGP09PQH817</t>
  </si>
  <si>
    <t>F4:1E:57:49:35:7A</t>
  </si>
  <si>
    <t>HH50AC2VA7Q</t>
  </si>
  <si>
    <t>78:9A:18:A3:5C:5A</t>
  </si>
  <si>
    <t>HFA092RSEYE</t>
  </si>
  <si>
    <t>F4:1E:57:49:37:5A</t>
  </si>
  <si>
    <t>HH50A785MZE</t>
  </si>
  <si>
    <t>78:9A:18:A3:42:CD</t>
  </si>
  <si>
    <t>HFA098614TC</t>
  </si>
  <si>
    <t>F4:1E:57:49:2D:A4</t>
  </si>
  <si>
    <t>HH50ACR2ND1</t>
  </si>
  <si>
    <t>F4:1E:57:49:11:84</t>
  </si>
  <si>
    <t>HH40A9HJM8R</t>
  </si>
  <si>
    <t>F4:1E:57:49:41:32</t>
  </si>
  <si>
    <t>HH50A791M8W</t>
  </si>
  <si>
    <t>F4:1E:57:49:13:B0</t>
  </si>
  <si>
    <t>HH40A46E727</t>
  </si>
  <si>
    <t>F4:1E:57:49:43:B6</t>
  </si>
  <si>
    <t>HH50A2TCGRK</t>
  </si>
  <si>
    <t>D4:01:C3:ED:76:88</t>
  </si>
  <si>
    <t>HGN09JKZH0J</t>
  </si>
  <si>
    <t>78:9A:18:A3:12:79</t>
  </si>
  <si>
    <t>HFA098YC9C2</t>
  </si>
  <si>
    <t>78:9A:18:97:F0:EB</t>
  </si>
  <si>
    <t>HF909CYQQ7B</t>
  </si>
  <si>
    <t>F4:1E:57:49:31:D4</t>
  </si>
  <si>
    <t>HH50ABGF66V</t>
  </si>
  <si>
    <t>78:9A:18:A3:30:08</t>
  </si>
  <si>
    <t>HFA09871DDK</t>
  </si>
  <si>
    <t>F4:1E:57:49:43:DA</t>
  </si>
  <si>
    <t>HH50AED3G7R</t>
  </si>
  <si>
    <t>78:9A:18:A3:4E:5D</t>
  </si>
  <si>
    <t>HFA094VZ7QD</t>
  </si>
  <si>
    <t>78:9A:18:97:EC:23</t>
  </si>
  <si>
    <t>HF9097D2KHM</t>
  </si>
  <si>
    <t>F4:1E:57:49:37:B2</t>
  </si>
  <si>
    <t>HH50ABEWRRP</t>
  </si>
  <si>
    <t>78:9A:18:97:EE:5B</t>
  </si>
  <si>
    <t>HF90927T771</t>
  </si>
  <si>
    <t>F4:1E:57:49:36:3A</t>
  </si>
  <si>
    <t>HH50AB56VAP</t>
  </si>
  <si>
    <t>F4:1E:57:49:1C:86</t>
  </si>
  <si>
    <t>HH40A9PMTGF</t>
  </si>
  <si>
    <t>78:9A:18:97:EE:C7</t>
  </si>
  <si>
    <t>HF909EXDFPS</t>
  </si>
  <si>
    <t>F4:1E:57:49:30:3C</t>
  </si>
  <si>
    <t>HH50A57VY5D</t>
  </si>
  <si>
    <t>F4:1E:57:49:44:B6</t>
  </si>
  <si>
    <t>HH50AFCCW4R</t>
  </si>
  <si>
    <t>78:9A:18:A3:3F:F5</t>
  </si>
  <si>
    <t>HFA09DWRANB</t>
  </si>
  <si>
    <t>F4:1E:57:49:29:FE</t>
  </si>
  <si>
    <t>HH40A23CNDV</t>
  </si>
  <si>
    <t>78:9A:18:A3:32:61</t>
  </si>
  <si>
    <t>HFA09C0J201</t>
  </si>
  <si>
    <t>F4:1E:57:49:30:F0</t>
  </si>
  <si>
    <t>HH50A6G7J84</t>
  </si>
  <si>
    <t>F4:1E:57:49:35:82</t>
  </si>
  <si>
    <t>HH50A700X8X</t>
  </si>
  <si>
    <t>D4:01:C3:5D:95:F0</t>
  </si>
  <si>
    <t>HG909XKXRWP</t>
  </si>
  <si>
    <t>78:9A:18:97:EB:8B</t>
  </si>
  <si>
    <t>HF9093ZB4SM</t>
  </si>
  <si>
    <t>78:9A:18:97:E9:B3</t>
  </si>
  <si>
    <t>HF90944Y4BF</t>
  </si>
  <si>
    <t>78:9A:18:97:EB:C3</t>
  </si>
  <si>
    <t>HF909F636DZ</t>
  </si>
  <si>
    <t>F4:1E:57:49:2A:0A</t>
  </si>
  <si>
    <t>HH40ACS050Y</t>
  </si>
  <si>
    <t>F4:1E:57:49:3F:DA</t>
  </si>
  <si>
    <t>HH50AEFYFW3</t>
  </si>
  <si>
    <t>F4:1E:57:49:43:C6</t>
  </si>
  <si>
    <t>HH50AB20G1Q</t>
  </si>
  <si>
    <t>78:9A:18:97:EF:03</t>
  </si>
  <si>
    <t>HF9094FFR20</t>
  </si>
  <si>
    <t>78:9A:18:A3:36:8B</t>
  </si>
  <si>
    <t>HFA09BVCX9N</t>
  </si>
  <si>
    <t>78:9A:18:A3:30:B9</t>
  </si>
  <si>
    <t>HFA09D074WF</t>
  </si>
  <si>
    <t>F4:1E:57:49:25:BE</t>
  </si>
  <si>
    <t>HH40A0XW9XV</t>
  </si>
  <si>
    <t>78:9A:18:97:FF:D3</t>
  </si>
  <si>
    <t>HF9098BT117</t>
  </si>
  <si>
    <t>F4:1E:57:0A:B3:2C</t>
  </si>
  <si>
    <t>HGT0A7FZW6W</t>
  </si>
  <si>
    <t>D4:01:C3:E6:B5:76</t>
  </si>
  <si>
    <t>HGN09JQ3MA5</t>
  </si>
  <si>
    <t>F4:1E:57:49:47:C2</t>
  </si>
  <si>
    <t>HH50A0YPPBT</t>
  </si>
  <si>
    <t>F4:1E:57:49:46:DE</t>
  </si>
  <si>
    <t>HH50A70R29V</t>
  </si>
  <si>
    <t>78:9A:18:A3:50:86</t>
  </si>
  <si>
    <t>HFA095RDMFP</t>
  </si>
  <si>
    <t>F4:1E:57:49:33:38</t>
  </si>
  <si>
    <t>HH50A3DDMKB</t>
  </si>
  <si>
    <t>F4:1E:57:49:13:9C</t>
  </si>
  <si>
    <t>HH40A85AAWZ</t>
  </si>
  <si>
    <t>D4:01:C3:E6:B4:E8</t>
  </si>
  <si>
    <t>HGN09Y3KYGX</t>
  </si>
  <si>
    <t>78:9A:18:A3:58:3B</t>
  </si>
  <si>
    <t>HFA09C2RM1Y</t>
  </si>
  <si>
    <t>D4:01:C3:B5:A8</t>
  </si>
  <si>
    <t>HGN09T9YCT6</t>
  </si>
  <si>
    <t>D4:01:C3:E6:AA:70</t>
  </si>
  <si>
    <t>HGN09YZCGSS</t>
  </si>
  <si>
    <t>F4:1E:57:49:36:4A</t>
  </si>
  <si>
    <t>HH50A2XAVKJ</t>
  </si>
  <si>
    <t>D4:01:C3:E6:B1:2C</t>
  </si>
  <si>
    <t>HGN09K5ZMBB</t>
  </si>
  <si>
    <t>F4:1E:57:49:47:4E</t>
  </si>
  <si>
    <t>HH50A3X1Q70</t>
  </si>
  <si>
    <t>78:9A:18:A3:2E:70</t>
  </si>
  <si>
    <t>HFA09F5ZQHE</t>
  </si>
  <si>
    <t>F4:1E:57:49:36:82</t>
  </si>
  <si>
    <t>HH50A0KP14F</t>
  </si>
  <si>
    <t>F4:1E:57:49:13:6C</t>
  </si>
  <si>
    <t>HH40A0NGG7W</t>
  </si>
  <si>
    <t>D4:01:C3:ED:9E:04</t>
  </si>
  <si>
    <t>HGN09HEJ8KB</t>
  </si>
  <si>
    <t>D4:01:C3:E6:B2:02</t>
  </si>
  <si>
    <t>HGN09SST1MJ</t>
  </si>
  <si>
    <t>D4:01:C3:E6:68:7C</t>
  </si>
  <si>
    <t>HGN09JF87KW</t>
  </si>
  <si>
    <t>F4:1E:57:11:23:00</t>
  </si>
  <si>
    <t>D4:01:C3:ED:93:5C</t>
  </si>
  <si>
    <t>D4:01:C3:ED:9A:64</t>
  </si>
  <si>
    <t>D4:01:C3:E6:57:38</t>
  </si>
  <si>
    <t>HGN09NNS7PN</t>
  </si>
  <si>
    <t>D4:01:C3:E6:BC:30</t>
  </si>
  <si>
    <t>F4:1E:57:11:23:4C</t>
  </si>
  <si>
    <t>D4:01:C3:ED:76:26</t>
  </si>
  <si>
    <t>HGN09NST830</t>
  </si>
  <si>
    <t>F4:1E:57:49:28:00</t>
  </si>
  <si>
    <t>HH40AANABH1</t>
  </si>
  <si>
    <t>F4:1E:57:49:26:08</t>
  </si>
  <si>
    <t>HH40AEFBZW7</t>
  </si>
  <si>
    <t>F4:1E:57:11:22:B0</t>
  </si>
  <si>
    <t>D4:01:C3:ED:93:38</t>
  </si>
  <si>
    <t>HGN09TKKEMX</t>
  </si>
  <si>
    <t>D4:01:C3:E6:AD:BA</t>
  </si>
  <si>
    <t>HGN09WKNAMS</t>
  </si>
  <si>
    <t>D4:01:C3:ED:99:80</t>
  </si>
  <si>
    <t>HGN09Q5Y8T3</t>
  </si>
  <si>
    <t>D4:01:C3:ED:94:10</t>
  </si>
  <si>
    <t>HGN09TBT14K</t>
  </si>
  <si>
    <t>D4:01:C3:ED:9A:9E</t>
  </si>
  <si>
    <t>HGN09K5N6MC</t>
  </si>
  <si>
    <t>D4:01:C3:ED:92:DC</t>
  </si>
  <si>
    <t>HGN09ZES8FJ</t>
  </si>
  <si>
    <t>F4:1E:57:11:23:F4</t>
  </si>
  <si>
    <t>HGT0A5EGY8W</t>
  </si>
  <si>
    <t>D4:01:C3:ED:9C:80</t>
  </si>
  <si>
    <t>F4:1E:57:11:22:F0</t>
  </si>
  <si>
    <t>F4:1E:57:11:24:78</t>
  </si>
  <si>
    <t>D4:01:C3:E2:53:2C</t>
  </si>
  <si>
    <t>HGN09RGRKDK</t>
  </si>
  <si>
    <t>F4:1E:57:11:24:3C</t>
  </si>
  <si>
    <t>HGT0AAPC83A</t>
  </si>
  <si>
    <t>D4:01:C3:E6:56:CE</t>
  </si>
  <si>
    <t>HGN09ZSP17B</t>
  </si>
  <si>
    <t>D4:01:C3:E6:62:1C</t>
  </si>
  <si>
    <t>HGN09NCS23W</t>
  </si>
  <si>
    <t>F4:1E:57:11:17:FA</t>
  </si>
  <si>
    <t>HGT0A4QSRZW</t>
  </si>
  <si>
    <t>78:9A:18:A3:3A:C6</t>
  </si>
  <si>
    <t>HFA098M8MBP</t>
  </si>
  <si>
    <t>D4:01:C3:ED:99:34</t>
  </si>
  <si>
    <t>HGN09RTWAVJ</t>
  </si>
  <si>
    <t>78:9A:18:A3:14:7C</t>
  </si>
  <si>
    <t>HFA09APS7W3</t>
  </si>
  <si>
    <t>D4:01:C3:ED:87:6C</t>
  </si>
  <si>
    <t>HGN09VZRAMZ</t>
  </si>
  <si>
    <t>F4:1E:57:11:17:94</t>
  </si>
  <si>
    <t>HGT0A8W6KDX</t>
  </si>
  <si>
    <t>F4:1E:57:49:32:50</t>
  </si>
  <si>
    <t>HH50ACJFPJT</t>
  </si>
  <si>
    <t>F4:1E:57:48:FD:86</t>
  </si>
  <si>
    <t>HH40A7PMKV3</t>
  </si>
  <si>
    <t>F4:1E:57:11:18:58</t>
  </si>
  <si>
    <t>F4:1E:57:11:17:74</t>
  </si>
  <si>
    <t>HGT0A78YJYC</t>
  </si>
  <si>
    <t>F4:1E:57:48:FD:CE</t>
  </si>
  <si>
    <t>HH40A4GYKES</t>
  </si>
  <si>
    <t>D4:01:C3:ED:9C:F2</t>
  </si>
  <si>
    <t>HGN09M5GPTG</t>
  </si>
  <si>
    <t>F4:1E:57:49:26:02</t>
  </si>
  <si>
    <t>HH40AD1TS54</t>
  </si>
  <si>
    <t>F4:1E:57:49:23:62</t>
  </si>
  <si>
    <t>HH40AB9F605</t>
  </si>
  <si>
    <t>F4:1E:57:11:17:8C</t>
  </si>
  <si>
    <t>HGT0ACA55H6</t>
  </si>
  <si>
    <t>D4:01:C3:ED:9A:7E</t>
  </si>
  <si>
    <t>HGN09G855KP</t>
  </si>
  <si>
    <t>D4:01:C3:E6:BD:A0</t>
  </si>
  <si>
    <t>HGN09HQ6NHS</t>
  </si>
  <si>
    <t>F4:1E:57:49:28:1A</t>
  </si>
  <si>
    <t>HH40AEZSP0G</t>
  </si>
  <si>
    <t>D4:01:C3:E6:81:1A</t>
  </si>
  <si>
    <t>HGN09H0CRX5</t>
  </si>
  <si>
    <t>F4:1E:57:49:26:C2</t>
  </si>
  <si>
    <t>HH40ACX7E6G</t>
  </si>
  <si>
    <t>D4:01:C3:E6:B8:D2</t>
  </si>
  <si>
    <t>HGN09JQ8BHA</t>
  </si>
  <si>
    <t>F4:1E:57:49:27:C2</t>
  </si>
  <si>
    <t>HH40AECAT2Y</t>
  </si>
  <si>
    <t>D4:01:C3:E6:BC:D4</t>
  </si>
  <si>
    <t>HGN09RK4HYX</t>
  </si>
  <si>
    <t>D4:01:C3:E6:B6:32</t>
  </si>
  <si>
    <t>HGN09ZASV4E</t>
  </si>
  <si>
    <t>F4:1E:57:11:18:0E</t>
  </si>
  <si>
    <t>HGT0A87ES3A</t>
  </si>
  <si>
    <t>F4:1E:57:48:FD:9E</t>
  </si>
  <si>
    <t>HH40A30Q57R</t>
  </si>
  <si>
    <t>F4:1E:57:0A:CE:44</t>
  </si>
  <si>
    <t>78:9A:18:A3:31:20</t>
  </si>
  <si>
    <t>HFA09D24HF8</t>
  </si>
  <si>
    <t>D4:01:C3:ED:9C:A8</t>
  </si>
  <si>
    <t>HGN09XR1QTM</t>
  </si>
  <si>
    <t>D4:01:C3:ED:78:28</t>
  </si>
  <si>
    <t>HGN09Y6RVQH</t>
  </si>
  <si>
    <t>D4:01:C3:E6:6A:36</t>
  </si>
  <si>
    <t>HGN09ZZA0K4</t>
  </si>
  <si>
    <t>D4:01:C3:ED:99:0A</t>
  </si>
  <si>
    <t>HGN09K9HHCB</t>
  </si>
  <si>
    <t>D4:01:C3:ED:9E:EA</t>
  </si>
  <si>
    <t>D4:01:C3:ED:76:46</t>
  </si>
  <si>
    <t>HGN09M57Z0M</t>
  </si>
  <si>
    <t>D4:01:C3:ED:93:2C</t>
  </si>
  <si>
    <t>HGN09Q9QNGH</t>
  </si>
  <si>
    <t>D4:01:C3:ED:9B:B0</t>
  </si>
  <si>
    <t>HGN09KW63VC</t>
  </si>
  <si>
    <t>F4:1E:57:11:24:74</t>
  </si>
  <si>
    <t>HGT0A9G68PG</t>
  </si>
  <si>
    <t>F4:1E:57:11:26:84</t>
  </si>
  <si>
    <t>HGT0A427T5F</t>
  </si>
  <si>
    <t>F4:1E:57:11:24:80</t>
  </si>
  <si>
    <t>F4:1E:57:11:22:6C</t>
  </si>
  <si>
    <t>HGT0A2186JE</t>
  </si>
  <si>
    <t>F4:1E:57:11:25:60</t>
  </si>
  <si>
    <t>F4:1E:57:49:23:86</t>
  </si>
  <si>
    <t>HH40A54QH90</t>
  </si>
  <si>
    <t>F4:1E:57:48:FD:0A</t>
  </si>
  <si>
    <t>HH40A4N3JQS</t>
  </si>
  <si>
    <t>D4:01:C3:ED:9E:38</t>
  </si>
  <si>
    <t>HGN09V4Z5Y6</t>
  </si>
  <si>
    <t>F4:1E:57:11:24:B0</t>
  </si>
  <si>
    <t>HGT0A9NV9FG</t>
  </si>
  <si>
    <t>D4:01:C3:ED:9C:EE</t>
  </si>
  <si>
    <t>HGN09YVPPPE</t>
  </si>
  <si>
    <t>D4:01:C3:ED:9C:AE</t>
  </si>
  <si>
    <t>HGN09ZK0CM9</t>
  </si>
  <si>
    <t>D4:01:C3:E6:47:72</t>
  </si>
  <si>
    <t>HGN09QHSM1Q</t>
  </si>
  <si>
    <t>F4:1E:57:11:22:EC</t>
  </si>
  <si>
    <t>HGT0A39YWG9</t>
  </si>
  <si>
    <t>D4:01:C3:ED:93:34</t>
  </si>
  <si>
    <t>HGN09Y5GR86</t>
  </si>
  <si>
    <t>Названия столбцов</t>
  </si>
  <si>
    <t>Штаб-1 (аренда)</t>
  </si>
  <si>
    <t>Автомат</t>
  </si>
  <si>
    <t>БП</t>
  </si>
  <si>
    <t>Ком, черт. ТСФВ.467000.008</t>
  </si>
  <si>
    <t>Mikrotik Hex RB750Gr3</t>
  </si>
  <si>
    <t>ПК БТ-37-НМК (5550.i5 OSUb2204)</t>
  </si>
  <si>
    <t>МВС ТСФВ.465000.006-001</t>
  </si>
  <si>
    <t>Очередь</t>
  </si>
  <si>
    <t>DT005506</t>
  </si>
  <si>
    <t>HGT0AKM3ACZ</t>
  </si>
  <si>
    <t>SC552P1938</t>
  </si>
  <si>
    <t>DT005561</t>
  </si>
  <si>
    <t>HGT0ATP5GPJ</t>
  </si>
  <si>
    <t>HGT0APQH817</t>
  </si>
  <si>
    <t>SC552P1940</t>
  </si>
  <si>
    <t>DT005577</t>
  </si>
  <si>
    <t>HGT0ABEYQEC</t>
  </si>
  <si>
    <t>HGT0ATYCYQW</t>
  </si>
  <si>
    <t>SC552P1955</t>
  </si>
  <si>
    <t>DT005270</t>
  </si>
  <si>
    <t>HGT0A1615F2</t>
  </si>
  <si>
    <t>SC552P1957</t>
  </si>
  <si>
    <t>DT005664</t>
  </si>
  <si>
    <t>HGT0ACYQQ7B</t>
  </si>
  <si>
    <t>HGT0AV4SGQW</t>
  </si>
  <si>
    <t>SC552P1937</t>
  </si>
  <si>
    <t>DT005458</t>
  </si>
  <si>
    <t>HGT0A8614TC</t>
  </si>
  <si>
    <t>HGT0A2RSEYE</t>
  </si>
  <si>
    <t>SC552P1954</t>
  </si>
  <si>
    <t>98с4</t>
  </si>
  <si>
    <t>DT005452</t>
  </si>
  <si>
    <t>HGT0A791M8W</t>
  </si>
  <si>
    <t>SC552P1960</t>
  </si>
  <si>
    <t>DT005567</t>
  </si>
  <si>
    <t>HGT0ACR2ND1</t>
  </si>
  <si>
    <t>SC552P1936</t>
  </si>
  <si>
    <t>DT005349</t>
  </si>
  <si>
    <t>HGT0A785MZE</t>
  </si>
  <si>
    <t>SC552P1956</t>
  </si>
  <si>
    <t>DT005569</t>
  </si>
  <si>
    <t>HGT0ADWRANB</t>
  </si>
  <si>
    <t>SC3B215737</t>
  </si>
  <si>
    <t>DT005450</t>
  </si>
  <si>
    <t>HGT0A46E727</t>
  </si>
  <si>
    <t>SC552P1964</t>
  </si>
  <si>
    <t>2025045550.7</t>
  </si>
  <si>
    <t>2025045550.4</t>
  </si>
  <si>
    <t>2025045550.6</t>
  </si>
  <si>
    <t>2025045550.5</t>
  </si>
  <si>
    <t>2025045550.14</t>
  </si>
  <si>
    <t>2025045550.13</t>
  </si>
  <si>
    <t>2025045550.12</t>
  </si>
  <si>
    <t>2025045550.10</t>
  </si>
  <si>
    <t>01022623</t>
  </si>
  <si>
    <t>DT005291</t>
  </si>
  <si>
    <t>Sс552P1947</t>
  </si>
  <si>
    <t>DT005560</t>
  </si>
  <si>
    <t>HH50Aс2VA7Q</t>
  </si>
  <si>
    <t>Sс552P1941</t>
  </si>
  <si>
    <t>DT005358</t>
  </si>
  <si>
    <t>Sс552P1334</t>
  </si>
  <si>
    <t>DT005357</t>
  </si>
  <si>
    <t>Sс552P1333</t>
  </si>
  <si>
    <t>DT005297</t>
  </si>
  <si>
    <t>HH50A2TсGRK</t>
  </si>
  <si>
    <t>Sс552P1949</t>
  </si>
  <si>
    <t>DT005145</t>
  </si>
  <si>
    <t>Sс552P1331</t>
  </si>
  <si>
    <t>01712710</t>
  </si>
  <si>
    <t>06226088</t>
  </si>
  <si>
    <t>08515512</t>
  </si>
  <si>
    <t>08820037</t>
  </si>
  <si>
    <t>09220278</t>
  </si>
  <si>
    <t>01721117</t>
  </si>
  <si>
    <t>DT005284</t>
  </si>
  <si>
    <t>SC552P1329</t>
  </si>
  <si>
    <t>163с8</t>
  </si>
  <si>
    <t>06321962</t>
  </si>
  <si>
    <t>DT005292</t>
  </si>
  <si>
    <t>SC552P1873</t>
  </si>
  <si>
    <t>06412084</t>
  </si>
  <si>
    <t>DT005356</t>
  </si>
  <si>
    <t>SC552P1335</t>
  </si>
  <si>
    <t>DT005301</t>
  </si>
  <si>
    <t>SC552P1866</t>
  </si>
  <si>
    <t>06422240</t>
  </si>
  <si>
    <t>08423337</t>
  </si>
  <si>
    <t>DT005461</t>
  </si>
  <si>
    <t>SC552P2046</t>
  </si>
  <si>
    <t>08823387</t>
  </si>
  <si>
    <t>DT005293</t>
  </si>
  <si>
    <t>SC552P2045</t>
  </si>
  <si>
    <t>09215898</t>
  </si>
  <si>
    <t>DT005454</t>
  </si>
  <si>
    <t>SC552P1948</t>
  </si>
  <si>
    <t>DT005352</t>
  </si>
  <si>
    <t>SC552P1946</t>
  </si>
  <si>
    <t>09712175</t>
  </si>
  <si>
    <t>09723628</t>
  </si>
  <si>
    <t>DT005445</t>
  </si>
  <si>
    <t>SC552P1950</t>
  </si>
  <si>
    <t>195-196</t>
  </si>
  <si>
    <t>01022805</t>
  </si>
  <si>
    <t>DT005563</t>
  </si>
  <si>
    <t>SC552P1945</t>
  </si>
  <si>
    <t>DT005568</t>
  </si>
  <si>
    <t>SC554F5044</t>
  </si>
  <si>
    <t>01022847</t>
  </si>
  <si>
    <t>DT005181</t>
  </si>
  <si>
    <t>SC552P2042</t>
  </si>
  <si>
    <t>02420768</t>
  </si>
  <si>
    <t>DT005459</t>
  </si>
  <si>
    <t>SC552P2043</t>
  </si>
  <si>
    <t>02620003</t>
  </si>
  <si>
    <t>02420792</t>
  </si>
  <si>
    <t>DT005565</t>
  </si>
  <si>
    <t>SC552P1325</t>
  </si>
  <si>
    <t>02420727</t>
  </si>
  <si>
    <t>DT005446</t>
  </si>
  <si>
    <t>SC552P1944</t>
  </si>
  <si>
    <t>02526739</t>
  </si>
  <si>
    <t>DT005547</t>
  </si>
  <si>
    <t>SC552P1324</t>
  </si>
  <si>
    <t>08820318</t>
  </si>
  <si>
    <t>Z7U6HB57MQ</t>
  </si>
  <si>
    <t>DT005374</t>
  </si>
  <si>
    <t>SC554F4993</t>
  </si>
  <si>
    <t>05921242</t>
  </si>
  <si>
    <t>DT005303</t>
  </si>
  <si>
    <t>SC554F4983</t>
  </si>
  <si>
    <t>08567240</t>
  </si>
  <si>
    <t>08820169</t>
  </si>
  <si>
    <t>GJK0ARN1AY2</t>
  </si>
  <si>
    <t>DT005294</t>
  </si>
  <si>
    <t>SC554F4981</t>
  </si>
  <si>
    <t>09225608</t>
  </si>
  <si>
    <t>DT005365</t>
  </si>
  <si>
    <t>SC552P1939</t>
  </si>
  <si>
    <t>09225640</t>
  </si>
  <si>
    <t>DT005299</t>
  </si>
  <si>
    <t>SC552P1943</t>
  </si>
  <si>
    <t>09225723</t>
  </si>
  <si>
    <t>DT005296</t>
  </si>
  <si>
    <t>SC554F4987</t>
  </si>
  <si>
    <t>08321200</t>
  </si>
  <si>
    <t>06411151</t>
  </si>
  <si>
    <t>DT005594</t>
  </si>
  <si>
    <t>SC554F4994</t>
  </si>
  <si>
    <t>DT005353</t>
  </si>
  <si>
    <t>SC554F4990</t>
  </si>
  <si>
    <t>06411060</t>
  </si>
  <si>
    <t>DT005364</t>
  </si>
  <si>
    <t>SC552P2007</t>
  </si>
  <si>
    <t>05322771</t>
  </si>
  <si>
    <t>98с1</t>
  </si>
  <si>
    <t>DT005369</t>
  </si>
  <si>
    <t>SC554F4986</t>
  </si>
  <si>
    <t>06120000</t>
  </si>
  <si>
    <t>DT005368</t>
  </si>
  <si>
    <t>SC552P1867</t>
  </si>
  <si>
    <t>06320667</t>
  </si>
  <si>
    <t>DT005295</t>
  </si>
  <si>
    <t>SC552P1868</t>
  </si>
  <si>
    <t>07824162</t>
  </si>
  <si>
    <t>HHK0A1E83V7</t>
  </si>
  <si>
    <t>DT005289</t>
  </si>
  <si>
    <t>SC554F4989</t>
  </si>
  <si>
    <t>09620709</t>
  </si>
  <si>
    <t>HEQ098FF7265</t>
  </si>
  <si>
    <t>DT005286</t>
  </si>
  <si>
    <t>SC552P1864</t>
  </si>
  <si>
    <t>09622762</t>
  </si>
  <si>
    <t>DT005582</t>
  </si>
  <si>
    <t>SC552P2008</t>
  </si>
  <si>
    <t>07825243</t>
  </si>
  <si>
    <t>05220421</t>
  </si>
  <si>
    <t>(Все)</t>
  </si>
  <si>
    <t>Мак AP</t>
  </si>
  <si>
    <t>Серийный AP</t>
  </si>
  <si>
    <t>D4:01:C3:E6:B5:3A</t>
  </si>
  <si>
    <t>HGN09Q9PRMS</t>
  </si>
  <si>
    <t>F4:1E:57:A6:2D:9E</t>
  </si>
  <si>
    <t>HHJ0A12YPH2</t>
  </si>
  <si>
    <t>78:9A:18:97:EE:97</t>
  </si>
  <si>
    <t>HF909CRBPK4</t>
  </si>
  <si>
    <t>F4:1E:57:A6:8E:CF</t>
  </si>
  <si>
    <t>HHJ0A0YDDRY</t>
  </si>
  <si>
    <t>F4:1E:57:49:47:E6</t>
  </si>
  <si>
    <t>HH50AFFKP1B</t>
  </si>
  <si>
    <t>F4:1E:57:A6:8F:1F</t>
  </si>
  <si>
    <t>HHJ0A4QZNQP</t>
  </si>
  <si>
    <t>F4:1E:57:49:45:A6</t>
  </si>
  <si>
    <t>HH50AAS3K84</t>
  </si>
  <si>
    <t>F4:1E:57:A6:2A:5B</t>
  </si>
  <si>
    <t>HHJ0A2XBY2G</t>
  </si>
  <si>
    <t>F4:1E:57:11:18:50</t>
  </si>
  <si>
    <t>HGT0AD0PZ9W</t>
  </si>
  <si>
    <t>F4:1E:57:A6:33:DE</t>
  </si>
  <si>
    <t>HHJ0AA4F0AK</t>
  </si>
  <si>
    <t>D4:01:C3:ED:93:EC</t>
  </si>
  <si>
    <t>HGN09MGCVPR</t>
  </si>
  <si>
    <t>F4:1E:57:A6:8A:65</t>
  </si>
  <si>
    <t>HHJ0A6NSQ36</t>
  </si>
  <si>
    <t>F4:1E:57:48:FC:DA</t>
  </si>
  <si>
    <t>HH40A0WHARH</t>
  </si>
  <si>
    <t>F4:1E:57:A6:84:80</t>
  </si>
  <si>
    <t>HHJ0A1W9W5N</t>
  </si>
  <si>
    <t>F4:1E:57:48:FD:FE</t>
  </si>
  <si>
    <t>HH40ADWSYPE</t>
  </si>
  <si>
    <t>F4:1E:57:A6:84:85</t>
  </si>
  <si>
    <t>HHJ0AE91F9R</t>
  </si>
  <si>
    <t>F4:1E:57:48:FC:AA</t>
  </si>
  <si>
    <t>HH40A94XA1N</t>
  </si>
  <si>
    <t>F4:1E:57:A6:8A:34</t>
  </si>
  <si>
    <t>HHJ0AF9R4WY</t>
  </si>
  <si>
    <t>F4:1E:57:48:FC:DE</t>
  </si>
  <si>
    <t>HH40A15HW25</t>
  </si>
  <si>
    <t>F4:1E:57:A6:2D:71</t>
  </si>
  <si>
    <t>HHJ0A2DZ2QX</t>
  </si>
  <si>
    <t>F4:1E:57:48:FE:0A</t>
  </si>
  <si>
    <t>HH40A36NEVB</t>
  </si>
  <si>
    <t>F4:1E:57:A6:2D:8A</t>
  </si>
  <si>
    <t>HHJ0A7ZWV34</t>
  </si>
  <si>
    <t>F4:1E:57:0A:D1:18</t>
  </si>
  <si>
    <t>HGT0A4AZ356</t>
  </si>
  <si>
    <t>F4:1E:57:A6:8C:95</t>
  </si>
  <si>
    <t>HHJ0A12EN00</t>
  </si>
  <si>
    <t>F4:1E:57:49:28:12</t>
  </si>
  <si>
    <t>HH40ADDRVMS</t>
  </si>
  <si>
    <t>F4:1E:57:49:36:1E</t>
  </si>
  <si>
    <t>HH50A4M3V07</t>
  </si>
  <si>
    <t>F4:1E:57:49:21:00</t>
  </si>
  <si>
    <t>HH40A0BAYM5</t>
  </si>
  <si>
    <t>F4:1E:57:11:24:90</t>
  </si>
  <si>
    <t>HGT0A7XYZZN</t>
  </si>
  <si>
    <t>F4:1E:57:11:22:80</t>
  </si>
  <si>
    <t>HGT0AFYHWF2</t>
  </si>
  <si>
    <t>F4:1E:57:49:46:FA</t>
  </si>
  <si>
    <t>HH50A8HX23A</t>
  </si>
  <si>
    <t>D4:01:C3:ED:94:B6</t>
  </si>
  <si>
    <t>HGN09T5X3FK</t>
  </si>
  <si>
    <t>78:9A:18:97:E8:87</t>
  </si>
  <si>
    <t>HF9098SQRGG</t>
  </si>
  <si>
    <t>F4:1E:57:0A:CB:3C</t>
  </si>
  <si>
    <t>HGT0AACP85C</t>
  </si>
  <si>
    <t>F4:1E:57:B2:87:AE</t>
  </si>
  <si>
    <t>HHM0A3WZW8A</t>
  </si>
  <si>
    <t>D4:01:C3:ED:B9:48</t>
  </si>
  <si>
    <t>HGP09RVFNTX</t>
  </si>
  <si>
    <t>F4:1E:57:B2:95:81</t>
  </si>
  <si>
    <t>HHM0A8Q2N6G</t>
  </si>
  <si>
    <t>F4:1E:57:0A:CF:44</t>
  </si>
  <si>
    <t>HGT0AA3DNRR</t>
  </si>
  <si>
    <t>F4:1E:57:B2:93:5A</t>
  </si>
  <si>
    <t>HHM0ACA92T9</t>
  </si>
  <si>
    <t>D4:01:C3:ED:93:48</t>
  </si>
  <si>
    <t>HGN09N7BF7C</t>
  </si>
  <si>
    <t>F4:1E:57:B2:93:69</t>
  </si>
  <si>
    <t>HHM0ABPP1SD</t>
  </si>
  <si>
    <t>F4:1E:57:0A:D0:A4</t>
  </si>
  <si>
    <t>HGT0ACM2VN5</t>
  </si>
  <si>
    <t>F4:1E:57:B2:95:4D</t>
  </si>
  <si>
    <t>HHM0AB0YSBS</t>
  </si>
  <si>
    <t>F4:1E:57:0A:D3:80</t>
  </si>
  <si>
    <t>HGT0A4PH7K6</t>
  </si>
  <si>
    <t>F4:1E:57:B2:94:CB</t>
  </si>
  <si>
    <t>HHM0A9WNATE</t>
  </si>
  <si>
    <t>F4:1E:57:11:17:AC</t>
  </si>
  <si>
    <t>HGT0A220K13</t>
  </si>
  <si>
    <t>F4:1E:57:B2:95:16</t>
  </si>
  <si>
    <t>HHM0A1JECD2</t>
  </si>
  <si>
    <t>D4:01:C3:ED:B2:9A</t>
  </si>
  <si>
    <t>HGP09QE61DD</t>
  </si>
  <si>
    <t>F4:1E:57:B2:93:87</t>
  </si>
  <si>
    <t>HHM0A6NZG9B</t>
  </si>
  <si>
    <t>F4:1E:57:11:18:48</t>
  </si>
  <si>
    <t>HGT0A9PN9N7</t>
  </si>
  <si>
    <t>F4:1E:57:B2:8C:7D</t>
  </si>
  <si>
    <t>HHM0A4833N7</t>
  </si>
  <si>
    <t>D4:01:C3:E6:BD:0C</t>
  </si>
  <si>
    <t>HGN09Q43T8Z</t>
  </si>
  <si>
    <t>F4:1E:57:B2:95:2A</t>
  </si>
  <si>
    <t>HHM0AAN8TV8</t>
  </si>
  <si>
    <t>D4:01:C3:ED:88:32</t>
  </si>
  <si>
    <t>HGN09T2JXTG</t>
  </si>
  <si>
    <t>F4:1E:57:B2:95:52</t>
  </si>
  <si>
    <t>HHM0A0Z5QP5</t>
  </si>
  <si>
    <t>F4:1E:57:11:17:20</t>
  </si>
  <si>
    <t>HGT0A11QJDS</t>
  </si>
  <si>
    <t>F4:1E:57:B2:8C:E7</t>
  </si>
  <si>
    <t>HHM0A1A646H</t>
  </si>
  <si>
    <t>78:9A:18:97:F0:CB</t>
  </si>
  <si>
    <t>HF909DP1D5C</t>
  </si>
  <si>
    <t>F4:1E:57:B2:89:7A</t>
  </si>
  <si>
    <t>HHM0A3N0Z0Q</t>
  </si>
  <si>
    <t>78:9A:18:A3:63:FE</t>
  </si>
  <si>
    <t>HFA09BPV8T9</t>
  </si>
  <si>
    <t>F4:1E:57:B2:8C:73</t>
  </si>
  <si>
    <t>HHM0A6ZJKPG</t>
  </si>
  <si>
    <t>78:9A:18:97:E9:33</t>
  </si>
  <si>
    <t>HF909165C3K</t>
  </si>
  <si>
    <t>F4:1E:57:B2:95:2F</t>
  </si>
  <si>
    <t>HHM0A5009Q5</t>
  </si>
  <si>
    <t>F4:1E:57:49:11:78</t>
  </si>
  <si>
    <t>HH40A3A9NX6</t>
  </si>
  <si>
    <t>F4:1E:57:B2:93:28</t>
  </si>
  <si>
    <t>HHM0A5EN9E7</t>
  </si>
  <si>
    <t>F4:1E:57:49:47:56</t>
  </si>
  <si>
    <t>HH50A7B21VV</t>
  </si>
  <si>
    <t>F4:1E:57:B2:95:48</t>
  </si>
  <si>
    <t>HHM0A4NPA7M</t>
  </si>
  <si>
    <t>F4:1E:57:49:48:26</t>
  </si>
  <si>
    <t>HH50ABA3CZY</t>
  </si>
  <si>
    <t>F4:1E:57:B2:95:43</t>
  </si>
  <si>
    <t>HHM0A9QF98E</t>
  </si>
  <si>
    <t>78:9A:18:A3:2F:F4</t>
  </si>
  <si>
    <t>HFA0976GM1S</t>
  </si>
  <si>
    <t>F4:1E:57:B2:95:71</t>
  </si>
  <si>
    <t>HHM0A07RFXK</t>
  </si>
  <si>
    <t>F4:1E:57:49:46:86</t>
  </si>
  <si>
    <t>HH50A32GSMK</t>
  </si>
  <si>
    <t>F4:1E:57:B2:8C:EC</t>
  </si>
  <si>
    <t>HHM0AC8Z79B</t>
  </si>
  <si>
    <t>D4:01:C3:ED:9B:BA</t>
  </si>
  <si>
    <t>HGN09N14E9A</t>
  </si>
  <si>
    <t>F4:1E:57:A6:8B:69</t>
  </si>
  <si>
    <t>HHJ0A6FNR9N</t>
  </si>
  <si>
    <t>F4:1E:57:49:2E:AC</t>
  </si>
  <si>
    <t>HH50A8SN4NT</t>
  </si>
  <si>
    <t>F4:1E:57:A6:23:26</t>
  </si>
  <si>
    <t>HHJ0ADWEN6M</t>
  </si>
  <si>
    <t>78:9A:18:97:E8:7B</t>
  </si>
  <si>
    <t>HF9097TVY71</t>
  </si>
  <si>
    <t>F4:1E:57:A6:2A:DD</t>
  </si>
  <si>
    <t>HHJ0A2GDSQ9</t>
  </si>
  <si>
    <t>F4:1E:57:49:43:C2</t>
  </si>
  <si>
    <t>HH50AAV06V3</t>
  </si>
  <si>
    <t>F4:1E:57:A6:2B:82</t>
  </si>
  <si>
    <t>HHJ0ABAGEF8</t>
  </si>
  <si>
    <t>D4:01:C3:E6:AE:A8</t>
  </si>
  <si>
    <t>HGN09W5XJ6D</t>
  </si>
  <si>
    <t>F4:1E:57:A6:8E:C0</t>
  </si>
  <si>
    <t>HHJ0AC5MRDG</t>
  </si>
  <si>
    <t>F4:1E:57:11:18:44</t>
  </si>
  <si>
    <t>HGT0ABXMJVT</t>
  </si>
  <si>
    <t>F4:1E:57:A6:2A:56</t>
  </si>
  <si>
    <t>HHJ0AET20TM</t>
  </si>
  <si>
    <t>D4:01:C3:ED:9E:08</t>
  </si>
  <si>
    <t>HGN09NRHYFG</t>
  </si>
  <si>
    <t>F4:1E:57:A6:2A:EC</t>
  </si>
  <si>
    <t>HHJ0A5G2HS7</t>
  </si>
  <si>
    <t>78:9A:18:97:E5:4F</t>
  </si>
  <si>
    <t>HF9092CW4RG</t>
  </si>
  <si>
    <t>F4:1E:57:A6:2D:80</t>
  </si>
  <si>
    <t>HHJ0A4HDXT7</t>
  </si>
  <si>
    <t>F4:1E:57:0A:D4:B6</t>
  </si>
  <si>
    <t>HGT0A196V04</t>
  </si>
  <si>
    <t>F4:1E:57:A6:2A:E7</t>
  </si>
  <si>
    <t>HHJ0A8JVJPX</t>
  </si>
  <si>
    <t>F4:1E:57:0A:D5:30</t>
  </si>
  <si>
    <t>HGT0A3ND8HK</t>
  </si>
  <si>
    <t>F4:1E:57:A6:8C:90</t>
  </si>
  <si>
    <t>HHJ0AEQ66CD</t>
  </si>
  <si>
    <t>F4:1E:57:49:24:AA</t>
  </si>
  <si>
    <t>HH40A4HKGBK</t>
  </si>
  <si>
    <t>F4:1E:57:A6:2A:51</t>
  </si>
  <si>
    <t>HHJ0A1KTRVK</t>
  </si>
  <si>
    <t>D4:01:C3:ED:94:A4</t>
  </si>
  <si>
    <t>HGN09NMR352</t>
  </si>
  <si>
    <t>F4:1E:57:A6:2A:3D</t>
  </si>
  <si>
    <t>HHJ0AD4NR4R</t>
  </si>
  <si>
    <t>D4:01:C3:E6:68:20</t>
  </si>
  <si>
    <t>HGN09SSRXX5</t>
  </si>
  <si>
    <t>F4:1E:57:A6:2D:21</t>
  </si>
  <si>
    <t>HHJ0A5XPMYW</t>
  </si>
  <si>
    <t>78:9A:18:97:EA:2B</t>
  </si>
  <si>
    <t>HF909DGG63P</t>
  </si>
  <si>
    <t>F4:1E:57:A6:8A:5B</t>
  </si>
  <si>
    <t>HHJ0ADEFAR6</t>
  </si>
  <si>
    <t>D4:01:C3:ED:8D:A8</t>
  </si>
  <si>
    <t>HGN09XBEVNB</t>
  </si>
  <si>
    <t>F4:1E:57:A6:2A:FB</t>
  </si>
  <si>
    <t>HHJ0ADXRJGJ</t>
  </si>
  <si>
    <t>D4:01:C3:ED:95:AC</t>
  </si>
  <si>
    <t>HGN09QJ1G5C</t>
  </si>
  <si>
    <t>F4:1E:57:A6:2A:2E</t>
  </si>
  <si>
    <t>HHJ0A4GFDQS</t>
  </si>
  <si>
    <t>D4:01:C3:ED:99:1C</t>
  </si>
  <si>
    <t>HGN09ZANWJK</t>
  </si>
  <si>
    <t>F4:1E:57:11:17:A4</t>
  </si>
  <si>
    <t>HGT0A1G1YNA</t>
  </si>
  <si>
    <t>D4:01:C3:E6:7F:76</t>
  </si>
  <si>
    <t>HGN09PBYQZP</t>
  </si>
  <si>
    <t>F4:1E:57:0A:D3:F6</t>
  </si>
  <si>
    <t>HGT0ACBDTXW</t>
  </si>
  <si>
    <t>F4:1E:57:11:18:20</t>
  </si>
  <si>
    <t>F4:1E:57:11:18:2C</t>
  </si>
  <si>
    <t>D4:01:C3:ED:95:C6</t>
  </si>
  <si>
    <t>F4:1E:57:0A:D1:B0</t>
  </si>
  <si>
    <t>F4:1E:57:0A:D0:94</t>
  </si>
  <si>
    <t>D4:01:C3:ED:9C:84</t>
  </si>
  <si>
    <t>D4:01:C3:ED:99:2E</t>
  </si>
  <si>
    <t>F4:1E:57:11:18:38</t>
  </si>
  <si>
    <t>D4:01:C3:ED:99:A4</t>
  </si>
  <si>
    <t>F4:1E:57:65:FA:8B</t>
  </si>
  <si>
    <t>D4:01:C3:FB:00:67</t>
  </si>
  <si>
    <t>F4:1E:57:65:FB:7B</t>
  </si>
  <si>
    <t>F4:1E:57:65:F6:D2</t>
  </si>
  <si>
    <t>F4:1E:57:65:F4:58</t>
  </si>
  <si>
    <t>F4:1E:57:65:FA:77</t>
  </si>
  <si>
    <t>F4:1E:57:65:F4:87</t>
  </si>
  <si>
    <t>F4:1E:57:11:23:18</t>
  </si>
  <si>
    <t>F4:1E:57:11:24:BC</t>
  </si>
  <si>
    <t>D4:01:C3:ED:99:78</t>
  </si>
  <si>
    <t>F4:1E:57:65:F4:29</t>
  </si>
  <si>
    <t>F4:1E:57:65:FB:AD</t>
  </si>
  <si>
    <t>F4:1E:57:65:F3:84</t>
  </si>
  <si>
    <t>F4:1E:57:65:F8:CA</t>
  </si>
  <si>
    <t>D4:01:C3:FB:00:C3</t>
  </si>
  <si>
    <t>D4:01:C3:FB:06:DE</t>
  </si>
  <si>
    <t>F4:1E:57:65:F3:7A</t>
  </si>
  <si>
    <t>F4:1E:57:21:A0:65</t>
  </si>
  <si>
    <t>D4:01:C3:8F:8A:39</t>
  </si>
  <si>
    <t>D4:01:C3:FB:09:A9</t>
  </si>
  <si>
    <t>08510760</t>
  </si>
  <si>
    <t>08522245</t>
  </si>
  <si>
    <t>08525669</t>
  </si>
  <si>
    <t>08526048</t>
  </si>
  <si>
    <t>08666026</t>
  </si>
  <si>
    <t>08516072</t>
  </si>
  <si>
    <t>08566051</t>
  </si>
  <si>
    <t>08516361</t>
  </si>
  <si>
    <t>02310902</t>
  </si>
  <si>
    <t>08516833</t>
  </si>
  <si>
    <t>08566481</t>
  </si>
  <si>
    <t>01716091</t>
  </si>
  <si>
    <t>08516551</t>
  </si>
  <si>
    <t>08566176</t>
  </si>
  <si>
    <t>01905892</t>
  </si>
  <si>
    <t>08611311</t>
  </si>
  <si>
    <t>08666000</t>
  </si>
  <si>
    <t>02007029</t>
  </si>
  <si>
    <t>02528917</t>
  </si>
  <si>
    <t>08564437</t>
  </si>
  <si>
    <t>08611063</t>
  </si>
  <si>
    <t>02020121</t>
  </si>
  <si>
    <t>02020444</t>
  </si>
  <si>
    <t>02411569</t>
  </si>
  <si>
    <t>02420149</t>
  </si>
  <si>
    <t>02420198</t>
  </si>
  <si>
    <t>02420412</t>
  </si>
  <si>
    <t>05322730</t>
  </si>
  <si>
    <t>05921465</t>
  </si>
  <si>
    <t>06320121</t>
  </si>
  <si>
    <t>06321152</t>
  </si>
  <si>
    <t>07825136</t>
  </si>
  <si>
    <t>08124448</t>
  </si>
  <si>
    <t>08565012</t>
  </si>
  <si>
    <t>08820029</t>
  </si>
  <si>
    <t>08820052</t>
  </si>
  <si>
    <t>09627449</t>
  </si>
  <si>
    <t>09712308</t>
  </si>
  <si>
    <t>05322706</t>
  </si>
  <si>
    <t>08506164</t>
  </si>
  <si>
    <t>08521155</t>
  </si>
  <si>
    <t>08611444</t>
  </si>
  <si>
    <t>08666059</t>
  </si>
  <si>
    <t>08514796</t>
  </si>
  <si>
    <t>08516411</t>
  </si>
  <si>
    <t>08565285</t>
  </si>
  <si>
    <t>09316936</t>
  </si>
  <si>
    <t>08828154</t>
  </si>
  <si>
    <t>06320618</t>
  </si>
  <si>
    <t>08317380</t>
  </si>
  <si>
    <t>08512063</t>
  </si>
  <si>
    <t>08513012</t>
  </si>
  <si>
    <t>08513632</t>
  </si>
  <si>
    <t>08513681</t>
  </si>
  <si>
    <t>08513921</t>
  </si>
  <si>
    <t>08514770</t>
  </si>
  <si>
    <t>01716232</t>
  </si>
  <si>
    <t>08510083</t>
  </si>
  <si>
    <t>08510109</t>
  </si>
  <si>
    <t>08512154</t>
  </si>
  <si>
    <t>08512733</t>
  </si>
  <si>
    <t>08513848</t>
  </si>
  <si>
    <t>08513871</t>
  </si>
  <si>
    <t>08516452</t>
  </si>
  <si>
    <t>08310310</t>
  </si>
  <si>
    <t>08511925</t>
  </si>
  <si>
    <t>08512964</t>
  </si>
  <si>
    <t>08513186</t>
  </si>
  <si>
    <t>08515413</t>
  </si>
  <si>
    <t>08512873</t>
  </si>
  <si>
    <t>08514846</t>
  </si>
  <si>
    <t>08516619</t>
  </si>
  <si>
    <t>08512212</t>
  </si>
  <si>
    <t>08512303</t>
  </si>
  <si>
    <t>08514630</t>
  </si>
  <si>
    <t>08514747</t>
  </si>
  <si>
    <t>09316001</t>
  </si>
  <si>
    <t>08512550</t>
  </si>
  <si>
    <t>08513251</t>
  </si>
  <si>
    <t>08514275</t>
  </si>
  <si>
    <t>08515785</t>
  </si>
  <si>
    <t>05216676</t>
  </si>
  <si>
    <t>05820071</t>
  </si>
  <si>
    <t>06225379</t>
  </si>
  <si>
    <t>07824196</t>
  </si>
  <si>
    <t>08423154</t>
  </si>
  <si>
    <t>08423410</t>
  </si>
  <si>
    <t>EQP</t>
  </si>
  <si>
    <t>Маркер</t>
  </si>
  <si>
    <t>Кол-во</t>
  </si>
  <si>
    <t>DT005350</t>
  </si>
  <si>
    <t>SC552P1322</t>
  </si>
  <si>
    <t>DT005351</t>
  </si>
  <si>
    <t>SC552P1326</t>
  </si>
  <si>
    <t>08510505</t>
  </si>
  <si>
    <t>09723552</t>
  </si>
  <si>
    <t>02020717</t>
  </si>
  <si>
    <t>98с3</t>
  </si>
  <si>
    <t>07620990</t>
  </si>
  <si>
    <t>HJK0AKSXZTB</t>
  </si>
  <si>
    <t>08423121</t>
  </si>
  <si>
    <t>08823411</t>
  </si>
  <si>
    <t>DT005366</t>
  </si>
  <si>
    <t>SC552P1328</t>
  </si>
  <si>
    <t>DT005290</t>
  </si>
  <si>
    <t>SC552P1330</t>
  </si>
  <si>
    <t>07620991</t>
  </si>
  <si>
    <t>07620992</t>
  </si>
  <si>
    <t>07620993</t>
  </si>
  <si>
    <t>DT005376</t>
  </si>
  <si>
    <t>SC552P1327</t>
  </si>
  <si>
    <t>DT005359</t>
  </si>
  <si>
    <t>SC554F4984</t>
  </si>
  <si>
    <t>08520769</t>
  </si>
  <si>
    <t>(несколько элементов)</t>
  </si>
  <si>
    <t xml:space="preserve">Маршрутизатор Mikrotik Hex RB750Gr3 </t>
  </si>
  <si>
    <t>DT005661</t>
  </si>
  <si>
    <t xml:space="preserve">Источник питания (24V, 150W) </t>
  </si>
  <si>
    <t>SC552P1181</t>
  </si>
  <si>
    <t xml:space="preserve">Выключатель автоматический двухполюсный MD63 2P 16А C 6kA </t>
  </si>
  <si>
    <t>05920897</t>
  </si>
  <si>
    <t>DT005660</t>
  </si>
  <si>
    <t>SC552P1183</t>
  </si>
  <si>
    <t>06424162</t>
  </si>
  <si>
    <t>DT005663</t>
  </si>
  <si>
    <t>SC552P1182</t>
  </si>
  <si>
    <t>09723404</t>
  </si>
  <si>
    <t>08520439</t>
  </si>
  <si>
    <t>DT005657</t>
  </si>
  <si>
    <t>SC552P1175</t>
  </si>
  <si>
    <t>68с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</si>
</sst>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scheme val="minor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12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3" fillId="0" borderId="0"/>
    <xf numFmtId="0" fontId="5" fillId="2" borderId="0" applyNumberFormat="0" applyBorder="0" applyAlignment="0" applyProtection="0"/>
  </cellStyleXfs>
  <cellXfs count="46">
    <xf numFmtId="0" fontId="0" fillId="0" borderId="0" xfId="0"/>
    <xf numFmtId="0" fontId="2" fillId="0" borderId="0" xfId="1" applyFont="1"/>
    <xf numFmtId="14" fontId="2" fillId="0" borderId="2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left" vertical="center"/>
    </xf>
    <xf numFmtId="49" fontId="2" fillId="0" borderId="1" xfId="1" applyNumberFormat="1" applyFont="1" applyBorder="1" applyAlignment="1">
      <alignment vertical="center"/>
    </xf>
    <xf numFmtId="0" fontId="2" fillId="0" borderId="1" xfId="1" applyFont="1" applyBorder="1" applyAlignment="1">
      <alignment horizontal="left"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/>
    <xf numFmtId="49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0" fillId="0" borderId="0" xfId="0" pivotButton="1"/>
    <xf numFmtId="0" fontId="1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14" fontId="2" fillId="0" borderId="4" xfId="1" applyNumberFormat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49" fontId="2" fillId="0" borderId="3" xfId="1" applyNumberFormat="1" applyFont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/>
    </xf>
    <xf numFmtId="14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3" fillId="0" borderId="0" xfId="0" applyFont="1"/>
    <xf numFmtId="0" fontId="0" fillId="0" borderId="0" xfId="0" applyAlignment="1">
      <alignment textRotation="45"/>
    </xf>
    <xf numFmtId="0" fontId="6" fillId="0" borderId="0" xfId="1" applyFont="1" applyAlignment="1">
      <alignment horizontal="center" vertical="center" wrapText="1"/>
    </xf>
    <xf numFmtId="0" fontId="7" fillId="0" borderId="0" xfId="1" applyFont="1"/>
    <xf numFmtId="0" fontId="7" fillId="0" borderId="1" xfId="2" applyFont="1" applyFill="1" applyBorder="1" applyAlignment="1">
      <alignment horizontal="left" vertical="center"/>
    </xf>
    <xf numFmtId="49" fontId="7" fillId="0" borderId="1" xfId="2" applyNumberFormat="1" applyFont="1" applyFill="1" applyBorder="1" applyAlignment="1">
      <alignment vertical="center"/>
    </xf>
    <xf numFmtId="0" fontId="7" fillId="0" borderId="0" xfId="2" applyFont="1" applyFill="1" applyBorder="1"/>
    <xf numFmtId="14" fontId="2" fillId="0" borderId="0" xfId="1" applyNumberFormat="1" applyFont="1" applyAlignment="1">
      <alignment horizontal="center" vertical="center"/>
    </xf>
    <xf numFmtId="2" fontId="2" fillId="0" borderId="1" xfId="1" applyNumberFormat="1" applyFont="1" applyBorder="1" applyAlignment="1">
      <alignment vertical="center"/>
    </xf>
    <xf numFmtId="2" fontId="2" fillId="0" borderId="0" xfId="1" applyNumberFormat="1" applyFont="1"/>
    <xf numFmtId="49" fontId="2" fillId="0" borderId="0" xfId="1" applyNumberFormat="1" applyFont="1" applyAlignment="1">
      <alignment vertical="center"/>
    </xf>
    <xf numFmtId="0" fontId="2" fillId="0" borderId="0" xfId="1" applyFont="1" applyAlignment="1">
      <alignment horizontal="center" vertical="center"/>
    </xf>
    <xf numFmtId="14" fontId="7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3" xfId="1" applyFont="1" applyBorder="1" applyAlignment="1">
      <alignment horizontal="center" vertical="center"/>
    </xf>
    <xf numFmtId="49" fontId="7" fillId="0" borderId="0" xfId="1" applyNumberFormat="1" applyFont="1" applyAlignment="1">
      <alignment horizontal="center" vertical="center"/>
    </xf>
    <xf numFmtId="2" fontId="7" fillId="0" borderId="0" xfId="1" applyNumberFormat="1" applyFont="1"/>
    <xf numFmtId="0" fontId="8" fillId="0" borderId="0" xfId="0" applyFont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textRotation="90"/>
    </xf>
  </cellXfs>
  <cellStyles count="3">
    <cellStyle name="Обычный" xfId="0" builtinId="0"/>
    <cellStyle name="Обычный 2" xfId="1" xr:uid="{6EF840E2-8C9E-4FBC-B729-8F26BC43AB62}"/>
    <cellStyle name="Хороший" xfId="2" builtinId="26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family val="2"/>
        <charset val="204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9"/>
        <name val="Arial"/>
        <family val="2"/>
        <charset val="204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9"/>
        <name val="Arial"/>
        <family val="2"/>
        <charset val="204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9"/>
        <name val="Arial"/>
        <family val="2"/>
        <charset val="204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9"/>
        <name val="Arial"/>
        <family val="2"/>
        <charset val="204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9"/>
        <name val="Arial"/>
        <family val="2"/>
        <charset val="204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9"/>
        <name val="Arial"/>
        <family val="2"/>
        <charset val="204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9"/>
        <name val="Arial"/>
        <family val="2"/>
        <charset val="204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family val="2"/>
        <charset val="204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9"/>
        <name val="Arial"/>
        <family val="2"/>
        <charset val="204"/>
        <scheme val="none"/>
      </font>
      <numFmt numFmtId="164" formatCode="dd/mm/yyyy"/>
      <alignment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textRotation="45"/>
    </dxf>
    <dxf>
      <alignment textRotation="45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textRotation="90"/>
    </dxf>
    <dxf>
      <alignment textRotation="90"/>
    </dxf>
    <dxf>
      <alignment textRotation="0"/>
    </dxf>
    <dxf>
      <alignment horizontal="right"/>
    </dxf>
    <dxf>
      <alignment vertical="center"/>
    </dxf>
    <dxf>
      <alignment textRotation="0"/>
    </dxf>
    <dxf>
      <alignment textRotation="0"/>
    </dxf>
    <dxf>
      <alignment textRotation="0"/>
    </dxf>
    <dxf>
      <alignment textRotation="0"/>
    </dxf>
    <dxf>
      <alignment textRotation="0"/>
    </dxf>
    <dxf>
      <alignment textRotation="0"/>
    </dxf>
    <dxf>
      <alignment horizontal="center"/>
    </dxf>
    <dxf>
      <alignment vertical="center"/>
    </dxf>
    <dxf>
      <alignment textRotation="90"/>
    </dxf>
    <dxf>
      <font>
        <strike val="0"/>
        <outline val="0"/>
        <shadow val="0"/>
        <u val="none"/>
        <vertAlign val="baseline"/>
        <sz val="9"/>
        <name val="Arial"/>
        <family val="2"/>
        <charset val="204"/>
        <scheme val="none"/>
      </font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family val="2"/>
        <charset val="204"/>
        <scheme val="none"/>
      </font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family val="2"/>
        <charset val="204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Руденко" refreshedDate="45877.603844328703" createdVersion="4" refreshedVersion="8" minRefreshableVersion="3" recordCount="882" xr:uid="{00000000-000A-0000-FFFF-FFFF00000000}">
  <cacheSource type="worksheet">
    <worksheetSource name="Journal"/>
  </cacheSource>
  <cacheFields count="10">
    <cacheField name="Дата" numFmtId="14">
      <sharedItems containsSemiMixedTypes="0" containsNonDate="0" containsDate="1" containsString="0" minDate="2025-07-07T00:00:00" maxDate="2025-08-08T00:00:00" count="25">
        <d v="2025-07-07T00:00:00"/>
        <d v="2025-07-08T00:00:00"/>
        <d v="2025-07-09T00:00:00"/>
        <d v="2025-07-10T00:00:00"/>
        <d v="2025-07-14T00:00:00"/>
        <d v="2025-07-15T00:00:00"/>
        <d v="2025-07-16T00:00:00"/>
        <d v="2025-07-17T00:00:00"/>
        <d v="2025-07-18T00:00:00"/>
        <d v="2025-07-22T00:00:00"/>
        <d v="2025-07-23T00:00:00"/>
        <d v="2025-07-24T00:00:00"/>
        <d v="2025-07-25T00:00:00"/>
        <d v="2025-07-26T00:00:00"/>
        <d v="2025-07-28T00:00:00"/>
        <d v="2025-07-29T00:00:00"/>
        <d v="2025-07-30T00:00:00"/>
        <d v="2025-07-31T00:00:00"/>
        <d v="2025-08-01T00:00:00"/>
        <d v="2025-08-02T00:00:00"/>
        <d v="2025-08-03T00:00:00"/>
        <d v="2025-08-04T00:00:00"/>
        <d v="2025-08-05T00:00:00"/>
        <d v="2025-08-06T00:00:00"/>
        <d v="2025-08-07T00:00:00"/>
      </sharedItems>
    </cacheField>
    <cacheField name="Заявка" numFmtId="0">
      <sharedItems containsSemiMixedTypes="0" containsString="0" containsNumber="1" containsInteger="1" minValue="1" maxValue="20"/>
    </cacheField>
    <cacheField name="Тип работ" numFmtId="0">
      <sharedItems containsBlank="1" count="4">
        <s v="Монтаж"/>
        <s v="Резерв"/>
        <s v="Демонтаж"/>
        <m u="1"/>
      </sharedItems>
    </cacheField>
    <cacheField name="Номер поезда" numFmtId="0">
      <sharedItems containsBlank="1" count="25">
        <s v="92с1"/>
        <s v="92с4"/>
        <s v="92с2"/>
        <s v="92с3"/>
        <s v="68c3"/>
        <s v="68c4"/>
        <s v="98с2"/>
        <s v="68с2"/>
        <s v="68с3"/>
        <s v="68с4"/>
        <s v="168"/>
        <s v="98c2"/>
        <s v="92c2"/>
        <s v="173с3"/>
        <s v="163с6"/>
        <s v="173с2"/>
        <s v="168с8"/>
        <s v="173с1"/>
        <s v="98с4"/>
        <s v="163с8"/>
        <s v="195-196"/>
        <s v="98с1"/>
        <s v="98с3"/>
        <s v="68с"/>
        <m u="1"/>
      </sharedItems>
    </cacheField>
    <cacheField name="Тип вагона" numFmtId="49">
      <sharedItems containsBlank="1" count="7">
        <s v="Лин-1"/>
        <s v="Штаб-1"/>
        <s v="Лин-1 (аренда)"/>
        <s v="ВР-1"/>
        <s v="Штаб-2"/>
        <s v="Штаб-1 (аренда)"/>
        <m u="1"/>
      </sharedItems>
    </cacheField>
    <cacheField name="Номер вагона" numFmtId="49">
      <sharedItems containsBlank="1" count="231">
        <s v="08510760"/>
        <s v="08522245"/>
        <s v="08525669"/>
        <s v="08526048"/>
        <s v="08666026"/>
        <s v="08516072"/>
        <s v="08566051"/>
        <s v="08516361"/>
        <s v="02310902"/>
        <s v="08516833"/>
        <s v="08566481"/>
        <s v="01716091"/>
        <s v="08516551"/>
        <s v="08566176"/>
        <s v="01905892"/>
        <s v="08611311"/>
        <s v="08666000"/>
        <s v="02007029"/>
        <s v="02528917"/>
        <s v="08564437"/>
        <s v="08611063"/>
        <s v="02020121"/>
        <s v="02020444"/>
        <s v="02411569"/>
        <s v="02420149"/>
        <s v="02420198"/>
        <s v="02420412"/>
        <s v="05322730"/>
        <s v="05921465"/>
        <s v="06320121"/>
        <s v="06321152"/>
        <s v="09627449"/>
        <s v="07825136"/>
        <s v="08124448"/>
        <s v="08565012"/>
        <s v="08820029"/>
        <s v="08820052"/>
        <s v="09712308"/>
        <s v="05322706"/>
        <s v="08506164"/>
        <s v="08521155"/>
        <s v="08611444"/>
        <s v="08666059"/>
        <s v="08514796"/>
        <s v="08516411"/>
        <s v="06320618"/>
        <s v="08565285"/>
        <s v="09316936"/>
        <s v="08828154"/>
        <s v="08512964"/>
        <s v="08511925"/>
        <s v="08317380"/>
        <s v="08512063"/>
        <s v="08513012"/>
        <s v="08513632"/>
        <s v="08513681"/>
        <s v="08513921"/>
        <s v="08514770"/>
        <s v="01716232"/>
        <s v="08510083"/>
        <s v="08510109"/>
        <s v="08512154"/>
        <s v="08512733"/>
        <s v="08513848"/>
        <s v="08513871"/>
        <s v="08516452"/>
        <s v="08310310"/>
        <s v="08513186"/>
        <s v="08515413"/>
        <s v="08512873"/>
        <s v="08514846"/>
        <s v="08516619"/>
        <s v="08512212"/>
        <s v="08512303"/>
        <s v="08514630"/>
        <s v="08514747"/>
        <s v="09316001"/>
        <s v="08512550"/>
        <s v="08513251"/>
        <s v="08514275"/>
        <s v="08515785"/>
        <s v="05216676"/>
        <s v="05820071"/>
        <s v="06225379"/>
        <s v="07824196"/>
        <s v="08423154"/>
        <s v="08423410"/>
        <s v="01022623"/>
        <s v="01721117"/>
        <s v="06226088"/>
        <s v="08515512"/>
        <s v="08820037"/>
        <s v="09220278"/>
        <s v="01712710"/>
        <s v="06321962"/>
        <s v="06412084"/>
        <s v="06422240"/>
        <s v="08423337"/>
        <s v="08823387"/>
        <s v="09215898"/>
        <s v="09712175"/>
        <s v="09723628"/>
        <s v="05220421"/>
        <s v="01022805"/>
        <s v="01022847"/>
        <s v="02420768"/>
        <s v="02620003"/>
        <s v="02420792"/>
        <s v="02420727"/>
        <s v="02526739"/>
        <s v="08820318"/>
        <s v="05921242"/>
        <s v="08567240"/>
        <s v="08820169"/>
        <s v="09225608"/>
        <s v="09225640"/>
        <s v="09225723"/>
        <s v="08321200"/>
        <s v="06411151"/>
        <s v="06411060"/>
        <s v="05322771"/>
        <s v="06120000"/>
        <s v="06320667"/>
        <s v="07824162"/>
        <s v="09620709"/>
        <s v="09622762"/>
        <s v="07825243"/>
        <s v="08510505"/>
        <s v="09723552"/>
        <s v="02020717"/>
        <s v="07620990"/>
        <s v="07620991"/>
        <s v="07620992"/>
        <s v="07620993"/>
        <s v="08423121"/>
        <s v="08520769"/>
        <s v="08823411"/>
        <s v="05920897"/>
        <s v="06424162"/>
        <s v="09723404"/>
        <s v="08520439"/>
        <m u="1"/>
        <s v="085 10760" u="1"/>
        <s v="085 22245" u="1"/>
        <s v="085 25669" u="1"/>
        <s v="085 26048" u="1"/>
        <s v="086 66026" u="1"/>
        <s v="851 6072" u="1"/>
        <s v="085 16072" u="1"/>
        <s v="085 66051" u="1"/>
        <s v="851 6361" u="1"/>
        <s v="085 16361" u="1"/>
        <s v="023 10902" u="1"/>
        <s v="085 16833" u="1"/>
        <s v="085 66481" u="1"/>
        <s v="017 16091" u="1"/>
        <s v="085 16551" u="1"/>
        <s v="085 66176" u="1"/>
        <s v="019 05892" u="1"/>
        <s v="086 11311" u="1"/>
        <s v="086 66000" u="1"/>
        <s v="020 07029" u="1"/>
        <s v="025 28917" u="1"/>
        <s v="085 64437" u="1"/>
        <s v="086 11063" u="1"/>
        <s v="020 20121" u="1"/>
        <s v="020 20444" u="1"/>
        <s v="024 11569" u="1"/>
        <s v="024 20149" u="1"/>
        <s v="024 20198" u="1"/>
        <s v="024 20412" u="1"/>
        <s v="053 22730" u="1"/>
        <s v="059 21465" u="1"/>
        <s v="063 20121" u="1"/>
        <s v="063 21152" u="1"/>
        <s v="078 25136" u="1"/>
        <s v="081 24448" u="1"/>
        <s v="085 65012" u="1"/>
        <s v="088 20029" u="1"/>
        <s v="088 20052" u="1"/>
        <s v="096 27449" u="1"/>
        <s v="097 12308" u="1"/>
        <s v="053 22706" u="1"/>
        <s v="085 06164" u="1"/>
        <s v="085 21155" u="1"/>
        <s v="086 11444" u="1"/>
        <s v="086 66059" u="1"/>
        <s v="085 14796" u="1"/>
        <s v="085 16411" u="1"/>
        <s v="085 65285" u="1"/>
        <s v="093 16936" u="1"/>
        <s v="088 28154" u="1"/>
        <s v="063 20618" u="1"/>
        <s v="083 17380" u="1"/>
        <s v="085 12063" u="1"/>
        <s v="085 13012" u="1"/>
        <s v="085 13632" u="1"/>
        <s v="085 13681" u="1"/>
        <s v="085 13921" u="1"/>
        <s v="085 14770" u="1"/>
        <s v="017 16232" u="1"/>
        <s v="085 10083" u="1"/>
        <s v="085 10109" u="1"/>
        <s v="085 12154" u="1"/>
        <s v="085 12733" u="1"/>
        <s v="085 13848" u="1"/>
        <s v="085 13871" u="1"/>
        <s v="085 16452" u="1"/>
        <s v="083 10310" u="1"/>
        <s v="085 11925" u="1"/>
        <s v="085 12964" u="1"/>
        <s v="085 13186" u="1"/>
        <s v="085 15413" u="1"/>
        <s v="085 12873" u="1"/>
        <s v="085 14846" u="1"/>
        <s v="085 16619" u="1"/>
        <s v="085 12212" u="1"/>
        <s v="085 12303" u="1"/>
        <s v="085 14630" u="1"/>
        <s v="085 14747" u="1"/>
        <s v="093 16001" u="1"/>
        <s v="085 12550" u="1"/>
        <s v="085 13251" u="1"/>
        <s v="085 14275" u="1"/>
        <s v="085 15785" u="1"/>
        <s v="052 16676" u="1"/>
        <s v="058 20071" u="1"/>
        <s v="062 25379" u="1"/>
        <s v="078 24196" u="1"/>
        <s v="084 23154" u="1"/>
        <s v="084 23410" u="1"/>
      </sharedItems>
    </cacheField>
    <cacheField name="Оборудование" numFmtId="0">
      <sharedItems containsBlank="1" count="17">
        <s v="Коммутатор, черт. ТСФВ.467000.008"/>
        <s v="Точка доступа ТСФВ.465000.006-005"/>
        <s v="Маршрутизатор Mikrotik Hex RB750Gr3"/>
        <s v="Источник питания (24V, 150W)"/>
        <s v="Выключатель автоматический двухполюсный MD63 2P 16А C 6kA"/>
        <s v="Соединение межвагонное ТСФВ.465000.006-001"/>
        <s v="Промышленный компьютер БТ-37-НМК (5550.i5 OSUb2204)"/>
        <s v="Коннектор SUPRLAN 8P8C STP Cat.6A (RJ-45)"/>
        <s v="Маршрутизатор Mikrotik Hex RB750Gr3 "/>
        <s v="Источник питания (24V, 150W) "/>
        <s v="Выключатель автоматический двухполюсный MD63 2P 16А C 6kA "/>
        <m u="1"/>
        <s v="Коннектор SUPRLAN 8P8с STP сat.6A (RJ-45)" u="1"/>
        <s v="Выключатель автоматический двухполюсный MD63 2P 16А с 6kA" u="1"/>
        <s v="Маршрутизатора Mikrotik Hex RB750Gr3" u="1"/>
        <s v="Маршрутизатора Mikrotik Hex RB750Gr3 " u="1"/>
        <s v="Источник питания (24V, 150W) " u="1"/>
      </sharedItems>
    </cacheField>
    <cacheField name="S/N оборудования" numFmtId="0">
      <sharedItems containsBlank="1"/>
    </cacheField>
    <cacheField name="MAC адрес" numFmtId="0">
      <sharedItems containsBlank="1"/>
    </cacheField>
    <cacheField name="Очередь" numFmtId="0">
      <sharedItems containsMixedTypes="1" containsNumber="1" containsInteger="1" minValue="0" maxValue="3" count="5">
        <n v="1"/>
        <n v="0"/>
        <s v="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2">
  <r>
    <x v="0"/>
    <n v="1"/>
    <x v="0"/>
    <x v="0"/>
    <x v="0"/>
    <x v="0"/>
    <x v="0"/>
    <s v="DT005643"/>
    <m/>
    <x v="0"/>
  </r>
  <r>
    <x v="0"/>
    <n v="1"/>
    <x v="0"/>
    <x v="0"/>
    <x v="0"/>
    <x v="0"/>
    <x v="1"/>
    <s v="HGN09QC1BJY"/>
    <m/>
    <x v="0"/>
  </r>
  <r>
    <x v="0"/>
    <n v="1"/>
    <x v="0"/>
    <x v="0"/>
    <x v="0"/>
    <x v="0"/>
    <x v="1"/>
    <s v="HGT0AAGZ90X"/>
    <m/>
    <x v="0"/>
  </r>
  <r>
    <x v="0"/>
    <n v="1"/>
    <x v="0"/>
    <x v="0"/>
    <x v="0"/>
    <x v="0"/>
    <x v="2"/>
    <s v="HH80ABZJYZ5"/>
    <s v="F4:1E:57:65:F3:70"/>
    <x v="0"/>
  </r>
  <r>
    <x v="0"/>
    <n v="1"/>
    <x v="0"/>
    <x v="0"/>
    <x v="0"/>
    <x v="0"/>
    <x v="3"/>
    <s v="SC3B215744"/>
    <m/>
    <x v="0"/>
  </r>
  <r>
    <x v="0"/>
    <n v="1"/>
    <x v="0"/>
    <x v="0"/>
    <x v="0"/>
    <x v="0"/>
    <x v="4"/>
    <m/>
    <m/>
    <x v="1"/>
  </r>
  <r>
    <x v="0"/>
    <n v="1"/>
    <x v="0"/>
    <x v="0"/>
    <x v="0"/>
    <x v="1"/>
    <x v="0"/>
    <s v="DT005616"/>
    <m/>
    <x v="0"/>
  </r>
  <r>
    <x v="0"/>
    <n v="1"/>
    <x v="0"/>
    <x v="0"/>
    <x v="0"/>
    <x v="1"/>
    <x v="3"/>
    <s v="SC3B215747"/>
    <m/>
    <x v="0"/>
  </r>
  <r>
    <x v="0"/>
    <n v="1"/>
    <x v="0"/>
    <x v="0"/>
    <x v="0"/>
    <x v="1"/>
    <x v="4"/>
    <m/>
    <m/>
    <x v="1"/>
  </r>
  <r>
    <x v="0"/>
    <n v="1"/>
    <x v="0"/>
    <x v="0"/>
    <x v="0"/>
    <x v="2"/>
    <x v="3"/>
    <s v="SC3B214816"/>
    <m/>
    <x v="0"/>
  </r>
  <r>
    <x v="0"/>
    <n v="1"/>
    <x v="0"/>
    <x v="0"/>
    <x v="0"/>
    <x v="2"/>
    <x v="4"/>
    <m/>
    <m/>
    <x v="1"/>
  </r>
  <r>
    <x v="0"/>
    <n v="1"/>
    <x v="0"/>
    <x v="0"/>
    <x v="0"/>
    <x v="2"/>
    <x v="0"/>
    <s v="DT005617"/>
    <m/>
    <x v="0"/>
  </r>
  <r>
    <x v="0"/>
    <n v="1"/>
    <x v="0"/>
    <x v="0"/>
    <x v="0"/>
    <x v="3"/>
    <x v="0"/>
    <s v="DT005627"/>
    <m/>
    <x v="0"/>
  </r>
  <r>
    <x v="0"/>
    <n v="1"/>
    <x v="0"/>
    <x v="0"/>
    <x v="0"/>
    <x v="3"/>
    <x v="3"/>
    <s v="SC3B214810"/>
    <m/>
    <x v="0"/>
  </r>
  <r>
    <x v="0"/>
    <n v="1"/>
    <x v="0"/>
    <x v="0"/>
    <x v="0"/>
    <x v="3"/>
    <x v="4"/>
    <m/>
    <m/>
    <x v="1"/>
  </r>
  <r>
    <x v="0"/>
    <n v="1"/>
    <x v="0"/>
    <x v="0"/>
    <x v="0"/>
    <x v="4"/>
    <x v="0"/>
    <s v="DT005642"/>
    <m/>
    <x v="0"/>
  </r>
  <r>
    <x v="0"/>
    <n v="1"/>
    <x v="0"/>
    <x v="0"/>
    <x v="0"/>
    <x v="4"/>
    <x v="2"/>
    <s v="HGQ09ZMKMDY"/>
    <s v="D4:01:C3:FB:00:C8"/>
    <x v="0"/>
  </r>
  <r>
    <x v="0"/>
    <n v="1"/>
    <x v="0"/>
    <x v="0"/>
    <x v="0"/>
    <x v="4"/>
    <x v="3"/>
    <s v="SC3B215748"/>
    <m/>
    <x v="0"/>
  </r>
  <r>
    <x v="0"/>
    <n v="1"/>
    <x v="0"/>
    <x v="0"/>
    <x v="0"/>
    <x v="4"/>
    <x v="4"/>
    <m/>
    <m/>
    <x v="1"/>
  </r>
  <r>
    <x v="0"/>
    <n v="1"/>
    <x v="0"/>
    <x v="0"/>
    <x v="1"/>
    <x v="5"/>
    <x v="2"/>
    <s v="HGW0A3XMHC0"/>
    <m/>
    <x v="0"/>
  </r>
  <r>
    <x v="0"/>
    <n v="1"/>
    <x v="0"/>
    <x v="0"/>
    <x v="1"/>
    <x v="5"/>
    <x v="3"/>
    <s v="SC3B214812"/>
    <m/>
    <x v="0"/>
  </r>
  <r>
    <x v="0"/>
    <n v="1"/>
    <x v="0"/>
    <x v="0"/>
    <x v="1"/>
    <x v="5"/>
    <x v="5"/>
    <s v="ЭЛК СМ 006001 25.05.0142"/>
    <m/>
    <x v="0"/>
  </r>
  <r>
    <x v="0"/>
    <n v="1"/>
    <x v="0"/>
    <x v="0"/>
    <x v="1"/>
    <x v="5"/>
    <x v="5"/>
    <s v="ЭЛК СМ 006001 25.05.203"/>
    <m/>
    <x v="0"/>
  </r>
  <r>
    <x v="0"/>
    <n v="1"/>
    <x v="0"/>
    <x v="0"/>
    <x v="1"/>
    <x v="5"/>
    <x v="5"/>
    <s v="ЭЛК СМ 006001 25.06.210"/>
    <m/>
    <x v="0"/>
  </r>
  <r>
    <x v="0"/>
    <n v="1"/>
    <x v="0"/>
    <x v="0"/>
    <x v="1"/>
    <x v="5"/>
    <x v="5"/>
    <s v="ЭЛК СМ 006001 25.06.219"/>
    <m/>
    <x v="0"/>
  </r>
  <r>
    <x v="0"/>
    <n v="1"/>
    <x v="0"/>
    <x v="0"/>
    <x v="1"/>
    <x v="5"/>
    <x v="5"/>
    <s v="ЭЛК СМ 006001 25.06.225"/>
    <m/>
    <x v="0"/>
  </r>
  <r>
    <x v="0"/>
    <n v="1"/>
    <x v="0"/>
    <x v="0"/>
    <x v="1"/>
    <x v="5"/>
    <x v="5"/>
    <s v="ЭЛК СМ 00800 25.05.0135"/>
    <m/>
    <x v="0"/>
  </r>
  <r>
    <x v="0"/>
    <n v="1"/>
    <x v="0"/>
    <x v="0"/>
    <x v="1"/>
    <x v="5"/>
    <x v="5"/>
    <s v="ЭЛК СМ 00800 25.05.0138"/>
    <m/>
    <x v="0"/>
  </r>
  <r>
    <x v="0"/>
    <n v="1"/>
    <x v="0"/>
    <x v="0"/>
    <x v="1"/>
    <x v="5"/>
    <x v="5"/>
    <s v="ЭЛКОМ 006001 25.05.0139"/>
    <m/>
    <x v="0"/>
  </r>
  <r>
    <x v="0"/>
    <n v="1"/>
    <x v="0"/>
    <x v="0"/>
    <x v="1"/>
    <x v="5"/>
    <x v="5"/>
    <s v="ЭЛКОМ 006001 25.05.0145"/>
    <m/>
    <x v="0"/>
  </r>
  <r>
    <x v="0"/>
    <n v="1"/>
    <x v="0"/>
    <x v="0"/>
    <x v="1"/>
    <x v="5"/>
    <x v="5"/>
    <s v="ЭЛКОМ 006001 25.05.0147"/>
    <m/>
    <x v="0"/>
  </r>
  <r>
    <x v="0"/>
    <n v="1"/>
    <x v="0"/>
    <x v="0"/>
    <x v="1"/>
    <x v="5"/>
    <x v="5"/>
    <s v="ЭЛКОМ 006001 25.05.0148"/>
    <m/>
    <x v="0"/>
  </r>
  <r>
    <x v="0"/>
    <n v="1"/>
    <x v="0"/>
    <x v="0"/>
    <x v="1"/>
    <x v="5"/>
    <x v="5"/>
    <s v="ЭЛКОМ 006001 25.05.0150"/>
    <m/>
    <x v="0"/>
  </r>
  <r>
    <x v="0"/>
    <n v="1"/>
    <x v="0"/>
    <x v="0"/>
    <x v="1"/>
    <x v="5"/>
    <x v="5"/>
    <s v="ЭЛКОМ 006001 25.05.0154"/>
    <m/>
    <x v="0"/>
  </r>
  <r>
    <x v="0"/>
    <n v="1"/>
    <x v="0"/>
    <x v="0"/>
    <x v="1"/>
    <x v="5"/>
    <x v="5"/>
    <s v="ЭЛКОМ 006001 25.05.0158"/>
    <m/>
    <x v="0"/>
  </r>
  <r>
    <x v="0"/>
    <n v="1"/>
    <x v="0"/>
    <x v="0"/>
    <x v="1"/>
    <x v="5"/>
    <x v="5"/>
    <s v="ЭЛКОМ 006001 25.05.0162"/>
    <m/>
    <x v="0"/>
  </r>
  <r>
    <x v="0"/>
    <n v="1"/>
    <x v="0"/>
    <x v="0"/>
    <x v="1"/>
    <x v="5"/>
    <x v="4"/>
    <m/>
    <m/>
    <x v="1"/>
  </r>
  <r>
    <x v="0"/>
    <n v="1"/>
    <x v="0"/>
    <x v="0"/>
    <x v="1"/>
    <x v="5"/>
    <x v="6"/>
    <s v="2025045550.7"/>
    <m/>
    <x v="0"/>
  </r>
  <r>
    <x v="1"/>
    <n v="2"/>
    <x v="0"/>
    <x v="1"/>
    <x v="0"/>
    <x v="6"/>
    <x v="0"/>
    <s v="DT005640"/>
    <m/>
    <x v="0"/>
  </r>
  <r>
    <x v="1"/>
    <n v="2"/>
    <x v="0"/>
    <x v="1"/>
    <x v="0"/>
    <x v="6"/>
    <x v="1"/>
    <s v="HGN09HFEQ5Z"/>
    <m/>
    <x v="0"/>
  </r>
  <r>
    <x v="1"/>
    <n v="2"/>
    <x v="0"/>
    <x v="1"/>
    <x v="0"/>
    <x v="6"/>
    <x v="1"/>
    <s v="HGN09RXFM30"/>
    <m/>
    <x v="0"/>
  </r>
  <r>
    <x v="1"/>
    <n v="2"/>
    <x v="0"/>
    <x v="1"/>
    <x v="0"/>
    <x v="6"/>
    <x v="2"/>
    <s v="HH80AE5R3N7"/>
    <s v="F4:E1:57:65:F4:82"/>
    <x v="0"/>
  </r>
  <r>
    <x v="1"/>
    <n v="2"/>
    <x v="0"/>
    <x v="1"/>
    <x v="0"/>
    <x v="6"/>
    <x v="3"/>
    <s v="SC3B215740"/>
    <m/>
    <x v="0"/>
  </r>
  <r>
    <x v="1"/>
    <n v="2"/>
    <x v="0"/>
    <x v="1"/>
    <x v="0"/>
    <x v="6"/>
    <x v="4"/>
    <m/>
    <m/>
    <x v="1"/>
  </r>
  <r>
    <x v="1"/>
    <n v="2"/>
    <x v="0"/>
    <x v="1"/>
    <x v="1"/>
    <x v="7"/>
    <x v="2"/>
    <s v="HGQ9X35EMY"/>
    <m/>
    <x v="0"/>
  </r>
  <r>
    <x v="1"/>
    <n v="2"/>
    <x v="0"/>
    <x v="1"/>
    <x v="1"/>
    <x v="7"/>
    <x v="3"/>
    <s v="SC3B215738"/>
    <m/>
    <x v="0"/>
  </r>
  <r>
    <x v="1"/>
    <n v="2"/>
    <x v="0"/>
    <x v="1"/>
    <x v="1"/>
    <x v="7"/>
    <x v="5"/>
    <s v="ЭЛК СМ 006001 25.05.0122"/>
    <m/>
    <x v="0"/>
  </r>
  <r>
    <x v="1"/>
    <n v="2"/>
    <x v="0"/>
    <x v="1"/>
    <x v="1"/>
    <x v="7"/>
    <x v="5"/>
    <s v="ЭЛК СМ 006001 25.05.0136"/>
    <m/>
    <x v="0"/>
  </r>
  <r>
    <x v="1"/>
    <n v="2"/>
    <x v="0"/>
    <x v="1"/>
    <x v="1"/>
    <x v="7"/>
    <x v="5"/>
    <s v="ЭЛК СМ 006001 25.06.193"/>
    <m/>
    <x v="0"/>
  </r>
  <r>
    <x v="1"/>
    <n v="2"/>
    <x v="0"/>
    <x v="1"/>
    <x v="1"/>
    <x v="7"/>
    <x v="5"/>
    <s v="ЭЛК СМ 006001 25.06.194"/>
    <m/>
    <x v="0"/>
  </r>
  <r>
    <x v="1"/>
    <n v="2"/>
    <x v="1"/>
    <x v="1"/>
    <x v="1"/>
    <x v="7"/>
    <x v="5"/>
    <s v="ЭЛК СМ 006001 25.06.195"/>
    <m/>
    <x v="2"/>
  </r>
  <r>
    <x v="1"/>
    <n v="2"/>
    <x v="0"/>
    <x v="1"/>
    <x v="1"/>
    <x v="7"/>
    <x v="5"/>
    <s v="ЭЛК СМ 006001 25.06.197"/>
    <m/>
    <x v="0"/>
  </r>
  <r>
    <x v="1"/>
    <n v="2"/>
    <x v="0"/>
    <x v="1"/>
    <x v="1"/>
    <x v="7"/>
    <x v="5"/>
    <s v="ЭЛК СМ 006001 25.06.200"/>
    <m/>
    <x v="0"/>
  </r>
  <r>
    <x v="1"/>
    <n v="2"/>
    <x v="0"/>
    <x v="1"/>
    <x v="1"/>
    <x v="7"/>
    <x v="5"/>
    <s v="ЭЛК СМ 006001 25.06.212"/>
    <m/>
    <x v="0"/>
  </r>
  <r>
    <x v="1"/>
    <n v="2"/>
    <x v="0"/>
    <x v="1"/>
    <x v="1"/>
    <x v="7"/>
    <x v="5"/>
    <s v="ЭЛК СМ 006001 25.06.213"/>
    <m/>
    <x v="0"/>
  </r>
  <r>
    <x v="1"/>
    <n v="2"/>
    <x v="0"/>
    <x v="1"/>
    <x v="1"/>
    <x v="7"/>
    <x v="5"/>
    <s v="ЭЛК СМ 006001 25.06.216"/>
    <m/>
    <x v="0"/>
  </r>
  <r>
    <x v="1"/>
    <n v="2"/>
    <x v="0"/>
    <x v="1"/>
    <x v="1"/>
    <x v="7"/>
    <x v="5"/>
    <s v="ЭЛК СМ 006001 25.06.223"/>
    <m/>
    <x v="0"/>
  </r>
  <r>
    <x v="1"/>
    <n v="2"/>
    <x v="0"/>
    <x v="1"/>
    <x v="1"/>
    <x v="7"/>
    <x v="5"/>
    <s v="ЭЛКОМ 006001 25.05.0159"/>
    <m/>
    <x v="0"/>
  </r>
  <r>
    <x v="1"/>
    <n v="2"/>
    <x v="0"/>
    <x v="1"/>
    <x v="1"/>
    <x v="7"/>
    <x v="5"/>
    <s v="ЭЛКОМ 006001 25.05.0160"/>
    <m/>
    <x v="0"/>
  </r>
  <r>
    <x v="1"/>
    <n v="2"/>
    <x v="0"/>
    <x v="1"/>
    <x v="1"/>
    <x v="7"/>
    <x v="5"/>
    <s v="ЭЛКОМ 006001 25.05.0161"/>
    <m/>
    <x v="0"/>
  </r>
  <r>
    <x v="1"/>
    <n v="2"/>
    <x v="1"/>
    <x v="1"/>
    <x v="1"/>
    <x v="7"/>
    <x v="5"/>
    <s v="ЭЛКОМ 006001 25.05.0163"/>
    <m/>
    <x v="2"/>
  </r>
  <r>
    <x v="1"/>
    <n v="2"/>
    <x v="0"/>
    <x v="1"/>
    <x v="1"/>
    <x v="7"/>
    <x v="4"/>
    <m/>
    <m/>
    <x v="1"/>
  </r>
  <r>
    <x v="1"/>
    <n v="2"/>
    <x v="0"/>
    <x v="1"/>
    <x v="1"/>
    <x v="7"/>
    <x v="4"/>
    <m/>
    <m/>
    <x v="1"/>
  </r>
  <r>
    <x v="1"/>
    <n v="2"/>
    <x v="0"/>
    <x v="1"/>
    <x v="1"/>
    <x v="7"/>
    <x v="6"/>
    <s v="2025045550.4"/>
    <m/>
    <x v="0"/>
  </r>
  <r>
    <x v="2"/>
    <n v="3"/>
    <x v="0"/>
    <x v="2"/>
    <x v="2"/>
    <x v="8"/>
    <x v="0"/>
    <s v="DT005507"/>
    <m/>
    <x v="0"/>
  </r>
  <r>
    <x v="2"/>
    <n v="3"/>
    <x v="0"/>
    <x v="2"/>
    <x v="2"/>
    <x v="8"/>
    <x v="1"/>
    <s v="HGT0ABCE4BQ"/>
    <m/>
    <x v="0"/>
  </r>
  <r>
    <x v="2"/>
    <n v="3"/>
    <x v="0"/>
    <x v="2"/>
    <x v="2"/>
    <x v="8"/>
    <x v="2"/>
    <s v="HGW0A2128ED"/>
    <m/>
    <x v="0"/>
  </r>
  <r>
    <x v="2"/>
    <n v="3"/>
    <x v="0"/>
    <x v="2"/>
    <x v="2"/>
    <x v="8"/>
    <x v="3"/>
    <s v="SC3B215741"/>
    <m/>
    <x v="0"/>
  </r>
  <r>
    <x v="2"/>
    <n v="3"/>
    <x v="0"/>
    <x v="2"/>
    <x v="2"/>
    <x v="8"/>
    <x v="7"/>
    <m/>
    <m/>
    <x v="1"/>
  </r>
  <r>
    <x v="2"/>
    <n v="3"/>
    <x v="0"/>
    <x v="2"/>
    <x v="2"/>
    <x v="8"/>
    <x v="4"/>
    <m/>
    <m/>
    <x v="1"/>
  </r>
  <r>
    <x v="2"/>
    <n v="3"/>
    <x v="0"/>
    <x v="2"/>
    <x v="1"/>
    <x v="9"/>
    <x v="2"/>
    <s v="HH80ABZYKPD"/>
    <m/>
    <x v="0"/>
  </r>
  <r>
    <x v="2"/>
    <n v="3"/>
    <x v="0"/>
    <x v="2"/>
    <x v="1"/>
    <x v="9"/>
    <x v="3"/>
    <s v="SC3B215743"/>
    <m/>
    <x v="0"/>
  </r>
  <r>
    <x v="2"/>
    <n v="3"/>
    <x v="0"/>
    <x v="2"/>
    <x v="1"/>
    <x v="9"/>
    <x v="5"/>
    <s v="ЭЛК СМ 006001 25.06.191"/>
    <m/>
    <x v="0"/>
  </r>
  <r>
    <x v="2"/>
    <n v="3"/>
    <x v="0"/>
    <x v="2"/>
    <x v="1"/>
    <x v="9"/>
    <x v="5"/>
    <s v="ЭЛК СМ 006001 25.06.192"/>
    <m/>
    <x v="0"/>
  </r>
  <r>
    <x v="2"/>
    <n v="3"/>
    <x v="0"/>
    <x v="2"/>
    <x v="1"/>
    <x v="9"/>
    <x v="5"/>
    <s v="ЭЛК СМ 006001 25.06.199"/>
    <m/>
    <x v="0"/>
  </r>
  <r>
    <x v="2"/>
    <n v="3"/>
    <x v="1"/>
    <x v="2"/>
    <x v="1"/>
    <x v="9"/>
    <x v="5"/>
    <s v="ЭЛК СМ 006001 25.06.202"/>
    <m/>
    <x v="2"/>
  </r>
  <r>
    <x v="2"/>
    <n v="3"/>
    <x v="0"/>
    <x v="2"/>
    <x v="1"/>
    <x v="9"/>
    <x v="5"/>
    <s v="ЭЛК СМ 006001 25.06.205"/>
    <m/>
    <x v="0"/>
  </r>
  <r>
    <x v="2"/>
    <n v="3"/>
    <x v="0"/>
    <x v="2"/>
    <x v="1"/>
    <x v="9"/>
    <x v="5"/>
    <s v="ЭЛК СМ 006001 25.06.207"/>
    <m/>
    <x v="0"/>
  </r>
  <r>
    <x v="2"/>
    <n v="3"/>
    <x v="0"/>
    <x v="2"/>
    <x v="1"/>
    <x v="9"/>
    <x v="5"/>
    <s v="ЭЛК СМ 006001 25.06.209"/>
    <m/>
    <x v="0"/>
  </r>
  <r>
    <x v="2"/>
    <n v="3"/>
    <x v="0"/>
    <x v="2"/>
    <x v="1"/>
    <x v="9"/>
    <x v="5"/>
    <s v="ЭЛК СМ 006001 25.06.217"/>
    <m/>
    <x v="0"/>
  </r>
  <r>
    <x v="2"/>
    <n v="3"/>
    <x v="0"/>
    <x v="2"/>
    <x v="1"/>
    <x v="9"/>
    <x v="5"/>
    <s v="ЭЛКОМ 006001 25.05.0146"/>
    <m/>
    <x v="0"/>
  </r>
  <r>
    <x v="2"/>
    <n v="3"/>
    <x v="0"/>
    <x v="2"/>
    <x v="1"/>
    <x v="9"/>
    <x v="5"/>
    <s v="ЭЛКОМ 006001 25.05.0149"/>
    <m/>
    <x v="0"/>
  </r>
  <r>
    <x v="2"/>
    <n v="3"/>
    <x v="0"/>
    <x v="2"/>
    <x v="1"/>
    <x v="9"/>
    <x v="5"/>
    <s v="ЭЛКОМ 006001 25.05.0151"/>
    <m/>
    <x v="0"/>
  </r>
  <r>
    <x v="2"/>
    <n v="3"/>
    <x v="0"/>
    <x v="2"/>
    <x v="1"/>
    <x v="9"/>
    <x v="5"/>
    <s v="ЭЛКОМ 006001 25.05.0152"/>
    <m/>
    <x v="0"/>
  </r>
  <r>
    <x v="2"/>
    <n v="3"/>
    <x v="0"/>
    <x v="2"/>
    <x v="1"/>
    <x v="9"/>
    <x v="5"/>
    <s v="ЭЛКОМ 006001 25.05.0153"/>
    <m/>
    <x v="0"/>
  </r>
  <r>
    <x v="2"/>
    <n v="3"/>
    <x v="1"/>
    <x v="2"/>
    <x v="1"/>
    <x v="9"/>
    <x v="5"/>
    <s v="ЭЛКОМ 006001 25.05.0155"/>
    <m/>
    <x v="2"/>
  </r>
  <r>
    <x v="2"/>
    <n v="3"/>
    <x v="0"/>
    <x v="2"/>
    <x v="1"/>
    <x v="9"/>
    <x v="5"/>
    <s v="ЭЛКОМ 006001 25.05.0164"/>
    <m/>
    <x v="0"/>
  </r>
  <r>
    <x v="2"/>
    <n v="3"/>
    <x v="0"/>
    <x v="2"/>
    <x v="1"/>
    <x v="9"/>
    <x v="4"/>
    <m/>
    <m/>
    <x v="1"/>
  </r>
  <r>
    <x v="2"/>
    <n v="3"/>
    <x v="0"/>
    <x v="2"/>
    <x v="3"/>
    <x v="10"/>
    <x v="0"/>
    <s v="DT005578"/>
    <m/>
    <x v="0"/>
  </r>
  <r>
    <x v="2"/>
    <n v="3"/>
    <x v="0"/>
    <x v="2"/>
    <x v="3"/>
    <x v="10"/>
    <x v="1"/>
    <s v="HGT0A55AXTW"/>
    <m/>
    <x v="0"/>
  </r>
  <r>
    <x v="2"/>
    <n v="3"/>
    <x v="0"/>
    <x v="2"/>
    <x v="3"/>
    <x v="10"/>
    <x v="1"/>
    <s v="HGT0AEJQJXN"/>
    <m/>
    <x v="0"/>
  </r>
  <r>
    <x v="2"/>
    <n v="3"/>
    <x v="0"/>
    <x v="2"/>
    <x v="3"/>
    <x v="10"/>
    <x v="2"/>
    <s v="HGWOA3V763D"/>
    <m/>
    <x v="0"/>
  </r>
  <r>
    <x v="2"/>
    <n v="3"/>
    <x v="0"/>
    <x v="2"/>
    <x v="3"/>
    <x v="10"/>
    <x v="3"/>
    <s v="SC3B215745"/>
    <m/>
    <x v="0"/>
  </r>
  <r>
    <x v="2"/>
    <n v="3"/>
    <x v="0"/>
    <x v="2"/>
    <x v="3"/>
    <x v="10"/>
    <x v="7"/>
    <m/>
    <m/>
    <x v="1"/>
  </r>
  <r>
    <x v="2"/>
    <n v="3"/>
    <x v="0"/>
    <x v="2"/>
    <x v="3"/>
    <x v="10"/>
    <x v="4"/>
    <m/>
    <m/>
    <x v="1"/>
  </r>
  <r>
    <x v="2"/>
    <n v="3"/>
    <x v="0"/>
    <x v="2"/>
    <x v="1"/>
    <x v="9"/>
    <x v="6"/>
    <s v="2025045550.6"/>
    <m/>
    <x v="0"/>
  </r>
  <r>
    <x v="3"/>
    <n v="4"/>
    <x v="0"/>
    <x v="3"/>
    <x v="2"/>
    <x v="11"/>
    <x v="0"/>
    <s v="DT005573"/>
    <m/>
    <x v="0"/>
  </r>
  <r>
    <x v="3"/>
    <n v="4"/>
    <x v="0"/>
    <x v="3"/>
    <x v="2"/>
    <x v="11"/>
    <x v="1"/>
    <s v="HGN09Y1TSWX"/>
    <s v="D4:01:C3:ED:9C:68"/>
    <x v="0"/>
  </r>
  <r>
    <x v="3"/>
    <n v="4"/>
    <x v="0"/>
    <x v="3"/>
    <x v="2"/>
    <x v="11"/>
    <x v="2"/>
    <s v="HGQ09W9FHDS"/>
    <s v="D4:01:C3:FB:06:6C"/>
    <x v="0"/>
  </r>
  <r>
    <x v="3"/>
    <n v="4"/>
    <x v="0"/>
    <x v="3"/>
    <x v="2"/>
    <x v="11"/>
    <x v="3"/>
    <s v="SC3B215736"/>
    <m/>
    <x v="0"/>
  </r>
  <r>
    <x v="3"/>
    <n v="4"/>
    <x v="0"/>
    <x v="3"/>
    <x v="2"/>
    <x v="11"/>
    <x v="7"/>
    <m/>
    <m/>
    <x v="1"/>
  </r>
  <r>
    <x v="3"/>
    <n v="4"/>
    <x v="0"/>
    <x v="3"/>
    <x v="2"/>
    <x v="11"/>
    <x v="4"/>
    <m/>
    <m/>
    <x v="1"/>
  </r>
  <r>
    <x v="3"/>
    <n v="4"/>
    <x v="0"/>
    <x v="3"/>
    <x v="1"/>
    <x v="12"/>
    <x v="0"/>
    <s v="DT005641"/>
    <m/>
    <x v="0"/>
  </r>
  <r>
    <x v="3"/>
    <n v="4"/>
    <x v="0"/>
    <x v="3"/>
    <x v="1"/>
    <x v="12"/>
    <x v="2"/>
    <s v="HGQ09TSTZ0S"/>
    <s v="D4:01:C3:FB:5D:70"/>
    <x v="0"/>
  </r>
  <r>
    <x v="3"/>
    <n v="4"/>
    <x v="0"/>
    <x v="3"/>
    <x v="1"/>
    <x v="12"/>
    <x v="3"/>
    <s v="SC3B214809"/>
    <m/>
    <x v="0"/>
  </r>
  <r>
    <x v="3"/>
    <n v="4"/>
    <x v="0"/>
    <x v="3"/>
    <x v="1"/>
    <x v="12"/>
    <x v="3"/>
    <s v="SC3B215739"/>
    <m/>
    <x v="0"/>
  </r>
  <r>
    <x v="3"/>
    <n v="4"/>
    <x v="0"/>
    <x v="3"/>
    <x v="1"/>
    <x v="12"/>
    <x v="5"/>
    <s v="ЭЛК СМ 006001 25.05.0137"/>
    <m/>
    <x v="0"/>
  </r>
  <r>
    <x v="3"/>
    <n v="4"/>
    <x v="0"/>
    <x v="3"/>
    <x v="1"/>
    <x v="12"/>
    <x v="5"/>
    <s v="ЭЛК СМ 006001 25.06.196"/>
    <m/>
    <x v="0"/>
  </r>
  <r>
    <x v="3"/>
    <n v="4"/>
    <x v="0"/>
    <x v="3"/>
    <x v="1"/>
    <x v="12"/>
    <x v="5"/>
    <s v="ЭЛК СМ 006001 25.06.201"/>
    <m/>
    <x v="0"/>
  </r>
  <r>
    <x v="3"/>
    <n v="4"/>
    <x v="0"/>
    <x v="3"/>
    <x v="1"/>
    <x v="12"/>
    <x v="5"/>
    <s v="ЭЛК СМ 006001 25.06.206"/>
    <m/>
    <x v="0"/>
  </r>
  <r>
    <x v="3"/>
    <n v="4"/>
    <x v="1"/>
    <x v="3"/>
    <x v="1"/>
    <x v="12"/>
    <x v="5"/>
    <s v="ЭЛК СМ 006001 25.06.208"/>
    <m/>
    <x v="2"/>
  </r>
  <r>
    <x v="3"/>
    <n v="4"/>
    <x v="0"/>
    <x v="3"/>
    <x v="1"/>
    <x v="12"/>
    <x v="5"/>
    <s v="ЭЛК СМ 006001 25.06.214"/>
    <m/>
    <x v="0"/>
  </r>
  <r>
    <x v="3"/>
    <n v="4"/>
    <x v="0"/>
    <x v="3"/>
    <x v="1"/>
    <x v="12"/>
    <x v="5"/>
    <s v="ЭЛК СМ 006001 25.06.215"/>
    <m/>
    <x v="0"/>
  </r>
  <r>
    <x v="3"/>
    <n v="4"/>
    <x v="0"/>
    <x v="3"/>
    <x v="1"/>
    <x v="12"/>
    <x v="5"/>
    <s v="ЭЛК СМ 006001 25.06.218"/>
    <m/>
    <x v="0"/>
  </r>
  <r>
    <x v="3"/>
    <n v="4"/>
    <x v="0"/>
    <x v="3"/>
    <x v="1"/>
    <x v="12"/>
    <x v="5"/>
    <s v="ЭЛК СМ 006001 25.06.221"/>
    <m/>
    <x v="0"/>
  </r>
  <r>
    <x v="3"/>
    <n v="4"/>
    <x v="0"/>
    <x v="3"/>
    <x v="1"/>
    <x v="12"/>
    <x v="5"/>
    <s v="ЭЛК СМ 006001 25.06.222"/>
    <m/>
    <x v="0"/>
  </r>
  <r>
    <x v="3"/>
    <n v="4"/>
    <x v="0"/>
    <x v="3"/>
    <x v="1"/>
    <x v="12"/>
    <x v="5"/>
    <s v="ЭЛКОМ 006001 25.05.0129"/>
    <m/>
    <x v="0"/>
  </r>
  <r>
    <x v="3"/>
    <n v="4"/>
    <x v="0"/>
    <x v="3"/>
    <x v="1"/>
    <x v="12"/>
    <x v="5"/>
    <s v="ЭЛКОМ 006001 25.05.0141"/>
    <m/>
    <x v="0"/>
  </r>
  <r>
    <x v="3"/>
    <n v="4"/>
    <x v="0"/>
    <x v="3"/>
    <x v="1"/>
    <x v="12"/>
    <x v="5"/>
    <s v="ЭЛКОМ 006001 25.05.0144"/>
    <m/>
    <x v="0"/>
  </r>
  <r>
    <x v="3"/>
    <n v="4"/>
    <x v="0"/>
    <x v="3"/>
    <x v="1"/>
    <x v="12"/>
    <x v="5"/>
    <s v="ЭЛКОМ 006001 25.05.0157"/>
    <m/>
    <x v="0"/>
  </r>
  <r>
    <x v="3"/>
    <n v="4"/>
    <x v="0"/>
    <x v="3"/>
    <x v="1"/>
    <x v="12"/>
    <x v="4"/>
    <m/>
    <m/>
    <x v="1"/>
  </r>
  <r>
    <x v="3"/>
    <n v="4"/>
    <x v="0"/>
    <x v="3"/>
    <x v="1"/>
    <x v="12"/>
    <x v="7"/>
    <m/>
    <m/>
    <x v="1"/>
  </r>
  <r>
    <x v="3"/>
    <n v="4"/>
    <x v="0"/>
    <x v="3"/>
    <x v="3"/>
    <x v="13"/>
    <x v="0"/>
    <s v="DT005273"/>
    <m/>
    <x v="0"/>
  </r>
  <r>
    <x v="3"/>
    <n v="4"/>
    <x v="0"/>
    <x v="3"/>
    <x v="3"/>
    <x v="13"/>
    <x v="1"/>
    <s v="HGN09GSK9B5"/>
    <s v="D4:01:C3:ED:9A:3C"/>
    <x v="0"/>
  </r>
  <r>
    <x v="3"/>
    <n v="4"/>
    <x v="0"/>
    <x v="3"/>
    <x v="3"/>
    <x v="13"/>
    <x v="1"/>
    <s v="HGN09YXJ837"/>
    <s v="D4:01:C3:ED:99:B8"/>
    <x v="0"/>
  </r>
  <r>
    <x v="3"/>
    <n v="4"/>
    <x v="0"/>
    <x v="3"/>
    <x v="3"/>
    <x v="13"/>
    <x v="2"/>
    <s v="HGQ09GWVYK5"/>
    <s v="D4:01:C3:FB:00:B9"/>
    <x v="0"/>
  </r>
  <r>
    <x v="3"/>
    <n v="4"/>
    <x v="0"/>
    <x v="3"/>
    <x v="3"/>
    <x v="13"/>
    <x v="3"/>
    <s v="SC3B215749"/>
    <m/>
    <x v="0"/>
  </r>
  <r>
    <x v="3"/>
    <n v="4"/>
    <x v="0"/>
    <x v="3"/>
    <x v="3"/>
    <x v="13"/>
    <x v="7"/>
    <m/>
    <m/>
    <x v="1"/>
  </r>
  <r>
    <x v="3"/>
    <n v="4"/>
    <x v="0"/>
    <x v="3"/>
    <x v="3"/>
    <x v="13"/>
    <x v="4"/>
    <m/>
    <m/>
    <x v="1"/>
  </r>
  <r>
    <x v="3"/>
    <n v="4"/>
    <x v="0"/>
    <x v="3"/>
    <x v="1"/>
    <x v="12"/>
    <x v="6"/>
    <s v="2025045550.5"/>
    <m/>
    <x v="0"/>
  </r>
  <r>
    <x v="4"/>
    <n v="5"/>
    <x v="0"/>
    <x v="4"/>
    <x v="0"/>
    <x v="14"/>
    <x v="0"/>
    <s v="DT005274"/>
    <m/>
    <x v="0"/>
  </r>
  <r>
    <x v="4"/>
    <n v="5"/>
    <x v="0"/>
    <x v="4"/>
    <x v="0"/>
    <x v="14"/>
    <x v="1"/>
    <s v="HGN09JWK572"/>
    <s v="D4:01:C3:ED:9E:00"/>
    <x v="0"/>
  </r>
  <r>
    <x v="4"/>
    <n v="5"/>
    <x v="0"/>
    <x v="4"/>
    <x v="0"/>
    <x v="14"/>
    <x v="2"/>
    <s v="HH80A3ZWRHB"/>
    <s v="F4:1E:57:65:F4:AA"/>
    <x v="0"/>
  </r>
  <r>
    <x v="4"/>
    <n v="5"/>
    <x v="0"/>
    <x v="4"/>
    <x v="0"/>
    <x v="14"/>
    <x v="3"/>
    <s v="SC3B215746"/>
    <m/>
    <x v="0"/>
  </r>
  <r>
    <x v="4"/>
    <n v="5"/>
    <x v="0"/>
    <x v="4"/>
    <x v="0"/>
    <x v="14"/>
    <x v="7"/>
    <m/>
    <m/>
    <x v="1"/>
  </r>
  <r>
    <x v="4"/>
    <n v="5"/>
    <x v="0"/>
    <x v="4"/>
    <x v="0"/>
    <x v="14"/>
    <x v="4"/>
    <m/>
    <m/>
    <x v="1"/>
  </r>
  <r>
    <x v="4"/>
    <n v="5"/>
    <x v="0"/>
    <x v="4"/>
    <x v="1"/>
    <x v="15"/>
    <x v="3"/>
    <s v="SC3B214811"/>
    <m/>
    <x v="0"/>
  </r>
  <r>
    <x v="4"/>
    <n v="5"/>
    <x v="0"/>
    <x v="4"/>
    <x v="3"/>
    <x v="16"/>
    <x v="0"/>
    <s v="DT005537"/>
    <m/>
    <x v="0"/>
  </r>
  <r>
    <x v="4"/>
    <n v="5"/>
    <x v="0"/>
    <x v="4"/>
    <x v="3"/>
    <x v="16"/>
    <x v="2"/>
    <s v="HH80AEWN91D"/>
    <s v="F4:1E:57:65:F4:44"/>
    <x v="0"/>
  </r>
  <r>
    <x v="4"/>
    <n v="5"/>
    <x v="0"/>
    <x v="4"/>
    <x v="3"/>
    <x v="16"/>
    <x v="3"/>
    <s v="SC552P1734"/>
    <m/>
    <x v="0"/>
  </r>
  <r>
    <x v="4"/>
    <n v="5"/>
    <x v="0"/>
    <x v="4"/>
    <x v="3"/>
    <x v="16"/>
    <x v="7"/>
    <m/>
    <m/>
    <x v="1"/>
  </r>
  <r>
    <x v="4"/>
    <n v="5"/>
    <x v="0"/>
    <x v="4"/>
    <x v="3"/>
    <x v="16"/>
    <x v="4"/>
    <m/>
    <m/>
    <x v="1"/>
  </r>
  <r>
    <x v="5"/>
    <n v="6"/>
    <x v="0"/>
    <x v="5"/>
    <x v="0"/>
    <x v="17"/>
    <x v="0"/>
    <s v="DT005509"/>
    <m/>
    <x v="0"/>
  </r>
  <r>
    <x v="5"/>
    <n v="6"/>
    <x v="0"/>
    <x v="5"/>
    <x v="0"/>
    <x v="17"/>
    <x v="1"/>
    <s v="HGT0A4DW7RV"/>
    <s v="F4:1E:57:11:22:FC"/>
    <x v="0"/>
  </r>
  <r>
    <x v="5"/>
    <n v="6"/>
    <x v="0"/>
    <x v="5"/>
    <x v="0"/>
    <x v="17"/>
    <x v="2"/>
    <s v="HGW0A7SVA5X"/>
    <s v="F4:1E:57:21:A7:61"/>
    <x v="0"/>
  </r>
  <r>
    <x v="5"/>
    <n v="6"/>
    <x v="0"/>
    <x v="5"/>
    <x v="0"/>
    <x v="17"/>
    <x v="3"/>
    <s v="SC552P1736"/>
    <m/>
    <x v="0"/>
  </r>
  <r>
    <x v="5"/>
    <n v="6"/>
    <x v="0"/>
    <x v="5"/>
    <x v="0"/>
    <x v="17"/>
    <x v="7"/>
    <m/>
    <m/>
    <x v="1"/>
  </r>
  <r>
    <x v="5"/>
    <n v="6"/>
    <x v="0"/>
    <x v="5"/>
    <x v="0"/>
    <x v="17"/>
    <x v="4"/>
    <m/>
    <m/>
    <x v="1"/>
  </r>
  <r>
    <x v="5"/>
    <n v="6"/>
    <x v="0"/>
    <x v="5"/>
    <x v="2"/>
    <x v="18"/>
    <x v="0"/>
    <s v="DT005531"/>
    <m/>
    <x v="0"/>
  </r>
  <r>
    <x v="5"/>
    <n v="6"/>
    <x v="0"/>
    <x v="5"/>
    <x v="2"/>
    <x v="18"/>
    <x v="1"/>
    <s v="HGN09HTS5JR"/>
    <s v="D4:01:C3:ED:9E:24"/>
    <x v="0"/>
  </r>
  <r>
    <x v="5"/>
    <n v="6"/>
    <x v="0"/>
    <x v="5"/>
    <x v="2"/>
    <x v="18"/>
    <x v="2"/>
    <s v="HGW0A8DVH4W"/>
    <s v="F4:1E:57:21:AC:23"/>
    <x v="0"/>
  </r>
  <r>
    <x v="5"/>
    <n v="6"/>
    <x v="0"/>
    <x v="5"/>
    <x v="2"/>
    <x v="18"/>
    <x v="3"/>
    <s v="SC552P1735"/>
    <m/>
    <x v="0"/>
  </r>
  <r>
    <x v="5"/>
    <n v="6"/>
    <x v="0"/>
    <x v="5"/>
    <x v="2"/>
    <x v="18"/>
    <x v="7"/>
    <m/>
    <m/>
    <x v="1"/>
  </r>
  <r>
    <x v="5"/>
    <n v="6"/>
    <x v="0"/>
    <x v="5"/>
    <x v="2"/>
    <x v="18"/>
    <x v="4"/>
    <m/>
    <m/>
    <x v="1"/>
  </r>
  <r>
    <x v="5"/>
    <n v="6"/>
    <x v="0"/>
    <x v="5"/>
    <x v="3"/>
    <x v="19"/>
    <x v="0"/>
    <s v="DT005533"/>
    <m/>
    <x v="0"/>
  </r>
  <r>
    <x v="5"/>
    <n v="6"/>
    <x v="0"/>
    <x v="5"/>
    <x v="3"/>
    <x v="19"/>
    <x v="1"/>
    <s v="HGN09S44X2V"/>
    <s v="D4:01:C3:ED:9E:FA"/>
    <x v="0"/>
  </r>
  <r>
    <x v="5"/>
    <n v="6"/>
    <x v="0"/>
    <x v="5"/>
    <x v="3"/>
    <x v="19"/>
    <x v="1"/>
    <s v="HGT0AFATHEH"/>
    <s v="F4:1E:57:11:22:C0"/>
    <x v="0"/>
  </r>
  <r>
    <x v="5"/>
    <n v="6"/>
    <x v="0"/>
    <x v="5"/>
    <x v="3"/>
    <x v="19"/>
    <x v="2"/>
    <s v="HGW0A5KMCFP"/>
    <s v="F4:1E:57:21:A5:12"/>
    <x v="0"/>
  </r>
  <r>
    <x v="5"/>
    <n v="6"/>
    <x v="0"/>
    <x v="5"/>
    <x v="3"/>
    <x v="19"/>
    <x v="3"/>
    <s v="SC552P1737"/>
    <m/>
    <x v="0"/>
  </r>
  <r>
    <x v="5"/>
    <n v="6"/>
    <x v="0"/>
    <x v="5"/>
    <x v="3"/>
    <x v="19"/>
    <x v="7"/>
    <m/>
    <m/>
    <x v="1"/>
  </r>
  <r>
    <x v="5"/>
    <n v="6"/>
    <x v="0"/>
    <x v="5"/>
    <x v="3"/>
    <x v="19"/>
    <x v="4"/>
    <m/>
    <m/>
    <x v="1"/>
  </r>
  <r>
    <x v="5"/>
    <n v="6"/>
    <x v="0"/>
    <x v="5"/>
    <x v="1"/>
    <x v="20"/>
    <x v="3"/>
    <s v="SC552P1731"/>
    <m/>
    <x v="0"/>
  </r>
  <r>
    <x v="6"/>
    <n v="7"/>
    <x v="0"/>
    <x v="6"/>
    <x v="2"/>
    <x v="21"/>
    <x v="2"/>
    <s v="HGQ09NP8NYZ"/>
    <s v="D4:01:C3:FB:09:ED"/>
    <x v="0"/>
  </r>
  <r>
    <x v="6"/>
    <n v="7"/>
    <x v="0"/>
    <x v="6"/>
    <x v="2"/>
    <x v="21"/>
    <x v="0"/>
    <s v="DT005576"/>
    <m/>
    <x v="0"/>
  </r>
  <r>
    <x v="6"/>
    <n v="7"/>
    <x v="0"/>
    <x v="6"/>
    <x v="2"/>
    <x v="21"/>
    <x v="1"/>
    <s v="HGT0A3YX42Q"/>
    <s v="F4:1E:57:11:17:6C"/>
    <x v="0"/>
  </r>
  <r>
    <x v="6"/>
    <n v="7"/>
    <x v="0"/>
    <x v="6"/>
    <x v="2"/>
    <x v="21"/>
    <x v="3"/>
    <s v="SC552P1739"/>
    <m/>
    <x v="0"/>
  </r>
  <r>
    <x v="6"/>
    <n v="7"/>
    <x v="0"/>
    <x v="6"/>
    <x v="2"/>
    <x v="21"/>
    <x v="7"/>
    <m/>
    <m/>
    <x v="1"/>
  </r>
  <r>
    <x v="6"/>
    <n v="7"/>
    <x v="0"/>
    <x v="6"/>
    <x v="2"/>
    <x v="21"/>
    <x v="4"/>
    <m/>
    <m/>
    <x v="1"/>
  </r>
  <r>
    <x v="6"/>
    <n v="7"/>
    <x v="0"/>
    <x v="6"/>
    <x v="2"/>
    <x v="22"/>
    <x v="0"/>
    <s v="DT005264"/>
    <m/>
    <x v="0"/>
  </r>
  <r>
    <x v="6"/>
    <n v="7"/>
    <x v="0"/>
    <x v="6"/>
    <x v="2"/>
    <x v="22"/>
    <x v="2"/>
    <s v="HGW0ADRMY80"/>
    <s v="F4:1E:57:21:AD:33"/>
    <x v="0"/>
  </r>
  <r>
    <x v="6"/>
    <n v="7"/>
    <x v="0"/>
    <x v="6"/>
    <x v="2"/>
    <x v="22"/>
    <x v="1"/>
    <s v="HH40A5VY583"/>
    <s v="F4:1E:57:49:29:EC"/>
    <x v="0"/>
  </r>
  <r>
    <x v="6"/>
    <n v="7"/>
    <x v="0"/>
    <x v="6"/>
    <x v="2"/>
    <x v="22"/>
    <x v="3"/>
    <s v="SC554F4462"/>
    <m/>
    <x v="0"/>
  </r>
  <r>
    <x v="6"/>
    <n v="7"/>
    <x v="0"/>
    <x v="6"/>
    <x v="2"/>
    <x v="22"/>
    <x v="7"/>
    <m/>
    <m/>
    <x v="1"/>
  </r>
  <r>
    <x v="6"/>
    <n v="7"/>
    <x v="0"/>
    <x v="6"/>
    <x v="2"/>
    <x v="22"/>
    <x v="4"/>
    <m/>
    <m/>
    <x v="1"/>
  </r>
  <r>
    <x v="6"/>
    <n v="7"/>
    <x v="0"/>
    <x v="6"/>
    <x v="2"/>
    <x v="23"/>
    <x v="0"/>
    <s v="DT005278"/>
    <m/>
    <x v="0"/>
  </r>
  <r>
    <x v="6"/>
    <n v="7"/>
    <x v="0"/>
    <x v="6"/>
    <x v="2"/>
    <x v="23"/>
    <x v="1"/>
    <s v="HGN09RC8J4Q"/>
    <s v="D4:01:C3:ED:8C:CA"/>
    <x v="0"/>
  </r>
  <r>
    <x v="6"/>
    <n v="7"/>
    <x v="0"/>
    <x v="6"/>
    <x v="2"/>
    <x v="23"/>
    <x v="2"/>
    <s v="HH80AAPRVBP"/>
    <s v="F4:1E:57:65:F6:C4"/>
    <x v="0"/>
  </r>
  <r>
    <x v="6"/>
    <n v="7"/>
    <x v="0"/>
    <x v="6"/>
    <x v="2"/>
    <x v="23"/>
    <x v="3"/>
    <s v="SC554F4470"/>
    <m/>
    <x v="0"/>
  </r>
  <r>
    <x v="6"/>
    <n v="7"/>
    <x v="0"/>
    <x v="6"/>
    <x v="2"/>
    <x v="23"/>
    <x v="7"/>
    <m/>
    <m/>
    <x v="1"/>
  </r>
  <r>
    <x v="6"/>
    <n v="7"/>
    <x v="0"/>
    <x v="6"/>
    <x v="2"/>
    <x v="23"/>
    <x v="4"/>
    <m/>
    <m/>
    <x v="1"/>
  </r>
  <r>
    <x v="6"/>
    <n v="7"/>
    <x v="0"/>
    <x v="6"/>
    <x v="2"/>
    <x v="24"/>
    <x v="0"/>
    <s v="DT005279"/>
    <m/>
    <x v="0"/>
  </r>
  <r>
    <x v="6"/>
    <n v="7"/>
    <x v="0"/>
    <x v="6"/>
    <x v="2"/>
    <x v="24"/>
    <x v="1"/>
    <s v="HGT0A308FN0"/>
    <m/>
    <x v="0"/>
  </r>
  <r>
    <x v="6"/>
    <n v="7"/>
    <x v="0"/>
    <x v="6"/>
    <x v="2"/>
    <x v="24"/>
    <x v="2"/>
    <s v="HH80A74BBAB"/>
    <s v="F4:1E:57:65:F3:7F"/>
    <x v="0"/>
  </r>
  <r>
    <x v="6"/>
    <n v="7"/>
    <x v="0"/>
    <x v="6"/>
    <x v="2"/>
    <x v="24"/>
    <x v="3"/>
    <s v="SC552P1738"/>
    <m/>
    <x v="0"/>
  </r>
  <r>
    <x v="6"/>
    <n v="7"/>
    <x v="0"/>
    <x v="6"/>
    <x v="2"/>
    <x v="24"/>
    <x v="7"/>
    <m/>
    <m/>
    <x v="1"/>
  </r>
  <r>
    <x v="6"/>
    <n v="7"/>
    <x v="0"/>
    <x v="6"/>
    <x v="2"/>
    <x v="24"/>
    <x v="4"/>
    <m/>
    <m/>
    <x v="1"/>
  </r>
  <r>
    <x v="6"/>
    <n v="7"/>
    <x v="0"/>
    <x v="6"/>
    <x v="2"/>
    <x v="25"/>
    <x v="0"/>
    <s v="DT005266"/>
    <m/>
    <x v="0"/>
  </r>
  <r>
    <x v="6"/>
    <n v="7"/>
    <x v="0"/>
    <x v="6"/>
    <x v="2"/>
    <x v="25"/>
    <x v="2"/>
    <s v="HGQ09QQVX7Y"/>
    <s v="D4:01:C3:FC:6A:7D"/>
    <x v="0"/>
  </r>
  <r>
    <x v="6"/>
    <n v="7"/>
    <x v="0"/>
    <x v="6"/>
    <x v="2"/>
    <x v="25"/>
    <x v="1"/>
    <s v="HH40AC4MB9G"/>
    <m/>
    <x v="0"/>
  </r>
  <r>
    <x v="6"/>
    <n v="7"/>
    <x v="0"/>
    <x v="6"/>
    <x v="2"/>
    <x v="25"/>
    <x v="3"/>
    <s v="SC552P1740"/>
    <m/>
    <x v="0"/>
  </r>
  <r>
    <x v="6"/>
    <n v="7"/>
    <x v="0"/>
    <x v="6"/>
    <x v="2"/>
    <x v="25"/>
    <x v="7"/>
    <m/>
    <m/>
    <x v="1"/>
  </r>
  <r>
    <x v="6"/>
    <n v="7"/>
    <x v="0"/>
    <x v="6"/>
    <x v="2"/>
    <x v="25"/>
    <x v="4"/>
    <m/>
    <m/>
    <x v="1"/>
  </r>
  <r>
    <x v="6"/>
    <n v="7"/>
    <x v="0"/>
    <x v="6"/>
    <x v="2"/>
    <x v="26"/>
    <x v="0"/>
    <s v="DT005271"/>
    <m/>
    <x v="0"/>
  </r>
  <r>
    <x v="6"/>
    <n v="7"/>
    <x v="0"/>
    <x v="6"/>
    <x v="2"/>
    <x v="26"/>
    <x v="2"/>
    <s v="HGD09RDJS9J"/>
    <s v="D4:01:C3:8F:84:C8"/>
    <x v="0"/>
  </r>
  <r>
    <x v="6"/>
    <n v="7"/>
    <x v="0"/>
    <x v="6"/>
    <x v="2"/>
    <x v="26"/>
    <x v="1"/>
    <s v="HH40AEJ1YE3"/>
    <s v="F4:1E:57:49:2A:06"/>
    <x v="0"/>
  </r>
  <r>
    <x v="6"/>
    <n v="7"/>
    <x v="0"/>
    <x v="6"/>
    <x v="2"/>
    <x v="26"/>
    <x v="3"/>
    <s v="SC554F4467"/>
    <m/>
    <x v="0"/>
  </r>
  <r>
    <x v="6"/>
    <n v="7"/>
    <x v="0"/>
    <x v="6"/>
    <x v="2"/>
    <x v="26"/>
    <x v="7"/>
    <m/>
    <m/>
    <x v="1"/>
  </r>
  <r>
    <x v="6"/>
    <n v="7"/>
    <x v="0"/>
    <x v="6"/>
    <x v="2"/>
    <x v="26"/>
    <x v="4"/>
    <m/>
    <m/>
    <x v="1"/>
  </r>
  <r>
    <x v="6"/>
    <n v="7"/>
    <x v="0"/>
    <x v="6"/>
    <x v="2"/>
    <x v="27"/>
    <x v="0"/>
    <s v="DT005268"/>
    <m/>
    <x v="0"/>
  </r>
  <r>
    <x v="6"/>
    <n v="7"/>
    <x v="0"/>
    <x v="6"/>
    <x v="2"/>
    <x v="27"/>
    <x v="1"/>
    <s v="HGT0A7D3K7C"/>
    <s v="F4:1E:57:11:17:B0"/>
    <x v="0"/>
  </r>
  <r>
    <x v="6"/>
    <n v="7"/>
    <x v="0"/>
    <x v="6"/>
    <x v="2"/>
    <x v="27"/>
    <x v="2"/>
    <s v="HGW0A7BC33Q"/>
    <s v="F4:1E:57:21:A6:2F"/>
    <x v="0"/>
  </r>
  <r>
    <x v="6"/>
    <n v="7"/>
    <x v="0"/>
    <x v="6"/>
    <x v="2"/>
    <x v="27"/>
    <x v="3"/>
    <s v="SC554F4461"/>
    <m/>
    <x v="0"/>
  </r>
  <r>
    <x v="6"/>
    <n v="7"/>
    <x v="0"/>
    <x v="6"/>
    <x v="2"/>
    <x v="27"/>
    <x v="7"/>
    <m/>
    <m/>
    <x v="1"/>
  </r>
  <r>
    <x v="6"/>
    <n v="7"/>
    <x v="0"/>
    <x v="6"/>
    <x v="2"/>
    <x v="27"/>
    <x v="4"/>
    <m/>
    <m/>
    <x v="1"/>
  </r>
  <r>
    <x v="6"/>
    <n v="7"/>
    <x v="0"/>
    <x v="6"/>
    <x v="2"/>
    <x v="28"/>
    <x v="0"/>
    <s v="DT005534"/>
    <m/>
    <x v="0"/>
  </r>
  <r>
    <x v="6"/>
    <n v="7"/>
    <x v="0"/>
    <x v="6"/>
    <x v="2"/>
    <x v="28"/>
    <x v="2"/>
    <s v="HGQ09W78K6S"/>
    <m/>
    <x v="0"/>
  </r>
  <r>
    <x v="6"/>
    <n v="7"/>
    <x v="0"/>
    <x v="6"/>
    <x v="2"/>
    <x v="28"/>
    <x v="1"/>
    <s v="HH40A0PFT2F"/>
    <s v="F4:1E:57:49:10:3C"/>
    <x v="0"/>
  </r>
  <r>
    <x v="6"/>
    <n v="7"/>
    <x v="0"/>
    <x v="6"/>
    <x v="2"/>
    <x v="28"/>
    <x v="3"/>
    <s v="SC554F4456"/>
    <m/>
    <x v="0"/>
  </r>
  <r>
    <x v="6"/>
    <n v="7"/>
    <x v="0"/>
    <x v="6"/>
    <x v="2"/>
    <x v="28"/>
    <x v="7"/>
    <m/>
    <m/>
    <x v="1"/>
  </r>
  <r>
    <x v="6"/>
    <n v="7"/>
    <x v="0"/>
    <x v="6"/>
    <x v="2"/>
    <x v="28"/>
    <x v="4"/>
    <m/>
    <m/>
    <x v="1"/>
  </r>
  <r>
    <x v="6"/>
    <n v="7"/>
    <x v="0"/>
    <x v="6"/>
    <x v="2"/>
    <x v="29"/>
    <x v="0"/>
    <s v="DT005269"/>
    <m/>
    <x v="0"/>
  </r>
  <r>
    <x v="6"/>
    <n v="7"/>
    <x v="0"/>
    <x v="6"/>
    <x v="2"/>
    <x v="29"/>
    <x v="2"/>
    <s v="HGQ09ST8NNM"/>
    <s v="D4:01:C3:FC:67:AB"/>
    <x v="0"/>
  </r>
  <r>
    <x v="6"/>
    <n v="7"/>
    <x v="0"/>
    <x v="6"/>
    <x v="2"/>
    <x v="29"/>
    <x v="1"/>
    <s v="HH40A6765C0"/>
    <s v="F4:1E:57:49:2A:32"/>
    <x v="0"/>
  </r>
  <r>
    <x v="6"/>
    <n v="7"/>
    <x v="0"/>
    <x v="6"/>
    <x v="2"/>
    <x v="29"/>
    <x v="3"/>
    <s v="SC554F4468"/>
    <m/>
    <x v="0"/>
  </r>
  <r>
    <x v="6"/>
    <n v="7"/>
    <x v="0"/>
    <x v="6"/>
    <x v="2"/>
    <x v="29"/>
    <x v="7"/>
    <m/>
    <m/>
    <x v="1"/>
  </r>
  <r>
    <x v="6"/>
    <n v="7"/>
    <x v="0"/>
    <x v="6"/>
    <x v="2"/>
    <x v="29"/>
    <x v="4"/>
    <m/>
    <m/>
    <x v="1"/>
  </r>
  <r>
    <x v="6"/>
    <n v="7"/>
    <x v="0"/>
    <x v="6"/>
    <x v="2"/>
    <x v="30"/>
    <x v="0"/>
    <s v="DT005275"/>
    <m/>
    <x v="0"/>
  </r>
  <r>
    <x v="6"/>
    <n v="7"/>
    <x v="0"/>
    <x v="6"/>
    <x v="2"/>
    <x v="30"/>
    <x v="2"/>
    <s v="HGQ09G4Y42K"/>
    <s v="D4:01:C3:FC:63:88"/>
    <x v="0"/>
  </r>
  <r>
    <x v="6"/>
    <n v="7"/>
    <x v="0"/>
    <x v="6"/>
    <x v="2"/>
    <x v="30"/>
    <x v="1"/>
    <s v="HH40A1GQJ6W"/>
    <s v="F4:1E:57:49:25:FA"/>
    <x v="0"/>
  </r>
  <r>
    <x v="6"/>
    <n v="7"/>
    <x v="0"/>
    <x v="6"/>
    <x v="2"/>
    <x v="30"/>
    <x v="3"/>
    <s v="SC554F4464"/>
    <m/>
    <x v="0"/>
  </r>
  <r>
    <x v="6"/>
    <n v="7"/>
    <x v="0"/>
    <x v="6"/>
    <x v="2"/>
    <x v="30"/>
    <x v="7"/>
    <m/>
    <m/>
    <x v="1"/>
  </r>
  <r>
    <x v="6"/>
    <n v="7"/>
    <x v="0"/>
    <x v="6"/>
    <x v="2"/>
    <x v="30"/>
    <x v="4"/>
    <m/>
    <m/>
    <x v="1"/>
  </r>
  <r>
    <x v="6"/>
    <n v="7"/>
    <x v="0"/>
    <x v="6"/>
    <x v="2"/>
    <x v="31"/>
    <x v="0"/>
    <s v="DT005265"/>
    <m/>
    <x v="0"/>
  </r>
  <r>
    <x v="6"/>
    <n v="7"/>
    <x v="0"/>
    <x v="6"/>
    <x v="2"/>
    <x v="32"/>
    <x v="2"/>
    <s v="HGD09PE08CS"/>
    <s v="D4:01:C3:8F:C9:A5"/>
    <x v="0"/>
  </r>
  <r>
    <x v="6"/>
    <n v="7"/>
    <x v="0"/>
    <x v="6"/>
    <x v="2"/>
    <x v="32"/>
    <x v="1"/>
    <s v="HH40A6KTQVD"/>
    <s v="F4:1E:57:49:1C:E2"/>
    <x v="0"/>
  </r>
  <r>
    <x v="6"/>
    <n v="7"/>
    <x v="0"/>
    <x v="6"/>
    <x v="2"/>
    <x v="32"/>
    <x v="3"/>
    <s v="SC552P1727"/>
    <m/>
    <x v="0"/>
  </r>
  <r>
    <x v="6"/>
    <n v="7"/>
    <x v="0"/>
    <x v="6"/>
    <x v="2"/>
    <x v="32"/>
    <x v="7"/>
    <m/>
    <m/>
    <x v="1"/>
  </r>
  <r>
    <x v="6"/>
    <n v="7"/>
    <x v="0"/>
    <x v="6"/>
    <x v="2"/>
    <x v="32"/>
    <x v="4"/>
    <m/>
    <m/>
    <x v="1"/>
  </r>
  <r>
    <x v="6"/>
    <n v="7"/>
    <x v="0"/>
    <x v="6"/>
    <x v="2"/>
    <x v="33"/>
    <x v="0"/>
    <s v="DT005528"/>
    <m/>
    <x v="0"/>
  </r>
  <r>
    <x v="6"/>
    <n v="7"/>
    <x v="0"/>
    <x v="6"/>
    <x v="2"/>
    <x v="33"/>
    <x v="2"/>
    <s v="HGW0AER82TH"/>
    <s v="F4:1E:57:21:A0:9C"/>
    <x v="0"/>
  </r>
  <r>
    <x v="6"/>
    <n v="7"/>
    <x v="0"/>
    <x v="6"/>
    <x v="2"/>
    <x v="33"/>
    <x v="1"/>
    <s v="HH40AAE21ZP"/>
    <s v="F4:1E:57:49:27:9A"/>
    <x v="0"/>
  </r>
  <r>
    <x v="6"/>
    <n v="7"/>
    <x v="0"/>
    <x v="6"/>
    <x v="2"/>
    <x v="33"/>
    <x v="3"/>
    <s v="SC554F4457"/>
    <m/>
    <x v="0"/>
  </r>
  <r>
    <x v="6"/>
    <n v="7"/>
    <x v="0"/>
    <x v="6"/>
    <x v="2"/>
    <x v="33"/>
    <x v="7"/>
    <m/>
    <m/>
    <x v="1"/>
  </r>
  <r>
    <x v="6"/>
    <n v="7"/>
    <x v="0"/>
    <x v="6"/>
    <x v="2"/>
    <x v="33"/>
    <x v="4"/>
    <m/>
    <m/>
    <x v="1"/>
  </r>
  <r>
    <x v="6"/>
    <n v="7"/>
    <x v="0"/>
    <x v="6"/>
    <x v="3"/>
    <x v="34"/>
    <x v="0"/>
    <s v="DT005581"/>
    <m/>
    <x v="0"/>
  </r>
  <r>
    <x v="6"/>
    <n v="7"/>
    <x v="0"/>
    <x v="6"/>
    <x v="3"/>
    <x v="34"/>
    <x v="1"/>
    <s v="HGN09PS3ZSQ"/>
    <s v="D4:01:C3:ED:99:E0"/>
    <x v="0"/>
  </r>
  <r>
    <x v="6"/>
    <n v="7"/>
    <x v="0"/>
    <x v="6"/>
    <x v="3"/>
    <x v="34"/>
    <x v="1"/>
    <s v="HGT0AD1VA0C"/>
    <s v="F4:1E:57:11:22:CC"/>
    <x v="0"/>
  </r>
  <r>
    <x v="6"/>
    <n v="7"/>
    <x v="0"/>
    <x v="6"/>
    <x v="3"/>
    <x v="34"/>
    <x v="2"/>
    <s v="HGW0AA2QSCX"/>
    <s v="F4:1E:57:21:AC:0E"/>
    <x v="0"/>
  </r>
  <r>
    <x v="6"/>
    <n v="7"/>
    <x v="0"/>
    <x v="6"/>
    <x v="3"/>
    <x v="34"/>
    <x v="3"/>
    <s v="SC554F4469"/>
    <m/>
    <x v="0"/>
  </r>
  <r>
    <x v="6"/>
    <n v="7"/>
    <x v="0"/>
    <x v="6"/>
    <x v="3"/>
    <x v="34"/>
    <x v="7"/>
    <m/>
    <m/>
    <x v="1"/>
  </r>
  <r>
    <x v="6"/>
    <n v="7"/>
    <x v="0"/>
    <x v="6"/>
    <x v="3"/>
    <x v="34"/>
    <x v="4"/>
    <m/>
    <m/>
    <x v="1"/>
  </r>
  <r>
    <x v="6"/>
    <n v="7"/>
    <x v="0"/>
    <x v="6"/>
    <x v="2"/>
    <x v="35"/>
    <x v="1"/>
    <s v="HH40A2YRV4N"/>
    <s v="F4:1E:57:49:27:6A"/>
    <x v="0"/>
  </r>
  <r>
    <x v="6"/>
    <n v="7"/>
    <x v="0"/>
    <x v="6"/>
    <x v="2"/>
    <x v="36"/>
    <x v="0"/>
    <s v="DT005276"/>
    <m/>
    <x v="0"/>
  </r>
  <r>
    <x v="6"/>
    <n v="7"/>
    <x v="0"/>
    <x v="6"/>
    <x v="2"/>
    <x v="36"/>
    <x v="7"/>
    <m/>
    <m/>
    <x v="1"/>
  </r>
  <r>
    <x v="6"/>
    <n v="7"/>
    <x v="0"/>
    <x v="6"/>
    <x v="2"/>
    <x v="36"/>
    <x v="4"/>
    <m/>
    <m/>
    <x v="1"/>
  </r>
  <r>
    <x v="6"/>
    <n v="7"/>
    <x v="0"/>
    <x v="6"/>
    <x v="2"/>
    <x v="31"/>
    <x v="7"/>
    <m/>
    <m/>
    <x v="1"/>
  </r>
  <r>
    <x v="6"/>
    <n v="7"/>
    <x v="0"/>
    <x v="6"/>
    <x v="2"/>
    <x v="31"/>
    <x v="4"/>
    <m/>
    <m/>
    <x v="1"/>
  </r>
  <r>
    <x v="6"/>
    <n v="7"/>
    <x v="0"/>
    <x v="6"/>
    <x v="2"/>
    <x v="32"/>
    <x v="0"/>
    <s v="DT005280"/>
    <m/>
    <x v="0"/>
  </r>
  <r>
    <x v="6"/>
    <n v="7"/>
    <x v="0"/>
    <x v="6"/>
    <x v="2"/>
    <x v="36"/>
    <x v="2"/>
    <s v="HGQ09SGWKBJ"/>
    <s v="D4:01:C3:FB:00:A1"/>
    <x v="0"/>
  </r>
  <r>
    <x v="6"/>
    <n v="7"/>
    <x v="0"/>
    <x v="6"/>
    <x v="2"/>
    <x v="37"/>
    <x v="0"/>
    <s v="DT005580"/>
    <m/>
    <x v="0"/>
  </r>
  <r>
    <x v="6"/>
    <n v="7"/>
    <x v="0"/>
    <x v="6"/>
    <x v="2"/>
    <x v="37"/>
    <x v="2"/>
    <s v="HGW0A7B19H2"/>
    <s v="F4:1E:57:21:B4:5F"/>
    <x v="0"/>
  </r>
  <r>
    <x v="6"/>
    <n v="7"/>
    <x v="0"/>
    <x v="6"/>
    <x v="2"/>
    <x v="37"/>
    <x v="1"/>
    <s v="HH40A4DXMXK"/>
    <s v="F4:1E:57:49:26:32"/>
    <x v="0"/>
  </r>
  <r>
    <x v="6"/>
    <n v="7"/>
    <x v="0"/>
    <x v="6"/>
    <x v="2"/>
    <x v="37"/>
    <x v="3"/>
    <s v="SC554F4463"/>
    <m/>
    <x v="0"/>
  </r>
  <r>
    <x v="6"/>
    <n v="7"/>
    <x v="0"/>
    <x v="6"/>
    <x v="2"/>
    <x v="37"/>
    <x v="7"/>
    <m/>
    <m/>
    <x v="1"/>
  </r>
  <r>
    <x v="6"/>
    <n v="7"/>
    <x v="0"/>
    <x v="6"/>
    <x v="2"/>
    <x v="37"/>
    <x v="4"/>
    <m/>
    <m/>
    <x v="1"/>
  </r>
  <r>
    <x v="6"/>
    <n v="7"/>
    <x v="0"/>
    <x v="6"/>
    <x v="2"/>
    <x v="36"/>
    <x v="1"/>
    <s v="HGT0A13JJQ4"/>
    <s v="F4:1E:57:11:1B:7C"/>
    <x v="0"/>
  </r>
  <r>
    <x v="6"/>
    <n v="7"/>
    <x v="0"/>
    <x v="6"/>
    <x v="2"/>
    <x v="31"/>
    <x v="1"/>
    <s v="HH40AFTFYYM"/>
    <s v="F4:1E:57:49:21:24"/>
    <x v="0"/>
  </r>
  <r>
    <x v="6"/>
    <n v="7"/>
    <x v="0"/>
    <x v="6"/>
    <x v="2"/>
    <x v="31"/>
    <x v="2"/>
    <s v="HH80A6HH5KJ"/>
    <s v="F4:1E:57:65:F6:C9"/>
    <x v="0"/>
  </r>
  <r>
    <x v="6"/>
    <n v="7"/>
    <x v="0"/>
    <x v="6"/>
    <x v="2"/>
    <x v="36"/>
    <x v="3"/>
    <s v="SC554F4465"/>
    <m/>
    <x v="0"/>
  </r>
  <r>
    <x v="6"/>
    <n v="7"/>
    <x v="0"/>
    <x v="6"/>
    <x v="2"/>
    <x v="31"/>
    <x v="3"/>
    <s v="SC554F4466"/>
    <m/>
    <x v="0"/>
  </r>
  <r>
    <x v="7"/>
    <n v="8"/>
    <x v="0"/>
    <x v="7"/>
    <x v="2"/>
    <x v="38"/>
    <x v="0"/>
    <s v="DT005283"/>
    <m/>
    <x v="0"/>
  </r>
  <r>
    <x v="7"/>
    <n v="8"/>
    <x v="0"/>
    <x v="7"/>
    <x v="2"/>
    <x v="38"/>
    <x v="2"/>
    <s v="HGD09YHSVD5"/>
    <s v="D4:01:C3:8F:8A:B1"/>
    <x v="0"/>
  </r>
  <r>
    <x v="7"/>
    <n v="8"/>
    <x v="0"/>
    <x v="7"/>
    <x v="2"/>
    <x v="38"/>
    <x v="1"/>
    <s v="HH40AD00KTA"/>
    <s v="F4:1E:57:49:2A:0E"/>
    <x v="0"/>
  </r>
  <r>
    <x v="7"/>
    <n v="8"/>
    <x v="0"/>
    <x v="7"/>
    <x v="2"/>
    <x v="38"/>
    <x v="3"/>
    <s v="SC552P1726"/>
    <m/>
    <x v="0"/>
  </r>
  <r>
    <x v="7"/>
    <n v="8"/>
    <x v="0"/>
    <x v="7"/>
    <x v="2"/>
    <x v="38"/>
    <x v="7"/>
    <m/>
    <m/>
    <x v="1"/>
  </r>
  <r>
    <x v="7"/>
    <n v="8"/>
    <x v="0"/>
    <x v="7"/>
    <x v="2"/>
    <x v="38"/>
    <x v="4"/>
    <m/>
    <m/>
    <x v="1"/>
  </r>
  <r>
    <x v="7"/>
    <n v="8"/>
    <x v="0"/>
    <x v="7"/>
    <x v="0"/>
    <x v="39"/>
    <x v="0"/>
    <s v="DT005619"/>
    <m/>
    <x v="0"/>
  </r>
  <r>
    <x v="7"/>
    <n v="8"/>
    <x v="0"/>
    <x v="7"/>
    <x v="0"/>
    <x v="39"/>
    <x v="1"/>
    <s v="HGT0A4GEWRF"/>
    <s v="F4:1E:57:11:25:50"/>
    <x v="0"/>
  </r>
  <r>
    <x v="7"/>
    <n v="8"/>
    <x v="0"/>
    <x v="7"/>
    <x v="0"/>
    <x v="39"/>
    <x v="1"/>
    <s v="HGT0A53Z9GH"/>
    <s v="F4:1E:57:11:17:78"/>
    <x v="0"/>
  </r>
  <r>
    <x v="7"/>
    <n v="8"/>
    <x v="0"/>
    <x v="7"/>
    <x v="0"/>
    <x v="39"/>
    <x v="2"/>
    <s v="HH80A8EM3WF"/>
    <s v="F4:1E:57:65:FB:BA"/>
    <x v="0"/>
  </r>
  <r>
    <x v="7"/>
    <n v="8"/>
    <x v="0"/>
    <x v="7"/>
    <x v="0"/>
    <x v="39"/>
    <x v="3"/>
    <s v="SC554F4460"/>
    <m/>
    <x v="0"/>
  </r>
  <r>
    <x v="7"/>
    <n v="8"/>
    <x v="0"/>
    <x v="7"/>
    <x v="0"/>
    <x v="39"/>
    <x v="7"/>
    <m/>
    <m/>
    <x v="1"/>
  </r>
  <r>
    <x v="7"/>
    <n v="8"/>
    <x v="0"/>
    <x v="7"/>
    <x v="0"/>
    <x v="39"/>
    <x v="4"/>
    <m/>
    <m/>
    <x v="1"/>
  </r>
  <r>
    <x v="7"/>
    <n v="8"/>
    <x v="0"/>
    <x v="7"/>
    <x v="0"/>
    <x v="40"/>
    <x v="0"/>
    <s v="DT005572"/>
    <m/>
    <x v="0"/>
  </r>
  <r>
    <x v="7"/>
    <n v="8"/>
    <x v="0"/>
    <x v="7"/>
    <x v="0"/>
    <x v="40"/>
    <x v="3"/>
    <s v="SC554F4459"/>
    <m/>
    <x v="0"/>
  </r>
  <r>
    <x v="7"/>
    <n v="8"/>
    <x v="0"/>
    <x v="7"/>
    <x v="0"/>
    <x v="40"/>
    <x v="7"/>
    <m/>
    <m/>
    <x v="1"/>
  </r>
  <r>
    <x v="7"/>
    <n v="8"/>
    <x v="0"/>
    <x v="7"/>
    <x v="0"/>
    <x v="40"/>
    <x v="4"/>
    <m/>
    <m/>
    <x v="1"/>
  </r>
  <r>
    <x v="7"/>
    <n v="8"/>
    <x v="0"/>
    <x v="7"/>
    <x v="1"/>
    <x v="41"/>
    <x v="3"/>
    <s v="SC552P1729"/>
    <m/>
    <x v="0"/>
  </r>
  <r>
    <x v="7"/>
    <n v="8"/>
    <x v="0"/>
    <x v="7"/>
    <x v="3"/>
    <x v="42"/>
    <x v="0"/>
    <s v="DT005277"/>
    <m/>
    <x v="0"/>
  </r>
  <r>
    <x v="7"/>
    <n v="8"/>
    <x v="0"/>
    <x v="7"/>
    <x v="3"/>
    <x v="42"/>
    <x v="2"/>
    <s v="HH80A2GJ3GH"/>
    <s v="F4:1E:57:65:FB:B2"/>
    <x v="0"/>
  </r>
  <r>
    <x v="7"/>
    <n v="8"/>
    <x v="0"/>
    <x v="7"/>
    <x v="3"/>
    <x v="42"/>
    <x v="3"/>
    <s v="SC552P1730"/>
    <m/>
    <x v="0"/>
  </r>
  <r>
    <x v="7"/>
    <n v="8"/>
    <x v="0"/>
    <x v="7"/>
    <x v="3"/>
    <x v="42"/>
    <x v="7"/>
    <m/>
    <m/>
    <x v="1"/>
  </r>
  <r>
    <x v="7"/>
    <n v="8"/>
    <x v="0"/>
    <x v="7"/>
    <x v="3"/>
    <x v="42"/>
    <x v="4"/>
    <m/>
    <m/>
    <x v="1"/>
  </r>
  <r>
    <x v="8"/>
    <n v="9"/>
    <x v="2"/>
    <x v="6"/>
    <x v="2"/>
    <x v="31"/>
    <x v="0"/>
    <s v="DT005265"/>
    <m/>
    <x v="2"/>
  </r>
  <r>
    <x v="8"/>
    <n v="9"/>
    <x v="2"/>
    <x v="6"/>
    <x v="2"/>
    <x v="36"/>
    <x v="0"/>
    <s v="DT005276"/>
    <m/>
    <x v="2"/>
  </r>
  <r>
    <x v="8"/>
    <n v="9"/>
    <x v="2"/>
    <x v="6"/>
    <x v="2"/>
    <x v="36"/>
    <x v="2"/>
    <s v="HGQ09SGWKBJ"/>
    <s v="D4:01:C3:FB:00:A1"/>
    <x v="2"/>
  </r>
  <r>
    <x v="8"/>
    <n v="9"/>
    <x v="2"/>
    <x v="6"/>
    <x v="2"/>
    <x v="36"/>
    <x v="1"/>
    <s v="HGT0A13JJQ4"/>
    <s v="F4:1E:57:11:1B:7C"/>
    <x v="2"/>
  </r>
  <r>
    <x v="8"/>
    <n v="9"/>
    <x v="2"/>
    <x v="6"/>
    <x v="2"/>
    <x v="36"/>
    <x v="7"/>
    <m/>
    <m/>
    <x v="2"/>
  </r>
  <r>
    <x v="8"/>
    <n v="9"/>
    <x v="2"/>
    <x v="6"/>
    <x v="2"/>
    <x v="36"/>
    <x v="4"/>
    <m/>
    <m/>
    <x v="2"/>
  </r>
  <r>
    <x v="8"/>
    <n v="9"/>
    <x v="2"/>
    <x v="6"/>
    <x v="2"/>
    <x v="31"/>
    <x v="7"/>
    <m/>
    <m/>
    <x v="2"/>
  </r>
  <r>
    <x v="8"/>
    <n v="9"/>
    <x v="2"/>
    <x v="6"/>
    <x v="2"/>
    <x v="31"/>
    <x v="4"/>
    <m/>
    <m/>
    <x v="2"/>
  </r>
  <r>
    <x v="8"/>
    <n v="9"/>
    <x v="2"/>
    <x v="6"/>
    <x v="2"/>
    <x v="31"/>
    <x v="1"/>
    <s v="HH40AFTFYYM"/>
    <s v="F4:1E:57:49:21:24"/>
    <x v="2"/>
  </r>
  <r>
    <x v="8"/>
    <n v="9"/>
    <x v="2"/>
    <x v="6"/>
    <x v="2"/>
    <x v="31"/>
    <x v="2"/>
    <s v="HH80A6HH5KJ"/>
    <s v="F4:1E:57:65:F6:C9"/>
    <x v="2"/>
  </r>
  <r>
    <x v="8"/>
    <n v="9"/>
    <x v="2"/>
    <x v="6"/>
    <x v="2"/>
    <x v="36"/>
    <x v="3"/>
    <s v="SC554F4465"/>
    <m/>
    <x v="2"/>
  </r>
  <r>
    <x v="8"/>
    <n v="9"/>
    <x v="2"/>
    <x v="6"/>
    <x v="2"/>
    <x v="31"/>
    <x v="3"/>
    <s v="SC554F4466"/>
    <m/>
    <x v="2"/>
  </r>
  <r>
    <x v="9"/>
    <n v="9"/>
    <x v="0"/>
    <x v="8"/>
    <x v="2"/>
    <x v="14"/>
    <x v="1"/>
    <s v="HH40ACNBQWQ"/>
    <s v="F4:1E:57:49:10:10"/>
    <x v="0"/>
  </r>
  <r>
    <x v="9"/>
    <n v="9"/>
    <x v="0"/>
    <x v="3"/>
    <x v="0"/>
    <x v="43"/>
    <x v="2"/>
    <s v="HGD09VGXS0A"/>
    <s v="D4:01:C3:8F:8A:19"/>
    <x v="0"/>
  </r>
  <r>
    <x v="9"/>
    <n v="9"/>
    <x v="0"/>
    <x v="3"/>
    <x v="0"/>
    <x v="43"/>
    <x v="1"/>
    <s v="HGN09ST46N9"/>
    <s v="D4:01:C3:ED:95:BC"/>
    <x v="0"/>
  </r>
  <r>
    <x v="9"/>
    <n v="9"/>
    <x v="0"/>
    <x v="3"/>
    <x v="0"/>
    <x v="43"/>
    <x v="1"/>
    <s v="HGN09SVK6RJ"/>
    <s v="D4:01:C3:ED:9A:82"/>
    <x v="0"/>
  </r>
  <r>
    <x v="9"/>
    <n v="9"/>
    <x v="0"/>
    <x v="3"/>
    <x v="0"/>
    <x v="43"/>
    <x v="0"/>
    <s v="DT005517"/>
    <m/>
    <x v="0"/>
  </r>
  <r>
    <x v="9"/>
    <n v="9"/>
    <x v="0"/>
    <x v="3"/>
    <x v="0"/>
    <x v="43"/>
    <x v="3"/>
    <s v="SC552P1728"/>
    <m/>
    <x v="0"/>
  </r>
  <r>
    <x v="9"/>
    <n v="9"/>
    <x v="0"/>
    <x v="3"/>
    <x v="0"/>
    <x v="43"/>
    <x v="7"/>
    <m/>
    <m/>
    <x v="1"/>
  </r>
  <r>
    <x v="9"/>
    <n v="9"/>
    <x v="0"/>
    <x v="3"/>
    <x v="0"/>
    <x v="43"/>
    <x v="4"/>
    <m/>
    <m/>
    <x v="1"/>
  </r>
  <r>
    <x v="10"/>
    <n v="10"/>
    <x v="0"/>
    <x v="9"/>
    <x v="1"/>
    <x v="20"/>
    <x v="6"/>
    <s v="2025045550.10"/>
    <m/>
    <x v="0"/>
  </r>
  <r>
    <x v="10"/>
    <n v="10"/>
    <x v="0"/>
    <x v="9"/>
    <x v="1"/>
    <x v="20"/>
    <x v="2"/>
    <s v="HH80A5B732A"/>
    <s v="F4:1E:57:65:F3:52"/>
    <x v="0"/>
  </r>
  <r>
    <x v="11"/>
    <n v="11"/>
    <x v="0"/>
    <x v="10"/>
    <x v="4"/>
    <x v="44"/>
    <x v="6"/>
    <s v="2025045550.14"/>
    <m/>
    <x v="0"/>
  </r>
  <r>
    <x v="11"/>
    <n v="11"/>
    <x v="0"/>
    <x v="10"/>
    <x v="4"/>
    <x v="44"/>
    <x v="2"/>
    <s v="HH80ACAMBX6"/>
    <m/>
    <x v="0"/>
  </r>
  <r>
    <x v="11"/>
    <n v="11"/>
    <x v="0"/>
    <x v="10"/>
    <x v="4"/>
    <x v="44"/>
    <x v="3"/>
    <s v="SC552P1880"/>
    <m/>
    <x v="0"/>
  </r>
  <r>
    <x v="11"/>
    <n v="11"/>
    <x v="0"/>
    <x v="10"/>
    <x v="4"/>
    <x v="44"/>
    <x v="4"/>
    <m/>
    <m/>
    <x v="1"/>
  </r>
  <r>
    <x v="12"/>
    <n v="12"/>
    <x v="0"/>
    <x v="11"/>
    <x v="2"/>
    <x v="45"/>
    <x v="0"/>
    <s v="DT005276"/>
    <m/>
    <x v="3"/>
  </r>
  <r>
    <x v="12"/>
    <n v="12"/>
    <x v="2"/>
    <x v="11"/>
    <x v="2"/>
    <x v="32"/>
    <x v="0"/>
    <s v="DT005280"/>
    <m/>
    <x v="2"/>
  </r>
  <r>
    <x v="12"/>
    <n v="12"/>
    <x v="0"/>
    <x v="11"/>
    <x v="2"/>
    <x v="45"/>
    <x v="2"/>
    <s v="HGQ09SGWKBJ"/>
    <s v="D4:01:C3:FB:00:A1"/>
    <x v="3"/>
  </r>
  <r>
    <x v="12"/>
    <n v="12"/>
    <x v="0"/>
    <x v="11"/>
    <x v="2"/>
    <x v="45"/>
    <x v="1"/>
    <s v="HGT0A13JJQ4"/>
    <s v="F4:1E:57:11:1B:7C"/>
    <x v="3"/>
  </r>
  <r>
    <x v="12"/>
    <n v="12"/>
    <x v="0"/>
    <x v="7"/>
    <x v="1"/>
    <x v="41"/>
    <x v="6"/>
    <s v="2025045550.13"/>
    <m/>
    <x v="0"/>
  </r>
  <r>
    <x v="12"/>
    <n v="12"/>
    <x v="0"/>
    <x v="7"/>
    <x v="1"/>
    <x v="41"/>
    <x v="2"/>
    <s v="HH80A98HCEG"/>
    <s v="F4:1E:57:65:F4:35"/>
    <x v="0"/>
  </r>
  <r>
    <x v="12"/>
    <n v="12"/>
    <x v="0"/>
    <x v="7"/>
    <x v="1"/>
    <x v="41"/>
    <x v="4"/>
    <m/>
    <m/>
    <x v="1"/>
  </r>
  <r>
    <x v="12"/>
    <n v="12"/>
    <x v="0"/>
    <x v="12"/>
    <x v="3"/>
    <x v="46"/>
    <x v="2"/>
    <s v="HGQ09G4KEG6"/>
    <s v="D4:01:C3:FC:6A:B0"/>
    <x v="0"/>
  </r>
  <r>
    <x v="12"/>
    <n v="12"/>
    <x v="0"/>
    <x v="12"/>
    <x v="3"/>
    <x v="46"/>
    <x v="0"/>
    <s v="DT005281"/>
    <m/>
    <x v="0"/>
  </r>
  <r>
    <x v="12"/>
    <n v="12"/>
    <x v="0"/>
    <x v="12"/>
    <x v="3"/>
    <x v="46"/>
    <x v="1"/>
    <s v="HGN09SPTJ5Z"/>
    <s v="D4:01:C3:ED:75:A4"/>
    <x v="0"/>
  </r>
  <r>
    <x v="12"/>
    <n v="12"/>
    <x v="0"/>
    <x v="12"/>
    <x v="3"/>
    <x v="46"/>
    <x v="1"/>
    <s v="HH40A6SD10X"/>
    <s v="F4:1E:57:49:27:F6"/>
    <x v="0"/>
  </r>
  <r>
    <x v="12"/>
    <n v="12"/>
    <x v="0"/>
    <x v="12"/>
    <x v="3"/>
    <x v="46"/>
    <x v="3"/>
    <s v="SC552P1883"/>
    <m/>
    <x v="0"/>
  </r>
  <r>
    <x v="12"/>
    <n v="12"/>
    <x v="0"/>
    <x v="12"/>
    <x v="3"/>
    <x v="46"/>
    <x v="4"/>
    <m/>
    <m/>
    <x v="1"/>
  </r>
  <r>
    <x v="12"/>
    <n v="12"/>
    <x v="0"/>
    <x v="12"/>
    <x v="3"/>
    <x v="46"/>
    <x v="7"/>
    <m/>
    <m/>
    <x v="1"/>
  </r>
  <r>
    <x v="12"/>
    <n v="12"/>
    <x v="0"/>
    <x v="11"/>
    <x v="5"/>
    <x v="47"/>
    <x v="2"/>
    <s v="HH80ADX78QA"/>
    <s v="F4:1E:57:65:FB:94"/>
    <x v="0"/>
  </r>
  <r>
    <x v="12"/>
    <n v="12"/>
    <x v="0"/>
    <x v="11"/>
    <x v="5"/>
    <x v="47"/>
    <x v="0"/>
    <s v="DT005272"/>
    <m/>
    <x v="0"/>
  </r>
  <r>
    <x v="12"/>
    <n v="12"/>
    <x v="0"/>
    <x v="11"/>
    <x v="5"/>
    <x v="47"/>
    <x v="1"/>
    <s v="HGN09N0RHZY"/>
    <s v="D4:01:C3:ED:99:20"/>
    <x v="0"/>
  </r>
  <r>
    <x v="12"/>
    <n v="12"/>
    <x v="0"/>
    <x v="11"/>
    <x v="5"/>
    <x v="47"/>
    <x v="1"/>
    <s v="HGN09SHFFRD"/>
    <s v="D4:01:C3:ED:8A:AC"/>
    <x v="0"/>
  </r>
  <r>
    <x v="12"/>
    <n v="12"/>
    <x v="0"/>
    <x v="11"/>
    <x v="5"/>
    <x v="47"/>
    <x v="3"/>
    <s v="SC552P1733"/>
    <m/>
    <x v="0"/>
  </r>
  <r>
    <x v="12"/>
    <n v="12"/>
    <x v="0"/>
    <x v="11"/>
    <x v="5"/>
    <x v="47"/>
    <x v="4"/>
    <m/>
    <m/>
    <x v="1"/>
  </r>
  <r>
    <x v="12"/>
    <n v="12"/>
    <x v="0"/>
    <x v="11"/>
    <x v="5"/>
    <x v="47"/>
    <x v="7"/>
    <m/>
    <m/>
    <x v="1"/>
  </r>
  <r>
    <x v="12"/>
    <n v="12"/>
    <x v="0"/>
    <x v="11"/>
    <x v="2"/>
    <x v="48"/>
    <x v="2"/>
    <s v="HH80ADZ28DQ"/>
    <s v="F4:1E:57:65:F4:C8"/>
    <x v="0"/>
  </r>
  <r>
    <x v="12"/>
    <n v="12"/>
    <x v="0"/>
    <x v="11"/>
    <x v="2"/>
    <x v="48"/>
    <x v="0"/>
    <s v="DT005516"/>
    <m/>
    <x v="0"/>
  </r>
  <r>
    <x v="12"/>
    <n v="12"/>
    <x v="0"/>
    <x v="11"/>
    <x v="2"/>
    <x v="48"/>
    <x v="1"/>
    <s v="HGT0A7YGZ52"/>
    <s v="F4:1E:57:11:18:68"/>
    <x v="0"/>
  </r>
  <r>
    <x v="12"/>
    <n v="12"/>
    <x v="0"/>
    <x v="11"/>
    <x v="2"/>
    <x v="48"/>
    <x v="3"/>
    <s v="SC554F4458"/>
    <m/>
    <x v="0"/>
  </r>
  <r>
    <x v="12"/>
    <n v="12"/>
    <x v="0"/>
    <x v="11"/>
    <x v="2"/>
    <x v="48"/>
    <x v="7"/>
    <m/>
    <m/>
    <x v="1"/>
  </r>
  <r>
    <x v="12"/>
    <n v="12"/>
    <x v="0"/>
    <x v="11"/>
    <x v="2"/>
    <x v="48"/>
    <x v="4"/>
    <m/>
    <m/>
    <x v="1"/>
  </r>
  <r>
    <x v="12"/>
    <n v="12"/>
    <x v="0"/>
    <x v="11"/>
    <x v="2"/>
    <x v="45"/>
    <x v="7"/>
    <m/>
    <m/>
    <x v="1"/>
  </r>
  <r>
    <x v="12"/>
    <n v="12"/>
    <x v="0"/>
    <x v="11"/>
    <x v="2"/>
    <x v="45"/>
    <x v="4"/>
    <m/>
    <m/>
    <x v="1"/>
  </r>
  <r>
    <x v="12"/>
    <n v="12"/>
    <x v="0"/>
    <x v="11"/>
    <x v="2"/>
    <x v="32"/>
    <x v="0"/>
    <s v="DT005512"/>
    <m/>
    <x v="0"/>
  </r>
  <r>
    <x v="12"/>
    <n v="12"/>
    <x v="0"/>
    <x v="11"/>
    <x v="2"/>
    <x v="45"/>
    <x v="3"/>
    <s v="SC554F4465"/>
    <m/>
    <x v="3"/>
  </r>
  <r>
    <x v="13"/>
    <n v="13"/>
    <x v="0"/>
    <x v="13"/>
    <x v="0"/>
    <x v="49"/>
    <x v="1"/>
    <s v="HGT0AC7AJ9B"/>
    <s v="F4:1E:57:11:23:00"/>
    <x v="0"/>
  </r>
  <r>
    <x v="13"/>
    <n v="13"/>
    <x v="0"/>
    <x v="13"/>
    <x v="0"/>
    <x v="50"/>
    <x v="1"/>
    <s v="HGT0ADW9H0R"/>
    <s v="F4:1E:57:11:25:60"/>
    <x v="0"/>
  </r>
  <r>
    <x v="13"/>
    <n v="13"/>
    <x v="0"/>
    <x v="4"/>
    <x v="1"/>
    <x v="15"/>
    <x v="6"/>
    <s v="2025045550.12"/>
    <m/>
    <x v="0"/>
  </r>
  <r>
    <x v="13"/>
    <n v="13"/>
    <x v="0"/>
    <x v="4"/>
    <x v="1"/>
    <x v="15"/>
    <x v="2"/>
    <s v="HGZ0A2MYYDF"/>
    <s v=""/>
    <x v="0"/>
  </r>
  <r>
    <x v="13"/>
    <n v="13"/>
    <x v="0"/>
    <x v="4"/>
    <x v="1"/>
    <x v="15"/>
    <x v="4"/>
    <m/>
    <s v=""/>
    <x v="1"/>
  </r>
  <r>
    <x v="13"/>
    <n v="13"/>
    <x v="0"/>
    <x v="4"/>
    <x v="1"/>
    <x v="15"/>
    <x v="7"/>
    <m/>
    <s v=""/>
    <x v="1"/>
  </r>
  <r>
    <x v="13"/>
    <n v="13"/>
    <x v="0"/>
    <x v="14"/>
    <x v="2"/>
    <x v="51"/>
    <x v="2"/>
    <s v="HGW0ABPVG32"/>
    <s v="F4:1E:57:21:A0:65"/>
    <x v="0"/>
  </r>
  <r>
    <x v="13"/>
    <n v="13"/>
    <x v="0"/>
    <x v="14"/>
    <x v="2"/>
    <x v="51"/>
    <x v="0"/>
    <s v="DT005570"/>
    <s v=""/>
    <x v="0"/>
  </r>
  <r>
    <x v="13"/>
    <n v="13"/>
    <x v="0"/>
    <x v="14"/>
    <x v="2"/>
    <x v="51"/>
    <x v="1"/>
    <s v="HGT0A9YEFSY"/>
    <s v=""/>
    <x v="0"/>
  </r>
  <r>
    <x v="13"/>
    <n v="13"/>
    <x v="0"/>
    <x v="14"/>
    <x v="2"/>
    <x v="51"/>
    <x v="3"/>
    <s v="SC552P1963"/>
    <s v=""/>
    <x v="0"/>
  </r>
  <r>
    <x v="13"/>
    <n v="13"/>
    <x v="0"/>
    <x v="14"/>
    <x v="2"/>
    <x v="51"/>
    <x v="4"/>
    <m/>
    <s v=""/>
    <x v="1"/>
  </r>
  <r>
    <x v="13"/>
    <n v="13"/>
    <x v="0"/>
    <x v="14"/>
    <x v="2"/>
    <x v="51"/>
    <x v="7"/>
    <m/>
    <s v=""/>
    <x v="1"/>
  </r>
  <r>
    <x v="13"/>
    <n v="13"/>
    <x v="0"/>
    <x v="14"/>
    <x v="0"/>
    <x v="52"/>
    <x v="2"/>
    <s v="HGD09V4PM1S"/>
    <s v="D4:01:C3:8F:8A:39"/>
    <x v="0"/>
  </r>
  <r>
    <x v="13"/>
    <n v="13"/>
    <x v="0"/>
    <x v="14"/>
    <x v="0"/>
    <x v="52"/>
    <x v="0"/>
    <s v="DT005536"/>
    <s v=""/>
    <x v="0"/>
  </r>
  <r>
    <x v="13"/>
    <n v="13"/>
    <x v="0"/>
    <x v="14"/>
    <x v="0"/>
    <x v="52"/>
    <x v="1"/>
    <s v="HGT0AAQ7830"/>
    <s v=""/>
    <x v="0"/>
  </r>
  <r>
    <x v="13"/>
    <n v="13"/>
    <x v="0"/>
    <x v="14"/>
    <x v="0"/>
    <x v="52"/>
    <x v="1"/>
    <s v="HGT0ANCTKE3"/>
    <s v=""/>
    <x v="0"/>
  </r>
  <r>
    <x v="13"/>
    <n v="13"/>
    <x v="0"/>
    <x v="14"/>
    <x v="0"/>
    <x v="52"/>
    <x v="3"/>
    <s v="SC552P1886"/>
    <s v=""/>
    <x v="0"/>
  </r>
  <r>
    <x v="13"/>
    <n v="13"/>
    <x v="0"/>
    <x v="14"/>
    <x v="0"/>
    <x v="52"/>
    <x v="7"/>
    <m/>
    <s v=""/>
    <x v="1"/>
  </r>
  <r>
    <x v="13"/>
    <n v="13"/>
    <x v="0"/>
    <x v="14"/>
    <x v="0"/>
    <x v="52"/>
    <x v="4"/>
    <m/>
    <s v=""/>
    <x v="1"/>
  </r>
  <r>
    <x v="13"/>
    <n v="13"/>
    <x v="0"/>
    <x v="14"/>
    <x v="0"/>
    <x v="53"/>
    <x v="2"/>
    <s v="HEQ09AQSR6V"/>
    <s v="78:9A:18:07:A3:0F"/>
    <x v="0"/>
  </r>
  <r>
    <x v="13"/>
    <n v="13"/>
    <x v="0"/>
    <x v="14"/>
    <x v="0"/>
    <x v="53"/>
    <x v="0"/>
    <s v="DT005514"/>
    <s v=""/>
    <x v="0"/>
  </r>
  <r>
    <x v="13"/>
    <n v="13"/>
    <x v="0"/>
    <x v="14"/>
    <x v="0"/>
    <x v="53"/>
    <x v="1"/>
    <s v="HGT0AADXBT5"/>
    <s v=""/>
    <x v="0"/>
  </r>
  <r>
    <x v="13"/>
    <n v="13"/>
    <x v="0"/>
    <x v="14"/>
    <x v="0"/>
    <x v="53"/>
    <x v="1"/>
    <s v="HGT0A0SW4Q7"/>
    <s v="F4:1E:57:11:24:80"/>
    <x v="0"/>
  </r>
  <r>
    <x v="13"/>
    <n v="13"/>
    <x v="0"/>
    <x v="14"/>
    <x v="0"/>
    <x v="53"/>
    <x v="3"/>
    <s v="SC552P1958"/>
    <s v=""/>
    <x v="0"/>
  </r>
  <r>
    <x v="13"/>
    <n v="13"/>
    <x v="0"/>
    <x v="14"/>
    <x v="0"/>
    <x v="53"/>
    <x v="7"/>
    <m/>
    <s v=""/>
    <x v="1"/>
  </r>
  <r>
    <x v="13"/>
    <n v="13"/>
    <x v="0"/>
    <x v="14"/>
    <x v="0"/>
    <x v="53"/>
    <x v="4"/>
    <m/>
    <s v=""/>
    <x v="1"/>
  </r>
  <r>
    <x v="13"/>
    <n v="13"/>
    <x v="0"/>
    <x v="14"/>
    <x v="0"/>
    <x v="54"/>
    <x v="2"/>
    <s v="HEQ09DS1Z7C"/>
    <s v="78:9A:18:07:A9:52"/>
    <x v="0"/>
  </r>
  <r>
    <x v="13"/>
    <n v="13"/>
    <x v="0"/>
    <x v="14"/>
    <x v="0"/>
    <x v="54"/>
    <x v="0"/>
    <s v="DT005282"/>
    <s v=""/>
    <x v="0"/>
  </r>
  <r>
    <x v="13"/>
    <n v="13"/>
    <x v="0"/>
    <x v="14"/>
    <x v="0"/>
    <x v="54"/>
    <x v="1"/>
    <s v="HGT0ATBBXQD"/>
    <s v=""/>
    <x v="0"/>
  </r>
  <r>
    <x v="13"/>
    <n v="13"/>
    <x v="0"/>
    <x v="14"/>
    <x v="0"/>
    <x v="54"/>
    <x v="1"/>
    <s v="HGT0AZKQ5ED"/>
    <s v=""/>
    <x v="0"/>
  </r>
  <r>
    <x v="13"/>
    <n v="13"/>
    <x v="0"/>
    <x v="14"/>
    <x v="0"/>
    <x v="54"/>
    <x v="3"/>
    <s v="SC552P1878"/>
    <s v=""/>
    <x v="0"/>
  </r>
  <r>
    <x v="13"/>
    <n v="13"/>
    <x v="0"/>
    <x v="14"/>
    <x v="0"/>
    <x v="54"/>
    <x v="7"/>
    <m/>
    <s v=""/>
    <x v="1"/>
  </r>
  <r>
    <x v="13"/>
    <n v="13"/>
    <x v="0"/>
    <x v="14"/>
    <x v="0"/>
    <x v="54"/>
    <x v="4"/>
    <m/>
    <s v=""/>
    <x v="1"/>
  </r>
  <r>
    <x v="13"/>
    <n v="13"/>
    <x v="0"/>
    <x v="14"/>
    <x v="0"/>
    <x v="55"/>
    <x v="2"/>
    <s v="HEQ091X76Y2"/>
    <s v="78:9A:18:07:A3:87"/>
    <x v="0"/>
  </r>
  <r>
    <x v="13"/>
    <n v="13"/>
    <x v="0"/>
    <x v="14"/>
    <x v="0"/>
    <x v="55"/>
    <x v="0"/>
    <s v="DT005524"/>
    <s v=""/>
    <x v="0"/>
  </r>
  <r>
    <x v="13"/>
    <n v="13"/>
    <x v="0"/>
    <x v="14"/>
    <x v="0"/>
    <x v="55"/>
    <x v="1"/>
    <s v="HGT0A4C7Y2X"/>
    <s v=""/>
    <x v="0"/>
  </r>
  <r>
    <x v="13"/>
    <n v="13"/>
    <x v="0"/>
    <x v="14"/>
    <x v="0"/>
    <x v="55"/>
    <x v="1"/>
    <s v="HGT0A5NH4BZ"/>
    <s v=""/>
    <x v="0"/>
  </r>
  <r>
    <x v="13"/>
    <n v="13"/>
    <x v="0"/>
    <x v="14"/>
    <x v="0"/>
    <x v="55"/>
    <x v="3"/>
    <s v="SC552P1889"/>
    <s v=""/>
    <x v="0"/>
  </r>
  <r>
    <x v="13"/>
    <n v="13"/>
    <x v="0"/>
    <x v="14"/>
    <x v="0"/>
    <x v="55"/>
    <x v="7"/>
    <m/>
    <s v=""/>
    <x v="1"/>
  </r>
  <r>
    <x v="13"/>
    <n v="13"/>
    <x v="0"/>
    <x v="14"/>
    <x v="0"/>
    <x v="55"/>
    <x v="4"/>
    <m/>
    <s v=""/>
    <x v="1"/>
  </r>
  <r>
    <x v="13"/>
    <n v="13"/>
    <x v="0"/>
    <x v="14"/>
    <x v="0"/>
    <x v="56"/>
    <x v="2"/>
    <s v="HH80A8H3R66"/>
    <s v="F4:1E:57:65:F3:7A"/>
    <x v="0"/>
  </r>
  <r>
    <x v="13"/>
    <n v="13"/>
    <x v="0"/>
    <x v="14"/>
    <x v="0"/>
    <x v="56"/>
    <x v="0"/>
    <s v="DT005511"/>
    <s v=""/>
    <x v="0"/>
  </r>
  <r>
    <x v="13"/>
    <n v="13"/>
    <x v="0"/>
    <x v="14"/>
    <x v="0"/>
    <x v="56"/>
    <x v="1"/>
    <s v="HGT0A03QDH6"/>
    <s v=""/>
    <x v="0"/>
  </r>
  <r>
    <x v="13"/>
    <n v="13"/>
    <x v="0"/>
    <x v="14"/>
    <x v="0"/>
    <x v="56"/>
    <x v="1"/>
    <s v="HGT0A5XA276"/>
    <s v=""/>
    <x v="0"/>
  </r>
  <r>
    <x v="13"/>
    <n v="13"/>
    <x v="0"/>
    <x v="14"/>
    <x v="0"/>
    <x v="56"/>
    <x v="3"/>
    <s v="SC552P1887"/>
    <s v=""/>
    <x v="0"/>
  </r>
  <r>
    <x v="13"/>
    <n v="13"/>
    <x v="0"/>
    <x v="14"/>
    <x v="0"/>
    <x v="56"/>
    <x v="7"/>
    <m/>
    <s v=""/>
    <x v="1"/>
  </r>
  <r>
    <x v="13"/>
    <n v="13"/>
    <x v="0"/>
    <x v="14"/>
    <x v="0"/>
    <x v="56"/>
    <x v="4"/>
    <m/>
    <s v=""/>
    <x v="1"/>
  </r>
  <r>
    <x v="13"/>
    <n v="13"/>
    <x v="0"/>
    <x v="14"/>
    <x v="0"/>
    <x v="57"/>
    <x v="2"/>
    <s v="HGQ09HXC82N"/>
    <s v="D4:01:C3:FB:06:DE"/>
    <x v="0"/>
  </r>
  <r>
    <x v="13"/>
    <n v="13"/>
    <x v="0"/>
    <x v="14"/>
    <x v="0"/>
    <x v="57"/>
    <x v="0"/>
    <s v="DT005522"/>
    <s v=""/>
    <x v="0"/>
  </r>
  <r>
    <x v="13"/>
    <n v="13"/>
    <x v="0"/>
    <x v="14"/>
    <x v="0"/>
    <x v="57"/>
    <x v="1"/>
    <s v="HGT0AY5GR86"/>
    <s v=""/>
    <x v="0"/>
  </r>
  <r>
    <x v="13"/>
    <n v="13"/>
    <x v="0"/>
    <x v="14"/>
    <x v="0"/>
    <x v="57"/>
    <x v="1"/>
    <s v="HGT0AZN4J10"/>
    <s v=""/>
    <x v="0"/>
  </r>
  <r>
    <x v="13"/>
    <n v="13"/>
    <x v="0"/>
    <x v="14"/>
    <x v="0"/>
    <x v="57"/>
    <x v="3"/>
    <s v="SC552P1881"/>
    <s v=""/>
    <x v="0"/>
  </r>
  <r>
    <x v="13"/>
    <n v="13"/>
    <x v="0"/>
    <x v="14"/>
    <x v="0"/>
    <x v="57"/>
    <x v="7"/>
    <m/>
    <s v=""/>
    <x v="1"/>
  </r>
  <r>
    <x v="13"/>
    <n v="13"/>
    <x v="0"/>
    <x v="14"/>
    <x v="0"/>
    <x v="57"/>
    <x v="4"/>
    <m/>
    <s v=""/>
    <x v="1"/>
  </r>
  <r>
    <x v="13"/>
    <n v="13"/>
    <x v="0"/>
    <x v="15"/>
    <x v="1"/>
    <x v="58"/>
    <x v="2"/>
    <s v="HH80AE8AKV6"/>
    <s v="F4:1E:57:65:FA:77"/>
    <x v="0"/>
  </r>
  <r>
    <x v="13"/>
    <n v="13"/>
    <x v="0"/>
    <x v="15"/>
    <x v="1"/>
    <x v="58"/>
    <x v="0"/>
    <s v="DT005521"/>
    <s v=""/>
    <x v="0"/>
  </r>
  <r>
    <x v="13"/>
    <n v="13"/>
    <x v="0"/>
    <x v="15"/>
    <x v="1"/>
    <x v="58"/>
    <x v="1"/>
    <s v="HGN09RX2YHN"/>
    <s v="D4:01:C3:ED:9A:64"/>
    <x v="0"/>
  </r>
  <r>
    <x v="13"/>
    <n v="13"/>
    <x v="0"/>
    <x v="15"/>
    <x v="1"/>
    <x v="58"/>
    <x v="3"/>
    <s v="SC552P1959"/>
    <s v=""/>
    <x v="0"/>
  </r>
  <r>
    <x v="13"/>
    <n v="13"/>
    <x v="0"/>
    <x v="15"/>
    <x v="1"/>
    <x v="58"/>
    <x v="7"/>
    <m/>
    <s v=""/>
    <x v="1"/>
  </r>
  <r>
    <x v="13"/>
    <n v="13"/>
    <x v="0"/>
    <x v="15"/>
    <x v="0"/>
    <x v="59"/>
    <x v="2"/>
    <s v="HH80ABKP972"/>
    <s v="F4:1E:57:65:F4:58"/>
    <x v="0"/>
  </r>
  <r>
    <x v="13"/>
    <n v="13"/>
    <x v="0"/>
    <x v="15"/>
    <x v="0"/>
    <x v="59"/>
    <x v="0"/>
    <s v="DT005267"/>
    <s v=""/>
    <x v="0"/>
  </r>
  <r>
    <x v="13"/>
    <n v="13"/>
    <x v="0"/>
    <x v="15"/>
    <x v="0"/>
    <x v="59"/>
    <x v="1"/>
    <s v="HGN09GKYAMY"/>
    <s v="D4:01:C3:ED:95:C6"/>
    <x v="0"/>
  </r>
  <r>
    <x v="13"/>
    <n v="13"/>
    <x v="0"/>
    <x v="15"/>
    <x v="0"/>
    <x v="59"/>
    <x v="1"/>
    <s v="HGT0A8RD23D"/>
    <s v="F4:1E:57:0A:D1:B0"/>
    <x v="0"/>
  </r>
  <r>
    <x v="13"/>
    <n v="13"/>
    <x v="0"/>
    <x v="15"/>
    <x v="0"/>
    <x v="59"/>
    <x v="3"/>
    <s v="SC3B215742"/>
    <s v=""/>
    <x v="0"/>
  </r>
  <r>
    <x v="13"/>
    <n v="13"/>
    <x v="0"/>
    <x v="15"/>
    <x v="0"/>
    <x v="59"/>
    <x v="7"/>
    <m/>
    <s v=""/>
    <x v="1"/>
  </r>
  <r>
    <x v="13"/>
    <n v="13"/>
    <x v="0"/>
    <x v="15"/>
    <x v="0"/>
    <x v="59"/>
    <x v="4"/>
    <m/>
    <s v=""/>
    <x v="1"/>
  </r>
  <r>
    <x v="13"/>
    <n v="13"/>
    <x v="0"/>
    <x v="15"/>
    <x v="0"/>
    <x v="60"/>
    <x v="2"/>
    <s v="HH80ACQAXMT"/>
    <s v="F4:1E:57:65:F6:D2"/>
    <x v="0"/>
  </r>
  <r>
    <x v="13"/>
    <n v="13"/>
    <x v="0"/>
    <x v="15"/>
    <x v="0"/>
    <x v="60"/>
    <x v="0"/>
    <s v="DT005579"/>
    <s v=""/>
    <x v="0"/>
  </r>
  <r>
    <x v="13"/>
    <n v="13"/>
    <x v="0"/>
    <x v="15"/>
    <x v="0"/>
    <x v="60"/>
    <x v="1"/>
    <s v="HGT0A4RTZGR"/>
    <s v="F4:1E:57:11:18:20"/>
    <x v="0"/>
  </r>
  <r>
    <x v="13"/>
    <n v="13"/>
    <x v="0"/>
    <x v="15"/>
    <x v="0"/>
    <x v="60"/>
    <x v="1"/>
    <s v="HGN09T881KN"/>
    <s v="D4:01:C3:ED:9C:80"/>
    <x v="0"/>
  </r>
  <r>
    <x v="13"/>
    <n v="13"/>
    <x v="0"/>
    <x v="15"/>
    <x v="0"/>
    <x v="60"/>
    <x v="3"/>
    <s v="SC552P1882"/>
    <s v=""/>
    <x v="0"/>
  </r>
  <r>
    <x v="13"/>
    <n v="13"/>
    <x v="0"/>
    <x v="15"/>
    <x v="0"/>
    <x v="60"/>
    <x v="7"/>
    <m/>
    <s v=""/>
    <x v="1"/>
  </r>
  <r>
    <x v="13"/>
    <n v="13"/>
    <x v="0"/>
    <x v="15"/>
    <x v="0"/>
    <x v="60"/>
    <x v="4"/>
    <m/>
    <s v=""/>
    <x v="1"/>
  </r>
  <r>
    <x v="13"/>
    <n v="13"/>
    <x v="0"/>
    <x v="15"/>
    <x v="0"/>
    <x v="61"/>
    <x v="2"/>
    <s v="HGQ09R26636"/>
    <s v="D4:01:C3:FB:00:67"/>
    <x v="0"/>
  </r>
  <r>
    <x v="13"/>
    <n v="13"/>
    <x v="0"/>
    <x v="15"/>
    <x v="0"/>
    <x v="61"/>
    <x v="0"/>
    <s v="DT005571"/>
    <s v=""/>
    <x v="0"/>
  </r>
  <r>
    <x v="13"/>
    <n v="13"/>
    <x v="0"/>
    <x v="15"/>
    <x v="0"/>
    <x v="61"/>
    <x v="1"/>
    <s v="HGT0A6KV4Y5"/>
    <s v="F4:1E:57:11:18:2C"/>
    <x v="0"/>
  </r>
  <r>
    <x v="13"/>
    <n v="13"/>
    <x v="0"/>
    <x v="15"/>
    <x v="0"/>
    <x v="61"/>
    <x v="1"/>
    <s v="HGT0A5R5PDJ"/>
    <s v="F4:1E:57:0A:D0:94"/>
    <x v="0"/>
  </r>
  <r>
    <x v="13"/>
    <n v="13"/>
    <x v="0"/>
    <x v="15"/>
    <x v="0"/>
    <x v="61"/>
    <x v="3"/>
    <s v="SC3B215750"/>
    <s v=""/>
    <x v="0"/>
  </r>
  <r>
    <x v="13"/>
    <n v="13"/>
    <x v="0"/>
    <x v="15"/>
    <x v="0"/>
    <x v="61"/>
    <x v="7"/>
    <m/>
    <s v=""/>
    <x v="1"/>
  </r>
  <r>
    <x v="13"/>
    <n v="13"/>
    <x v="0"/>
    <x v="15"/>
    <x v="0"/>
    <x v="61"/>
    <x v="4"/>
    <m/>
    <s v=""/>
    <x v="1"/>
  </r>
  <r>
    <x v="13"/>
    <n v="13"/>
    <x v="0"/>
    <x v="15"/>
    <x v="0"/>
    <x v="62"/>
    <x v="2"/>
    <s v="HH80AEJ6WHN"/>
    <s v="F4:1E:57:65:FB:7B"/>
    <x v="0"/>
  </r>
  <r>
    <x v="13"/>
    <n v="13"/>
    <x v="0"/>
    <x v="15"/>
    <x v="0"/>
    <x v="62"/>
    <x v="0"/>
    <s v="DT005535"/>
    <s v=""/>
    <x v="0"/>
  </r>
  <r>
    <x v="13"/>
    <n v="13"/>
    <x v="0"/>
    <x v="15"/>
    <x v="0"/>
    <x v="62"/>
    <x v="1"/>
    <s v="HGN09ST9C7W"/>
    <s v="D4:01:C3:ED:9C:84"/>
    <x v="0"/>
  </r>
  <r>
    <x v="13"/>
    <n v="13"/>
    <x v="0"/>
    <x v="15"/>
    <x v="0"/>
    <x v="62"/>
    <x v="1"/>
    <s v="HGT0A0ES9C3"/>
    <s v="F4:1E:57:11:18:38"/>
    <x v="0"/>
  </r>
  <r>
    <x v="13"/>
    <n v="13"/>
    <x v="0"/>
    <x v="15"/>
    <x v="0"/>
    <x v="62"/>
    <x v="3"/>
    <s v="SC552P1877"/>
    <s v=""/>
    <x v="0"/>
  </r>
  <r>
    <x v="13"/>
    <n v="13"/>
    <x v="0"/>
    <x v="15"/>
    <x v="0"/>
    <x v="62"/>
    <x v="7"/>
    <m/>
    <s v=""/>
    <x v="1"/>
  </r>
  <r>
    <x v="13"/>
    <n v="13"/>
    <x v="0"/>
    <x v="15"/>
    <x v="0"/>
    <x v="62"/>
    <x v="4"/>
    <m/>
    <s v=""/>
    <x v="1"/>
  </r>
  <r>
    <x v="13"/>
    <n v="13"/>
    <x v="0"/>
    <x v="15"/>
    <x v="0"/>
    <x v="63"/>
    <x v="2"/>
    <s v="HH80A1GGGSA"/>
    <s v="F4:1E:57:65:F4:87"/>
    <x v="0"/>
  </r>
  <r>
    <x v="13"/>
    <n v="13"/>
    <x v="0"/>
    <x v="15"/>
    <x v="0"/>
    <x v="63"/>
    <x v="0"/>
    <s v="DT005520"/>
    <s v=""/>
    <x v="0"/>
  </r>
  <r>
    <x v="13"/>
    <n v="13"/>
    <x v="0"/>
    <x v="15"/>
    <x v="0"/>
    <x v="63"/>
    <x v="1"/>
    <s v="HGN09GFVHSH"/>
    <s v="D4:01:C3:ED:99:2E"/>
    <x v="0"/>
  </r>
  <r>
    <x v="13"/>
    <n v="13"/>
    <x v="0"/>
    <x v="15"/>
    <x v="0"/>
    <x v="63"/>
    <x v="1"/>
    <s v="HGT0A8J01WP"/>
    <s v="F4:1E:57:0A:CE:44"/>
    <x v="0"/>
  </r>
  <r>
    <x v="13"/>
    <n v="13"/>
    <x v="0"/>
    <x v="15"/>
    <x v="0"/>
    <x v="63"/>
    <x v="3"/>
    <s v="SC552P1962"/>
    <s v=""/>
    <x v="0"/>
  </r>
  <r>
    <x v="13"/>
    <n v="13"/>
    <x v="0"/>
    <x v="15"/>
    <x v="0"/>
    <x v="63"/>
    <x v="7"/>
    <m/>
    <s v=""/>
    <x v="1"/>
  </r>
  <r>
    <x v="13"/>
    <n v="13"/>
    <x v="0"/>
    <x v="15"/>
    <x v="0"/>
    <x v="63"/>
    <x v="4"/>
    <m/>
    <s v=""/>
    <x v="1"/>
  </r>
  <r>
    <x v="13"/>
    <n v="13"/>
    <x v="0"/>
    <x v="15"/>
    <x v="0"/>
    <x v="64"/>
    <x v="2"/>
    <s v="HH80A4KHJER"/>
    <s v="F4:1E:57:65:FA:8B"/>
    <x v="0"/>
  </r>
  <r>
    <x v="13"/>
    <n v="13"/>
    <x v="0"/>
    <x v="15"/>
    <x v="0"/>
    <x v="64"/>
    <x v="0"/>
    <s v="DT005519"/>
    <s v=""/>
    <x v="0"/>
  </r>
  <r>
    <x v="13"/>
    <n v="13"/>
    <x v="0"/>
    <x v="15"/>
    <x v="0"/>
    <x v="64"/>
    <x v="1"/>
    <s v="HGN09M3M8FS"/>
    <s v="D4:01:C3:ED:99:A4"/>
    <x v="0"/>
  </r>
  <r>
    <x v="13"/>
    <n v="13"/>
    <x v="0"/>
    <x v="15"/>
    <x v="0"/>
    <x v="64"/>
    <x v="1"/>
    <s v="HGN09RCNZDE"/>
    <s v="D4:01:C3:E6:BC:30"/>
    <x v="0"/>
  </r>
  <r>
    <x v="13"/>
    <n v="13"/>
    <x v="0"/>
    <x v="15"/>
    <x v="0"/>
    <x v="64"/>
    <x v="3"/>
    <s v="SC552P1890"/>
    <s v=""/>
    <x v="0"/>
  </r>
  <r>
    <x v="13"/>
    <n v="13"/>
    <x v="0"/>
    <x v="15"/>
    <x v="0"/>
    <x v="64"/>
    <x v="7"/>
    <m/>
    <s v=""/>
    <x v="1"/>
  </r>
  <r>
    <x v="13"/>
    <n v="13"/>
    <x v="0"/>
    <x v="15"/>
    <x v="0"/>
    <x v="64"/>
    <x v="4"/>
    <m/>
    <s v=""/>
    <x v="1"/>
  </r>
  <r>
    <x v="13"/>
    <n v="13"/>
    <x v="0"/>
    <x v="13"/>
    <x v="1"/>
    <x v="65"/>
    <x v="3"/>
    <s v="SC552P1884"/>
    <s v=""/>
    <x v="0"/>
  </r>
  <r>
    <x v="13"/>
    <n v="13"/>
    <x v="0"/>
    <x v="13"/>
    <x v="1"/>
    <x v="65"/>
    <x v="4"/>
    <m/>
    <s v=""/>
    <x v="1"/>
  </r>
  <r>
    <x v="13"/>
    <n v="13"/>
    <x v="0"/>
    <x v="13"/>
    <x v="1"/>
    <x v="65"/>
    <x v="7"/>
    <m/>
    <s v=""/>
    <x v="1"/>
  </r>
  <r>
    <x v="13"/>
    <n v="13"/>
    <x v="0"/>
    <x v="13"/>
    <x v="2"/>
    <x v="66"/>
    <x v="2"/>
    <s v="HH80A2P8JYJ"/>
    <s v="F4:1E:57:65:F3:84"/>
    <x v="0"/>
  </r>
  <r>
    <x v="13"/>
    <n v="13"/>
    <x v="0"/>
    <x v="13"/>
    <x v="2"/>
    <x v="66"/>
    <x v="0"/>
    <s v="DT005510"/>
    <s v=""/>
    <x v="0"/>
  </r>
  <r>
    <x v="13"/>
    <n v="13"/>
    <x v="0"/>
    <x v="13"/>
    <x v="2"/>
    <x v="66"/>
    <x v="1"/>
    <s v="HGT0A8H94NG"/>
    <s v="F4:1E:57:11:23:18"/>
    <x v="0"/>
  </r>
  <r>
    <x v="13"/>
    <n v="13"/>
    <x v="0"/>
    <x v="13"/>
    <x v="2"/>
    <x v="66"/>
    <x v="3"/>
    <s v="SC554F5046"/>
    <s v=""/>
    <x v="0"/>
  </r>
  <r>
    <x v="13"/>
    <n v="13"/>
    <x v="0"/>
    <x v="13"/>
    <x v="2"/>
    <x v="66"/>
    <x v="7"/>
    <m/>
    <s v=""/>
    <x v="1"/>
  </r>
  <r>
    <x v="13"/>
    <n v="13"/>
    <x v="0"/>
    <x v="13"/>
    <x v="2"/>
    <x v="66"/>
    <x v="4"/>
    <m/>
    <s v=""/>
    <x v="1"/>
  </r>
  <r>
    <x v="13"/>
    <n v="13"/>
    <x v="0"/>
    <x v="13"/>
    <x v="0"/>
    <x v="50"/>
    <x v="2"/>
    <s v="HGQ09SN1JJJ"/>
    <s v="D4:01:C3:FB:00:C3"/>
    <x v="0"/>
  </r>
  <r>
    <x v="13"/>
    <n v="13"/>
    <x v="0"/>
    <x v="13"/>
    <x v="0"/>
    <x v="50"/>
    <x v="0"/>
    <s v="DT005518"/>
    <s v=""/>
    <x v="0"/>
  </r>
  <r>
    <x v="13"/>
    <n v="13"/>
    <x v="0"/>
    <x v="13"/>
    <x v="0"/>
    <x v="50"/>
    <x v="1"/>
    <s v="HGN09X4965E"/>
    <s v="D4:01:C3:ED:99:78"/>
    <x v="0"/>
  </r>
  <r>
    <x v="13"/>
    <n v="13"/>
    <x v="0"/>
    <x v="13"/>
    <x v="0"/>
    <x v="50"/>
    <x v="3"/>
    <s v="SC552P1885"/>
    <s v=""/>
    <x v="0"/>
  </r>
  <r>
    <x v="13"/>
    <n v="13"/>
    <x v="0"/>
    <x v="13"/>
    <x v="0"/>
    <x v="50"/>
    <x v="7"/>
    <m/>
    <s v=""/>
    <x v="1"/>
  </r>
  <r>
    <x v="13"/>
    <n v="13"/>
    <x v="0"/>
    <x v="13"/>
    <x v="0"/>
    <x v="50"/>
    <x v="4"/>
    <m/>
    <s v=""/>
    <x v="1"/>
  </r>
  <r>
    <x v="13"/>
    <n v="13"/>
    <x v="0"/>
    <x v="13"/>
    <x v="0"/>
    <x v="49"/>
    <x v="2"/>
    <s v="HH80A9F9DDD"/>
    <s v="F4:1E:57:65:FB:AD"/>
    <x v="0"/>
  </r>
  <r>
    <x v="13"/>
    <n v="13"/>
    <x v="0"/>
    <x v="13"/>
    <x v="0"/>
    <x v="49"/>
    <x v="0"/>
    <s v="DT005515"/>
    <s v=""/>
    <x v="0"/>
  </r>
  <r>
    <x v="13"/>
    <n v="13"/>
    <x v="0"/>
    <x v="13"/>
    <x v="0"/>
    <x v="49"/>
    <x v="1"/>
    <s v="HGT0A6JPHQN"/>
    <s v="F4:1E:57:11:22:B0"/>
    <x v="0"/>
  </r>
  <r>
    <x v="13"/>
    <n v="13"/>
    <x v="0"/>
    <x v="13"/>
    <x v="0"/>
    <x v="49"/>
    <x v="3"/>
    <s v="SC552P1888"/>
    <s v=""/>
    <x v="0"/>
  </r>
  <r>
    <x v="13"/>
    <n v="13"/>
    <x v="0"/>
    <x v="13"/>
    <x v="0"/>
    <x v="49"/>
    <x v="7"/>
    <m/>
    <s v=""/>
    <x v="1"/>
  </r>
  <r>
    <x v="13"/>
    <n v="13"/>
    <x v="0"/>
    <x v="13"/>
    <x v="0"/>
    <x v="49"/>
    <x v="4"/>
    <m/>
    <s v=""/>
    <x v="1"/>
  </r>
  <r>
    <x v="13"/>
    <n v="13"/>
    <x v="0"/>
    <x v="13"/>
    <x v="0"/>
    <x v="67"/>
    <x v="2"/>
    <s v="HH80ACC7JC8Z"/>
    <s v="F4:1E:57:65:F4:29"/>
    <x v="0"/>
  </r>
  <r>
    <x v="13"/>
    <n v="13"/>
    <x v="0"/>
    <x v="13"/>
    <x v="0"/>
    <x v="67"/>
    <x v="0"/>
    <s v="DT005523"/>
    <s v=""/>
    <x v="0"/>
  </r>
  <r>
    <x v="13"/>
    <n v="13"/>
    <x v="0"/>
    <x v="13"/>
    <x v="0"/>
    <x v="67"/>
    <x v="1"/>
    <s v="HGT0ABV7KRD"/>
    <s v="F4:1E:57:11:24:78"/>
    <x v="0"/>
  </r>
  <r>
    <x v="13"/>
    <n v="13"/>
    <x v="0"/>
    <x v="13"/>
    <x v="0"/>
    <x v="67"/>
    <x v="1"/>
    <s v="HGT0AER0465"/>
    <s v="F4:1E:57:11:23:4C"/>
    <x v="0"/>
  </r>
  <r>
    <x v="13"/>
    <n v="13"/>
    <x v="0"/>
    <x v="13"/>
    <x v="0"/>
    <x v="67"/>
    <x v="3"/>
    <s v="SC552P1732"/>
    <s v=""/>
    <x v="0"/>
  </r>
  <r>
    <x v="13"/>
    <n v="13"/>
    <x v="0"/>
    <x v="13"/>
    <x v="0"/>
    <x v="67"/>
    <x v="7"/>
    <m/>
    <s v=""/>
    <x v="1"/>
  </r>
  <r>
    <x v="13"/>
    <n v="13"/>
    <x v="0"/>
    <x v="13"/>
    <x v="0"/>
    <x v="67"/>
    <x v="4"/>
    <m/>
    <s v=""/>
    <x v="1"/>
  </r>
  <r>
    <x v="13"/>
    <n v="13"/>
    <x v="0"/>
    <x v="13"/>
    <x v="0"/>
    <x v="68"/>
    <x v="2"/>
    <s v="HH80AF99JHE"/>
    <s v="F4:1E:57:65:F8:CA"/>
    <x v="0"/>
  </r>
  <r>
    <x v="13"/>
    <n v="13"/>
    <x v="0"/>
    <x v="13"/>
    <x v="0"/>
    <x v="68"/>
    <x v="0"/>
    <s v="DT005525"/>
    <s v=""/>
    <x v="0"/>
  </r>
  <r>
    <x v="13"/>
    <n v="13"/>
    <x v="0"/>
    <x v="13"/>
    <x v="0"/>
    <x v="68"/>
    <x v="1"/>
    <s v="HGT0ABYTJ1D"/>
    <s v="F4:1E:57:11:24:BC"/>
    <x v="0"/>
  </r>
  <r>
    <x v="13"/>
    <n v="13"/>
    <x v="0"/>
    <x v="13"/>
    <x v="0"/>
    <x v="68"/>
    <x v="1"/>
    <s v="HGT0A66XWP6"/>
    <s v="F4:1E:57:11:22:F0"/>
    <x v="0"/>
  </r>
  <r>
    <x v="13"/>
    <n v="13"/>
    <x v="0"/>
    <x v="13"/>
    <x v="0"/>
    <x v="68"/>
    <x v="3"/>
    <s v="SC552P1879"/>
    <s v=""/>
    <x v="0"/>
  </r>
  <r>
    <x v="13"/>
    <n v="13"/>
    <x v="0"/>
    <x v="13"/>
    <x v="0"/>
    <x v="68"/>
    <x v="7"/>
    <m/>
    <s v=""/>
    <x v="1"/>
  </r>
  <r>
    <x v="13"/>
    <n v="13"/>
    <x v="0"/>
    <x v="13"/>
    <x v="0"/>
    <x v="68"/>
    <x v="4"/>
    <m/>
    <s v=""/>
    <x v="1"/>
  </r>
  <r>
    <x v="14"/>
    <n v="14"/>
    <x v="0"/>
    <x v="16"/>
    <x v="0"/>
    <x v="69"/>
    <x v="2"/>
    <s v="HEQ09EEXKA5"/>
    <s v="78:9A:18:07:A9:61"/>
    <x v="0"/>
  </r>
  <r>
    <x v="14"/>
    <n v="14"/>
    <x v="0"/>
    <x v="16"/>
    <x v="0"/>
    <x v="69"/>
    <x v="0"/>
    <s v="DT005451"/>
    <s v=""/>
    <x v="0"/>
  </r>
  <r>
    <x v="14"/>
    <n v="14"/>
    <x v="0"/>
    <x v="16"/>
    <x v="0"/>
    <x v="69"/>
    <x v="1"/>
    <s v="HGT0A1KFYFX"/>
    <s v=""/>
    <x v="0"/>
  </r>
  <r>
    <x v="14"/>
    <n v="14"/>
    <x v="0"/>
    <x v="16"/>
    <x v="0"/>
    <x v="69"/>
    <x v="1"/>
    <s v="HGT0A3AQSSF"/>
    <s v="F4:1E:57:0A:CF:B0"/>
    <x v="0"/>
  </r>
  <r>
    <x v="14"/>
    <n v="14"/>
    <x v="0"/>
    <x v="16"/>
    <x v="0"/>
    <x v="69"/>
    <x v="3"/>
    <s v="SC552P1953"/>
    <s v=""/>
    <x v="0"/>
  </r>
  <r>
    <x v="14"/>
    <n v="14"/>
    <x v="0"/>
    <x v="16"/>
    <x v="0"/>
    <x v="69"/>
    <x v="7"/>
    <m/>
    <s v=""/>
    <x v="1"/>
  </r>
  <r>
    <x v="14"/>
    <n v="14"/>
    <x v="0"/>
    <x v="16"/>
    <x v="0"/>
    <x v="69"/>
    <x v="4"/>
    <m/>
    <s v=""/>
    <x v="1"/>
  </r>
  <r>
    <x v="14"/>
    <n v="14"/>
    <x v="0"/>
    <x v="16"/>
    <x v="0"/>
    <x v="70"/>
    <x v="2"/>
    <s v="HEQ09E8ZRPP"/>
    <s v="78:9A:18:07:A9:84"/>
    <x v="0"/>
  </r>
  <r>
    <x v="14"/>
    <n v="14"/>
    <x v="0"/>
    <x v="16"/>
    <x v="0"/>
    <x v="70"/>
    <x v="0"/>
    <s v="DT005442"/>
    <s v=""/>
    <x v="0"/>
  </r>
  <r>
    <x v="14"/>
    <n v="14"/>
    <x v="0"/>
    <x v="16"/>
    <x v="0"/>
    <x v="70"/>
    <x v="1"/>
    <s v="HGT0ASVK6RJ"/>
    <s v=""/>
    <x v="0"/>
  </r>
  <r>
    <x v="14"/>
    <n v="14"/>
    <x v="0"/>
    <x v="16"/>
    <x v="0"/>
    <x v="70"/>
    <x v="1"/>
    <s v="HGT0A8FNZFK"/>
    <s v="F4:1E:57:11:18:4C"/>
    <x v="0"/>
  </r>
  <r>
    <x v="14"/>
    <n v="14"/>
    <x v="0"/>
    <x v="16"/>
    <x v="0"/>
    <x v="70"/>
    <x v="3"/>
    <s v="SC554F5048"/>
    <s v=""/>
    <x v="0"/>
  </r>
  <r>
    <x v="14"/>
    <n v="14"/>
    <x v="0"/>
    <x v="16"/>
    <x v="0"/>
    <x v="70"/>
    <x v="7"/>
    <m/>
    <s v=""/>
    <x v="1"/>
  </r>
  <r>
    <x v="14"/>
    <n v="14"/>
    <x v="0"/>
    <x v="16"/>
    <x v="0"/>
    <x v="70"/>
    <x v="4"/>
    <m/>
    <s v=""/>
    <x v="1"/>
  </r>
  <r>
    <x v="14"/>
    <n v="14"/>
    <x v="0"/>
    <x v="17"/>
    <x v="1"/>
    <x v="71"/>
    <x v="3"/>
    <s v="SC552P1961"/>
    <s v=""/>
    <x v="0"/>
  </r>
  <r>
    <x v="14"/>
    <n v="14"/>
    <x v="0"/>
    <x v="17"/>
    <x v="1"/>
    <x v="71"/>
    <x v="4"/>
    <m/>
    <s v=""/>
    <x v="1"/>
  </r>
  <r>
    <x v="14"/>
    <n v="14"/>
    <x v="0"/>
    <x v="17"/>
    <x v="1"/>
    <x v="71"/>
    <x v="7"/>
    <m/>
    <s v=""/>
    <x v="1"/>
  </r>
  <r>
    <x v="14"/>
    <n v="14"/>
    <x v="0"/>
    <x v="17"/>
    <x v="0"/>
    <x v="72"/>
    <x v="2"/>
    <s v="HEQ09990274"/>
    <s v="78:9A:18:07:A9:B1"/>
    <x v="0"/>
  </r>
  <r>
    <x v="14"/>
    <n v="14"/>
    <x v="0"/>
    <x v="17"/>
    <x v="0"/>
    <x v="72"/>
    <x v="0"/>
    <s v="DT005566"/>
    <s v=""/>
    <x v="0"/>
  </r>
  <r>
    <x v="14"/>
    <n v="14"/>
    <x v="0"/>
    <x v="17"/>
    <x v="0"/>
    <x v="72"/>
    <x v="1"/>
    <s v="HGT0AZF4TXE"/>
    <s v=""/>
    <x v="0"/>
  </r>
  <r>
    <x v="14"/>
    <n v="14"/>
    <x v="0"/>
    <x v="17"/>
    <x v="0"/>
    <x v="72"/>
    <x v="1"/>
    <s v="HGT0AMCY91K"/>
    <s v=""/>
    <x v="0"/>
  </r>
  <r>
    <x v="14"/>
    <n v="14"/>
    <x v="0"/>
    <x v="17"/>
    <x v="0"/>
    <x v="72"/>
    <x v="3"/>
    <s v="SC552P1952"/>
    <s v=""/>
    <x v="0"/>
  </r>
  <r>
    <x v="14"/>
    <n v="14"/>
    <x v="0"/>
    <x v="17"/>
    <x v="0"/>
    <x v="72"/>
    <x v="7"/>
    <m/>
    <s v=""/>
    <x v="1"/>
  </r>
  <r>
    <x v="14"/>
    <n v="14"/>
    <x v="0"/>
    <x v="17"/>
    <x v="0"/>
    <x v="72"/>
    <x v="4"/>
    <m/>
    <s v=""/>
    <x v="1"/>
  </r>
  <r>
    <x v="14"/>
    <n v="14"/>
    <x v="0"/>
    <x v="17"/>
    <x v="0"/>
    <x v="73"/>
    <x v="2"/>
    <s v="HEQ09D92JH4"/>
    <s v="78:9A:18:07:87:7C"/>
    <x v="0"/>
  </r>
  <r>
    <x v="14"/>
    <n v="14"/>
    <x v="0"/>
    <x v="17"/>
    <x v="0"/>
    <x v="73"/>
    <x v="0"/>
    <s v="DT005453"/>
    <s v=""/>
    <x v="0"/>
  </r>
  <r>
    <x v="14"/>
    <n v="14"/>
    <x v="0"/>
    <x v="17"/>
    <x v="0"/>
    <x v="73"/>
    <x v="1"/>
    <s v="HGT0A0GC2VM"/>
    <s v="F4:1E:57:11:17:66"/>
    <x v="0"/>
  </r>
  <r>
    <x v="14"/>
    <n v="14"/>
    <x v="0"/>
    <x v="17"/>
    <x v="0"/>
    <x v="73"/>
    <x v="1"/>
    <s v="HGT0A8FCPRB"/>
    <s v=""/>
    <x v="0"/>
  </r>
  <r>
    <x v="14"/>
    <n v="14"/>
    <x v="0"/>
    <x v="17"/>
    <x v="0"/>
    <x v="73"/>
    <x v="3"/>
    <s v="SC552P1876"/>
    <s v=""/>
    <x v="0"/>
  </r>
  <r>
    <x v="14"/>
    <n v="14"/>
    <x v="0"/>
    <x v="17"/>
    <x v="0"/>
    <x v="73"/>
    <x v="7"/>
    <m/>
    <s v=""/>
    <x v="1"/>
  </r>
  <r>
    <x v="14"/>
    <n v="14"/>
    <x v="0"/>
    <x v="17"/>
    <x v="0"/>
    <x v="73"/>
    <x v="4"/>
    <m/>
    <s v=""/>
    <x v="1"/>
  </r>
  <r>
    <x v="14"/>
    <n v="14"/>
    <x v="0"/>
    <x v="17"/>
    <x v="0"/>
    <x v="74"/>
    <x v="2"/>
    <s v="HGQ09QCZ28H"/>
    <s v="D4:01:C3:FB:09:A9"/>
    <x v="0"/>
  </r>
  <r>
    <x v="14"/>
    <n v="14"/>
    <x v="0"/>
    <x v="17"/>
    <x v="0"/>
    <x v="74"/>
    <x v="0"/>
    <s v="DT005447"/>
    <s v=""/>
    <x v="0"/>
  </r>
  <r>
    <x v="14"/>
    <n v="14"/>
    <x v="0"/>
    <x v="17"/>
    <x v="0"/>
    <x v="74"/>
    <x v="1"/>
    <s v="HGT0A6SCJ5N"/>
    <s v=""/>
    <x v="0"/>
  </r>
  <r>
    <x v="14"/>
    <n v="14"/>
    <x v="0"/>
    <x v="17"/>
    <x v="0"/>
    <x v="74"/>
    <x v="1"/>
    <s v="HGT0A9MFNHR"/>
    <s v=""/>
    <x v="0"/>
  </r>
  <r>
    <x v="14"/>
    <n v="14"/>
    <x v="0"/>
    <x v="17"/>
    <x v="0"/>
    <x v="74"/>
    <x v="3"/>
    <s v="SC552P2044"/>
    <s v=""/>
    <x v="0"/>
  </r>
  <r>
    <x v="14"/>
    <n v="14"/>
    <x v="0"/>
    <x v="17"/>
    <x v="0"/>
    <x v="74"/>
    <x v="7"/>
    <m/>
    <s v=""/>
    <x v="1"/>
  </r>
  <r>
    <x v="14"/>
    <n v="14"/>
    <x v="0"/>
    <x v="17"/>
    <x v="0"/>
    <x v="74"/>
    <x v="4"/>
    <m/>
    <s v=""/>
    <x v="1"/>
  </r>
  <r>
    <x v="14"/>
    <n v="14"/>
    <x v="0"/>
    <x v="17"/>
    <x v="0"/>
    <x v="75"/>
    <x v="2"/>
    <s v="HEQ099YM534"/>
    <s v="78:9A:18:07:A9:75"/>
    <x v="0"/>
  </r>
  <r>
    <x v="14"/>
    <n v="14"/>
    <x v="0"/>
    <x v="17"/>
    <x v="0"/>
    <x v="75"/>
    <x v="0"/>
    <s v="DT005513"/>
    <s v=""/>
    <x v="0"/>
  </r>
  <r>
    <x v="14"/>
    <n v="14"/>
    <x v="0"/>
    <x v="17"/>
    <x v="0"/>
    <x v="75"/>
    <x v="1"/>
    <s v="HGT0APSSWH6"/>
    <s v=""/>
    <x v="0"/>
  </r>
  <r>
    <x v="14"/>
    <n v="14"/>
    <x v="0"/>
    <x v="17"/>
    <x v="0"/>
    <x v="75"/>
    <x v="1"/>
    <s v="HGT0AMWH2F"/>
    <s v=""/>
    <x v="0"/>
  </r>
  <r>
    <x v="14"/>
    <n v="14"/>
    <x v="0"/>
    <x v="17"/>
    <x v="0"/>
    <x v="75"/>
    <x v="3"/>
    <s v="SC552P1951"/>
    <s v=""/>
    <x v="0"/>
  </r>
  <r>
    <x v="14"/>
    <n v="14"/>
    <x v="0"/>
    <x v="17"/>
    <x v="0"/>
    <x v="75"/>
    <x v="7"/>
    <m/>
    <s v=""/>
    <x v="1"/>
  </r>
  <r>
    <x v="14"/>
    <n v="14"/>
    <x v="0"/>
    <x v="17"/>
    <x v="0"/>
    <x v="75"/>
    <x v="4"/>
    <m/>
    <s v=""/>
    <x v="1"/>
  </r>
  <r>
    <x v="15"/>
    <n v="15"/>
    <x v="0"/>
    <x v="6"/>
    <x v="2"/>
    <x v="31"/>
    <x v="0"/>
    <s v="DT005265"/>
    <s v=""/>
    <x v="3"/>
  </r>
  <r>
    <x v="15"/>
    <n v="15"/>
    <x v="0"/>
    <x v="6"/>
    <x v="2"/>
    <x v="31"/>
    <x v="1"/>
    <s v="HH40AFTFYYM"/>
    <s v=""/>
    <x v="3"/>
  </r>
  <r>
    <x v="15"/>
    <n v="15"/>
    <x v="0"/>
    <x v="6"/>
    <x v="2"/>
    <x v="31"/>
    <x v="2"/>
    <s v="HH80A6HH5KJ"/>
    <s v=""/>
    <x v="3"/>
  </r>
  <r>
    <x v="15"/>
    <n v="15"/>
    <x v="0"/>
    <x v="6"/>
    <x v="2"/>
    <x v="31"/>
    <x v="7"/>
    <m/>
    <s v=""/>
    <x v="1"/>
  </r>
  <r>
    <x v="15"/>
    <n v="15"/>
    <x v="0"/>
    <x v="6"/>
    <x v="2"/>
    <x v="31"/>
    <x v="4"/>
    <m/>
    <s v=""/>
    <x v="1"/>
  </r>
  <r>
    <x v="15"/>
    <n v="15"/>
    <x v="0"/>
    <x v="15"/>
    <x v="5"/>
    <x v="76"/>
    <x v="2"/>
    <s v="HEQ0944GY78"/>
    <s v="78:9A:18:07:A9:7F"/>
    <x v="0"/>
  </r>
  <r>
    <x v="15"/>
    <n v="15"/>
    <x v="0"/>
    <x v="15"/>
    <x v="5"/>
    <x v="76"/>
    <x v="0"/>
    <s v="DT005506"/>
    <s v=""/>
    <x v="0"/>
  </r>
  <r>
    <x v="15"/>
    <n v="15"/>
    <x v="0"/>
    <x v="15"/>
    <x v="5"/>
    <x v="76"/>
    <x v="1"/>
    <s v="HGT0A0XA5ED"/>
    <s v="F4:1E:57:11:17:E0"/>
    <x v="0"/>
  </r>
  <r>
    <x v="15"/>
    <n v="15"/>
    <x v="0"/>
    <x v="15"/>
    <x v="5"/>
    <x v="76"/>
    <x v="1"/>
    <s v="HGT0AKM3ACZ"/>
    <s v=""/>
    <x v="0"/>
  </r>
  <r>
    <x v="15"/>
    <n v="15"/>
    <x v="0"/>
    <x v="15"/>
    <x v="5"/>
    <x v="76"/>
    <x v="3"/>
    <s v="SC552P1938"/>
    <s v=""/>
    <x v="0"/>
  </r>
  <r>
    <x v="15"/>
    <n v="15"/>
    <x v="0"/>
    <x v="15"/>
    <x v="5"/>
    <x v="76"/>
    <x v="4"/>
    <m/>
    <s v=""/>
    <x v="1"/>
  </r>
  <r>
    <x v="15"/>
    <n v="15"/>
    <x v="0"/>
    <x v="15"/>
    <x v="5"/>
    <x v="76"/>
    <x v="7"/>
    <m/>
    <s v=""/>
    <x v="1"/>
  </r>
  <r>
    <x v="15"/>
    <n v="15"/>
    <x v="0"/>
    <x v="15"/>
    <x v="0"/>
    <x v="77"/>
    <x v="2"/>
    <s v="HEQ09AJYCVG"/>
    <s v="78:9A:18:07:AA:06"/>
    <x v="0"/>
  </r>
  <r>
    <x v="15"/>
    <n v="15"/>
    <x v="0"/>
    <x v="15"/>
    <x v="0"/>
    <x v="77"/>
    <x v="0"/>
    <s v="DT005561"/>
    <s v=""/>
    <x v="0"/>
  </r>
  <r>
    <x v="15"/>
    <n v="15"/>
    <x v="0"/>
    <x v="15"/>
    <x v="0"/>
    <x v="77"/>
    <x v="1"/>
    <s v="HGT0ATP5GPJ"/>
    <s v=""/>
    <x v="0"/>
  </r>
  <r>
    <x v="15"/>
    <n v="15"/>
    <x v="0"/>
    <x v="15"/>
    <x v="0"/>
    <x v="77"/>
    <x v="1"/>
    <s v="HGT0APQH817"/>
    <s v=""/>
    <x v="0"/>
  </r>
  <r>
    <x v="15"/>
    <n v="15"/>
    <x v="0"/>
    <x v="15"/>
    <x v="0"/>
    <x v="77"/>
    <x v="3"/>
    <s v="SC552P1940"/>
    <s v=""/>
    <x v="0"/>
  </r>
  <r>
    <x v="15"/>
    <n v="15"/>
    <x v="0"/>
    <x v="15"/>
    <x v="0"/>
    <x v="77"/>
    <x v="7"/>
    <m/>
    <s v=""/>
    <x v="1"/>
  </r>
  <r>
    <x v="15"/>
    <n v="15"/>
    <x v="0"/>
    <x v="15"/>
    <x v="0"/>
    <x v="77"/>
    <x v="4"/>
    <m/>
    <s v=""/>
    <x v="1"/>
  </r>
  <r>
    <x v="15"/>
    <n v="15"/>
    <x v="0"/>
    <x v="15"/>
    <x v="0"/>
    <x v="78"/>
    <x v="2"/>
    <s v="HEQ097GKRFJ"/>
    <s v="78:9A:18:07:A9:98"/>
    <x v="0"/>
  </r>
  <r>
    <x v="15"/>
    <n v="15"/>
    <x v="0"/>
    <x v="15"/>
    <x v="0"/>
    <x v="78"/>
    <x v="0"/>
    <s v="DT005577"/>
    <s v=""/>
    <x v="0"/>
  </r>
  <r>
    <x v="15"/>
    <n v="15"/>
    <x v="0"/>
    <x v="15"/>
    <x v="0"/>
    <x v="78"/>
    <x v="1"/>
    <s v="HGT0ABEYQEC"/>
    <s v=""/>
    <x v="0"/>
  </r>
  <r>
    <x v="15"/>
    <n v="15"/>
    <x v="0"/>
    <x v="15"/>
    <x v="0"/>
    <x v="78"/>
    <x v="1"/>
    <s v="HGT0ATYCYQW"/>
    <s v=""/>
    <x v="0"/>
  </r>
  <r>
    <x v="15"/>
    <n v="15"/>
    <x v="0"/>
    <x v="15"/>
    <x v="0"/>
    <x v="78"/>
    <x v="3"/>
    <s v="SC552P1955"/>
    <s v=""/>
    <x v="0"/>
  </r>
  <r>
    <x v="15"/>
    <n v="15"/>
    <x v="0"/>
    <x v="15"/>
    <x v="0"/>
    <x v="78"/>
    <x v="7"/>
    <m/>
    <s v=""/>
    <x v="1"/>
  </r>
  <r>
    <x v="15"/>
    <n v="15"/>
    <x v="0"/>
    <x v="15"/>
    <x v="0"/>
    <x v="78"/>
    <x v="4"/>
    <m/>
    <s v=""/>
    <x v="1"/>
  </r>
  <r>
    <x v="15"/>
    <n v="15"/>
    <x v="0"/>
    <x v="15"/>
    <x v="0"/>
    <x v="79"/>
    <x v="2"/>
    <s v="HEQ09878RJC"/>
    <s v="78:9A:18:07:9E:7D"/>
    <x v="0"/>
  </r>
  <r>
    <x v="15"/>
    <n v="15"/>
    <x v="0"/>
    <x v="15"/>
    <x v="0"/>
    <x v="79"/>
    <x v="0"/>
    <s v="DT005270"/>
    <s v=""/>
    <x v="0"/>
  </r>
  <r>
    <x v="15"/>
    <n v="15"/>
    <x v="0"/>
    <x v="15"/>
    <x v="0"/>
    <x v="79"/>
    <x v="1"/>
    <s v="HGT0A1615F2"/>
    <s v=""/>
    <x v="0"/>
  </r>
  <r>
    <x v="15"/>
    <n v="15"/>
    <x v="0"/>
    <x v="15"/>
    <x v="0"/>
    <x v="79"/>
    <x v="1"/>
    <s v="HGT0AFMQ0BP"/>
    <s v="F4:1E:57:11:26:3C"/>
    <x v="0"/>
  </r>
  <r>
    <x v="15"/>
    <n v="15"/>
    <x v="0"/>
    <x v="15"/>
    <x v="0"/>
    <x v="79"/>
    <x v="3"/>
    <s v="SC552P1957"/>
    <s v=""/>
    <x v="0"/>
  </r>
  <r>
    <x v="15"/>
    <n v="15"/>
    <x v="0"/>
    <x v="15"/>
    <x v="0"/>
    <x v="79"/>
    <x v="7"/>
    <m/>
    <s v=""/>
    <x v="1"/>
  </r>
  <r>
    <x v="15"/>
    <n v="15"/>
    <x v="0"/>
    <x v="15"/>
    <x v="0"/>
    <x v="79"/>
    <x v="4"/>
    <m/>
    <s v=""/>
    <x v="1"/>
  </r>
  <r>
    <x v="15"/>
    <n v="15"/>
    <x v="0"/>
    <x v="15"/>
    <x v="0"/>
    <x v="80"/>
    <x v="2"/>
    <s v="HEQ097XWFQZ"/>
    <s v="78:9A:18:07:A4:BB"/>
    <x v="0"/>
  </r>
  <r>
    <x v="15"/>
    <n v="15"/>
    <x v="0"/>
    <x v="15"/>
    <x v="0"/>
    <x v="80"/>
    <x v="0"/>
    <s v="DT005664"/>
    <s v=""/>
    <x v="0"/>
  </r>
  <r>
    <x v="15"/>
    <n v="15"/>
    <x v="0"/>
    <x v="15"/>
    <x v="0"/>
    <x v="80"/>
    <x v="1"/>
    <s v="HGT0ACYQQ7B"/>
    <s v=""/>
    <x v="0"/>
  </r>
  <r>
    <x v="15"/>
    <n v="15"/>
    <x v="0"/>
    <x v="15"/>
    <x v="0"/>
    <x v="80"/>
    <x v="1"/>
    <s v="HGT0AV4SGQW"/>
    <s v=""/>
    <x v="0"/>
  </r>
  <r>
    <x v="15"/>
    <n v="15"/>
    <x v="0"/>
    <x v="15"/>
    <x v="0"/>
    <x v="80"/>
    <x v="3"/>
    <s v="SC552P1937"/>
    <s v=""/>
    <x v="0"/>
  </r>
  <r>
    <x v="15"/>
    <n v="15"/>
    <x v="0"/>
    <x v="15"/>
    <x v="0"/>
    <x v="80"/>
    <x v="7"/>
    <m/>
    <s v=""/>
    <x v="1"/>
  </r>
  <r>
    <x v="15"/>
    <n v="15"/>
    <x v="0"/>
    <x v="15"/>
    <x v="0"/>
    <x v="80"/>
    <x v="4"/>
    <m/>
    <s v=""/>
    <x v="1"/>
  </r>
  <r>
    <x v="15"/>
    <n v="15"/>
    <x v="0"/>
    <x v="6"/>
    <x v="2"/>
    <x v="31"/>
    <x v="3"/>
    <s v="SC554F4466"/>
    <s v=""/>
    <x v="3"/>
  </r>
  <r>
    <x v="16"/>
    <n v="16"/>
    <x v="0"/>
    <x v="18"/>
    <x v="5"/>
    <x v="81"/>
    <x v="2"/>
    <s v="HEQ09AHGC17"/>
    <s v="78:9A:18:07:A5:38"/>
    <x v="0"/>
  </r>
  <r>
    <x v="16"/>
    <n v="16"/>
    <x v="0"/>
    <x v="18"/>
    <x v="5"/>
    <x v="81"/>
    <x v="0"/>
    <s v="DT005458"/>
    <s v=""/>
    <x v="0"/>
  </r>
  <r>
    <x v="16"/>
    <n v="16"/>
    <x v="0"/>
    <x v="18"/>
    <x v="5"/>
    <x v="81"/>
    <x v="1"/>
    <s v="HGT0A8614TC"/>
    <s v=""/>
    <x v="0"/>
  </r>
  <r>
    <x v="16"/>
    <n v="16"/>
    <x v="0"/>
    <x v="18"/>
    <x v="5"/>
    <x v="81"/>
    <x v="1"/>
    <s v="HGT0A2RSEYE"/>
    <s v=""/>
    <x v="0"/>
  </r>
  <r>
    <x v="16"/>
    <n v="16"/>
    <x v="0"/>
    <x v="18"/>
    <x v="5"/>
    <x v="81"/>
    <x v="3"/>
    <s v="SC552P1954"/>
    <s v=""/>
    <x v="0"/>
  </r>
  <r>
    <x v="16"/>
    <n v="16"/>
    <x v="0"/>
    <x v="18"/>
    <x v="5"/>
    <x v="81"/>
    <x v="4"/>
    <m/>
    <s v=""/>
    <x v="1"/>
  </r>
  <r>
    <x v="16"/>
    <n v="16"/>
    <x v="0"/>
    <x v="18"/>
    <x v="5"/>
    <x v="81"/>
    <x v="7"/>
    <m/>
    <s v=""/>
    <x v="1"/>
  </r>
  <r>
    <x v="16"/>
    <n v="16"/>
    <x v="0"/>
    <x v="18"/>
    <x v="2"/>
    <x v="82"/>
    <x v="2"/>
    <s v="HHJ0A71Z6CB"/>
    <s v="F4:1E:57:A6:8A:E7"/>
    <x v="0"/>
  </r>
  <r>
    <x v="16"/>
    <n v="16"/>
    <x v="0"/>
    <x v="18"/>
    <x v="2"/>
    <x v="82"/>
    <x v="0"/>
    <s v="DT005452"/>
    <s v=""/>
    <x v="0"/>
  </r>
  <r>
    <x v="16"/>
    <n v="16"/>
    <x v="0"/>
    <x v="18"/>
    <x v="2"/>
    <x v="82"/>
    <x v="1"/>
    <s v="HGT0A791M8W"/>
    <s v=""/>
    <x v="0"/>
  </r>
  <r>
    <x v="16"/>
    <n v="16"/>
    <x v="0"/>
    <x v="18"/>
    <x v="2"/>
    <x v="82"/>
    <x v="3"/>
    <s v="SC552P1960"/>
    <s v=""/>
    <x v="0"/>
  </r>
  <r>
    <x v="16"/>
    <n v="16"/>
    <x v="0"/>
    <x v="18"/>
    <x v="2"/>
    <x v="82"/>
    <x v="7"/>
    <m/>
    <s v=""/>
    <x v="1"/>
  </r>
  <r>
    <x v="16"/>
    <n v="16"/>
    <x v="0"/>
    <x v="18"/>
    <x v="2"/>
    <x v="82"/>
    <x v="4"/>
    <m/>
    <s v=""/>
    <x v="1"/>
  </r>
  <r>
    <x v="16"/>
    <n v="16"/>
    <x v="0"/>
    <x v="18"/>
    <x v="2"/>
    <x v="83"/>
    <x v="2"/>
    <s v="HEQ09889VDY"/>
    <s v="78:9A:18:07:AA:24"/>
    <x v="0"/>
  </r>
  <r>
    <x v="16"/>
    <n v="16"/>
    <x v="0"/>
    <x v="18"/>
    <x v="2"/>
    <x v="83"/>
    <x v="0"/>
    <s v="DT005567"/>
    <s v=""/>
    <x v="0"/>
  </r>
  <r>
    <x v="16"/>
    <n v="16"/>
    <x v="0"/>
    <x v="18"/>
    <x v="2"/>
    <x v="83"/>
    <x v="1"/>
    <s v="HGT0ACR2ND1"/>
    <s v=""/>
    <x v="0"/>
  </r>
  <r>
    <x v="16"/>
    <n v="16"/>
    <x v="0"/>
    <x v="18"/>
    <x v="2"/>
    <x v="83"/>
    <x v="3"/>
    <s v="SC552P1936"/>
    <s v=""/>
    <x v="0"/>
  </r>
  <r>
    <x v="16"/>
    <n v="16"/>
    <x v="0"/>
    <x v="18"/>
    <x v="2"/>
    <x v="83"/>
    <x v="7"/>
    <m/>
    <s v=""/>
    <x v="1"/>
  </r>
  <r>
    <x v="16"/>
    <n v="16"/>
    <x v="0"/>
    <x v="18"/>
    <x v="2"/>
    <x v="83"/>
    <x v="4"/>
    <m/>
    <s v=""/>
    <x v="1"/>
  </r>
  <r>
    <x v="16"/>
    <n v="16"/>
    <x v="0"/>
    <x v="18"/>
    <x v="2"/>
    <x v="84"/>
    <x v="2"/>
    <s v="HEQ09CAVNMX"/>
    <s v="78:9A:18:07:A3:0A"/>
    <x v="0"/>
  </r>
  <r>
    <x v="16"/>
    <n v="16"/>
    <x v="0"/>
    <x v="18"/>
    <x v="2"/>
    <x v="84"/>
    <x v="0"/>
    <s v="DT005349"/>
    <s v=""/>
    <x v="0"/>
  </r>
  <r>
    <x v="16"/>
    <n v="16"/>
    <x v="0"/>
    <x v="18"/>
    <x v="2"/>
    <x v="84"/>
    <x v="1"/>
    <s v="HGT0A785MZE"/>
    <s v=""/>
    <x v="0"/>
  </r>
  <r>
    <x v="16"/>
    <n v="16"/>
    <x v="0"/>
    <x v="18"/>
    <x v="2"/>
    <x v="84"/>
    <x v="3"/>
    <s v="SC552P1956"/>
    <s v=""/>
    <x v="0"/>
  </r>
  <r>
    <x v="16"/>
    <n v="16"/>
    <x v="0"/>
    <x v="18"/>
    <x v="2"/>
    <x v="84"/>
    <x v="7"/>
    <m/>
    <s v=""/>
    <x v="1"/>
  </r>
  <r>
    <x v="16"/>
    <n v="16"/>
    <x v="0"/>
    <x v="18"/>
    <x v="2"/>
    <x v="84"/>
    <x v="4"/>
    <m/>
    <s v=""/>
    <x v="1"/>
  </r>
  <r>
    <x v="16"/>
    <n v="16"/>
    <x v="0"/>
    <x v="18"/>
    <x v="2"/>
    <x v="85"/>
    <x v="2"/>
    <s v="HEQ09777ZBJ"/>
    <s v="78:9A:18:07:A9:5C"/>
    <x v="0"/>
  </r>
  <r>
    <x v="16"/>
    <n v="16"/>
    <x v="0"/>
    <x v="18"/>
    <x v="2"/>
    <x v="85"/>
    <x v="0"/>
    <s v="DT005569"/>
    <s v=""/>
    <x v="0"/>
  </r>
  <r>
    <x v="16"/>
    <n v="16"/>
    <x v="0"/>
    <x v="18"/>
    <x v="2"/>
    <x v="85"/>
    <x v="1"/>
    <s v="HGT0ADWRANB"/>
    <s v=""/>
    <x v="0"/>
  </r>
  <r>
    <x v="16"/>
    <n v="16"/>
    <x v="0"/>
    <x v="18"/>
    <x v="2"/>
    <x v="85"/>
    <x v="3"/>
    <s v="SC3B215737"/>
    <s v=""/>
    <x v="0"/>
  </r>
  <r>
    <x v="16"/>
    <n v="16"/>
    <x v="0"/>
    <x v="18"/>
    <x v="2"/>
    <x v="85"/>
    <x v="7"/>
    <m/>
    <s v=""/>
    <x v="1"/>
  </r>
  <r>
    <x v="16"/>
    <n v="16"/>
    <x v="0"/>
    <x v="18"/>
    <x v="2"/>
    <x v="85"/>
    <x v="4"/>
    <m/>
    <s v=""/>
    <x v="1"/>
  </r>
  <r>
    <x v="16"/>
    <n v="16"/>
    <x v="0"/>
    <x v="18"/>
    <x v="2"/>
    <x v="86"/>
    <x v="2"/>
    <s v="HEQ0980VDCK"/>
    <s v="78:9A:18:07:A7:36"/>
    <x v="0"/>
  </r>
  <r>
    <x v="16"/>
    <n v="16"/>
    <x v="0"/>
    <x v="18"/>
    <x v="2"/>
    <x v="86"/>
    <x v="0"/>
    <s v="DT005450"/>
    <s v=""/>
    <x v="0"/>
  </r>
  <r>
    <x v="16"/>
    <n v="16"/>
    <x v="0"/>
    <x v="18"/>
    <x v="2"/>
    <x v="86"/>
    <x v="1"/>
    <s v="HGT0A46E727"/>
    <s v=""/>
    <x v="0"/>
  </r>
  <r>
    <x v="16"/>
    <n v="16"/>
    <x v="0"/>
    <x v="18"/>
    <x v="2"/>
    <x v="86"/>
    <x v="3"/>
    <s v="SC552P1964"/>
    <s v=""/>
    <x v="0"/>
  </r>
  <r>
    <x v="16"/>
    <n v="16"/>
    <x v="0"/>
    <x v="18"/>
    <x v="2"/>
    <x v="86"/>
    <x v="7"/>
    <m/>
    <s v=""/>
    <x v="1"/>
  </r>
  <r>
    <x v="16"/>
    <n v="16"/>
    <x v="0"/>
    <x v="18"/>
    <x v="2"/>
    <x v="86"/>
    <x v="4"/>
    <m/>
    <s v=""/>
    <x v="1"/>
  </r>
  <r>
    <x v="17"/>
    <n v="17"/>
    <x v="0"/>
    <x v="14"/>
    <x v="2"/>
    <x v="87"/>
    <x v="2"/>
    <s v="HHJ0AD1WE60"/>
    <s v="F4:1E:57:A6:24:8A"/>
    <x v="0"/>
  </r>
  <r>
    <x v="17"/>
    <n v="17"/>
    <x v="0"/>
    <x v="14"/>
    <x v="2"/>
    <x v="87"/>
    <x v="0"/>
    <s v="DT005291"/>
    <s v=""/>
    <x v="0"/>
  </r>
  <r>
    <x v="17"/>
    <n v="17"/>
    <x v="0"/>
    <x v="14"/>
    <x v="2"/>
    <x v="87"/>
    <x v="1"/>
    <s v="HGN09JKZH0J"/>
    <s v="D4:01:C3:ED:76:88"/>
    <x v="0"/>
  </r>
  <r>
    <x v="17"/>
    <n v="17"/>
    <x v="0"/>
    <x v="14"/>
    <x v="2"/>
    <x v="87"/>
    <x v="3"/>
    <s v="Sс552P1947"/>
    <s v=""/>
    <x v="0"/>
  </r>
  <r>
    <x v="17"/>
    <n v="17"/>
    <x v="0"/>
    <x v="14"/>
    <x v="2"/>
    <x v="87"/>
    <x v="7"/>
    <m/>
    <s v=""/>
    <x v="1"/>
  </r>
  <r>
    <x v="17"/>
    <n v="17"/>
    <x v="0"/>
    <x v="14"/>
    <x v="2"/>
    <x v="87"/>
    <x v="4"/>
    <m/>
    <s v=""/>
    <x v="1"/>
  </r>
  <r>
    <x v="17"/>
    <n v="17"/>
    <x v="0"/>
    <x v="14"/>
    <x v="2"/>
    <x v="88"/>
    <x v="2"/>
    <s v="HHJ0A2Z0JJ5"/>
    <s v="F4:1E:57:A6:86:96"/>
    <x v="0"/>
  </r>
  <r>
    <x v="17"/>
    <n v="17"/>
    <x v="0"/>
    <x v="14"/>
    <x v="2"/>
    <x v="88"/>
    <x v="0"/>
    <s v="DT005560"/>
    <s v=""/>
    <x v="0"/>
  </r>
  <r>
    <x v="17"/>
    <n v="17"/>
    <x v="0"/>
    <x v="14"/>
    <x v="2"/>
    <x v="88"/>
    <x v="1"/>
    <s v="HH50Aс2VA7Q"/>
    <s v=""/>
    <x v="0"/>
  </r>
  <r>
    <x v="17"/>
    <n v="17"/>
    <x v="0"/>
    <x v="14"/>
    <x v="2"/>
    <x v="88"/>
    <x v="3"/>
    <s v="Sс552P1941"/>
    <s v=""/>
    <x v="0"/>
  </r>
  <r>
    <x v="17"/>
    <n v="17"/>
    <x v="0"/>
    <x v="14"/>
    <x v="2"/>
    <x v="88"/>
    <x v="7"/>
    <m/>
    <s v=""/>
    <x v="1"/>
  </r>
  <r>
    <x v="17"/>
    <n v="17"/>
    <x v="0"/>
    <x v="14"/>
    <x v="2"/>
    <x v="88"/>
    <x v="4"/>
    <m/>
    <s v=""/>
    <x v="1"/>
  </r>
  <r>
    <x v="17"/>
    <n v="17"/>
    <x v="0"/>
    <x v="14"/>
    <x v="2"/>
    <x v="89"/>
    <x v="2"/>
    <s v="HHJ0A3VA5TN"/>
    <s v="F4:1E:57:A6:8A:9C"/>
    <x v="0"/>
  </r>
  <r>
    <x v="17"/>
    <n v="17"/>
    <x v="0"/>
    <x v="14"/>
    <x v="2"/>
    <x v="89"/>
    <x v="0"/>
    <s v="DT005358"/>
    <s v=""/>
    <x v="0"/>
  </r>
  <r>
    <x v="17"/>
    <n v="17"/>
    <x v="0"/>
    <x v="14"/>
    <x v="2"/>
    <x v="89"/>
    <x v="1"/>
    <s v="HGN09JQ3MA5"/>
    <s v="D4:01:C3:E6:B5:76"/>
    <x v="0"/>
  </r>
  <r>
    <x v="17"/>
    <n v="17"/>
    <x v="0"/>
    <x v="14"/>
    <x v="2"/>
    <x v="89"/>
    <x v="3"/>
    <s v="Sс552P1334"/>
    <s v=""/>
    <x v="0"/>
  </r>
  <r>
    <x v="17"/>
    <n v="17"/>
    <x v="0"/>
    <x v="14"/>
    <x v="2"/>
    <x v="89"/>
    <x v="7"/>
    <m/>
    <s v=""/>
    <x v="1"/>
  </r>
  <r>
    <x v="17"/>
    <n v="17"/>
    <x v="0"/>
    <x v="14"/>
    <x v="2"/>
    <x v="89"/>
    <x v="4"/>
    <m/>
    <s v=""/>
    <x v="1"/>
  </r>
  <r>
    <x v="17"/>
    <n v="17"/>
    <x v="0"/>
    <x v="14"/>
    <x v="2"/>
    <x v="90"/>
    <x v="2"/>
    <s v="HHJ0AA87TVW"/>
    <s v="F4:1E:57:A6:31:27"/>
    <x v="0"/>
  </r>
  <r>
    <x v="17"/>
    <n v="17"/>
    <x v="0"/>
    <x v="14"/>
    <x v="2"/>
    <x v="90"/>
    <x v="0"/>
    <s v="DT005357"/>
    <s v=""/>
    <x v="0"/>
  </r>
  <r>
    <x v="17"/>
    <n v="17"/>
    <x v="0"/>
    <x v="14"/>
    <x v="2"/>
    <x v="90"/>
    <x v="1"/>
    <s v="HH50AB20G1Q"/>
    <s v="F4:1E:57:49:43:C6"/>
    <x v="0"/>
  </r>
  <r>
    <x v="17"/>
    <n v="17"/>
    <x v="0"/>
    <x v="14"/>
    <x v="2"/>
    <x v="90"/>
    <x v="1"/>
    <s v="HF9098BT117"/>
    <s v="78:9A:18:97:FF:D3"/>
    <x v="0"/>
  </r>
  <r>
    <x v="17"/>
    <n v="17"/>
    <x v="0"/>
    <x v="14"/>
    <x v="2"/>
    <x v="90"/>
    <x v="3"/>
    <s v="Sс552P1333"/>
    <s v=""/>
    <x v="0"/>
  </r>
  <r>
    <x v="17"/>
    <n v="17"/>
    <x v="0"/>
    <x v="14"/>
    <x v="2"/>
    <x v="90"/>
    <x v="7"/>
    <m/>
    <s v=""/>
    <x v="1"/>
  </r>
  <r>
    <x v="17"/>
    <n v="17"/>
    <x v="0"/>
    <x v="14"/>
    <x v="2"/>
    <x v="90"/>
    <x v="4"/>
    <m/>
    <s v=""/>
    <x v="1"/>
  </r>
  <r>
    <x v="17"/>
    <n v="17"/>
    <x v="0"/>
    <x v="14"/>
    <x v="2"/>
    <x v="91"/>
    <x v="2"/>
    <s v="HHJ0A3SSKRG"/>
    <s v="F4:1E:57:A6:2D:F3"/>
    <x v="0"/>
  </r>
  <r>
    <x v="17"/>
    <n v="17"/>
    <x v="0"/>
    <x v="14"/>
    <x v="2"/>
    <x v="91"/>
    <x v="0"/>
    <s v="DT005297"/>
    <s v=""/>
    <x v="0"/>
  </r>
  <r>
    <x v="17"/>
    <n v="17"/>
    <x v="0"/>
    <x v="14"/>
    <x v="2"/>
    <x v="91"/>
    <x v="1"/>
    <s v="HH50A2TсGRK"/>
    <s v=""/>
    <x v="0"/>
  </r>
  <r>
    <x v="17"/>
    <n v="17"/>
    <x v="0"/>
    <x v="14"/>
    <x v="2"/>
    <x v="91"/>
    <x v="3"/>
    <s v="Sс552P1949"/>
    <s v=""/>
    <x v="0"/>
  </r>
  <r>
    <x v="17"/>
    <n v="17"/>
    <x v="0"/>
    <x v="14"/>
    <x v="2"/>
    <x v="91"/>
    <x v="7"/>
    <m/>
    <s v=""/>
    <x v="1"/>
  </r>
  <r>
    <x v="17"/>
    <n v="17"/>
    <x v="0"/>
    <x v="14"/>
    <x v="2"/>
    <x v="91"/>
    <x v="4"/>
    <m/>
    <s v=""/>
    <x v="1"/>
  </r>
  <r>
    <x v="17"/>
    <n v="17"/>
    <x v="0"/>
    <x v="14"/>
    <x v="2"/>
    <x v="92"/>
    <x v="2"/>
    <s v="HHJ0A30X91E"/>
    <s v="F4:1E:57:A6:19:3F"/>
    <x v="0"/>
  </r>
  <r>
    <x v="17"/>
    <n v="17"/>
    <x v="0"/>
    <x v="14"/>
    <x v="2"/>
    <x v="92"/>
    <x v="0"/>
    <s v="DT005145"/>
    <s v=""/>
    <x v="0"/>
  </r>
  <r>
    <x v="17"/>
    <n v="17"/>
    <x v="0"/>
    <x v="14"/>
    <x v="2"/>
    <x v="92"/>
    <x v="1"/>
    <s v="HH40A9HJM8R"/>
    <s v="F4:1E:57:49:11:84"/>
    <x v="0"/>
  </r>
  <r>
    <x v="17"/>
    <n v="17"/>
    <x v="0"/>
    <x v="14"/>
    <x v="2"/>
    <x v="92"/>
    <x v="3"/>
    <s v="Sс552P1331"/>
    <s v=""/>
    <x v="0"/>
  </r>
  <r>
    <x v="17"/>
    <n v="17"/>
    <x v="0"/>
    <x v="14"/>
    <x v="2"/>
    <x v="92"/>
    <x v="7"/>
    <m/>
    <s v=""/>
    <x v="1"/>
  </r>
  <r>
    <x v="17"/>
    <n v="17"/>
    <x v="0"/>
    <x v="14"/>
    <x v="2"/>
    <x v="92"/>
    <x v="4"/>
    <m/>
    <s v=""/>
    <x v="1"/>
  </r>
  <r>
    <x v="18"/>
    <n v="18"/>
    <x v="0"/>
    <x v="19"/>
    <x v="2"/>
    <x v="93"/>
    <x v="1"/>
    <s v="HGT0AC7AJ9B"/>
    <s v="F4:1E:57:11:23:00"/>
    <x v="4"/>
  </r>
  <r>
    <x v="18"/>
    <n v="18"/>
    <x v="0"/>
    <x v="19"/>
    <x v="2"/>
    <x v="93"/>
    <x v="2"/>
    <s v="HHJ0ADAA0X8"/>
    <s v="F4:1E:57:A6:20:D3"/>
    <x v="0"/>
  </r>
  <r>
    <x v="18"/>
    <n v="18"/>
    <x v="0"/>
    <x v="19"/>
    <x v="2"/>
    <x v="93"/>
    <x v="0"/>
    <s v="DT005284"/>
    <s v=""/>
    <x v="0"/>
  </r>
  <r>
    <x v="18"/>
    <n v="18"/>
    <x v="0"/>
    <x v="19"/>
    <x v="2"/>
    <x v="93"/>
    <x v="3"/>
    <s v="SC552P1329"/>
    <s v=""/>
    <x v="0"/>
  </r>
  <r>
    <x v="18"/>
    <n v="18"/>
    <x v="0"/>
    <x v="19"/>
    <x v="2"/>
    <x v="93"/>
    <x v="7"/>
    <m/>
    <s v=""/>
    <x v="1"/>
  </r>
  <r>
    <x v="18"/>
    <n v="18"/>
    <x v="0"/>
    <x v="19"/>
    <x v="2"/>
    <x v="93"/>
    <x v="4"/>
    <m/>
    <s v=""/>
    <x v="1"/>
  </r>
  <r>
    <x v="18"/>
    <n v="18"/>
    <x v="0"/>
    <x v="19"/>
    <x v="2"/>
    <x v="94"/>
    <x v="2"/>
    <s v="HHJ0A01C0TF"/>
    <s v="F4:1E:57:A6:2E:0C"/>
    <x v="0"/>
  </r>
  <r>
    <x v="18"/>
    <n v="18"/>
    <x v="0"/>
    <x v="19"/>
    <x v="2"/>
    <x v="94"/>
    <x v="0"/>
    <s v="DT005292"/>
    <s v=""/>
    <x v="0"/>
  </r>
  <r>
    <x v="18"/>
    <n v="18"/>
    <x v="0"/>
    <x v="19"/>
    <x v="2"/>
    <x v="94"/>
    <x v="1"/>
    <s v="HFA098YC9C2"/>
    <s v="78:9A:18:A3:12:79"/>
    <x v="0"/>
  </r>
  <r>
    <x v="18"/>
    <n v="18"/>
    <x v="0"/>
    <x v="19"/>
    <x v="2"/>
    <x v="94"/>
    <x v="3"/>
    <s v="SC552P1873"/>
    <s v=""/>
    <x v="0"/>
  </r>
  <r>
    <x v="18"/>
    <n v="18"/>
    <x v="0"/>
    <x v="19"/>
    <x v="2"/>
    <x v="94"/>
    <x v="7"/>
    <m/>
    <s v=""/>
    <x v="1"/>
  </r>
  <r>
    <x v="18"/>
    <n v="18"/>
    <x v="0"/>
    <x v="19"/>
    <x v="2"/>
    <x v="94"/>
    <x v="4"/>
    <m/>
    <s v=""/>
    <x v="1"/>
  </r>
  <r>
    <x v="18"/>
    <n v="18"/>
    <x v="0"/>
    <x v="19"/>
    <x v="2"/>
    <x v="95"/>
    <x v="2"/>
    <s v="HHJ0ABM3GH5"/>
    <s v="F4:1E:57:A6:2D:E4"/>
    <x v="0"/>
  </r>
  <r>
    <x v="18"/>
    <n v="18"/>
    <x v="0"/>
    <x v="19"/>
    <x v="2"/>
    <x v="95"/>
    <x v="0"/>
    <s v="DT005356"/>
    <s v=""/>
    <x v="0"/>
  </r>
  <r>
    <x v="18"/>
    <n v="18"/>
    <x v="0"/>
    <x v="19"/>
    <x v="2"/>
    <x v="95"/>
    <x v="1"/>
    <s v="HH50ABGF66V"/>
    <s v="F4:1E:57:49:31:D4"/>
    <x v="0"/>
  </r>
  <r>
    <x v="18"/>
    <n v="18"/>
    <x v="0"/>
    <x v="19"/>
    <x v="2"/>
    <x v="95"/>
    <x v="3"/>
    <s v="SC552P1335"/>
    <s v=""/>
    <x v="0"/>
  </r>
  <r>
    <x v="18"/>
    <n v="18"/>
    <x v="0"/>
    <x v="19"/>
    <x v="2"/>
    <x v="95"/>
    <x v="7"/>
    <m/>
    <s v=""/>
    <x v="1"/>
  </r>
  <r>
    <x v="18"/>
    <n v="18"/>
    <x v="0"/>
    <x v="19"/>
    <x v="2"/>
    <x v="95"/>
    <x v="4"/>
    <m/>
    <s v=""/>
    <x v="1"/>
  </r>
  <r>
    <x v="18"/>
    <n v="18"/>
    <x v="0"/>
    <x v="19"/>
    <x v="2"/>
    <x v="96"/>
    <x v="2"/>
    <s v="HHJ0ADFSDE0"/>
    <s v="F4:1E:57:A6:83:86"/>
    <x v="0"/>
  </r>
  <r>
    <x v="18"/>
    <n v="18"/>
    <x v="0"/>
    <x v="19"/>
    <x v="2"/>
    <x v="96"/>
    <x v="0"/>
    <s v="DT005301"/>
    <s v=""/>
    <x v="0"/>
  </r>
  <r>
    <x v="18"/>
    <n v="18"/>
    <x v="0"/>
    <x v="19"/>
    <x v="2"/>
    <x v="96"/>
    <x v="1"/>
    <s v="HH50A700X8X"/>
    <s v="F4:1E:57:49:35:82"/>
    <x v="0"/>
  </r>
  <r>
    <x v="18"/>
    <n v="18"/>
    <x v="0"/>
    <x v="19"/>
    <x v="2"/>
    <x v="96"/>
    <x v="3"/>
    <s v="SC552P1866"/>
    <s v=""/>
    <x v="0"/>
  </r>
  <r>
    <x v="18"/>
    <n v="18"/>
    <x v="0"/>
    <x v="19"/>
    <x v="2"/>
    <x v="96"/>
    <x v="7"/>
    <m/>
    <s v=""/>
    <x v="1"/>
  </r>
  <r>
    <x v="18"/>
    <n v="18"/>
    <x v="0"/>
    <x v="19"/>
    <x v="2"/>
    <x v="96"/>
    <x v="4"/>
    <m/>
    <s v=""/>
    <x v="1"/>
  </r>
  <r>
    <x v="18"/>
    <n v="18"/>
    <x v="0"/>
    <x v="19"/>
    <x v="2"/>
    <x v="97"/>
    <x v="2"/>
    <s v="HHJ0A2P7B88"/>
    <s v="F4:1E:57:A6:83:E0"/>
    <x v="0"/>
  </r>
  <r>
    <x v="18"/>
    <n v="18"/>
    <x v="0"/>
    <x v="19"/>
    <x v="2"/>
    <x v="97"/>
    <x v="0"/>
    <s v="DT005461"/>
    <s v=""/>
    <x v="0"/>
  </r>
  <r>
    <x v="18"/>
    <n v="18"/>
    <x v="0"/>
    <x v="19"/>
    <x v="2"/>
    <x v="97"/>
    <x v="1"/>
    <s v="HH50A57VY5D"/>
    <s v="F4:1E:57:49:30:3C"/>
    <x v="0"/>
  </r>
  <r>
    <x v="18"/>
    <n v="18"/>
    <x v="0"/>
    <x v="19"/>
    <x v="2"/>
    <x v="97"/>
    <x v="3"/>
    <s v="SC552P2046"/>
    <s v=""/>
    <x v="0"/>
  </r>
  <r>
    <x v="18"/>
    <n v="18"/>
    <x v="0"/>
    <x v="19"/>
    <x v="2"/>
    <x v="97"/>
    <x v="7"/>
    <m/>
    <s v=""/>
    <x v="1"/>
  </r>
  <r>
    <x v="18"/>
    <n v="18"/>
    <x v="0"/>
    <x v="19"/>
    <x v="2"/>
    <x v="97"/>
    <x v="4"/>
    <m/>
    <s v=""/>
    <x v="1"/>
  </r>
  <r>
    <x v="18"/>
    <n v="18"/>
    <x v="0"/>
    <x v="19"/>
    <x v="2"/>
    <x v="98"/>
    <x v="2"/>
    <s v="HHJ0A1TAYQ0"/>
    <s v="F4:1E:57:A6:19:B7"/>
    <x v="0"/>
  </r>
  <r>
    <x v="18"/>
    <n v="18"/>
    <x v="0"/>
    <x v="19"/>
    <x v="2"/>
    <x v="98"/>
    <x v="0"/>
    <s v="DT005293"/>
    <s v=""/>
    <x v="0"/>
  </r>
  <r>
    <x v="18"/>
    <n v="18"/>
    <x v="0"/>
    <x v="19"/>
    <x v="2"/>
    <x v="98"/>
    <x v="1"/>
    <s v="HH50AFCCW4R"/>
    <s v="F4:1E:57:49:44:B6"/>
    <x v="0"/>
  </r>
  <r>
    <x v="18"/>
    <n v="18"/>
    <x v="0"/>
    <x v="19"/>
    <x v="2"/>
    <x v="98"/>
    <x v="3"/>
    <s v="SC552P2045"/>
    <s v=""/>
    <x v="0"/>
  </r>
  <r>
    <x v="18"/>
    <n v="18"/>
    <x v="0"/>
    <x v="19"/>
    <x v="2"/>
    <x v="98"/>
    <x v="7"/>
    <m/>
    <s v=""/>
    <x v="1"/>
  </r>
  <r>
    <x v="18"/>
    <n v="18"/>
    <x v="0"/>
    <x v="19"/>
    <x v="2"/>
    <x v="98"/>
    <x v="4"/>
    <m/>
    <s v=""/>
    <x v="1"/>
  </r>
  <r>
    <x v="18"/>
    <n v="18"/>
    <x v="0"/>
    <x v="19"/>
    <x v="2"/>
    <x v="99"/>
    <x v="2"/>
    <s v="HHJ0A8TJP86"/>
    <s v="F4:1E:57:A6:2D:EE"/>
    <x v="0"/>
  </r>
  <r>
    <x v="18"/>
    <n v="18"/>
    <x v="0"/>
    <x v="19"/>
    <x v="2"/>
    <x v="99"/>
    <x v="0"/>
    <s v="DT005454"/>
    <s v=""/>
    <x v="0"/>
  </r>
  <r>
    <x v="18"/>
    <n v="18"/>
    <x v="0"/>
    <x v="19"/>
    <x v="2"/>
    <x v="99"/>
    <x v="1"/>
    <s v="HFA09871DDK"/>
    <s v="78:9A:18:A3:30:08"/>
    <x v="0"/>
  </r>
  <r>
    <x v="18"/>
    <n v="18"/>
    <x v="0"/>
    <x v="19"/>
    <x v="2"/>
    <x v="99"/>
    <x v="3"/>
    <s v="SC552P1948"/>
    <s v=""/>
    <x v="0"/>
  </r>
  <r>
    <x v="18"/>
    <n v="18"/>
    <x v="0"/>
    <x v="19"/>
    <x v="2"/>
    <x v="99"/>
    <x v="7"/>
    <m/>
    <s v=""/>
    <x v="1"/>
  </r>
  <r>
    <x v="18"/>
    <n v="18"/>
    <x v="0"/>
    <x v="19"/>
    <x v="2"/>
    <x v="99"/>
    <x v="4"/>
    <m/>
    <s v=""/>
    <x v="1"/>
  </r>
  <r>
    <x v="18"/>
    <n v="18"/>
    <x v="0"/>
    <x v="19"/>
    <x v="2"/>
    <x v="100"/>
    <x v="2"/>
    <s v="HHJ0A80TD8F"/>
    <s v="F4:1E:57:A6:83:9A"/>
    <x v="0"/>
  </r>
  <r>
    <x v="18"/>
    <n v="18"/>
    <x v="0"/>
    <x v="19"/>
    <x v="2"/>
    <x v="100"/>
    <x v="0"/>
    <s v="DT005352"/>
    <s v=""/>
    <x v="0"/>
  </r>
  <r>
    <x v="18"/>
    <n v="18"/>
    <x v="0"/>
    <x v="19"/>
    <x v="2"/>
    <x v="100"/>
    <x v="1"/>
    <s v="HH40A9PMTGF"/>
    <s v="F4:1E:57:49:1C:86"/>
    <x v="0"/>
  </r>
  <r>
    <x v="18"/>
    <n v="18"/>
    <x v="0"/>
    <x v="19"/>
    <x v="2"/>
    <x v="100"/>
    <x v="3"/>
    <s v="SC552P1946"/>
    <s v=""/>
    <x v="0"/>
  </r>
  <r>
    <x v="18"/>
    <n v="18"/>
    <x v="0"/>
    <x v="19"/>
    <x v="2"/>
    <x v="100"/>
    <x v="7"/>
    <m/>
    <s v=""/>
    <x v="1"/>
  </r>
  <r>
    <x v="18"/>
    <n v="18"/>
    <x v="0"/>
    <x v="19"/>
    <x v="2"/>
    <x v="100"/>
    <x v="4"/>
    <m/>
    <s v=""/>
    <x v="1"/>
  </r>
  <r>
    <x v="18"/>
    <n v="18"/>
    <x v="0"/>
    <x v="19"/>
    <x v="2"/>
    <x v="101"/>
    <x v="2"/>
    <s v="HHJ0AB275AS"/>
    <s v="F4:1E:57:A6:2E:11"/>
    <x v="0"/>
  </r>
  <r>
    <x v="18"/>
    <n v="18"/>
    <x v="0"/>
    <x v="19"/>
    <x v="2"/>
    <x v="101"/>
    <x v="0"/>
    <s v="DT005445"/>
    <s v=""/>
    <x v="0"/>
  </r>
  <r>
    <x v="18"/>
    <n v="18"/>
    <x v="0"/>
    <x v="19"/>
    <x v="2"/>
    <x v="101"/>
    <x v="1"/>
    <s v="HF90927T771"/>
    <s v="78:9A:18:97:EE:5B"/>
    <x v="0"/>
  </r>
  <r>
    <x v="18"/>
    <n v="18"/>
    <x v="0"/>
    <x v="19"/>
    <x v="2"/>
    <x v="101"/>
    <x v="3"/>
    <s v="SC552P1950"/>
    <s v=""/>
    <x v="0"/>
  </r>
  <r>
    <x v="18"/>
    <n v="18"/>
    <x v="0"/>
    <x v="19"/>
    <x v="2"/>
    <x v="101"/>
    <x v="7"/>
    <m/>
    <s v=""/>
    <x v="1"/>
  </r>
  <r>
    <x v="18"/>
    <n v="18"/>
    <x v="0"/>
    <x v="19"/>
    <x v="2"/>
    <x v="101"/>
    <x v="4"/>
    <m/>
    <s v=""/>
    <x v="1"/>
  </r>
  <r>
    <x v="18"/>
    <n v="18"/>
    <x v="0"/>
    <x v="17"/>
    <x v="2"/>
    <x v="102"/>
    <x v="2"/>
    <s v="HHJ0AB4DQNR"/>
    <s v="F4:1E:57:A6:87:2C"/>
    <x v="0"/>
  </r>
  <r>
    <x v="19"/>
    <n v="18"/>
    <x v="0"/>
    <x v="20"/>
    <x v="2"/>
    <x v="103"/>
    <x v="2"/>
    <s v="HHJ0ABGRNF1"/>
    <s v="F4:1E:57:A6:85:F6"/>
    <x v="0"/>
  </r>
  <r>
    <x v="19"/>
    <n v="18"/>
    <x v="0"/>
    <x v="20"/>
    <x v="2"/>
    <x v="103"/>
    <x v="0"/>
    <s v="DT005563"/>
    <s v=""/>
    <x v="0"/>
  </r>
  <r>
    <x v="19"/>
    <n v="18"/>
    <x v="0"/>
    <x v="20"/>
    <x v="2"/>
    <x v="103"/>
    <x v="1"/>
    <s v="HGN09SST1MJ"/>
    <s v="D4:01:C3:E6:B2:02"/>
    <x v="0"/>
  </r>
  <r>
    <x v="19"/>
    <n v="18"/>
    <x v="0"/>
    <x v="20"/>
    <x v="2"/>
    <x v="103"/>
    <x v="3"/>
    <s v="SC552P1945"/>
    <s v=""/>
    <x v="0"/>
  </r>
  <r>
    <x v="19"/>
    <n v="18"/>
    <x v="0"/>
    <x v="20"/>
    <x v="2"/>
    <x v="103"/>
    <x v="7"/>
    <m/>
    <s v=""/>
    <x v="1"/>
  </r>
  <r>
    <x v="19"/>
    <n v="18"/>
    <x v="0"/>
    <x v="20"/>
    <x v="2"/>
    <x v="103"/>
    <x v="4"/>
    <m/>
    <s v=""/>
    <x v="1"/>
  </r>
  <r>
    <x v="19"/>
    <n v="18"/>
    <x v="0"/>
    <x v="20"/>
    <x v="2"/>
    <x v="104"/>
    <x v="2"/>
    <s v="HHJ0ABQACCE"/>
    <s v="F4:1E:57:A6:86:87"/>
    <x v="0"/>
  </r>
  <r>
    <x v="19"/>
    <n v="18"/>
    <x v="0"/>
    <x v="20"/>
    <x v="2"/>
    <x v="104"/>
    <x v="0"/>
    <s v="DT005568"/>
    <s v=""/>
    <x v="0"/>
  </r>
  <r>
    <x v="19"/>
    <n v="18"/>
    <x v="0"/>
    <x v="20"/>
    <x v="2"/>
    <x v="104"/>
    <x v="1"/>
    <s v="HH50AEFYFW3"/>
    <s v="F4:1E:57:49:3F:DA"/>
    <x v="0"/>
  </r>
  <r>
    <x v="19"/>
    <n v="18"/>
    <x v="0"/>
    <x v="20"/>
    <x v="2"/>
    <x v="104"/>
    <x v="3"/>
    <s v="SC554F5044"/>
    <s v=""/>
    <x v="0"/>
  </r>
  <r>
    <x v="19"/>
    <n v="18"/>
    <x v="0"/>
    <x v="20"/>
    <x v="2"/>
    <x v="104"/>
    <x v="7"/>
    <m/>
    <s v=""/>
    <x v="1"/>
  </r>
  <r>
    <x v="19"/>
    <n v="18"/>
    <x v="0"/>
    <x v="20"/>
    <x v="2"/>
    <x v="104"/>
    <x v="4"/>
    <m/>
    <s v=""/>
    <x v="1"/>
  </r>
  <r>
    <x v="19"/>
    <n v="18"/>
    <x v="0"/>
    <x v="20"/>
    <x v="2"/>
    <x v="105"/>
    <x v="2"/>
    <s v="HHJ0AFAR8C1"/>
    <s v="F4:1E:57:A6:15:5D"/>
    <x v="0"/>
  </r>
  <r>
    <x v="19"/>
    <n v="18"/>
    <x v="0"/>
    <x v="20"/>
    <x v="2"/>
    <x v="105"/>
    <x v="0"/>
    <s v="DT005181"/>
    <s v=""/>
    <x v="0"/>
  </r>
  <r>
    <x v="19"/>
    <n v="18"/>
    <x v="0"/>
    <x v="20"/>
    <x v="2"/>
    <x v="105"/>
    <x v="1"/>
    <s v="HF909F636DZ"/>
    <s v="78:9A:18:97:EB:C3"/>
    <x v="0"/>
  </r>
  <r>
    <x v="19"/>
    <n v="18"/>
    <x v="0"/>
    <x v="20"/>
    <x v="2"/>
    <x v="105"/>
    <x v="3"/>
    <s v="SC552P2042"/>
    <s v=""/>
    <x v="0"/>
  </r>
  <r>
    <x v="19"/>
    <n v="18"/>
    <x v="0"/>
    <x v="20"/>
    <x v="2"/>
    <x v="105"/>
    <x v="7"/>
    <m/>
    <s v=""/>
    <x v="1"/>
  </r>
  <r>
    <x v="19"/>
    <n v="18"/>
    <x v="0"/>
    <x v="20"/>
    <x v="2"/>
    <x v="105"/>
    <x v="4"/>
    <m/>
    <s v=""/>
    <x v="1"/>
  </r>
  <r>
    <x v="19"/>
    <n v="18"/>
    <x v="0"/>
    <x v="20"/>
    <x v="2"/>
    <x v="106"/>
    <x v="2"/>
    <s v="HHD0A5FNZ9E"/>
    <s v="F4:1E:57:86:13:B2"/>
    <x v="0"/>
  </r>
  <r>
    <x v="19"/>
    <n v="18"/>
    <x v="0"/>
    <x v="20"/>
    <x v="2"/>
    <x v="106"/>
    <x v="0"/>
    <s v="DT005459"/>
    <s v=""/>
    <x v="0"/>
  </r>
  <r>
    <x v="19"/>
    <n v="18"/>
    <x v="0"/>
    <x v="20"/>
    <x v="2"/>
    <x v="106"/>
    <x v="1"/>
    <s v="HH40ACS050Y"/>
    <s v="F4:1E:57:49:2A:0A"/>
    <x v="0"/>
  </r>
  <r>
    <x v="19"/>
    <n v="18"/>
    <x v="0"/>
    <x v="20"/>
    <x v="2"/>
    <x v="106"/>
    <x v="3"/>
    <s v="SC552P2043"/>
    <s v=""/>
    <x v="0"/>
  </r>
  <r>
    <x v="19"/>
    <n v="18"/>
    <x v="0"/>
    <x v="20"/>
    <x v="2"/>
    <x v="106"/>
    <x v="7"/>
    <m/>
    <s v=""/>
    <x v="1"/>
  </r>
  <r>
    <x v="19"/>
    <n v="18"/>
    <x v="0"/>
    <x v="20"/>
    <x v="2"/>
    <x v="106"/>
    <x v="4"/>
    <m/>
    <s v=""/>
    <x v="1"/>
  </r>
  <r>
    <x v="19"/>
    <n v="18"/>
    <x v="0"/>
    <x v="20"/>
    <x v="2"/>
    <x v="107"/>
    <x v="1"/>
    <s v="HH40A85AAWZ"/>
    <s v="F4:1E:57:49:13:9C"/>
    <x v="0"/>
  </r>
  <r>
    <x v="19"/>
    <n v="18"/>
    <x v="0"/>
    <x v="20"/>
    <x v="2"/>
    <x v="108"/>
    <x v="2"/>
    <s v="HHJ0A6NKF3M"/>
    <s v="F4:1E:57:A6:86:8C"/>
    <x v="0"/>
  </r>
  <r>
    <x v="19"/>
    <n v="18"/>
    <x v="0"/>
    <x v="20"/>
    <x v="2"/>
    <x v="108"/>
    <x v="0"/>
    <s v="DT005565"/>
    <s v=""/>
    <x v="0"/>
  </r>
  <r>
    <x v="19"/>
    <n v="18"/>
    <x v="0"/>
    <x v="20"/>
    <x v="2"/>
    <x v="108"/>
    <x v="1"/>
    <s v="HF909EXDFPS"/>
    <s v="78:9A:18:97:EE:C7"/>
    <x v="0"/>
  </r>
  <r>
    <x v="19"/>
    <n v="18"/>
    <x v="0"/>
    <x v="20"/>
    <x v="2"/>
    <x v="108"/>
    <x v="3"/>
    <s v="SC552P1325"/>
    <s v=""/>
    <x v="0"/>
  </r>
  <r>
    <x v="19"/>
    <n v="18"/>
    <x v="0"/>
    <x v="20"/>
    <x v="2"/>
    <x v="108"/>
    <x v="7"/>
    <m/>
    <s v=""/>
    <x v="1"/>
  </r>
  <r>
    <x v="19"/>
    <n v="18"/>
    <x v="0"/>
    <x v="20"/>
    <x v="2"/>
    <x v="108"/>
    <x v="4"/>
    <m/>
    <s v=""/>
    <x v="1"/>
  </r>
  <r>
    <x v="19"/>
    <n v="18"/>
    <x v="0"/>
    <x v="20"/>
    <x v="2"/>
    <x v="109"/>
    <x v="2"/>
    <s v="HHJ0ADEH53C"/>
    <s v="F4:1E:57:A6:88:C1"/>
    <x v="0"/>
  </r>
  <r>
    <x v="19"/>
    <n v="18"/>
    <x v="0"/>
    <x v="20"/>
    <x v="2"/>
    <x v="109"/>
    <x v="0"/>
    <s v="DT005446"/>
    <s v=""/>
    <x v="0"/>
  </r>
  <r>
    <x v="19"/>
    <n v="18"/>
    <x v="0"/>
    <x v="20"/>
    <x v="2"/>
    <x v="109"/>
    <x v="1"/>
    <s v="HH50A2XAVKJ"/>
    <s v="F4:1E:57:49:36:4A"/>
    <x v="0"/>
  </r>
  <r>
    <x v="19"/>
    <n v="18"/>
    <x v="0"/>
    <x v="20"/>
    <x v="2"/>
    <x v="109"/>
    <x v="3"/>
    <s v="SC552P1944"/>
    <s v=""/>
    <x v="0"/>
  </r>
  <r>
    <x v="19"/>
    <n v="18"/>
    <x v="0"/>
    <x v="20"/>
    <x v="2"/>
    <x v="109"/>
    <x v="7"/>
    <m/>
    <s v=""/>
    <x v="1"/>
  </r>
  <r>
    <x v="19"/>
    <n v="18"/>
    <x v="0"/>
    <x v="20"/>
    <x v="2"/>
    <x v="109"/>
    <x v="4"/>
    <m/>
    <s v=""/>
    <x v="1"/>
  </r>
  <r>
    <x v="19"/>
    <n v="18"/>
    <x v="0"/>
    <x v="20"/>
    <x v="2"/>
    <x v="110"/>
    <x v="2"/>
    <s v="HHJ0AFDBR18"/>
    <s v="F4:1E:57:A6:88:8F"/>
    <x v="0"/>
  </r>
  <r>
    <x v="19"/>
    <n v="18"/>
    <x v="0"/>
    <x v="20"/>
    <x v="2"/>
    <x v="110"/>
    <x v="0"/>
    <s v="DT005547"/>
    <s v=""/>
    <x v="0"/>
  </r>
  <r>
    <x v="19"/>
    <n v="18"/>
    <x v="0"/>
    <x v="20"/>
    <x v="2"/>
    <x v="110"/>
    <x v="1"/>
    <s v="HH40A0XW9XV"/>
    <s v="F4:1E:57:49:25:BE"/>
    <x v="0"/>
  </r>
  <r>
    <x v="19"/>
    <n v="18"/>
    <x v="0"/>
    <x v="20"/>
    <x v="2"/>
    <x v="110"/>
    <x v="3"/>
    <s v="SC552P1324"/>
    <s v=""/>
    <x v="0"/>
  </r>
  <r>
    <x v="19"/>
    <n v="18"/>
    <x v="0"/>
    <x v="20"/>
    <x v="2"/>
    <x v="110"/>
    <x v="7"/>
    <m/>
    <s v=""/>
    <x v="1"/>
  </r>
  <r>
    <x v="19"/>
    <n v="18"/>
    <x v="0"/>
    <x v="20"/>
    <x v="2"/>
    <x v="110"/>
    <x v="4"/>
    <m/>
    <s v=""/>
    <x v="1"/>
  </r>
  <r>
    <x v="20"/>
    <n v="18"/>
    <x v="0"/>
    <x v="18"/>
    <x v="2"/>
    <x v="111"/>
    <x v="1"/>
    <s v="HGT0ADW9H0R"/>
    <s v="F4:1E:57:11:25:60"/>
    <x v="4"/>
  </r>
  <r>
    <x v="20"/>
    <n v="18"/>
    <x v="0"/>
    <x v="18"/>
    <x v="2"/>
    <x v="111"/>
    <x v="2"/>
    <s v="Z7U6HB57MQ"/>
    <s v=""/>
    <x v="0"/>
  </r>
  <r>
    <x v="20"/>
    <n v="18"/>
    <x v="0"/>
    <x v="18"/>
    <x v="2"/>
    <x v="111"/>
    <x v="0"/>
    <s v="DT005374"/>
    <s v=""/>
    <x v="0"/>
  </r>
  <r>
    <x v="20"/>
    <n v="18"/>
    <x v="0"/>
    <x v="18"/>
    <x v="2"/>
    <x v="111"/>
    <x v="3"/>
    <s v="SC554F4993"/>
    <s v=""/>
    <x v="0"/>
  </r>
  <r>
    <x v="20"/>
    <n v="18"/>
    <x v="0"/>
    <x v="18"/>
    <x v="2"/>
    <x v="111"/>
    <x v="7"/>
    <m/>
    <s v=""/>
    <x v="1"/>
  </r>
  <r>
    <x v="20"/>
    <n v="18"/>
    <x v="0"/>
    <x v="18"/>
    <x v="2"/>
    <x v="111"/>
    <x v="4"/>
    <m/>
    <s v=""/>
    <x v="1"/>
  </r>
  <r>
    <x v="20"/>
    <n v="18"/>
    <x v="0"/>
    <x v="18"/>
    <x v="2"/>
    <x v="112"/>
    <x v="2"/>
    <s v="HEQ09DBTYYX"/>
    <s v="78:9A:18:07:7E:21"/>
    <x v="0"/>
  </r>
  <r>
    <x v="20"/>
    <n v="18"/>
    <x v="0"/>
    <x v="18"/>
    <x v="2"/>
    <x v="112"/>
    <x v="0"/>
    <s v="DT005303"/>
    <s v=""/>
    <x v="0"/>
  </r>
  <r>
    <x v="20"/>
    <n v="18"/>
    <x v="0"/>
    <x v="18"/>
    <x v="2"/>
    <x v="112"/>
    <x v="1"/>
    <s v="HGN09YVPPPE"/>
    <s v="D4:01:C3:ED:9C:EE"/>
    <x v="0"/>
  </r>
  <r>
    <x v="20"/>
    <n v="18"/>
    <x v="0"/>
    <x v="18"/>
    <x v="2"/>
    <x v="112"/>
    <x v="1"/>
    <s v="HH40A4N3JQS"/>
    <s v="F4:1E:57:48:FD:0A"/>
    <x v="0"/>
  </r>
  <r>
    <x v="20"/>
    <n v="18"/>
    <x v="0"/>
    <x v="18"/>
    <x v="2"/>
    <x v="112"/>
    <x v="3"/>
    <s v="SC554F4983"/>
    <s v=""/>
    <x v="0"/>
  </r>
  <r>
    <x v="20"/>
    <n v="18"/>
    <x v="0"/>
    <x v="18"/>
    <x v="2"/>
    <x v="112"/>
    <x v="7"/>
    <m/>
    <s v=""/>
    <x v="1"/>
  </r>
  <r>
    <x v="20"/>
    <n v="18"/>
    <x v="0"/>
    <x v="18"/>
    <x v="2"/>
    <x v="112"/>
    <x v="4"/>
    <m/>
    <s v=""/>
    <x v="1"/>
  </r>
  <r>
    <x v="20"/>
    <n v="18"/>
    <x v="0"/>
    <x v="18"/>
    <x v="2"/>
    <x v="113"/>
    <x v="1"/>
    <s v="HGN09Y5GR86"/>
    <s v="D4:01:C3:ED:93:34"/>
    <x v="0"/>
  </r>
  <r>
    <x v="20"/>
    <n v="18"/>
    <x v="0"/>
    <x v="18"/>
    <x v="2"/>
    <x v="114"/>
    <x v="2"/>
    <s v="GJK0ARN1AY2"/>
    <s v=""/>
    <x v="0"/>
  </r>
  <r>
    <x v="20"/>
    <n v="18"/>
    <x v="0"/>
    <x v="18"/>
    <x v="2"/>
    <x v="114"/>
    <x v="0"/>
    <s v="DT005294"/>
    <s v=""/>
    <x v="0"/>
  </r>
  <r>
    <x v="20"/>
    <n v="18"/>
    <x v="0"/>
    <x v="18"/>
    <x v="2"/>
    <x v="114"/>
    <x v="1"/>
    <s v="HH40A54QH90"/>
    <s v="F4:1E:57:49:23:86"/>
    <x v="0"/>
  </r>
  <r>
    <x v="20"/>
    <n v="18"/>
    <x v="0"/>
    <x v="18"/>
    <x v="2"/>
    <x v="114"/>
    <x v="3"/>
    <s v="SC554F4981"/>
    <s v=""/>
    <x v="0"/>
  </r>
  <r>
    <x v="20"/>
    <n v="18"/>
    <x v="0"/>
    <x v="18"/>
    <x v="2"/>
    <x v="114"/>
    <x v="7"/>
    <m/>
    <s v=""/>
    <x v="1"/>
  </r>
  <r>
    <x v="20"/>
    <n v="18"/>
    <x v="0"/>
    <x v="18"/>
    <x v="2"/>
    <x v="114"/>
    <x v="4"/>
    <m/>
    <s v=""/>
    <x v="1"/>
  </r>
  <r>
    <x v="20"/>
    <n v="18"/>
    <x v="0"/>
    <x v="18"/>
    <x v="2"/>
    <x v="115"/>
    <x v="2"/>
    <s v="HEQ09EQRED3"/>
    <s v="78:9A:18:07:69:D1"/>
    <x v="0"/>
  </r>
  <r>
    <x v="20"/>
    <n v="18"/>
    <x v="0"/>
    <x v="18"/>
    <x v="2"/>
    <x v="115"/>
    <x v="0"/>
    <s v="DT005365"/>
    <s v=""/>
    <x v="0"/>
  </r>
  <r>
    <x v="20"/>
    <n v="18"/>
    <x v="0"/>
    <x v="18"/>
    <x v="2"/>
    <x v="115"/>
    <x v="1"/>
    <s v="HGT0A39YWG9"/>
    <s v="F4:1E:57:11:22:EC"/>
    <x v="0"/>
  </r>
  <r>
    <x v="20"/>
    <n v="18"/>
    <x v="0"/>
    <x v="18"/>
    <x v="2"/>
    <x v="115"/>
    <x v="3"/>
    <s v="SC552P1939"/>
    <s v=""/>
    <x v="0"/>
  </r>
  <r>
    <x v="20"/>
    <n v="18"/>
    <x v="0"/>
    <x v="18"/>
    <x v="2"/>
    <x v="115"/>
    <x v="7"/>
    <m/>
    <s v=""/>
    <x v="1"/>
  </r>
  <r>
    <x v="20"/>
    <n v="18"/>
    <x v="0"/>
    <x v="18"/>
    <x v="2"/>
    <x v="115"/>
    <x v="4"/>
    <m/>
    <s v=""/>
    <x v="1"/>
  </r>
  <r>
    <x v="20"/>
    <n v="18"/>
    <x v="0"/>
    <x v="18"/>
    <x v="2"/>
    <x v="116"/>
    <x v="2"/>
    <s v="HEQ099XZXBW"/>
    <s v="78:9A:18:07:7C:69"/>
    <x v="0"/>
  </r>
  <r>
    <x v="20"/>
    <n v="18"/>
    <x v="0"/>
    <x v="18"/>
    <x v="2"/>
    <x v="116"/>
    <x v="0"/>
    <s v="DT005299"/>
    <s v=""/>
    <x v="0"/>
  </r>
  <r>
    <x v="20"/>
    <n v="18"/>
    <x v="0"/>
    <x v="18"/>
    <x v="2"/>
    <x v="116"/>
    <x v="1"/>
    <s v="HGN09V4Z5Y6"/>
    <s v="D4:01:C3:ED:9E:38"/>
    <x v="0"/>
  </r>
  <r>
    <x v="20"/>
    <n v="18"/>
    <x v="0"/>
    <x v="18"/>
    <x v="2"/>
    <x v="116"/>
    <x v="3"/>
    <s v="SC552P1943"/>
    <s v=""/>
    <x v="0"/>
  </r>
  <r>
    <x v="20"/>
    <n v="18"/>
    <x v="0"/>
    <x v="18"/>
    <x v="2"/>
    <x v="116"/>
    <x v="7"/>
    <m/>
    <s v=""/>
    <x v="1"/>
  </r>
  <r>
    <x v="20"/>
    <n v="18"/>
    <x v="0"/>
    <x v="18"/>
    <x v="2"/>
    <x v="116"/>
    <x v="4"/>
    <m/>
    <s v=""/>
    <x v="1"/>
  </r>
  <r>
    <x v="20"/>
    <n v="18"/>
    <x v="0"/>
    <x v="18"/>
    <x v="2"/>
    <x v="117"/>
    <x v="2"/>
    <s v="HEQ09DSFREC"/>
    <s v="78:9A:18:07:75:A2"/>
    <x v="0"/>
  </r>
  <r>
    <x v="20"/>
    <n v="18"/>
    <x v="0"/>
    <x v="18"/>
    <x v="2"/>
    <x v="117"/>
    <x v="0"/>
    <s v="DT005296"/>
    <s v=""/>
    <x v="0"/>
  </r>
  <r>
    <x v="20"/>
    <n v="18"/>
    <x v="0"/>
    <x v="18"/>
    <x v="2"/>
    <x v="117"/>
    <x v="1"/>
    <s v="HGT0A9NV9FG"/>
    <s v="F4:1E:57:11:24:B0"/>
    <x v="0"/>
  </r>
  <r>
    <x v="20"/>
    <n v="18"/>
    <x v="0"/>
    <x v="18"/>
    <x v="2"/>
    <x v="117"/>
    <x v="3"/>
    <s v="SC554F4987"/>
    <s v=""/>
    <x v="0"/>
  </r>
  <r>
    <x v="20"/>
    <n v="18"/>
    <x v="0"/>
    <x v="18"/>
    <x v="2"/>
    <x v="117"/>
    <x v="7"/>
    <m/>
    <s v=""/>
    <x v="1"/>
  </r>
  <r>
    <x v="20"/>
    <n v="18"/>
    <x v="0"/>
    <x v="18"/>
    <x v="2"/>
    <x v="117"/>
    <x v="4"/>
    <m/>
    <s v=""/>
    <x v="1"/>
  </r>
  <r>
    <x v="20"/>
    <n v="18"/>
    <x v="0"/>
    <x v="18"/>
    <x v="2"/>
    <x v="118"/>
    <x v="2"/>
    <s v="HEQ0992CSX2"/>
    <s v="78:9A:18:07:69:F4"/>
    <x v="0"/>
  </r>
  <r>
    <x v="20"/>
    <n v="18"/>
    <x v="0"/>
    <x v="18"/>
    <x v="2"/>
    <x v="118"/>
    <x v="0"/>
    <s v="DT005594"/>
    <s v=""/>
    <x v="0"/>
  </r>
  <r>
    <x v="20"/>
    <n v="18"/>
    <x v="0"/>
    <x v="18"/>
    <x v="2"/>
    <x v="118"/>
    <x v="1"/>
    <s v="HGN09ZK0CM9"/>
    <s v="D4:01:C3:ED:9C:AE"/>
    <x v="0"/>
  </r>
  <r>
    <x v="20"/>
    <n v="18"/>
    <x v="0"/>
    <x v="18"/>
    <x v="2"/>
    <x v="118"/>
    <x v="3"/>
    <s v="SC554F4994"/>
    <s v=""/>
    <x v="0"/>
  </r>
  <r>
    <x v="20"/>
    <n v="18"/>
    <x v="0"/>
    <x v="18"/>
    <x v="2"/>
    <x v="118"/>
    <x v="7"/>
    <m/>
    <s v=""/>
    <x v="1"/>
  </r>
  <r>
    <x v="20"/>
    <n v="18"/>
    <x v="0"/>
    <x v="18"/>
    <x v="2"/>
    <x v="118"/>
    <x v="4"/>
    <m/>
    <s v=""/>
    <x v="1"/>
  </r>
  <r>
    <x v="20"/>
    <n v="18"/>
    <x v="0"/>
    <x v="18"/>
    <x v="2"/>
    <x v="119"/>
    <x v="2"/>
    <s v="HEQ09BJM7HT"/>
    <s v="78:9A:18:07:7B:C4"/>
    <x v="0"/>
  </r>
  <r>
    <x v="20"/>
    <n v="18"/>
    <x v="0"/>
    <x v="18"/>
    <x v="2"/>
    <x v="119"/>
    <x v="0"/>
    <s v="DT005353"/>
    <s v=""/>
    <x v="0"/>
  </r>
  <r>
    <x v="20"/>
    <n v="18"/>
    <x v="0"/>
    <x v="18"/>
    <x v="2"/>
    <x v="119"/>
    <x v="1"/>
    <s v="HGN09QHSM1Q"/>
    <s v="D4:01:C3:E6:47:72"/>
    <x v="0"/>
  </r>
  <r>
    <x v="20"/>
    <n v="18"/>
    <x v="0"/>
    <x v="18"/>
    <x v="2"/>
    <x v="119"/>
    <x v="3"/>
    <s v="SC554F4990"/>
    <s v=""/>
    <x v="0"/>
  </r>
  <r>
    <x v="20"/>
    <n v="18"/>
    <x v="0"/>
    <x v="18"/>
    <x v="2"/>
    <x v="119"/>
    <x v="7"/>
    <m/>
    <s v=""/>
    <x v="1"/>
  </r>
  <r>
    <x v="20"/>
    <n v="18"/>
    <x v="0"/>
    <x v="18"/>
    <x v="2"/>
    <x v="119"/>
    <x v="4"/>
    <m/>
    <s v=""/>
    <x v="1"/>
  </r>
  <r>
    <x v="21"/>
    <n v="18"/>
    <x v="0"/>
    <x v="21"/>
    <x v="2"/>
    <x v="120"/>
    <x v="2"/>
    <s v="HEQ092CHKF2"/>
    <s v="78:9A:18:07:7D:EF"/>
    <x v="0"/>
  </r>
  <r>
    <x v="21"/>
    <n v="18"/>
    <x v="0"/>
    <x v="21"/>
    <x v="2"/>
    <x v="120"/>
    <x v="0"/>
    <s v="DT005364"/>
    <s v=""/>
    <x v="0"/>
  </r>
  <r>
    <x v="21"/>
    <n v="18"/>
    <x v="0"/>
    <x v="21"/>
    <x v="2"/>
    <x v="120"/>
    <x v="1"/>
    <s v="HH50A6G7J84"/>
    <s v="F4:1E:57:49:30:F0"/>
    <x v="0"/>
  </r>
  <r>
    <x v="21"/>
    <n v="18"/>
    <x v="0"/>
    <x v="21"/>
    <x v="2"/>
    <x v="120"/>
    <x v="3"/>
    <s v="SC552P2007"/>
    <s v=""/>
    <x v="0"/>
  </r>
  <r>
    <x v="21"/>
    <n v="18"/>
    <x v="0"/>
    <x v="21"/>
    <x v="2"/>
    <x v="120"/>
    <x v="7"/>
    <m/>
    <s v=""/>
    <x v="1"/>
  </r>
  <r>
    <x v="21"/>
    <n v="18"/>
    <x v="0"/>
    <x v="21"/>
    <x v="2"/>
    <x v="120"/>
    <x v="4"/>
    <m/>
    <s v=""/>
    <x v="1"/>
  </r>
  <r>
    <x v="21"/>
    <n v="18"/>
    <x v="0"/>
    <x v="21"/>
    <x v="2"/>
    <x v="121"/>
    <x v="2"/>
    <s v="HEQ09EVYKG9"/>
    <s v="78:9A:18:07:7D:F4"/>
    <x v="0"/>
  </r>
  <r>
    <x v="21"/>
    <n v="18"/>
    <x v="0"/>
    <x v="21"/>
    <x v="2"/>
    <x v="121"/>
    <x v="0"/>
    <s v="DT005369"/>
    <s v=""/>
    <x v="0"/>
  </r>
  <r>
    <x v="21"/>
    <n v="18"/>
    <x v="0"/>
    <x v="21"/>
    <x v="2"/>
    <x v="121"/>
    <x v="1"/>
    <s v="HF9097D2KHM"/>
    <s v="78:9A:18:97:EC:23"/>
    <x v="0"/>
  </r>
  <r>
    <x v="21"/>
    <n v="18"/>
    <x v="0"/>
    <x v="21"/>
    <x v="2"/>
    <x v="121"/>
    <x v="3"/>
    <s v="SC554F4986"/>
    <s v=""/>
    <x v="0"/>
  </r>
  <r>
    <x v="21"/>
    <n v="18"/>
    <x v="0"/>
    <x v="21"/>
    <x v="2"/>
    <x v="121"/>
    <x v="7"/>
    <m/>
    <s v=""/>
    <x v="1"/>
  </r>
  <r>
    <x v="21"/>
    <n v="18"/>
    <x v="0"/>
    <x v="21"/>
    <x v="2"/>
    <x v="121"/>
    <x v="4"/>
    <m/>
    <s v=""/>
    <x v="1"/>
  </r>
  <r>
    <x v="21"/>
    <n v="18"/>
    <x v="0"/>
    <x v="21"/>
    <x v="2"/>
    <x v="122"/>
    <x v="2"/>
    <s v="HHJ0A1JFQ0K"/>
    <s v="F4:1E:57:A6:1B:6F"/>
    <x v="0"/>
  </r>
  <r>
    <x v="21"/>
    <n v="18"/>
    <x v="0"/>
    <x v="21"/>
    <x v="2"/>
    <x v="122"/>
    <x v="0"/>
    <s v="DT005368"/>
    <s v=""/>
    <x v="0"/>
  </r>
  <r>
    <x v="21"/>
    <n v="18"/>
    <x v="0"/>
    <x v="21"/>
    <x v="2"/>
    <x v="122"/>
    <x v="1"/>
    <s v="HGN09YZCGSS"/>
    <s v="D4:01:C3:E6:AA:70"/>
    <x v="0"/>
  </r>
  <r>
    <x v="21"/>
    <n v="18"/>
    <x v="0"/>
    <x v="21"/>
    <x v="2"/>
    <x v="122"/>
    <x v="3"/>
    <s v="SC552P1867"/>
    <s v=""/>
    <x v="0"/>
  </r>
  <r>
    <x v="21"/>
    <n v="18"/>
    <x v="0"/>
    <x v="21"/>
    <x v="2"/>
    <x v="122"/>
    <x v="7"/>
    <m/>
    <s v=""/>
    <x v="1"/>
  </r>
  <r>
    <x v="21"/>
    <n v="18"/>
    <x v="0"/>
    <x v="21"/>
    <x v="2"/>
    <x v="122"/>
    <x v="4"/>
    <m/>
    <s v=""/>
    <x v="1"/>
  </r>
  <r>
    <x v="21"/>
    <n v="18"/>
    <x v="0"/>
    <x v="21"/>
    <x v="2"/>
    <x v="123"/>
    <x v="2"/>
    <s v="HHJ0A4QKRYY"/>
    <s v="F4:1E:57:A6:8A:CE"/>
    <x v="0"/>
  </r>
  <r>
    <x v="21"/>
    <n v="18"/>
    <x v="0"/>
    <x v="21"/>
    <x v="2"/>
    <x v="123"/>
    <x v="0"/>
    <s v="DT005295"/>
    <s v=""/>
    <x v="0"/>
  </r>
  <r>
    <x v="21"/>
    <n v="18"/>
    <x v="0"/>
    <x v="21"/>
    <x v="2"/>
    <x v="123"/>
    <x v="1"/>
    <s v="HH50A3X1Q70"/>
    <s v="F4:1E:57:49:47:4E"/>
    <x v="0"/>
  </r>
  <r>
    <x v="21"/>
    <n v="18"/>
    <x v="0"/>
    <x v="21"/>
    <x v="2"/>
    <x v="123"/>
    <x v="3"/>
    <s v="SC552P1868"/>
    <s v=""/>
    <x v="0"/>
  </r>
  <r>
    <x v="21"/>
    <n v="18"/>
    <x v="0"/>
    <x v="21"/>
    <x v="2"/>
    <x v="123"/>
    <x v="7"/>
    <m/>
    <s v=""/>
    <x v="1"/>
  </r>
  <r>
    <x v="21"/>
    <n v="18"/>
    <x v="0"/>
    <x v="21"/>
    <x v="2"/>
    <x v="123"/>
    <x v="4"/>
    <m/>
    <s v=""/>
    <x v="1"/>
  </r>
  <r>
    <x v="21"/>
    <n v="18"/>
    <x v="0"/>
    <x v="21"/>
    <x v="2"/>
    <x v="124"/>
    <x v="2"/>
    <s v="HHK0A1E83V7"/>
    <s v=""/>
    <x v="0"/>
  </r>
  <r>
    <x v="21"/>
    <n v="18"/>
    <x v="0"/>
    <x v="21"/>
    <x v="2"/>
    <x v="124"/>
    <x v="0"/>
    <s v="DT005289"/>
    <s v=""/>
    <x v="0"/>
  </r>
  <r>
    <x v="21"/>
    <n v="18"/>
    <x v="0"/>
    <x v="21"/>
    <x v="2"/>
    <x v="124"/>
    <x v="1"/>
    <s v="HFA09C0J201"/>
    <s v="78:9A:18:A3:32:61"/>
    <x v="0"/>
  </r>
  <r>
    <x v="21"/>
    <n v="18"/>
    <x v="0"/>
    <x v="21"/>
    <x v="2"/>
    <x v="124"/>
    <x v="3"/>
    <s v="SC554F4989"/>
    <s v=""/>
    <x v="0"/>
  </r>
  <r>
    <x v="21"/>
    <n v="18"/>
    <x v="0"/>
    <x v="21"/>
    <x v="2"/>
    <x v="124"/>
    <x v="7"/>
    <m/>
    <s v=""/>
    <x v="1"/>
  </r>
  <r>
    <x v="21"/>
    <n v="18"/>
    <x v="0"/>
    <x v="21"/>
    <x v="2"/>
    <x v="124"/>
    <x v="4"/>
    <m/>
    <s v=""/>
    <x v="1"/>
  </r>
  <r>
    <x v="21"/>
    <n v="18"/>
    <x v="0"/>
    <x v="21"/>
    <x v="2"/>
    <x v="125"/>
    <x v="2"/>
    <s v="HEQ098FF7265"/>
    <s v=""/>
    <x v="0"/>
  </r>
  <r>
    <x v="21"/>
    <n v="18"/>
    <x v="0"/>
    <x v="21"/>
    <x v="2"/>
    <x v="125"/>
    <x v="0"/>
    <s v="DT005286"/>
    <s v=""/>
    <x v="0"/>
  </r>
  <r>
    <x v="21"/>
    <n v="18"/>
    <x v="0"/>
    <x v="21"/>
    <x v="2"/>
    <x v="125"/>
    <x v="1"/>
    <s v="HH40A23CNDV"/>
    <s v="F4:1E:57:49:29:FE"/>
    <x v="0"/>
  </r>
  <r>
    <x v="21"/>
    <n v="18"/>
    <x v="0"/>
    <x v="21"/>
    <x v="2"/>
    <x v="125"/>
    <x v="3"/>
    <s v="SC552P1864"/>
    <s v=""/>
    <x v="0"/>
  </r>
  <r>
    <x v="21"/>
    <n v="18"/>
    <x v="0"/>
    <x v="21"/>
    <x v="2"/>
    <x v="125"/>
    <x v="7"/>
    <m/>
    <s v=""/>
    <x v="1"/>
  </r>
  <r>
    <x v="21"/>
    <n v="18"/>
    <x v="0"/>
    <x v="21"/>
    <x v="2"/>
    <x v="125"/>
    <x v="4"/>
    <m/>
    <s v=""/>
    <x v="1"/>
  </r>
  <r>
    <x v="21"/>
    <n v="18"/>
    <x v="0"/>
    <x v="21"/>
    <x v="2"/>
    <x v="126"/>
    <x v="2"/>
    <s v="HEQ094HKYX4"/>
    <s v="78:9A:18:07:7D:EA"/>
    <x v="0"/>
  </r>
  <r>
    <x v="21"/>
    <n v="18"/>
    <x v="0"/>
    <x v="21"/>
    <x v="2"/>
    <x v="126"/>
    <x v="0"/>
    <s v="DT005582"/>
    <s v=""/>
    <x v="0"/>
  </r>
  <r>
    <x v="21"/>
    <n v="18"/>
    <x v="0"/>
    <x v="21"/>
    <x v="2"/>
    <x v="126"/>
    <x v="1"/>
    <s v="HFA09C2RM1Y"/>
    <s v="78:9A:18:A3:58:3B"/>
    <x v="0"/>
  </r>
  <r>
    <x v="21"/>
    <n v="18"/>
    <x v="0"/>
    <x v="21"/>
    <x v="2"/>
    <x v="126"/>
    <x v="3"/>
    <s v="SC552P2008"/>
    <s v=""/>
    <x v="0"/>
  </r>
  <r>
    <x v="21"/>
    <n v="18"/>
    <x v="0"/>
    <x v="21"/>
    <x v="2"/>
    <x v="126"/>
    <x v="7"/>
    <m/>
    <s v=""/>
    <x v="1"/>
  </r>
  <r>
    <x v="21"/>
    <n v="18"/>
    <x v="0"/>
    <x v="21"/>
    <x v="2"/>
    <x v="126"/>
    <x v="4"/>
    <m/>
    <s v=""/>
    <x v="1"/>
  </r>
  <r>
    <x v="22"/>
    <n v="19"/>
    <x v="0"/>
    <x v="17"/>
    <x v="0"/>
    <x v="127"/>
    <x v="2"/>
    <s v="HEQ09E6TVYP"/>
    <s v="78:9A:18:07:80:47"/>
    <x v="0"/>
  </r>
  <r>
    <x v="22"/>
    <n v="19"/>
    <x v="0"/>
    <x v="17"/>
    <x v="0"/>
    <x v="127"/>
    <x v="0"/>
    <s v="DT005350"/>
    <s v=""/>
    <x v="0"/>
  </r>
  <r>
    <x v="22"/>
    <n v="19"/>
    <x v="0"/>
    <x v="17"/>
    <x v="0"/>
    <x v="127"/>
    <x v="1"/>
    <s v="HH50ABEWRRP"/>
    <s v="F4:1E:57:49:37:B2"/>
    <x v="0"/>
  </r>
  <r>
    <x v="22"/>
    <n v="19"/>
    <x v="0"/>
    <x v="17"/>
    <x v="0"/>
    <x v="127"/>
    <x v="1"/>
    <s v="HH50AB56VAP"/>
    <s v="F4:1E:57:49:36:3A"/>
    <x v="0"/>
  </r>
  <r>
    <x v="22"/>
    <n v="19"/>
    <x v="0"/>
    <x v="17"/>
    <x v="0"/>
    <x v="127"/>
    <x v="3"/>
    <s v="SC552P1322"/>
    <s v=""/>
    <x v="0"/>
  </r>
  <r>
    <x v="22"/>
    <n v="19"/>
    <x v="0"/>
    <x v="17"/>
    <x v="0"/>
    <x v="127"/>
    <x v="7"/>
    <m/>
    <s v=""/>
    <x v="1"/>
  </r>
  <r>
    <x v="22"/>
    <n v="19"/>
    <x v="0"/>
    <x v="17"/>
    <x v="0"/>
    <x v="127"/>
    <x v="4"/>
    <m/>
    <s v=""/>
    <x v="1"/>
  </r>
  <r>
    <x v="23"/>
    <n v="19"/>
    <x v="0"/>
    <x v="15"/>
    <x v="2"/>
    <x v="128"/>
    <x v="2"/>
    <s v="HJK0AG9TBXF"/>
    <s v="04:F4:1C:11:D5:A0"/>
    <x v="0"/>
  </r>
  <r>
    <x v="23"/>
    <n v="19"/>
    <x v="0"/>
    <x v="15"/>
    <x v="2"/>
    <x v="128"/>
    <x v="0"/>
    <s v="DT005351"/>
    <s v=""/>
    <x v="0"/>
  </r>
  <r>
    <x v="23"/>
    <n v="19"/>
    <x v="0"/>
    <x v="15"/>
    <x v="2"/>
    <x v="128"/>
    <x v="1"/>
    <s v="HF9094FFR20"/>
    <s v="78:9A:18:97:EF:03"/>
    <x v="0"/>
  </r>
  <r>
    <x v="23"/>
    <n v="19"/>
    <x v="0"/>
    <x v="15"/>
    <x v="2"/>
    <x v="128"/>
    <x v="3"/>
    <s v="SC552P1326"/>
    <s v=""/>
    <x v="0"/>
  </r>
  <r>
    <x v="23"/>
    <n v="19"/>
    <x v="0"/>
    <x v="15"/>
    <x v="2"/>
    <x v="128"/>
    <x v="7"/>
    <m/>
    <s v=""/>
    <x v="1"/>
  </r>
  <r>
    <x v="23"/>
    <n v="19"/>
    <x v="0"/>
    <x v="15"/>
    <x v="2"/>
    <x v="128"/>
    <x v="4"/>
    <m/>
    <s v=""/>
    <x v="1"/>
  </r>
  <r>
    <x v="23"/>
    <n v="19"/>
    <x v="0"/>
    <x v="22"/>
    <x v="2"/>
    <x v="129"/>
    <x v="2"/>
    <s v="HJK0AYNMGCS"/>
    <s v="04:F4:1C:11:D5:60"/>
    <x v="0"/>
  </r>
  <r>
    <x v="23"/>
    <n v="19"/>
    <x v="0"/>
    <x v="22"/>
    <x v="2"/>
    <x v="129"/>
    <x v="0"/>
    <s v="DT005366"/>
    <s v=""/>
    <x v="0"/>
  </r>
  <r>
    <x v="23"/>
    <n v="19"/>
    <x v="0"/>
    <x v="22"/>
    <x v="2"/>
    <x v="129"/>
    <x v="1"/>
    <s v="HGN09Y3KYGX"/>
    <s v="D4:01:C3:E6:B4:E8"/>
    <x v="0"/>
  </r>
  <r>
    <x v="23"/>
    <n v="19"/>
    <x v="0"/>
    <x v="22"/>
    <x v="2"/>
    <x v="129"/>
    <x v="3"/>
    <s v="SC552P1328"/>
    <s v=""/>
    <x v="0"/>
  </r>
  <r>
    <x v="23"/>
    <n v="19"/>
    <x v="0"/>
    <x v="22"/>
    <x v="2"/>
    <x v="129"/>
    <x v="7"/>
    <m/>
    <s v=""/>
    <x v="1"/>
  </r>
  <r>
    <x v="23"/>
    <n v="19"/>
    <x v="0"/>
    <x v="22"/>
    <x v="2"/>
    <x v="129"/>
    <x v="4"/>
    <m/>
    <s v=""/>
    <x v="1"/>
  </r>
  <r>
    <x v="23"/>
    <n v="19"/>
    <x v="0"/>
    <x v="22"/>
    <x v="2"/>
    <x v="130"/>
    <x v="2"/>
    <s v="HJK0ASF0STF"/>
    <s v="04:F4:1C:11:D5:65"/>
    <x v="0"/>
  </r>
  <r>
    <x v="23"/>
    <n v="19"/>
    <x v="0"/>
    <x v="22"/>
    <x v="2"/>
    <x v="130"/>
    <x v="0"/>
    <s v="DT005290"/>
    <s v=""/>
    <x v="0"/>
  </r>
  <r>
    <x v="23"/>
    <n v="19"/>
    <x v="0"/>
    <x v="22"/>
    <x v="2"/>
    <x v="130"/>
    <x v="4"/>
    <m/>
    <s v=""/>
    <x v="1"/>
  </r>
  <r>
    <x v="23"/>
    <n v="19"/>
    <x v="0"/>
    <x v="22"/>
    <x v="2"/>
    <x v="131"/>
    <x v="1"/>
    <s v="HGN09K5ZMBB"/>
    <s v="D4:01:C3:E6:B1:2C"/>
    <x v="0"/>
  </r>
  <r>
    <x v="23"/>
    <n v="19"/>
    <x v="0"/>
    <x v="22"/>
    <x v="2"/>
    <x v="132"/>
    <x v="3"/>
    <s v="SC552P1330"/>
    <s v=""/>
    <x v="0"/>
  </r>
  <r>
    <x v="23"/>
    <n v="19"/>
    <x v="0"/>
    <x v="22"/>
    <x v="2"/>
    <x v="133"/>
    <x v="7"/>
    <m/>
    <s v=""/>
    <x v="1"/>
  </r>
  <r>
    <x v="23"/>
    <n v="19"/>
    <x v="0"/>
    <x v="22"/>
    <x v="2"/>
    <x v="134"/>
    <x v="2"/>
    <s v="HJK0AKSXZTB"/>
    <s v=""/>
    <x v="0"/>
  </r>
  <r>
    <x v="23"/>
    <n v="19"/>
    <x v="0"/>
    <x v="22"/>
    <x v="2"/>
    <x v="134"/>
    <x v="0"/>
    <s v="DT005376"/>
    <s v=""/>
    <x v="0"/>
  </r>
  <r>
    <x v="23"/>
    <n v="19"/>
    <x v="0"/>
    <x v="22"/>
    <x v="2"/>
    <x v="134"/>
    <x v="1"/>
    <s v="HGN09M57Z0M"/>
    <s v="D4:01:C3:ED:76:46"/>
    <x v="0"/>
  </r>
  <r>
    <x v="23"/>
    <n v="19"/>
    <x v="0"/>
    <x v="22"/>
    <x v="2"/>
    <x v="134"/>
    <x v="3"/>
    <s v="SC552P1327"/>
    <s v=""/>
    <x v="0"/>
  </r>
  <r>
    <x v="23"/>
    <n v="19"/>
    <x v="0"/>
    <x v="22"/>
    <x v="2"/>
    <x v="134"/>
    <x v="7"/>
    <m/>
    <s v=""/>
    <x v="1"/>
  </r>
  <r>
    <x v="23"/>
    <n v="19"/>
    <x v="0"/>
    <x v="22"/>
    <x v="2"/>
    <x v="134"/>
    <x v="4"/>
    <m/>
    <s v=""/>
    <x v="1"/>
  </r>
  <r>
    <x v="23"/>
    <n v="19"/>
    <x v="0"/>
    <x v="22"/>
    <x v="2"/>
    <x v="135"/>
    <x v="0"/>
    <s v="DT005359"/>
    <m/>
    <x v="0"/>
  </r>
  <r>
    <x v="23"/>
    <n v="19"/>
    <x v="0"/>
    <x v="22"/>
    <x v="0"/>
    <x v="135"/>
    <x v="3"/>
    <s v="SC554F4984"/>
    <m/>
    <x v="0"/>
  </r>
  <r>
    <x v="23"/>
    <n v="19"/>
    <x v="0"/>
    <x v="22"/>
    <x v="2"/>
    <x v="136"/>
    <x v="2"/>
    <s v="HJK0AXBM60Y"/>
    <s v="04:F4:1C:11:D7:C9"/>
    <x v="0"/>
  </r>
  <r>
    <x v="24"/>
    <n v="20"/>
    <x v="0"/>
    <x v="18"/>
    <x v="2"/>
    <x v="137"/>
    <x v="8"/>
    <s v="HHJ0A5G2HS7"/>
    <m/>
    <x v="0"/>
  </r>
  <r>
    <x v="24"/>
    <n v="20"/>
    <x v="0"/>
    <x v="18"/>
    <x v="2"/>
    <x v="137"/>
    <x v="0"/>
    <s v="DT005661"/>
    <m/>
    <x v="0"/>
  </r>
  <r>
    <x v="24"/>
    <n v="20"/>
    <x v="0"/>
    <x v="18"/>
    <x v="2"/>
    <x v="137"/>
    <x v="1"/>
    <s v="HFA09D24HF8"/>
    <m/>
    <x v="0"/>
  </r>
  <r>
    <x v="24"/>
    <n v="20"/>
    <x v="0"/>
    <x v="18"/>
    <x v="2"/>
    <x v="137"/>
    <x v="9"/>
    <s v="SC552P1181"/>
    <m/>
    <x v="0"/>
  </r>
  <r>
    <x v="24"/>
    <n v="20"/>
    <x v="0"/>
    <x v="18"/>
    <x v="2"/>
    <x v="137"/>
    <x v="7"/>
    <m/>
    <m/>
    <x v="1"/>
  </r>
  <r>
    <x v="24"/>
    <n v="20"/>
    <x v="0"/>
    <x v="18"/>
    <x v="2"/>
    <x v="137"/>
    <x v="10"/>
    <m/>
    <m/>
    <x v="1"/>
  </r>
  <r>
    <x v="24"/>
    <n v="20"/>
    <x v="0"/>
    <x v="18"/>
    <x v="2"/>
    <x v="138"/>
    <x v="8"/>
    <s v="HHJ0A4HDXT7"/>
    <m/>
    <x v="0"/>
  </r>
  <r>
    <x v="24"/>
    <n v="20"/>
    <x v="0"/>
    <x v="18"/>
    <x v="2"/>
    <x v="138"/>
    <x v="0"/>
    <s v="DT005660"/>
    <m/>
    <x v="0"/>
  </r>
  <r>
    <x v="24"/>
    <n v="20"/>
    <x v="0"/>
    <x v="18"/>
    <x v="2"/>
    <x v="138"/>
    <x v="1"/>
    <s v="HGN09ZASV4E"/>
    <m/>
    <x v="0"/>
  </r>
  <r>
    <x v="24"/>
    <n v="20"/>
    <x v="0"/>
    <x v="18"/>
    <x v="2"/>
    <x v="138"/>
    <x v="9"/>
    <s v="SC552P1183"/>
    <m/>
    <x v="0"/>
  </r>
  <r>
    <x v="24"/>
    <n v="20"/>
    <x v="0"/>
    <x v="18"/>
    <x v="2"/>
    <x v="138"/>
    <x v="7"/>
    <m/>
    <m/>
    <x v="1"/>
  </r>
  <r>
    <x v="24"/>
    <n v="20"/>
    <x v="0"/>
    <x v="18"/>
    <x v="2"/>
    <x v="138"/>
    <x v="10"/>
    <m/>
    <m/>
    <x v="1"/>
  </r>
  <r>
    <x v="24"/>
    <n v="20"/>
    <x v="0"/>
    <x v="18"/>
    <x v="2"/>
    <x v="139"/>
    <x v="8"/>
    <s v="HHJ0AC5MRDG"/>
    <m/>
    <x v="0"/>
  </r>
  <r>
    <x v="24"/>
    <n v="20"/>
    <x v="0"/>
    <x v="18"/>
    <x v="2"/>
    <x v="139"/>
    <x v="0"/>
    <s v="DT005663"/>
    <m/>
    <x v="0"/>
  </r>
  <r>
    <x v="24"/>
    <n v="20"/>
    <x v="0"/>
    <x v="18"/>
    <x v="2"/>
    <x v="139"/>
    <x v="1"/>
    <s v="HH40AB9F605"/>
    <m/>
    <x v="0"/>
  </r>
  <r>
    <x v="24"/>
    <n v="20"/>
    <x v="0"/>
    <x v="18"/>
    <x v="2"/>
    <x v="139"/>
    <x v="9"/>
    <s v="SC552P1182"/>
    <m/>
    <x v="0"/>
  </r>
  <r>
    <x v="24"/>
    <n v="20"/>
    <x v="0"/>
    <x v="18"/>
    <x v="2"/>
    <x v="139"/>
    <x v="7"/>
    <m/>
    <m/>
    <x v="1"/>
  </r>
  <r>
    <x v="24"/>
    <n v="20"/>
    <x v="0"/>
    <x v="18"/>
    <x v="2"/>
    <x v="139"/>
    <x v="10"/>
    <m/>
    <m/>
    <x v="1"/>
  </r>
  <r>
    <x v="1"/>
    <n v="20"/>
    <x v="0"/>
    <x v="23"/>
    <x v="0"/>
    <x v="140"/>
    <x v="0"/>
    <s v="DT005657"/>
    <m/>
    <x v="0"/>
  </r>
  <r>
    <x v="1"/>
    <n v="20"/>
    <x v="0"/>
    <x v="23"/>
    <x v="0"/>
    <x v="140"/>
    <x v="9"/>
    <s v="SC552P1175"/>
    <m/>
    <x v="0"/>
  </r>
  <r>
    <x v="1"/>
    <n v="20"/>
    <x v="0"/>
    <x v="23"/>
    <x v="0"/>
    <x v="140"/>
    <x v="7"/>
    <m/>
    <m/>
    <x v="1"/>
  </r>
  <r>
    <x v="1"/>
    <n v="20"/>
    <x v="0"/>
    <x v="23"/>
    <x v="0"/>
    <x v="140"/>
    <x v="10"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7C9F8-2B7E-489C-85A4-6ED89814ACD3}" name="Сводная таблица1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4" indent="0" outline="1" outlineData="1" multipleFieldFilters="0">
  <location ref="A4:B13" firstHeaderRow="1" firstDataRow="1" firstDataCol="1" rowPageCount="2" colPageCount="1"/>
  <pivotFields count="10">
    <pivotField showAll="0"/>
    <pivotField showAll="0"/>
    <pivotField axis="axisPage" multipleItemSelectionAllowed="1" showAll="0">
      <items count="5">
        <item h="1" x="2"/>
        <item x="0"/>
        <item h="1" x="1"/>
        <item h="1" m="1" x="3"/>
        <item t="default"/>
      </items>
    </pivotField>
    <pivotField showAll="0"/>
    <pivotField showAll="0"/>
    <pivotField showAll="0"/>
    <pivotField axis="axisRow" dataField="1" showAll="0">
      <items count="18">
        <item x="4"/>
        <item x="10"/>
        <item m="1" x="13"/>
        <item x="3"/>
        <item m="1" x="16"/>
        <item x="9"/>
        <item x="0"/>
        <item x="7"/>
        <item m="1" x="12"/>
        <item x="2"/>
        <item x="8"/>
        <item m="1" x="14"/>
        <item m="1" x="15"/>
        <item x="6"/>
        <item x="5"/>
        <item x="1"/>
        <item m="1" x="11"/>
        <item t="default"/>
      </items>
    </pivotField>
    <pivotField showAll="0"/>
    <pivotField showAll="0"/>
    <pivotField axis="axisPage" multipleItemSelectionAllowed="1" showAll="0">
      <items count="6">
        <item x="0"/>
        <item h="1" x="4"/>
        <item h="1" x="1"/>
        <item h="1" x="2"/>
        <item h="1" x="3"/>
        <item t="default"/>
      </items>
    </pivotField>
  </pivotFields>
  <rowFields count="1">
    <field x="6"/>
  </rowFields>
  <rowItems count="9">
    <i>
      <x v="3"/>
    </i>
    <i>
      <x v="5"/>
    </i>
    <i>
      <x v="6"/>
    </i>
    <i>
      <x v="9"/>
    </i>
    <i>
      <x v="10"/>
    </i>
    <i>
      <x v="13"/>
    </i>
    <i>
      <x v="14"/>
    </i>
    <i>
      <x v="15"/>
    </i>
    <i t="grand">
      <x/>
    </i>
  </rowItems>
  <colItems count="1">
    <i/>
  </colItems>
  <pageFields count="2">
    <pageField fld="2" hier="-1"/>
    <pageField fld="9" hier="-1"/>
  </pageFields>
  <dataFields count="1">
    <dataField name="Кол-во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66ED35-DAF1-4B55-8954-D358733788D9}" name="Сводная таблица1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4" indent="0" compact="0" compactData="0" multipleFieldFilters="0">
  <location ref="A5:AA31" firstHeaderRow="1" firstDataRow="2" firstDataCol="2" rowPageCount="3" colPageCount="1"/>
  <pivotFields count="10">
    <pivotField axis="axisCol" compact="0" outline="0" showAll="0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compact="0" outline="0" showAll="0" defaultSubtotal="0"/>
    <pivotField axis="axisPage" compact="0" outline="0" showAll="0" defaultSubtotal="0">
      <items count="4">
        <item x="2"/>
        <item x="0"/>
        <item x="1"/>
        <item m="1" x="3"/>
      </items>
    </pivotField>
    <pivotField axis="axisRow" compact="0" outline="0" showAll="0" defaultSubtotal="0">
      <items count="25">
        <item sd="0" x="10"/>
        <item sd="0" x="4"/>
        <item sd="0" x="5"/>
        <item sd="0" x="7"/>
        <item sd="0" x="8"/>
        <item sd="0" x="9"/>
        <item sd="0" x="0"/>
        <item sd="0" x="2"/>
        <item sd="0" x="3"/>
        <item sd="0" x="1"/>
        <item sd="0" x="6"/>
        <item sd="0" x="12"/>
        <item sd="0" x="11"/>
        <item sd="0" x="14"/>
        <item sd="0" x="15"/>
        <item sd="0" x="13"/>
        <item sd="0" x="16"/>
        <item sd="0" x="17"/>
        <item sd="0" m="1" x="24"/>
        <item sd="0" x="18"/>
        <item sd="0" x="19"/>
        <item sd="0" x="20"/>
        <item sd="0" x="21"/>
        <item sd="0" x="22"/>
        <item x="23"/>
      </items>
    </pivotField>
    <pivotField compact="0" outline="0" showAll="0" defaultSubtotal="0"/>
    <pivotField axis="axisRow" dataField="1" compact="0" outline="0" showAll="0" defaultSubtotal="0">
      <items count="231">
        <item m="1" x="155"/>
        <item m="1" x="200"/>
        <item m="1" x="158"/>
        <item m="1" x="161"/>
        <item m="1" x="165"/>
        <item m="1" x="166"/>
        <item m="1" x="152"/>
        <item m="1" x="167"/>
        <item m="1" x="168"/>
        <item m="1" x="169"/>
        <item m="1" x="170"/>
        <item m="1" x="162"/>
        <item m="1" x="182"/>
        <item m="1" x="171"/>
        <item m="1" x="172"/>
        <item m="1" x="173"/>
        <item m="1" x="192"/>
        <item m="1" x="174"/>
        <item m="1" x="175"/>
        <item m="1" x="176"/>
        <item m="1" x="208"/>
        <item m="1" x="193"/>
        <item m="1" x="183"/>
        <item m="1" x="201"/>
        <item m="1" x="202"/>
        <item m="1" x="142"/>
        <item m="1" x="209"/>
        <item m="1" x="194"/>
        <item m="1" x="203"/>
        <item m="1" x="216"/>
        <item m="1" x="217"/>
        <item m="1" x="204"/>
        <item m="1" x="213"/>
        <item m="1" x="210"/>
        <item m="1" x="195"/>
        <item m="1" x="211"/>
        <item m="1" x="196"/>
        <item m="1" x="197"/>
        <item m="1" x="205"/>
        <item m="1" x="206"/>
        <item m="1" x="198"/>
        <item m="1" x="218"/>
        <item m="1" x="219"/>
        <item m="1" x="199"/>
        <item m="1" x="187"/>
        <item m="1" x="214"/>
        <item m="1" x="212"/>
        <item m="1" x="188"/>
        <item m="1" x="207"/>
        <item m="1" x="156"/>
        <item m="1" x="215"/>
        <item m="1" x="153"/>
        <item m="1" x="184"/>
        <item m="1" x="143"/>
        <item m="1" x="144"/>
        <item m="1" x="145"/>
        <item m="1" x="163"/>
        <item m="1" x="177"/>
        <item m="1" x="189"/>
        <item m="1" x="149"/>
        <item m="1" x="157"/>
        <item m="1" x="154"/>
        <item m="1" x="164"/>
        <item m="1" x="159"/>
        <item m="1" x="185"/>
        <item m="1" x="160"/>
        <item m="1" x="146"/>
        <item m="1" x="186"/>
        <item m="1" x="178"/>
        <item m="1" x="179"/>
        <item m="1" x="191"/>
        <item m="1" x="190"/>
        <item m="1" x="180"/>
        <item m="1" x="181"/>
        <item m="1" x="147"/>
        <item m="1" x="150"/>
        <item m="1" x="141"/>
        <item m="1" x="148"/>
        <item m="1" x="151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0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45"/>
        <item x="37"/>
        <item x="38"/>
        <item x="39"/>
        <item x="40"/>
        <item x="41"/>
        <item x="42"/>
        <item x="49"/>
        <item x="50"/>
        <item x="43"/>
        <item x="44"/>
        <item x="46"/>
        <item x="47"/>
        <item x="48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</items>
    </pivotField>
    <pivotField axis="axisPage" compact="0" outline="0" multipleItemSelectionAllowed="1" showAll="0" defaultSubtotal="0">
      <items count="17">
        <item x="4"/>
        <item x="10"/>
        <item x="3"/>
        <item m="1" x="16"/>
        <item x="9"/>
        <item x="0"/>
        <item x="7"/>
        <item x="2"/>
        <item m="1" x="15"/>
        <item x="6"/>
        <item x="5"/>
        <item x="1"/>
        <item m="1" x="11"/>
        <item m="1" x="14"/>
        <item h="1" m="1" x="12"/>
        <item h="1" m="1" x="13"/>
        <item h="1" x="8"/>
      </items>
    </pivotField>
    <pivotField compact="0" outline="0" showAll="0" defaultSubtotal="0"/>
    <pivotField compact="0" outline="0" showAll="0" defaultSubtotal="0"/>
    <pivotField axis="axisPage" compact="0" outline="0" subtotalTop="0" multipleItemSelectionAllowed="1" showAll="0" defaultSubtotal="0">
      <items count="5">
        <item x="1"/>
        <item x="0"/>
        <item h="1" x="4"/>
        <item h="1" x="3"/>
        <item h="1" x="2"/>
      </items>
    </pivotField>
  </pivotFields>
  <rowFields count="2">
    <field x="3"/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  <x v="230"/>
    </i>
    <i t="grand">
      <x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pageFields count="3">
    <pageField fld="2" item="1" hier="-1"/>
    <pageField fld="6" hier="-1"/>
    <pageField fld="9" hier="-1"/>
  </pageFields>
  <dataFields count="1">
    <dataField name="Количество по полю Номер вагона" fld="5" subtotal="count" baseField="0" baseItem="0"/>
  </dataFields>
  <formats count="28">
    <format dxfId="54">
      <pivotArea dataOnly="0" labelOnly="1" fieldPosition="0">
        <references count="1">
          <reference field="0" count="0"/>
        </references>
      </pivotArea>
    </format>
    <format dxfId="53">
      <pivotArea outline="0" fieldPosition="0">
        <references count="1">
          <reference field="0" count="3" selected="0">
            <x v="12"/>
            <x v="13"/>
            <x v="14"/>
          </reference>
        </references>
      </pivotArea>
    </format>
    <format dxfId="52">
      <pivotArea outline="0" fieldPosition="0">
        <references count="1">
          <reference field="0" count="3" selected="0">
            <x v="12"/>
            <x v="13"/>
            <x v="14"/>
          </reference>
        </references>
      </pivotArea>
    </format>
    <format dxfId="51">
      <pivotArea type="origin" dataOnly="0" labelOnly="1" outline="0" fieldPosition="0"/>
    </format>
    <format dxfId="50">
      <pivotArea field="0" type="button" dataOnly="0" labelOnly="1" outline="0" axis="axisCol" fieldPosition="0"/>
    </format>
    <format dxfId="49">
      <pivotArea dataOnly="0" labelOnly="1" outline="0" fieldPosition="0">
        <references count="1">
          <reference field="0" count="1" defaultSubtotal="1">
            <x v="12"/>
          </reference>
        </references>
      </pivotArea>
    </format>
    <format dxfId="48">
      <pivotArea dataOnly="0" labelOnly="1" outline="0" fieldPosition="0">
        <references count="1">
          <reference field="0" count="1" defaultSubtotal="1">
            <x v="13"/>
          </reference>
        </references>
      </pivotArea>
    </format>
    <format dxfId="47">
      <pivotArea dataOnly="0" labelOnly="1" outline="0" fieldPosition="0">
        <references count="1">
          <reference field="0" count="1" defaultSubtotal="1">
            <x v="14"/>
          </reference>
        </references>
      </pivotArea>
    </format>
    <format dxfId="46">
      <pivotArea dataOnly="0" labelOnly="1" grandRow="1" outline="0" fieldPosition="0"/>
    </format>
    <format dxfId="45">
      <pivotArea grandCol="1" outline="0" collapsedLevelsAreSubtotals="1" fieldPosition="0"/>
    </format>
    <format dxfId="44">
      <pivotArea grandCol="1" outline="0" collapsedLevelsAreSubtotals="1" fieldPosition="0"/>
    </format>
    <format dxfId="43">
      <pivotArea dataOnly="0" labelOnly="1" outline="0" fieldPosition="0">
        <references count="1">
          <reference field="3" count="0"/>
        </references>
      </pivotArea>
    </format>
    <format dxfId="42">
      <pivotArea dataOnly="0" labelOnly="1" outline="0" fieldPosition="0">
        <references count="1">
          <reference field="0" count="3">
            <x v="12"/>
            <x v="13"/>
            <x v="14"/>
          </reference>
        </references>
      </pivotArea>
    </format>
    <format dxfId="41">
      <pivotArea dataOnly="0" labelOnly="1" grandCol="1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Col" fieldPosition="0"/>
    </format>
    <format dxfId="38">
      <pivotArea type="topRight" dataOnly="0" labelOnly="1" outline="0" fieldPosition="0"/>
    </format>
    <format dxfId="37">
      <pivotArea outline="0" collapsedLevelsAreSubtotals="1" fieldPosition="0"/>
    </format>
    <format dxfId="36">
      <pivotArea field="0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3" type="button" dataOnly="0" labelOnly="1" outline="0" axis="axisRow" fieldPosition="0"/>
    </format>
    <format dxfId="33">
      <pivotArea field="5" type="button" dataOnly="0" labelOnly="1" outline="0" axis="axisRow" fieldPosition="1"/>
    </format>
    <format dxfId="32">
      <pivotArea dataOnly="0" labelOnly="1" outline="0" fieldPosition="0">
        <references count="1">
          <reference field="0" count="23">
            <x v="0"/>
            <x v="1"/>
            <x v="2"/>
            <x v="3"/>
            <x v="4"/>
            <x v="5"/>
            <x v="6"/>
            <x v="7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31">
      <pivotArea dataOnly="0" labelOnly="1" grandCol="1" outline="0" fieldPosition="0"/>
    </format>
    <format dxfId="30">
      <pivotArea field="3" type="button" dataOnly="0" labelOnly="1" outline="0" axis="axisRow" fieldPosition="0"/>
    </format>
    <format dxfId="29">
      <pivotArea field="5" type="button" dataOnly="0" labelOnly="1" outline="0" axis="axisRow" fieldPosition="1"/>
    </format>
    <format dxfId="28">
      <pivotArea dataOnly="0" labelOnly="1" outline="0" fieldPosition="0">
        <references count="1">
          <reference field="0" count="23">
            <x v="0"/>
            <x v="1"/>
            <x v="2"/>
            <x v="3"/>
            <x v="4"/>
            <x v="5"/>
            <x v="6"/>
            <x v="7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2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3EFDB1-7115-4CD4-9027-A8E0BCE75741}" name="Сводная таблица1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4" indent="0" compact="0" compactData="0" multipleFieldFilters="0">
  <location ref="A3:C28" firstHeaderRow="1" firstDataRow="1" firstDataCol="2" rowPageCount="1" colPageCount="1"/>
  <pivotFields count="10">
    <pivotField axis="axisPage" compact="0" outline="0" multipleItemSelectionAllowe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outline="0" showAll="0"/>
    <pivotField compact="0" outline="0" showAll="0"/>
    <pivotField axis="axisRow" compact="0" outline="0" showAll="0">
      <items count="26">
        <item sd="0" x="14"/>
        <item sd="0" x="19"/>
        <item sd="0" x="10"/>
        <item sd="0" x="16"/>
        <item sd="0" x="17"/>
        <item sd="0" x="15"/>
        <item sd="0" x="13"/>
        <item sd="0" x="20"/>
        <item sd="0" x="4"/>
        <item sd="0" x="5"/>
        <item sd="0" x="7"/>
        <item sd="0" x="8"/>
        <item sd="0" x="9"/>
        <item sd="0" x="12"/>
        <item sd="0" x="0"/>
        <item sd="0" x="2"/>
        <item sd="0" x="3"/>
        <item sd="0" x="1"/>
        <item sd="0" x="11"/>
        <item sd="0" x="21"/>
        <item sd="0" x="6"/>
        <item sd="0" x="18"/>
        <item sd="0" m="1" x="24"/>
        <item sd="0" x="22"/>
        <item sd="0" x="23"/>
        <item t="default" sd="0"/>
      </items>
    </pivotField>
    <pivotField compact="0" outline="0" showAll="0"/>
    <pivotField axis="axisRow" compact="0" outline="0" showAll="0">
      <items count="232">
        <item x="87"/>
        <item x="103"/>
        <item x="104"/>
        <item m="1" x="155"/>
        <item m="1" x="200"/>
        <item x="93"/>
        <item x="88"/>
        <item m="1" x="158"/>
        <item m="1" x="161"/>
        <item m="1" x="165"/>
        <item m="1" x="166"/>
        <item m="1" x="152"/>
        <item m="1" x="167"/>
        <item m="1" x="168"/>
        <item m="1" x="169"/>
        <item m="1" x="170"/>
        <item x="108"/>
        <item x="105"/>
        <item x="107"/>
        <item m="1" x="162"/>
        <item x="109"/>
        <item x="106"/>
        <item m="1" x="225"/>
        <item x="102"/>
        <item m="1" x="182"/>
        <item m="1" x="171"/>
        <item x="120"/>
        <item m="1" x="226"/>
        <item m="1" x="172"/>
        <item x="111"/>
        <item x="121"/>
        <item m="1" x="227"/>
        <item x="89"/>
        <item m="1" x="173"/>
        <item m="1" x="192"/>
        <item m="1" x="174"/>
        <item x="122"/>
        <item x="94"/>
        <item x="119"/>
        <item x="118"/>
        <item x="95"/>
        <item x="96"/>
        <item m="1" x="228"/>
        <item m="1" x="175"/>
        <item x="123"/>
        <item x="126"/>
        <item m="1" x="176"/>
        <item m="1" x="208"/>
        <item m="1" x="193"/>
        <item x="117"/>
        <item m="1" x="229"/>
        <item m="1" x="230"/>
        <item x="97"/>
        <item m="1" x="183"/>
        <item m="1" x="201"/>
        <item m="1" x="202"/>
        <item m="1" x="142"/>
        <item m="1" x="209"/>
        <item m="1" x="194"/>
        <item m="1" x="203"/>
        <item m="1" x="216"/>
        <item m="1" x="217"/>
        <item m="1" x="221"/>
        <item m="1" x="204"/>
        <item m="1" x="213"/>
        <item m="1" x="210"/>
        <item m="1" x="195"/>
        <item m="1" x="211"/>
        <item m="1" x="222"/>
        <item m="1" x="196"/>
        <item m="1" x="197"/>
        <item m="1" x="205"/>
        <item m="1" x="206"/>
        <item m="1" x="198"/>
        <item m="1" x="223"/>
        <item m="1" x="218"/>
        <item m="1" x="219"/>
        <item m="1" x="199"/>
        <item m="1" x="187"/>
        <item m="1" x="214"/>
        <item m="1" x="212"/>
        <item m="1" x="224"/>
        <item m="1" x="148"/>
        <item m="1" x="151"/>
        <item m="1" x="188"/>
        <item m="1" x="207"/>
        <item m="1" x="156"/>
        <item m="1" x="215"/>
        <item m="1" x="153"/>
        <item m="1" x="184"/>
        <item m="1" x="143"/>
        <item m="1" x="144"/>
        <item m="1" x="145"/>
        <item m="1" x="163"/>
        <item m="1" x="177"/>
        <item m="1" x="189"/>
        <item m="1" x="149"/>
        <item m="1" x="157"/>
        <item m="1" x="154"/>
        <item x="90"/>
        <item x="112"/>
        <item m="1" x="164"/>
        <item m="1" x="159"/>
        <item m="1" x="185"/>
        <item m="1" x="160"/>
        <item m="1" x="146"/>
        <item m="1" x="186"/>
        <item m="1" x="178"/>
        <item m="1" x="179"/>
        <item m="1" x="191"/>
        <item x="91"/>
        <item x="113"/>
        <item x="110"/>
        <item x="98"/>
        <item x="99"/>
        <item x="92"/>
        <item x="114"/>
        <item x="115"/>
        <item x="116"/>
        <item m="1" x="220"/>
        <item m="1" x="190"/>
        <item m="1" x="180"/>
        <item x="124"/>
        <item x="125"/>
        <item m="1" x="181"/>
        <item x="100"/>
        <item x="101"/>
        <item m="1" x="147"/>
        <item m="1" x="150"/>
        <item m="1" x="14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45"/>
        <item x="37"/>
        <item x="38"/>
        <item x="39"/>
        <item x="40"/>
        <item x="41"/>
        <item x="42"/>
        <item x="49"/>
        <item x="50"/>
        <item x="43"/>
        <item x="44"/>
        <item x="46"/>
        <item x="47"/>
        <item x="48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</pivotFields>
  <rowFields count="2">
    <field x="3"/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 t="grand">
      <x/>
    </i>
  </rowItems>
  <colItems count="1">
    <i/>
  </colItems>
  <pageFields count="1">
    <pageField fld="0" hier="-1"/>
  </pageFields>
  <dataFields count="1">
    <dataField name="Количество по полю Оборудование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6F6A6-3636-4876-AB3A-887B82B1DE8B}" name="Сводная таблица1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4" indent="0" outline="1" outlineData="1" multipleFieldFilters="0">
  <location ref="B4:N226" firstHeaderRow="1" firstDataRow="2" firstDataCol="1"/>
  <pivotFields count="10">
    <pivotField showAll="0"/>
    <pivotField showAll="0"/>
    <pivotField showAll="0"/>
    <pivotField axis="axisRow" showAll="0">
      <items count="26">
        <item x="14"/>
        <item x="10"/>
        <item x="16"/>
        <item x="17"/>
        <item x="15"/>
        <item x="13"/>
        <item x="4"/>
        <item x="5"/>
        <item x="7"/>
        <item x="8"/>
        <item x="9"/>
        <item x="12"/>
        <item x="0"/>
        <item x="2"/>
        <item x="3"/>
        <item x="1"/>
        <item x="11"/>
        <item x="6"/>
        <item m="1" x="24"/>
        <item x="18"/>
        <item x="19"/>
        <item x="20"/>
        <item x="21"/>
        <item x="22"/>
        <item x="23"/>
        <item t="default"/>
      </items>
    </pivotField>
    <pivotField axis="axisRow" multipleItemSelectionAllowed="1" showAll="0">
      <items count="8">
        <item x="3"/>
        <item x="0"/>
        <item x="2"/>
        <item x="1"/>
        <item x="4"/>
        <item x="5"/>
        <item m="1" x="6"/>
        <item t="default"/>
      </items>
    </pivotField>
    <pivotField axis="axisRow" showAll="0">
      <items count="232">
        <item m="1" x="155"/>
        <item m="1" x="200"/>
        <item m="1" x="158"/>
        <item m="1" x="161"/>
        <item m="1" x="165"/>
        <item m="1" x="166"/>
        <item m="1" x="152"/>
        <item m="1" x="167"/>
        <item m="1" x="168"/>
        <item m="1" x="169"/>
        <item m="1" x="170"/>
        <item m="1" x="162"/>
        <item m="1" x="182"/>
        <item m="1" x="171"/>
        <item m="1" x="172"/>
        <item m="1" x="173"/>
        <item m="1" x="192"/>
        <item m="1" x="174"/>
        <item m="1" x="175"/>
        <item m="1" x="176"/>
        <item m="1" x="208"/>
        <item m="1" x="193"/>
        <item m="1" x="183"/>
        <item m="1" x="201"/>
        <item m="1" x="202"/>
        <item m="1" x="142"/>
        <item m="1" x="209"/>
        <item m="1" x="194"/>
        <item m="1" x="203"/>
        <item m="1" x="216"/>
        <item m="1" x="217"/>
        <item m="1" x="204"/>
        <item m="1" x="213"/>
        <item m="1" x="210"/>
        <item m="1" x="195"/>
        <item m="1" x="211"/>
        <item m="1" x="196"/>
        <item m="1" x="197"/>
        <item m="1" x="205"/>
        <item m="1" x="206"/>
        <item m="1" x="198"/>
        <item m="1" x="218"/>
        <item m="1" x="219"/>
        <item m="1" x="199"/>
        <item m="1" x="187"/>
        <item m="1" x="214"/>
        <item m="1" x="212"/>
        <item m="1" x="188"/>
        <item m="1" x="207"/>
        <item m="1" x="156"/>
        <item m="1" x="215"/>
        <item m="1" x="153"/>
        <item m="1" x="184"/>
        <item m="1" x="143"/>
        <item m="1" x="144"/>
        <item m="1" x="145"/>
        <item m="1" x="163"/>
        <item m="1" x="177"/>
        <item m="1" x="189"/>
        <item m="1" x="149"/>
        <item m="1" x="157"/>
        <item m="1" x="154"/>
        <item m="1" x="164"/>
        <item m="1" x="159"/>
        <item m="1" x="185"/>
        <item m="1" x="160"/>
        <item m="1" x="146"/>
        <item m="1" x="186"/>
        <item m="1" x="178"/>
        <item m="1" x="179"/>
        <item m="1" x="191"/>
        <item m="1" x="190"/>
        <item m="1" x="180"/>
        <item m="1" x="181"/>
        <item m="1" x="147"/>
        <item m="1" x="150"/>
        <item m="1" x="141"/>
        <item m="1" x="148"/>
        <item m="1" x="151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0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45"/>
        <item x="37"/>
        <item x="38"/>
        <item x="39"/>
        <item x="40"/>
        <item x="41"/>
        <item x="42"/>
        <item x="49"/>
        <item x="50"/>
        <item x="43"/>
        <item x="44"/>
        <item x="46"/>
        <item x="47"/>
        <item x="48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axis="axisCol" dataField="1" showAll="0">
      <items count="18">
        <item n="Автомат" x="4"/>
        <item x="10"/>
        <item n="БП" x="3"/>
        <item m="1" x="16"/>
        <item x="9"/>
        <item n="Ком, черт. ТСФВ.467000.008" x="0"/>
        <item x="7"/>
        <item n="Mikrotik Hex RB750Gr3" x="2"/>
        <item m="1" x="14"/>
        <item m="1" x="15"/>
        <item n="ПК БТ-37-НМК (5550.i5 OSUb2204)" x="6"/>
        <item n="МВС ТСФВ.465000.006-001" x="5"/>
        <item x="1"/>
        <item m="1" x="11"/>
        <item m="1" x="12"/>
        <item m="1" x="13"/>
        <item x="8"/>
        <item t="default"/>
      </items>
    </pivotField>
    <pivotField showAll="0"/>
    <pivotField showAll="0"/>
    <pivotField showAll="0"/>
  </pivotFields>
  <rowFields count="3">
    <field x="3"/>
    <field x="4"/>
    <field x="5"/>
  </rowFields>
  <rowItems count="221">
    <i>
      <x/>
    </i>
    <i r="1">
      <x v="1"/>
    </i>
    <i r="2">
      <x v="182"/>
    </i>
    <i r="2">
      <x v="183"/>
    </i>
    <i r="2">
      <x v="184"/>
    </i>
    <i r="2">
      <x v="185"/>
    </i>
    <i r="2">
      <x v="186"/>
    </i>
    <i r="2">
      <x v="187"/>
    </i>
    <i r="1">
      <x v="2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181"/>
    </i>
    <i>
      <x v="1"/>
    </i>
    <i r="1">
      <x v="4"/>
    </i>
    <i r="2">
      <x v="177"/>
    </i>
    <i>
      <x v="2"/>
    </i>
    <i r="1">
      <x v="1"/>
    </i>
    <i r="2">
      <x v="199"/>
    </i>
    <i r="2">
      <x v="200"/>
    </i>
    <i>
      <x v="3"/>
    </i>
    <i r="1">
      <x v="1"/>
    </i>
    <i r="2">
      <x v="202"/>
    </i>
    <i r="2">
      <x v="203"/>
    </i>
    <i r="2">
      <x v="204"/>
    </i>
    <i r="2">
      <x v="205"/>
    </i>
    <i r="2">
      <x v="217"/>
    </i>
    <i r="1">
      <x v="2"/>
    </i>
    <i r="2">
      <x v="129"/>
    </i>
    <i r="1">
      <x v="3"/>
    </i>
    <i r="2">
      <x v="201"/>
    </i>
    <i>
      <x v="4"/>
    </i>
    <i r="1">
      <x v="1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207"/>
    </i>
    <i r="2">
      <x v="208"/>
    </i>
    <i r="2">
      <x v="209"/>
    </i>
    <i r="2">
      <x v="210"/>
    </i>
    <i r="1">
      <x v="2"/>
    </i>
    <i r="2">
      <x v="218"/>
    </i>
    <i r="1">
      <x v="3"/>
    </i>
    <i r="2">
      <x v="188"/>
    </i>
    <i r="1">
      <x v="5"/>
    </i>
    <i r="2">
      <x v="206"/>
    </i>
    <i>
      <x v="5"/>
    </i>
    <i r="1">
      <x v="1"/>
    </i>
    <i r="2">
      <x v="174"/>
    </i>
    <i r="2">
      <x v="175"/>
    </i>
    <i r="2">
      <x v="197"/>
    </i>
    <i r="2">
      <x v="198"/>
    </i>
    <i r="1">
      <x v="2"/>
    </i>
    <i r="2">
      <x v="196"/>
    </i>
    <i r="1">
      <x v="3"/>
    </i>
    <i r="2">
      <x v="195"/>
    </i>
    <i>
      <x v="6"/>
    </i>
    <i r="1">
      <x/>
    </i>
    <i r="2">
      <x v="146"/>
    </i>
    <i r="1">
      <x v="1"/>
    </i>
    <i r="2">
      <x v="144"/>
    </i>
    <i r="1">
      <x v="3"/>
    </i>
    <i r="2">
      <x v="145"/>
    </i>
    <i>
      <x v="7"/>
    </i>
    <i r="1">
      <x/>
    </i>
    <i r="2">
      <x v="149"/>
    </i>
    <i r="1">
      <x v="1"/>
    </i>
    <i r="2">
      <x v="147"/>
    </i>
    <i r="1">
      <x v="2"/>
    </i>
    <i r="2">
      <x v="148"/>
    </i>
    <i r="1">
      <x v="3"/>
    </i>
    <i r="2">
      <x v="150"/>
    </i>
    <i>
      <x v="8"/>
    </i>
    <i r="1">
      <x/>
    </i>
    <i r="2">
      <x v="173"/>
    </i>
    <i r="1">
      <x v="1"/>
    </i>
    <i r="2">
      <x v="170"/>
    </i>
    <i r="2">
      <x v="171"/>
    </i>
    <i r="1">
      <x v="2"/>
    </i>
    <i r="2">
      <x v="169"/>
    </i>
    <i r="1">
      <x v="3"/>
    </i>
    <i r="2">
      <x v="172"/>
    </i>
    <i>
      <x v="9"/>
    </i>
    <i r="1">
      <x v="2"/>
    </i>
    <i r="2">
      <x v="144"/>
    </i>
    <i>
      <x v="10"/>
    </i>
    <i r="1">
      <x v="3"/>
    </i>
    <i r="2">
      <x v="150"/>
    </i>
    <i>
      <x v="11"/>
    </i>
    <i r="1">
      <x/>
    </i>
    <i r="2">
      <x v="178"/>
    </i>
    <i>
      <x v="12"/>
    </i>
    <i r="1">
      <x v="1"/>
    </i>
    <i r="2">
      <x v="130"/>
    </i>
    <i r="2">
      <x v="131"/>
    </i>
    <i r="2">
      <x v="132"/>
    </i>
    <i r="2">
      <x v="133"/>
    </i>
    <i r="2">
      <x v="134"/>
    </i>
    <i r="1">
      <x v="3"/>
    </i>
    <i r="2">
      <x v="135"/>
    </i>
    <i>
      <x v="13"/>
    </i>
    <i r="1">
      <x/>
    </i>
    <i r="2">
      <x v="140"/>
    </i>
    <i r="1">
      <x v="2"/>
    </i>
    <i r="2">
      <x v="138"/>
    </i>
    <i r="1">
      <x v="3"/>
    </i>
    <i r="2">
      <x v="139"/>
    </i>
    <i>
      <x v="14"/>
    </i>
    <i r="1">
      <x/>
    </i>
    <i r="2">
      <x v="143"/>
    </i>
    <i r="1">
      <x v="1"/>
    </i>
    <i r="2">
      <x v="176"/>
    </i>
    <i r="1">
      <x v="2"/>
    </i>
    <i r="2">
      <x v="141"/>
    </i>
    <i r="1">
      <x v="3"/>
    </i>
    <i r="2">
      <x v="142"/>
    </i>
    <i>
      <x v="15"/>
    </i>
    <i r="1">
      <x v="1"/>
    </i>
    <i r="2">
      <x v="136"/>
    </i>
    <i r="1">
      <x v="3"/>
    </i>
    <i r="2">
      <x v="137"/>
    </i>
    <i>
      <x v="16"/>
    </i>
    <i r="1">
      <x v="2"/>
    </i>
    <i r="2">
      <x v="162"/>
    </i>
    <i r="2">
      <x v="167"/>
    </i>
    <i r="2">
      <x v="180"/>
    </i>
    <i r="1">
      <x v="5"/>
    </i>
    <i r="2">
      <x v="179"/>
    </i>
    <i>
      <x v="17"/>
    </i>
    <i r="1">
      <x/>
    </i>
    <i r="2">
      <x v="164"/>
    </i>
    <i r="1">
      <x v="2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5"/>
    </i>
    <i r="2">
      <x v="166"/>
    </i>
    <i r="2">
      <x v="168"/>
    </i>
    <i>
      <x v="19"/>
    </i>
    <i r="1">
      <x v="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212"/>
    </i>
    <i r="2">
      <x v="213"/>
    </i>
    <i r="2">
      <x v="214"/>
    </i>
    <i r="2">
      <x v="215"/>
    </i>
    <i r="2">
      <x v="216"/>
    </i>
    <i r="2">
      <x v="227"/>
    </i>
    <i r="2">
      <x v="228"/>
    </i>
    <i r="2">
      <x v="229"/>
    </i>
    <i r="1">
      <x v="5"/>
    </i>
    <i r="2">
      <x v="211"/>
    </i>
    <i>
      <x v="20"/>
    </i>
    <i r="1">
      <x v="2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>
      <x v="21"/>
    </i>
    <i r="1">
      <x v="2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>
      <x v="22"/>
    </i>
    <i r="1">
      <x v="2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>
      <x v="23"/>
    </i>
    <i r="1">
      <x v="1"/>
    </i>
    <i r="2">
      <x v="225"/>
    </i>
    <i r="1">
      <x v="2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>
      <x v="24"/>
    </i>
    <i r="1">
      <x v="1"/>
    </i>
    <i r="2">
      <x v="230"/>
    </i>
    <i t="grand">
      <x/>
    </i>
  </rowItems>
  <colFields count="1">
    <field x="6"/>
  </colFields>
  <colItems count="12">
    <i>
      <x/>
    </i>
    <i>
      <x v="1"/>
    </i>
    <i>
      <x v="2"/>
    </i>
    <i>
      <x v="4"/>
    </i>
    <i>
      <x v="5"/>
    </i>
    <i>
      <x v="6"/>
    </i>
    <i>
      <x v="7"/>
    </i>
    <i>
      <x v="10"/>
    </i>
    <i>
      <x v="11"/>
    </i>
    <i>
      <x v="12"/>
    </i>
    <i>
      <x v="16"/>
    </i>
    <i t="grand">
      <x/>
    </i>
  </colItems>
  <dataFields count="1">
    <dataField name="Количество по полю Оборудование" fld="6" subtotal="count" baseField="0" baseItem="0"/>
  </dataFields>
  <formats count="2">
    <format dxfId="26">
      <pivotArea dataOnly="0" labelOnly="1" fieldPosition="0">
        <references count="1">
          <reference field="6" count="0"/>
        </references>
      </pivotArea>
    </format>
    <format dxfId="25">
      <pivotArea dataOnly="0" labelOnly="1" grandCol="1" outline="0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7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</reference>
            <reference field="6" count="8" selected="0">
              <x v="0"/>
              <x v="2"/>
              <x v="5"/>
              <x v="6"/>
              <x v="7"/>
              <x v="10"/>
              <x v="11"/>
              <x v="1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47A77D-E197-4535-AE49-E2F21D9AF376}" name="Journal" displayName="Journal" ref="A1:J883" totalsRowShown="0" headerRowDxfId="57" dataDxfId="56" totalsRowDxfId="55">
  <autoFilter ref="A1:J883" xr:uid="{00000000-0009-0000-0100-000001000000}"/>
  <sortState xmlns:xlrd2="http://schemas.microsoft.com/office/spreadsheetml/2017/richdata2" ref="A828:J861">
    <sortCondition ref="D1:D861"/>
  </sortState>
  <tableColumns count="10">
    <tableColumn id="1" xr3:uid="{4702B254-7411-4732-8406-086FDA63AFFD}" name="Дата" dataDxfId="23" totalsRowDxfId="22"/>
    <tableColumn id="2" xr3:uid="{4B8CD408-1F09-46D5-9496-A1EFCA569A9C}" name="Заявка" dataDxfId="21" totalsRowDxfId="20"/>
    <tableColumn id="3" xr3:uid="{615C1594-8199-4932-85F3-9E197A506BF1}" name="Тип работ" dataDxfId="19" totalsRowDxfId="18"/>
    <tableColumn id="4" xr3:uid="{39102716-29B5-480D-BFCD-C4216EB553CF}" name="Номер поезда" dataDxfId="17" totalsRowDxfId="16"/>
    <tableColumn id="5" xr3:uid="{9340F39F-6687-4F41-B453-E3351B6248E4}" name="Тип вагона" dataDxfId="15" totalsRowDxfId="14"/>
    <tableColumn id="6" xr3:uid="{B3751797-7ED6-4677-A2A3-6D7C07014313}" name="Номер вагона" dataDxfId="13" totalsRowDxfId="12"/>
    <tableColumn id="7" xr3:uid="{E55B1863-D30A-4031-B5FC-AE48D92F0524}" name="Оборудование" dataDxfId="11" totalsRowDxfId="10"/>
    <tableColumn id="8" xr3:uid="{61DAF96A-DEDE-40AE-900C-C44A47E94B5F}" name="S/N оборудования" dataDxfId="9" totalsRowDxfId="8"/>
    <tableColumn id="9" xr3:uid="{2E817A6B-FE5A-4308-A00C-BBEA75C85AA8}" name="MAC адрес" dataDxfId="7" totalsRowDxfId="6"/>
    <tableColumn id="10" xr3:uid="{5E71BDAD-3E0E-4B2E-9ECD-5402D6C83B76}" name="Очередь" dataDxfId="5" totalsRowDxfId="4">
      <calculatedColumnFormula>IF(C2="Монтаж",COUNTIF($H$2:H3,Journal[[#This Row],[S/N оборудования]]),"")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ABF786-0332-4F07-816A-34A98AA49085}" name="mac_ap" displayName="mac_ap" ref="B1:E389" totalsRowShown="0">
  <autoFilter ref="B1:E389" xr:uid="{1EABF786-0332-4F07-816A-34A98AA49085}"/>
  <sortState xmlns:xlrd2="http://schemas.microsoft.com/office/spreadsheetml/2017/richdata2" ref="B2:E414">
    <sortCondition ref="B1:B414"/>
  </sortState>
  <tableColumns count="4">
    <tableColumn id="4" xr3:uid="{976C978D-C94B-4BF8-AF19-7A56A9C66542}" name="EQP"/>
    <tableColumn id="2" xr3:uid="{7B356CFA-BDFC-46CE-B1DC-B5004C52D290}" name="Серийный AP"/>
    <tableColumn id="1" xr3:uid="{5DBE7360-3C9C-473D-8167-B42355A76EFD}" name="Мак AP"/>
    <tableColumn id="3" xr3:uid="{0CE83E33-0CF5-42FE-9EC7-B9C239487E1B}" name="Маркер" dataDxfId="24">
      <calculatedColumnFormula>CONCATENATE(IF(mac_ap[[#This Row],[EQP]]="Точка доступа ТСФВ.465000.006-005","Т-","М-"),RIGHT(mac_ap[[#This Row],[Серийный AP]],6))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4D50-DBC5-4546-B0DC-555250166B00}">
  <dimension ref="A1:B13"/>
  <sheetViews>
    <sheetView workbookViewId="0">
      <selection activeCell="B7" sqref="B7"/>
    </sheetView>
  </sheetViews>
  <sheetFormatPr baseColWidth="10" defaultColWidth="8.83203125" defaultRowHeight="16" x14ac:dyDescent="0.2"/>
  <cols>
    <col min="1" max="1" width="53" bestFit="1" customWidth="1"/>
    <col min="2" max="2" width="9.6640625" bestFit="1" customWidth="1"/>
  </cols>
  <sheetData>
    <row r="1" spans="1:2" x14ac:dyDescent="0.2">
      <c r="A1" s="12" t="s">
        <v>1</v>
      </c>
      <c r="B1" t="s">
        <v>8</v>
      </c>
    </row>
    <row r="2" spans="1:2" x14ac:dyDescent="0.2">
      <c r="A2" s="12" t="s">
        <v>949</v>
      </c>
      <c r="B2" s="22">
        <v>1</v>
      </c>
    </row>
    <row r="4" spans="1:2" x14ac:dyDescent="0.2">
      <c r="A4" s="12" t="s">
        <v>475</v>
      </c>
      <c r="B4" t="s">
        <v>1456</v>
      </c>
    </row>
    <row r="5" spans="1:2" x14ac:dyDescent="0.2">
      <c r="A5" s="22" t="s">
        <v>14</v>
      </c>
      <c r="B5">
        <v>129</v>
      </c>
    </row>
    <row r="6" spans="1:2" x14ac:dyDescent="0.2">
      <c r="A6" s="22" t="s">
        <v>1484</v>
      </c>
      <c r="B6">
        <v>4</v>
      </c>
    </row>
    <row r="7" spans="1:2" x14ac:dyDescent="0.2">
      <c r="A7" s="22" t="s">
        <v>35</v>
      </c>
      <c r="B7">
        <v>124</v>
      </c>
    </row>
    <row r="8" spans="1:2" x14ac:dyDescent="0.2">
      <c r="A8" s="22" t="s">
        <v>12</v>
      </c>
      <c r="B8">
        <v>123</v>
      </c>
    </row>
    <row r="9" spans="1:2" x14ac:dyDescent="0.2">
      <c r="A9" s="22" t="s">
        <v>1482</v>
      </c>
      <c r="B9">
        <v>3</v>
      </c>
    </row>
    <row r="10" spans="1:2" x14ac:dyDescent="0.2">
      <c r="A10" s="22" t="s">
        <v>11</v>
      </c>
      <c r="B10">
        <v>8</v>
      </c>
    </row>
    <row r="11" spans="1:2" x14ac:dyDescent="0.2">
      <c r="A11" s="22" t="s">
        <v>17</v>
      </c>
      <c r="B11">
        <v>54</v>
      </c>
    </row>
    <row r="12" spans="1:2" x14ac:dyDescent="0.2">
      <c r="A12" s="22" t="s">
        <v>49</v>
      </c>
      <c r="B12">
        <v>156</v>
      </c>
    </row>
    <row r="13" spans="1:2" x14ac:dyDescent="0.2">
      <c r="A13" s="22" t="s">
        <v>304</v>
      </c>
      <c r="B13">
        <v>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DDA8-4CD8-4C7F-8D6F-BA2623C6E6C8}">
  <dimension ref="A1:J883"/>
  <sheetViews>
    <sheetView tabSelected="1" zoomScale="143" zoomScaleNormal="100" workbookViewId="0">
      <pane ySplit="1" topLeftCell="A2" activePane="bottomLeft" state="frozen"/>
      <selection pane="bottomLeft" activeCell="J884" sqref="J884"/>
    </sheetView>
  </sheetViews>
  <sheetFormatPr baseColWidth="10" defaultColWidth="9" defaultRowHeight="12" x14ac:dyDescent="0.15"/>
  <cols>
    <col min="1" max="1" width="12.5" style="1" customWidth="1"/>
    <col min="2" max="2" width="9" style="11"/>
    <col min="3" max="4" width="9" style="1"/>
    <col min="5" max="5" width="15" style="1" customWidth="1"/>
    <col min="6" max="6" width="8.83203125" style="1" bestFit="1" customWidth="1"/>
    <col min="7" max="7" width="47.6640625" style="28" bestFit="1" customWidth="1"/>
    <col min="8" max="8" width="20.5" style="28" bestFit="1" customWidth="1"/>
    <col min="9" max="9" width="16.33203125" style="1" bestFit="1" customWidth="1"/>
    <col min="10" max="10" width="9" style="11"/>
    <col min="11" max="16384" width="9" style="1"/>
  </cols>
  <sheetData>
    <row r="1" spans="1:10" s="14" customFormat="1" ht="34.5" customHeight="1" x14ac:dyDescent="0.2">
      <c r="A1" s="13" t="s">
        <v>310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27" t="s">
        <v>5</v>
      </c>
      <c r="H1" s="27" t="s">
        <v>6</v>
      </c>
      <c r="I1" s="13" t="s">
        <v>7</v>
      </c>
      <c r="J1" s="14" t="s">
        <v>949</v>
      </c>
    </row>
    <row r="2" spans="1:10" x14ac:dyDescent="0.15">
      <c r="A2" s="2">
        <v>45845</v>
      </c>
      <c r="B2" s="3">
        <v>1</v>
      </c>
      <c r="C2" s="3" t="s">
        <v>8</v>
      </c>
      <c r="D2" s="3" t="s">
        <v>9</v>
      </c>
      <c r="E2" s="4" t="s">
        <v>33</v>
      </c>
      <c r="F2" s="4" t="s">
        <v>1367</v>
      </c>
      <c r="G2" s="5" t="s">
        <v>35</v>
      </c>
      <c r="H2" s="6" t="s">
        <v>46</v>
      </c>
      <c r="I2" s="6"/>
      <c r="J2" s="11">
        <f>IF(C2="Монтаж",COUNTIF($H$2:H3,Journal[[#This Row],[S/N оборудования]]),"")</f>
        <v>1</v>
      </c>
    </row>
    <row r="3" spans="1:10" x14ac:dyDescent="0.15">
      <c r="A3" s="2">
        <v>45845</v>
      </c>
      <c r="B3" s="3">
        <v>1</v>
      </c>
      <c r="C3" s="3" t="s">
        <v>8</v>
      </c>
      <c r="D3" s="3" t="s">
        <v>9</v>
      </c>
      <c r="E3" s="4" t="s">
        <v>33</v>
      </c>
      <c r="F3" s="4" t="s">
        <v>1367</v>
      </c>
      <c r="G3" s="7" t="s">
        <v>49</v>
      </c>
      <c r="H3" s="6" t="s">
        <v>50</v>
      </c>
      <c r="I3" s="6"/>
      <c r="J3" s="11">
        <f>IF(C3="Монтаж",COUNTIF($H$2:H4,Journal[[#This Row],[S/N оборудования]]),"")</f>
        <v>1</v>
      </c>
    </row>
    <row r="4" spans="1:10" x14ac:dyDescent="0.15">
      <c r="A4" s="2">
        <v>45845</v>
      </c>
      <c r="B4" s="3">
        <v>1</v>
      </c>
      <c r="C4" s="3" t="s">
        <v>8</v>
      </c>
      <c r="D4" s="3" t="s">
        <v>9</v>
      </c>
      <c r="E4" s="4" t="s">
        <v>33</v>
      </c>
      <c r="F4" s="4" t="s">
        <v>1367</v>
      </c>
      <c r="G4" s="7" t="s">
        <v>49</v>
      </c>
      <c r="H4" s="6" t="s">
        <v>51</v>
      </c>
      <c r="I4" s="6"/>
      <c r="J4" s="11">
        <f>IF(C4="Монтаж",COUNTIF($H$2:H5,Journal[[#This Row],[S/N оборудования]]),"")</f>
        <v>1</v>
      </c>
    </row>
    <row r="5" spans="1:10" x14ac:dyDescent="0.15">
      <c r="A5" s="2">
        <v>45845</v>
      </c>
      <c r="B5" s="3">
        <v>1</v>
      </c>
      <c r="C5" s="3" t="s">
        <v>8</v>
      </c>
      <c r="D5" s="3" t="s">
        <v>9</v>
      </c>
      <c r="E5" s="4" t="s">
        <v>33</v>
      </c>
      <c r="F5" s="4" t="s">
        <v>1367</v>
      </c>
      <c r="G5" s="29" t="s">
        <v>12</v>
      </c>
      <c r="H5" s="30" t="s">
        <v>47</v>
      </c>
      <c r="I5" s="6" t="s">
        <v>48</v>
      </c>
      <c r="J5" s="11">
        <f>IF(C5="Монтаж",COUNTIF($H$2:H6,Journal[[#This Row],[S/N оборудования]]),"")</f>
        <v>1</v>
      </c>
    </row>
    <row r="6" spans="1:10" x14ac:dyDescent="0.15">
      <c r="A6" s="2">
        <v>45845</v>
      </c>
      <c r="B6" s="3">
        <v>1</v>
      </c>
      <c r="C6" s="3" t="s">
        <v>8</v>
      </c>
      <c r="D6" s="3" t="s">
        <v>9</v>
      </c>
      <c r="E6" s="4" t="s">
        <v>33</v>
      </c>
      <c r="F6" s="4" t="s">
        <v>1367</v>
      </c>
      <c r="G6" s="7" t="s">
        <v>14</v>
      </c>
      <c r="H6" s="6" t="s">
        <v>45</v>
      </c>
      <c r="I6" s="6"/>
      <c r="J6" s="11">
        <f>IF(C6="Монтаж",COUNTIF($H$2:H7,Journal[[#This Row],[S/N оборудования]]),"")</f>
        <v>1</v>
      </c>
    </row>
    <row r="7" spans="1:10" x14ac:dyDescent="0.15">
      <c r="A7" s="2">
        <v>45845</v>
      </c>
      <c r="B7" s="3">
        <v>1</v>
      </c>
      <c r="C7" s="3" t="s">
        <v>8</v>
      </c>
      <c r="D7" s="3" t="s">
        <v>9</v>
      </c>
      <c r="E7" s="4" t="s">
        <v>33</v>
      </c>
      <c r="F7" s="4" t="s">
        <v>1367</v>
      </c>
      <c r="G7" s="7" t="s">
        <v>16</v>
      </c>
      <c r="H7" s="6"/>
      <c r="I7" s="6"/>
      <c r="J7" s="11">
        <f>IF(C7="Монтаж",COUNTIF($H$2:H8,Journal[[#This Row],[S/N оборудования]]),"")</f>
        <v>0</v>
      </c>
    </row>
    <row r="8" spans="1:10" x14ac:dyDescent="0.15">
      <c r="A8" s="2">
        <v>45845</v>
      </c>
      <c r="B8" s="3">
        <v>1</v>
      </c>
      <c r="C8" s="3" t="s">
        <v>8</v>
      </c>
      <c r="D8" s="3" t="s">
        <v>9</v>
      </c>
      <c r="E8" s="4" t="s">
        <v>33</v>
      </c>
      <c r="F8" s="4" t="s">
        <v>1368</v>
      </c>
      <c r="G8" s="5" t="s">
        <v>35</v>
      </c>
      <c r="H8" s="6" t="s">
        <v>38</v>
      </c>
      <c r="I8" s="6"/>
      <c r="J8" s="11">
        <f>IF(C8="Монтаж",COUNTIF($H$2:H9,Journal[[#This Row],[S/N оборудования]]),"")</f>
        <v>1</v>
      </c>
    </row>
    <row r="9" spans="1:10" x14ac:dyDescent="0.15">
      <c r="A9" s="2">
        <v>45845</v>
      </c>
      <c r="B9" s="3">
        <v>1</v>
      </c>
      <c r="C9" s="3" t="s">
        <v>8</v>
      </c>
      <c r="D9" s="3" t="s">
        <v>9</v>
      </c>
      <c r="E9" s="4" t="s">
        <v>33</v>
      </c>
      <c r="F9" s="4" t="s">
        <v>1368</v>
      </c>
      <c r="G9" s="7" t="s">
        <v>14</v>
      </c>
      <c r="H9" s="6" t="s">
        <v>37</v>
      </c>
      <c r="I9" s="6"/>
      <c r="J9" s="11">
        <f>IF(C9="Монтаж",COUNTIF($H$2:H10,Journal[[#This Row],[S/N оборудования]]),"")</f>
        <v>1</v>
      </c>
    </row>
    <row r="10" spans="1:10" x14ac:dyDescent="0.15">
      <c r="A10" s="2">
        <v>45845</v>
      </c>
      <c r="B10" s="3">
        <v>1</v>
      </c>
      <c r="C10" s="3" t="s">
        <v>8</v>
      </c>
      <c r="D10" s="3" t="s">
        <v>9</v>
      </c>
      <c r="E10" s="4" t="s">
        <v>33</v>
      </c>
      <c r="F10" s="4" t="s">
        <v>1368</v>
      </c>
      <c r="G10" s="7" t="s">
        <v>16</v>
      </c>
      <c r="H10" s="6"/>
      <c r="I10" s="6"/>
      <c r="J10" s="11">
        <f>IF(C10="Монтаж",COUNTIF($H$2:H11,Journal[[#This Row],[S/N оборудования]]),"")</f>
        <v>0</v>
      </c>
    </row>
    <row r="11" spans="1:10" x14ac:dyDescent="0.15">
      <c r="A11" s="2">
        <v>45845</v>
      </c>
      <c r="B11" s="3">
        <v>1</v>
      </c>
      <c r="C11" s="3" t="s">
        <v>8</v>
      </c>
      <c r="D11" s="3" t="s">
        <v>9</v>
      </c>
      <c r="E11" s="4" t="s">
        <v>33</v>
      </c>
      <c r="F11" s="4" t="s">
        <v>1369</v>
      </c>
      <c r="G11" s="7" t="s">
        <v>14</v>
      </c>
      <c r="H11" s="6" t="s">
        <v>39</v>
      </c>
      <c r="I11" s="6"/>
      <c r="J11" s="11">
        <f>IF(C11="Монтаж",COUNTIF($H$2:H12,Journal[[#This Row],[S/N оборудования]]),"")</f>
        <v>1</v>
      </c>
    </row>
    <row r="12" spans="1:10" x14ac:dyDescent="0.15">
      <c r="A12" s="2">
        <v>45845</v>
      </c>
      <c r="B12" s="3">
        <v>1</v>
      </c>
      <c r="C12" s="3" t="s">
        <v>8</v>
      </c>
      <c r="D12" s="3" t="s">
        <v>9</v>
      </c>
      <c r="E12" s="4" t="s">
        <v>33</v>
      </c>
      <c r="F12" s="4" t="s">
        <v>1369</v>
      </c>
      <c r="G12" s="7" t="s">
        <v>16</v>
      </c>
      <c r="H12" s="6"/>
      <c r="I12" s="6"/>
      <c r="J12" s="11">
        <f>IF(C12="Монтаж",COUNTIF($H$2:H13,Journal[[#This Row],[S/N оборудования]]),"")</f>
        <v>0</v>
      </c>
    </row>
    <row r="13" spans="1:10" x14ac:dyDescent="0.15">
      <c r="A13" s="2">
        <v>45845</v>
      </c>
      <c r="B13" s="3">
        <v>1</v>
      </c>
      <c r="C13" s="3" t="s">
        <v>8</v>
      </c>
      <c r="D13" s="3" t="s">
        <v>9</v>
      </c>
      <c r="E13" s="4" t="s">
        <v>33</v>
      </c>
      <c r="F13" s="4" t="s">
        <v>1369</v>
      </c>
      <c r="G13" s="5" t="s">
        <v>35</v>
      </c>
      <c r="H13" s="6" t="s">
        <v>305</v>
      </c>
      <c r="I13" s="6"/>
      <c r="J13" s="11">
        <f>IF(C13="Монтаж",COUNTIF($H$2:H14,Journal[[#This Row],[S/N оборудования]]),"")</f>
        <v>1</v>
      </c>
    </row>
    <row r="14" spans="1:10" x14ac:dyDescent="0.15">
      <c r="A14" s="2">
        <v>45845</v>
      </c>
      <c r="B14" s="3">
        <v>1</v>
      </c>
      <c r="C14" s="3" t="s">
        <v>8</v>
      </c>
      <c r="D14" s="3" t="s">
        <v>9</v>
      </c>
      <c r="E14" s="4" t="s">
        <v>33</v>
      </c>
      <c r="F14" s="4" t="s">
        <v>1370</v>
      </c>
      <c r="G14" s="5" t="s">
        <v>35</v>
      </c>
      <c r="H14" s="6" t="s">
        <v>36</v>
      </c>
      <c r="I14" s="6"/>
      <c r="J14" s="11">
        <f>IF(C14="Монтаж",COUNTIF($H$2:H15,Journal[[#This Row],[S/N оборудования]]),"")</f>
        <v>1</v>
      </c>
    </row>
    <row r="15" spans="1:10" x14ac:dyDescent="0.15">
      <c r="A15" s="2">
        <v>45845</v>
      </c>
      <c r="B15" s="3">
        <v>1</v>
      </c>
      <c r="C15" s="3" t="s">
        <v>8</v>
      </c>
      <c r="D15" s="3" t="s">
        <v>9</v>
      </c>
      <c r="E15" s="4" t="s">
        <v>33</v>
      </c>
      <c r="F15" s="4" t="s">
        <v>1370</v>
      </c>
      <c r="G15" s="7" t="s">
        <v>14</v>
      </c>
      <c r="H15" s="6" t="s">
        <v>34</v>
      </c>
      <c r="I15" s="6"/>
      <c r="J15" s="11">
        <f>IF(C15="Монтаж",COUNTIF($H$2:H16,Journal[[#This Row],[S/N оборудования]]),"")</f>
        <v>1</v>
      </c>
    </row>
    <row r="16" spans="1:10" x14ac:dyDescent="0.15">
      <c r="A16" s="2">
        <v>45845</v>
      </c>
      <c r="B16" s="3">
        <v>1</v>
      </c>
      <c r="C16" s="3" t="s">
        <v>8</v>
      </c>
      <c r="D16" s="3" t="s">
        <v>9</v>
      </c>
      <c r="E16" s="4" t="s">
        <v>33</v>
      </c>
      <c r="F16" s="4" t="s">
        <v>1370</v>
      </c>
      <c r="G16" s="7" t="s">
        <v>16</v>
      </c>
      <c r="H16" s="6"/>
      <c r="I16" s="6"/>
      <c r="J16" s="11">
        <f>IF(C16="Монтаж",COUNTIF($H$2:H17,Journal[[#This Row],[S/N оборудования]]),"")</f>
        <v>0</v>
      </c>
    </row>
    <row r="17" spans="1:10" x14ac:dyDescent="0.15">
      <c r="A17" s="2">
        <v>45845</v>
      </c>
      <c r="B17" s="3">
        <v>1</v>
      </c>
      <c r="C17" s="3" t="s">
        <v>8</v>
      </c>
      <c r="D17" s="3" t="s">
        <v>9</v>
      </c>
      <c r="E17" s="4" t="s">
        <v>33</v>
      </c>
      <c r="F17" s="4" t="s">
        <v>1371</v>
      </c>
      <c r="G17" s="5" t="s">
        <v>35</v>
      </c>
      <c r="H17" s="6" t="s">
        <v>42</v>
      </c>
      <c r="I17" s="6"/>
      <c r="J17" s="11">
        <f>IF(C17="Монтаж",COUNTIF($H$2:H18,Journal[[#This Row],[S/N оборудования]]),"")</f>
        <v>1</v>
      </c>
    </row>
    <row r="18" spans="1:10" x14ac:dyDescent="0.15">
      <c r="A18" s="2">
        <v>45845</v>
      </c>
      <c r="B18" s="3">
        <v>1</v>
      </c>
      <c r="C18" s="3" t="s">
        <v>8</v>
      </c>
      <c r="D18" s="3" t="s">
        <v>9</v>
      </c>
      <c r="E18" s="4" t="s">
        <v>33</v>
      </c>
      <c r="F18" s="4" t="s">
        <v>1371</v>
      </c>
      <c r="G18" s="29" t="s">
        <v>12</v>
      </c>
      <c r="H18" s="30" t="s">
        <v>43</v>
      </c>
      <c r="I18" s="6" t="s">
        <v>44</v>
      </c>
      <c r="J18" s="11">
        <f>IF(C18="Монтаж",COUNTIF($H$2:H19,Journal[[#This Row],[S/N оборудования]]),"")</f>
        <v>1</v>
      </c>
    </row>
    <row r="19" spans="1:10" x14ac:dyDescent="0.15">
      <c r="A19" s="2">
        <v>45845</v>
      </c>
      <c r="B19" s="3">
        <v>1</v>
      </c>
      <c r="C19" s="3" t="s">
        <v>8</v>
      </c>
      <c r="D19" s="3" t="s">
        <v>9</v>
      </c>
      <c r="E19" s="4" t="s">
        <v>33</v>
      </c>
      <c r="F19" s="4" t="s">
        <v>1371</v>
      </c>
      <c r="G19" s="7" t="s">
        <v>14</v>
      </c>
      <c r="H19" s="6" t="s">
        <v>41</v>
      </c>
      <c r="I19" s="6"/>
      <c r="J19" s="11">
        <f>IF(C19="Монтаж",COUNTIF($H$2:H20,Journal[[#This Row],[S/N оборудования]]),"")</f>
        <v>1</v>
      </c>
    </row>
    <row r="20" spans="1:10" x14ac:dyDescent="0.15">
      <c r="A20" s="2">
        <v>45845</v>
      </c>
      <c r="B20" s="3">
        <v>1</v>
      </c>
      <c r="C20" s="3" t="s">
        <v>8</v>
      </c>
      <c r="D20" s="3" t="s">
        <v>9</v>
      </c>
      <c r="E20" s="4" t="s">
        <v>33</v>
      </c>
      <c r="F20" s="4" t="s">
        <v>1371</v>
      </c>
      <c r="G20" s="7" t="s">
        <v>16</v>
      </c>
      <c r="H20" s="6"/>
      <c r="I20" s="6"/>
      <c r="J20" s="11">
        <f>IF(C20="Монтаж",COUNTIF($H$2:H21,Journal[[#This Row],[S/N оборудования]]),"")</f>
        <v>0</v>
      </c>
    </row>
    <row r="21" spans="1:10" x14ac:dyDescent="0.15">
      <c r="A21" s="2">
        <v>45845</v>
      </c>
      <c r="B21" s="3">
        <v>1</v>
      </c>
      <c r="C21" s="3" t="s">
        <v>8</v>
      </c>
      <c r="D21" s="3" t="s">
        <v>9</v>
      </c>
      <c r="E21" s="4" t="s">
        <v>10</v>
      </c>
      <c r="F21" s="4" t="s">
        <v>1372</v>
      </c>
      <c r="G21" s="29" t="s">
        <v>12</v>
      </c>
      <c r="H21" s="30" t="s">
        <v>13</v>
      </c>
      <c r="I21" s="6"/>
      <c r="J21" s="11">
        <f>IF(C21="Монтаж",COUNTIF($H$2:H22,Journal[[#This Row],[S/N оборудования]]),"")</f>
        <v>1</v>
      </c>
    </row>
    <row r="22" spans="1:10" x14ac:dyDescent="0.15">
      <c r="A22" s="2">
        <v>45845</v>
      </c>
      <c r="B22" s="3">
        <v>1</v>
      </c>
      <c r="C22" s="3" t="s">
        <v>8</v>
      </c>
      <c r="D22" s="3" t="s">
        <v>9</v>
      </c>
      <c r="E22" s="4" t="s">
        <v>10</v>
      </c>
      <c r="F22" s="4" t="s">
        <v>1372</v>
      </c>
      <c r="G22" s="7" t="s">
        <v>14</v>
      </c>
      <c r="H22" s="6" t="s">
        <v>15</v>
      </c>
      <c r="I22" s="6"/>
      <c r="J22" s="11">
        <f>IF(C22="Монтаж",COUNTIF($H$2:H23,Journal[[#This Row],[S/N оборудования]]),"")</f>
        <v>1</v>
      </c>
    </row>
    <row r="23" spans="1:10" x14ac:dyDescent="0.15">
      <c r="A23" s="2">
        <v>45845</v>
      </c>
      <c r="B23" s="3">
        <v>1</v>
      </c>
      <c r="C23" s="3" t="s">
        <v>8</v>
      </c>
      <c r="D23" s="3" t="s">
        <v>9</v>
      </c>
      <c r="E23" s="4" t="s">
        <v>10</v>
      </c>
      <c r="F23" s="4" t="s">
        <v>1372</v>
      </c>
      <c r="G23" s="7" t="s">
        <v>17</v>
      </c>
      <c r="H23" s="6" t="s">
        <v>26</v>
      </c>
      <c r="I23" s="6"/>
      <c r="J23" s="11">
        <f>IF(C23="Монтаж",COUNTIF($H$2:H24,Journal[[#This Row],[S/N оборудования]]),"")</f>
        <v>1</v>
      </c>
    </row>
    <row r="24" spans="1:10" x14ac:dyDescent="0.15">
      <c r="A24" s="2">
        <v>45845</v>
      </c>
      <c r="B24" s="3">
        <v>1</v>
      </c>
      <c r="C24" s="3" t="s">
        <v>8</v>
      </c>
      <c r="D24" s="3" t="s">
        <v>9</v>
      </c>
      <c r="E24" s="4" t="s">
        <v>10</v>
      </c>
      <c r="F24" s="4" t="s">
        <v>1372</v>
      </c>
      <c r="G24" s="7" t="s">
        <v>17</v>
      </c>
      <c r="H24" s="6" t="s">
        <v>20</v>
      </c>
      <c r="I24" s="6"/>
      <c r="J24" s="11">
        <f>IF(C24="Монтаж",COUNTIF($H$2:H25,Journal[[#This Row],[S/N оборудования]]),"")</f>
        <v>1</v>
      </c>
    </row>
    <row r="25" spans="1:10" x14ac:dyDescent="0.15">
      <c r="A25" s="2">
        <v>45845</v>
      </c>
      <c r="B25" s="3">
        <v>1</v>
      </c>
      <c r="C25" s="3" t="s">
        <v>8</v>
      </c>
      <c r="D25" s="3" t="s">
        <v>9</v>
      </c>
      <c r="E25" s="4" t="s">
        <v>10</v>
      </c>
      <c r="F25" s="4" t="s">
        <v>1372</v>
      </c>
      <c r="G25" s="7" t="s">
        <v>17</v>
      </c>
      <c r="H25" s="6" t="s">
        <v>19</v>
      </c>
      <c r="I25" s="6"/>
      <c r="J25" s="11">
        <f>IF(C25="Монтаж",COUNTIF($H$2:H26,Journal[[#This Row],[S/N оборудования]]),"")</f>
        <v>1</v>
      </c>
    </row>
    <row r="26" spans="1:10" x14ac:dyDescent="0.15">
      <c r="A26" s="2">
        <v>45845</v>
      </c>
      <c r="B26" s="3">
        <v>1</v>
      </c>
      <c r="C26" s="3" t="s">
        <v>8</v>
      </c>
      <c r="D26" s="3" t="s">
        <v>9</v>
      </c>
      <c r="E26" s="4" t="s">
        <v>10</v>
      </c>
      <c r="F26" s="4" t="s">
        <v>1372</v>
      </c>
      <c r="G26" s="7" t="s">
        <v>17</v>
      </c>
      <c r="H26" s="6" t="s">
        <v>23</v>
      </c>
      <c r="I26" s="6"/>
      <c r="J26" s="11">
        <f>IF(C26="Монтаж",COUNTIF($H$2:H27,Journal[[#This Row],[S/N оборудования]]),"")</f>
        <v>1</v>
      </c>
    </row>
    <row r="27" spans="1:10" x14ac:dyDescent="0.15">
      <c r="A27" s="2">
        <v>45845</v>
      </c>
      <c r="B27" s="3">
        <v>1</v>
      </c>
      <c r="C27" s="3" t="s">
        <v>8</v>
      </c>
      <c r="D27" s="3" t="s">
        <v>9</v>
      </c>
      <c r="E27" s="4" t="s">
        <v>10</v>
      </c>
      <c r="F27" s="4" t="s">
        <v>1372</v>
      </c>
      <c r="G27" s="7" t="s">
        <v>17</v>
      </c>
      <c r="H27" s="6" t="s">
        <v>27</v>
      </c>
      <c r="I27" s="6"/>
      <c r="J27" s="11">
        <f>IF(C27="Монтаж",COUNTIF($H$2:H28,Journal[[#This Row],[S/N оборудования]]),"")</f>
        <v>1</v>
      </c>
    </row>
    <row r="28" spans="1:10" x14ac:dyDescent="0.15">
      <c r="A28" s="2">
        <v>45845</v>
      </c>
      <c r="B28" s="3">
        <v>1</v>
      </c>
      <c r="C28" s="3" t="s">
        <v>8</v>
      </c>
      <c r="D28" s="3" t="s">
        <v>9</v>
      </c>
      <c r="E28" s="4" t="s">
        <v>10</v>
      </c>
      <c r="F28" s="4" t="s">
        <v>1372</v>
      </c>
      <c r="G28" s="7" t="s">
        <v>17</v>
      </c>
      <c r="H28" s="6" t="s">
        <v>28</v>
      </c>
      <c r="I28" s="6"/>
      <c r="J28" s="11">
        <f>IF(C28="Монтаж",COUNTIF($H$2:H29,Journal[[#This Row],[S/N оборудования]]),"")</f>
        <v>1</v>
      </c>
    </row>
    <row r="29" spans="1:10" x14ac:dyDescent="0.15">
      <c r="A29" s="2">
        <v>45845</v>
      </c>
      <c r="B29" s="3">
        <v>1</v>
      </c>
      <c r="C29" s="3" t="s">
        <v>8</v>
      </c>
      <c r="D29" s="3" t="s">
        <v>9</v>
      </c>
      <c r="E29" s="4" t="s">
        <v>10</v>
      </c>
      <c r="F29" s="4" t="s">
        <v>1372</v>
      </c>
      <c r="G29" s="7" t="s">
        <v>17</v>
      </c>
      <c r="H29" s="6" t="s">
        <v>29</v>
      </c>
      <c r="I29" s="6"/>
      <c r="J29" s="11">
        <f>IF(C29="Монтаж",COUNTIF($H$2:H30,Journal[[#This Row],[S/N оборудования]]),"")</f>
        <v>1</v>
      </c>
    </row>
    <row r="30" spans="1:10" x14ac:dyDescent="0.15">
      <c r="A30" s="2">
        <v>45845</v>
      </c>
      <c r="B30" s="3">
        <v>1</v>
      </c>
      <c r="C30" s="3" t="s">
        <v>8</v>
      </c>
      <c r="D30" s="3" t="s">
        <v>9</v>
      </c>
      <c r="E30" s="4" t="s">
        <v>10</v>
      </c>
      <c r="F30" s="4" t="s">
        <v>1372</v>
      </c>
      <c r="G30" s="7" t="s">
        <v>17</v>
      </c>
      <c r="H30" s="6" t="s">
        <v>21</v>
      </c>
      <c r="I30" s="6"/>
      <c r="J30" s="11">
        <f>IF(C30="Монтаж",COUNTIF($H$2:H31,Journal[[#This Row],[S/N оборудования]]),"")</f>
        <v>1</v>
      </c>
    </row>
    <row r="31" spans="1:10" x14ac:dyDescent="0.15">
      <c r="A31" s="2">
        <v>45845</v>
      </c>
      <c r="B31" s="3">
        <v>1</v>
      </c>
      <c r="C31" s="3" t="s">
        <v>8</v>
      </c>
      <c r="D31" s="3" t="s">
        <v>9</v>
      </c>
      <c r="E31" s="4" t="s">
        <v>10</v>
      </c>
      <c r="F31" s="4" t="s">
        <v>1372</v>
      </c>
      <c r="G31" s="7" t="s">
        <v>17</v>
      </c>
      <c r="H31" s="6" t="s">
        <v>24</v>
      </c>
      <c r="I31" s="6"/>
      <c r="J31" s="11">
        <f>IF(C31="Монтаж",COUNTIF($H$2:H32,Journal[[#This Row],[S/N оборудования]]),"")</f>
        <v>1</v>
      </c>
    </row>
    <row r="32" spans="1:10" x14ac:dyDescent="0.15">
      <c r="A32" s="2">
        <v>45845</v>
      </c>
      <c r="B32" s="3">
        <v>1</v>
      </c>
      <c r="C32" s="3" t="s">
        <v>8</v>
      </c>
      <c r="D32" s="3" t="s">
        <v>9</v>
      </c>
      <c r="E32" s="4" t="s">
        <v>10</v>
      </c>
      <c r="F32" s="4" t="s">
        <v>1372</v>
      </c>
      <c r="G32" s="7" t="s">
        <v>17</v>
      </c>
      <c r="H32" s="6" t="s">
        <v>18</v>
      </c>
      <c r="I32" s="6"/>
      <c r="J32" s="11">
        <f>IF(C32="Монтаж",COUNTIF($H$2:H33,Journal[[#This Row],[S/N оборудования]]),"")</f>
        <v>1</v>
      </c>
    </row>
    <row r="33" spans="1:10" x14ac:dyDescent="0.15">
      <c r="A33" s="2">
        <v>45845</v>
      </c>
      <c r="B33" s="3">
        <v>1</v>
      </c>
      <c r="C33" s="3" t="s">
        <v>8</v>
      </c>
      <c r="D33" s="3" t="s">
        <v>9</v>
      </c>
      <c r="E33" s="4" t="s">
        <v>10</v>
      </c>
      <c r="F33" s="4" t="s">
        <v>1372</v>
      </c>
      <c r="G33" s="7" t="s">
        <v>17</v>
      </c>
      <c r="H33" s="6" t="s">
        <v>31</v>
      </c>
      <c r="I33" s="6"/>
      <c r="J33" s="11">
        <f>IF(C33="Монтаж",COUNTIF($H$2:H34,Journal[[#This Row],[S/N оборудования]]),"")</f>
        <v>1</v>
      </c>
    </row>
    <row r="34" spans="1:10" x14ac:dyDescent="0.15">
      <c r="A34" s="2">
        <v>45845</v>
      </c>
      <c r="B34" s="3">
        <v>1</v>
      </c>
      <c r="C34" s="3" t="s">
        <v>8</v>
      </c>
      <c r="D34" s="3" t="s">
        <v>9</v>
      </c>
      <c r="E34" s="4" t="s">
        <v>10</v>
      </c>
      <c r="F34" s="4" t="s">
        <v>1372</v>
      </c>
      <c r="G34" s="7" t="s">
        <v>17</v>
      </c>
      <c r="H34" s="6" t="s">
        <v>22</v>
      </c>
      <c r="I34" s="6"/>
      <c r="J34" s="11">
        <f>IF(C34="Монтаж",COUNTIF($H$2:H35,Journal[[#This Row],[S/N оборудования]]),"")</f>
        <v>1</v>
      </c>
    </row>
    <row r="35" spans="1:10" x14ac:dyDescent="0.15">
      <c r="A35" s="2">
        <v>45845</v>
      </c>
      <c r="B35" s="3">
        <v>1</v>
      </c>
      <c r="C35" s="3" t="s">
        <v>8</v>
      </c>
      <c r="D35" s="3" t="s">
        <v>9</v>
      </c>
      <c r="E35" s="4" t="s">
        <v>10</v>
      </c>
      <c r="F35" s="4" t="s">
        <v>1372</v>
      </c>
      <c r="G35" s="7" t="s">
        <v>17</v>
      </c>
      <c r="H35" s="6" t="s">
        <v>32</v>
      </c>
      <c r="I35" s="6"/>
      <c r="J35" s="11">
        <f>IF(C35="Монтаж",COUNTIF($H$2:H36,Journal[[#This Row],[S/N оборудования]]),"")</f>
        <v>1</v>
      </c>
    </row>
    <row r="36" spans="1:10" x14ac:dyDescent="0.15">
      <c r="A36" s="2">
        <v>45845</v>
      </c>
      <c r="B36" s="3">
        <v>1</v>
      </c>
      <c r="C36" s="3" t="s">
        <v>8</v>
      </c>
      <c r="D36" s="3" t="s">
        <v>9</v>
      </c>
      <c r="E36" s="4" t="s">
        <v>10</v>
      </c>
      <c r="F36" s="4" t="s">
        <v>1372</v>
      </c>
      <c r="G36" s="7" t="s">
        <v>17</v>
      </c>
      <c r="H36" s="6" t="s">
        <v>25</v>
      </c>
      <c r="I36" s="6"/>
      <c r="J36" s="11">
        <f>IF(C36="Монтаж",COUNTIF($H$2:H37,Journal[[#This Row],[S/N оборудования]]),"")</f>
        <v>1</v>
      </c>
    </row>
    <row r="37" spans="1:10" x14ac:dyDescent="0.15">
      <c r="A37" s="2">
        <v>45845</v>
      </c>
      <c r="B37" s="3">
        <v>1</v>
      </c>
      <c r="C37" s="3" t="s">
        <v>8</v>
      </c>
      <c r="D37" s="3" t="s">
        <v>9</v>
      </c>
      <c r="E37" s="4" t="s">
        <v>10</v>
      </c>
      <c r="F37" s="4" t="s">
        <v>1372</v>
      </c>
      <c r="G37" s="7" t="s">
        <v>17</v>
      </c>
      <c r="H37" s="6" t="s">
        <v>30</v>
      </c>
      <c r="I37" s="6"/>
      <c r="J37" s="11">
        <f>IF(C37="Монтаж",COUNTIF($H$2:H38,Journal[[#This Row],[S/N оборудования]]),"")</f>
        <v>1</v>
      </c>
    </row>
    <row r="38" spans="1:10" x14ac:dyDescent="0.15">
      <c r="A38" s="2">
        <v>45845</v>
      </c>
      <c r="B38" s="3">
        <v>1</v>
      </c>
      <c r="C38" s="3" t="s">
        <v>8</v>
      </c>
      <c r="D38" s="3" t="s">
        <v>9</v>
      </c>
      <c r="E38" s="4" t="s">
        <v>10</v>
      </c>
      <c r="F38" s="4" t="s">
        <v>1372</v>
      </c>
      <c r="G38" s="7" t="s">
        <v>16</v>
      </c>
      <c r="H38" s="6"/>
      <c r="I38" s="6"/>
      <c r="J38" s="11">
        <f>IF(C38="Монтаж",COUNTIF($H$2:H39,Journal[[#This Row],[S/N оборудования]]),"")</f>
        <v>0</v>
      </c>
    </row>
    <row r="39" spans="1:10" x14ac:dyDescent="0.15">
      <c r="A39" s="2">
        <v>45845</v>
      </c>
      <c r="B39" s="3">
        <v>1</v>
      </c>
      <c r="C39" s="3" t="s">
        <v>8</v>
      </c>
      <c r="D39" s="3" t="s">
        <v>9</v>
      </c>
      <c r="E39" s="4" t="s">
        <v>10</v>
      </c>
      <c r="F39" s="4" t="s">
        <v>1372</v>
      </c>
      <c r="G39" s="7" t="s">
        <v>11</v>
      </c>
      <c r="H39" s="33" t="s">
        <v>988</v>
      </c>
      <c r="I39" s="6"/>
      <c r="J39" s="11">
        <f>IF(C39="Монтаж",COUNTIF($H$2:H40,Journal[[#This Row],[S/N оборудования]]),"")</f>
        <v>1</v>
      </c>
    </row>
    <row r="40" spans="1:10" x14ac:dyDescent="0.15">
      <c r="A40" s="2">
        <v>45846</v>
      </c>
      <c r="B40" s="3">
        <v>2</v>
      </c>
      <c r="C40" s="3" t="s">
        <v>8</v>
      </c>
      <c r="D40" s="3" t="s">
        <v>53</v>
      </c>
      <c r="E40" s="4" t="s">
        <v>33</v>
      </c>
      <c r="F40" s="4" t="s">
        <v>1373</v>
      </c>
      <c r="G40" s="5" t="s">
        <v>35</v>
      </c>
      <c r="H40" s="6" t="s">
        <v>73</v>
      </c>
      <c r="I40" s="6"/>
      <c r="J40" s="11">
        <f>IF(C40="Монтаж",COUNTIF($H$2:H41,Journal[[#This Row],[S/N оборудования]]),"")</f>
        <v>1</v>
      </c>
    </row>
    <row r="41" spans="1:10" x14ac:dyDescent="0.15">
      <c r="A41" s="2">
        <v>45846</v>
      </c>
      <c r="B41" s="3">
        <v>2</v>
      </c>
      <c r="C41" s="3" t="s">
        <v>8</v>
      </c>
      <c r="D41" s="3" t="s">
        <v>53</v>
      </c>
      <c r="E41" s="4" t="s">
        <v>33</v>
      </c>
      <c r="F41" s="4" t="s">
        <v>1373</v>
      </c>
      <c r="G41" s="7" t="s">
        <v>49</v>
      </c>
      <c r="H41" s="6" t="s">
        <v>76</v>
      </c>
      <c r="I41" s="6"/>
      <c r="J41" s="11">
        <f>IF(C41="Монтаж",COUNTIF($H$2:H42,Journal[[#This Row],[S/N оборудования]]),"")</f>
        <v>1</v>
      </c>
    </row>
    <row r="42" spans="1:10" x14ac:dyDescent="0.15">
      <c r="A42" s="2">
        <v>45846</v>
      </c>
      <c r="B42" s="3">
        <v>2</v>
      </c>
      <c r="C42" s="3" t="s">
        <v>8</v>
      </c>
      <c r="D42" s="3" t="s">
        <v>53</v>
      </c>
      <c r="E42" s="4" t="s">
        <v>33</v>
      </c>
      <c r="F42" s="4" t="s">
        <v>1373</v>
      </c>
      <c r="G42" s="7" t="s">
        <v>49</v>
      </c>
      <c r="H42" s="6" t="s">
        <v>75</v>
      </c>
      <c r="I42" s="6"/>
      <c r="J42" s="11">
        <f>IF(C42="Монтаж",COUNTIF($H$2:H43,Journal[[#This Row],[S/N оборудования]]),"")</f>
        <v>1</v>
      </c>
    </row>
    <row r="43" spans="1:10" x14ac:dyDescent="0.15">
      <c r="A43" s="2">
        <v>45846</v>
      </c>
      <c r="B43" s="3">
        <v>2</v>
      </c>
      <c r="C43" s="3" t="s">
        <v>8</v>
      </c>
      <c r="D43" s="3" t="s">
        <v>53</v>
      </c>
      <c r="E43" s="4" t="s">
        <v>33</v>
      </c>
      <c r="F43" s="4" t="s">
        <v>1373</v>
      </c>
      <c r="G43" s="29" t="s">
        <v>12</v>
      </c>
      <c r="H43" s="30" t="s">
        <v>74</v>
      </c>
      <c r="I43" s="6" t="s">
        <v>311</v>
      </c>
      <c r="J43" s="11">
        <f>IF(C43="Монтаж",COUNTIF($H$2:H44,Journal[[#This Row],[S/N оборудования]]),"")</f>
        <v>1</v>
      </c>
    </row>
    <row r="44" spans="1:10" x14ac:dyDescent="0.15">
      <c r="A44" s="2">
        <v>45846</v>
      </c>
      <c r="B44" s="3">
        <v>2</v>
      </c>
      <c r="C44" s="3" t="s">
        <v>8</v>
      </c>
      <c r="D44" s="3" t="s">
        <v>53</v>
      </c>
      <c r="E44" s="4" t="s">
        <v>33</v>
      </c>
      <c r="F44" s="4" t="s">
        <v>1373</v>
      </c>
      <c r="G44" s="7" t="s">
        <v>14</v>
      </c>
      <c r="H44" s="6" t="s">
        <v>72</v>
      </c>
      <c r="I44" s="6"/>
      <c r="J44" s="11">
        <f>IF(C44="Монтаж",COUNTIF($H$2:H45,Journal[[#This Row],[S/N оборудования]]),"")</f>
        <v>1</v>
      </c>
    </row>
    <row r="45" spans="1:10" x14ac:dyDescent="0.15">
      <c r="A45" s="2">
        <v>45846</v>
      </c>
      <c r="B45" s="3">
        <v>2</v>
      </c>
      <c r="C45" s="3" t="s">
        <v>8</v>
      </c>
      <c r="D45" s="3" t="s">
        <v>53</v>
      </c>
      <c r="E45" s="4" t="s">
        <v>33</v>
      </c>
      <c r="F45" s="4" t="s">
        <v>1373</v>
      </c>
      <c r="G45" s="7" t="s">
        <v>16</v>
      </c>
      <c r="H45" s="6"/>
      <c r="I45" s="6"/>
      <c r="J45" s="11">
        <f>IF(C45="Монтаж",COUNTIF($H$2:H46,Journal[[#This Row],[S/N оборудования]]),"")</f>
        <v>0</v>
      </c>
    </row>
    <row r="46" spans="1:10" x14ac:dyDescent="0.15">
      <c r="A46" s="2">
        <v>45846</v>
      </c>
      <c r="B46" s="3">
        <v>2</v>
      </c>
      <c r="C46" s="3" t="s">
        <v>8</v>
      </c>
      <c r="D46" s="3" t="s">
        <v>53</v>
      </c>
      <c r="E46" s="4" t="s">
        <v>10</v>
      </c>
      <c r="F46" s="4" t="s">
        <v>1374</v>
      </c>
      <c r="G46" s="29" t="s">
        <v>12</v>
      </c>
      <c r="H46" s="30" t="s">
        <v>54</v>
      </c>
      <c r="I46" s="6"/>
      <c r="J46" s="11">
        <f>IF(C46="Монтаж",COUNTIF($H$2:H47,Journal[[#This Row],[S/N оборудования]]),"")</f>
        <v>1</v>
      </c>
    </row>
    <row r="47" spans="1:10" x14ac:dyDescent="0.15">
      <c r="A47" s="2">
        <v>45846</v>
      </c>
      <c r="B47" s="3">
        <v>2</v>
      </c>
      <c r="C47" s="3" t="s">
        <v>8</v>
      </c>
      <c r="D47" s="3" t="s">
        <v>53</v>
      </c>
      <c r="E47" s="4" t="s">
        <v>10</v>
      </c>
      <c r="F47" s="4" t="s">
        <v>1374</v>
      </c>
      <c r="G47" s="7" t="s">
        <v>14</v>
      </c>
      <c r="H47" s="6" t="s">
        <v>55</v>
      </c>
      <c r="I47" s="6"/>
      <c r="J47" s="11">
        <f>IF(C47="Монтаж",COUNTIF($H$2:H48,Journal[[#This Row],[S/N оборудования]]),"")</f>
        <v>1</v>
      </c>
    </row>
    <row r="48" spans="1:10" x14ac:dyDescent="0.15">
      <c r="A48" s="2">
        <v>45846</v>
      </c>
      <c r="B48" s="3">
        <v>2</v>
      </c>
      <c r="C48" s="3" t="s">
        <v>8</v>
      </c>
      <c r="D48" s="3" t="s">
        <v>53</v>
      </c>
      <c r="E48" s="4" t="s">
        <v>10</v>
      </c>
      <c r="F48" s="4" t="s">
        <v>1374</v>
      </c>
      <c r="G48" s="7" t="s">
        <v>17</v>
      </c>
      <c r="H48" s="6" t="s">
        <v>56</v>
      </c>
      <c r="I48" s="6"/>
      <c r="J48" s="11">
        <f>IF(C48="Монтаж",COUNTIF($H$2:H49,Journal[[#This Row],[S/N оборудования]]),"")</f>
        <v>1</v>
      </c>
    </row>
    <row r="49" spans="1:10" x14ac:dyDescent="0.15">
      <c r="A49" s="2">
        <v>45846</v>
      </c>
      <c r="B49" s="3">
        <v>2</v>
      </c>
      <c r="C49" s="3" t="s">
        <v>8</v>
      </c>
      <c r="D49" s="3" t="s">
        <v>53</v>
      </c>
      <c r="E49" s="4" t="s">
        <v>10</v>
      </c>
      <c r="F49" s="4" t="s">
        <v>1374</v>
      </c>
      <c r="G49" s="7" t="s">
        <v>17</v>
      </c>
      <c r="H49" s="6" t="s">
        <v>62</v>
      </c>
      <c r="I49" s="6"/>
      <c r="J49" s="11">
        <f>IF(C49="Монтаж",COUNTIF($H$2:H50,Journal[[#This Row],[S/N оборудования]]),"")</f>
        <v>1</v>
      </c>
    </row>
    <row r="50" spans="1:10" x14ac:dyDescent="0.15">
      <c r="A50" s="2">
        <v>45846</v>
      </c>
      <c r="B50" s="3">
        <v>2</v>
      </c>
      <c r="C50" s="3" t="s">
        <v>8</v>
      </c>
      <c r="D50" s="3" t="s">
        <v>53</v>
      </c>
      <c r="E50" s="4" t="s">
        <v>10</v>
      </c>
      <c r="F50" s="4" t="s">
        <v>1374</v>
      </c>
      <c r="G50" s="7" t="s">
        <v>17</v>
      </c>
      <c r="H50" s="6" t="s">
        <v>68</v>
      </c>
      <c r="I50" s="6"/>
      <c r="J50" s="11">
        <f>IF(C50="Монтаж",COUNTIF($H$2:H51,Journal[[#This Row],[S/N оборудования]]),"")</f>
        <v>1</v>
      </c>
    </row>
    <row r="51" spans="1:10" x14ac:dyDescent="0.15">
      <c r="A51" s="2">
        <v>45846</v>
      </c>
      <c r="B51" s="3">
        <v>2</v>
      </c>
      <c r="C51" s="3" t="s">
        <v>8</v>
      </c>
      <c r="D51" s="3" t="s">
        <v>53</v>
      </c>
      <c r="E51" s="4" t="s">
        <v>10</v>
      </c>
      <c r="F51" s="4" t="s">
        <v>1374</v>
      </c>
      <c r="G51" s="7" t="s">
        <v>17</v>
      </c>
      <c r="H51" s="6" t="s">
        <v>61</v>
      </c>
      <c r="I51" s="6"/>
      <c r="J51" s="11">
        <f>IF(C51="Монтаж",COUNTIF($H$2:H52,Journal[[#This Row],[S/N оборудования]]),"")</f>
        <v>1</v>
      </c>
    </row>
    <row r="52" spans="1:10" x14ac:dyDescent="0.15">
      <c r="A52" s="2">
        <v>45846</v>
      </c>
      <c r="B52" s="3">
        <v>2</v>
      </c>
      <c r="C52" s="3" t="s">
        <v>69</v>
      </c>
      <c r="D52" s="3" t="s">
        <v>53</v>
      </c>
      <c r="E52" s="4" t="s">
        <v>10</v>
      </c>
      <c r="F52" s="4" t="s">
        <v>1374</v>
      </c>
      <c r="G52" s="7" t="s">
        <v>17</v>
      </c>
      <c r="H52" s="6" t="s">
        <v>70</v>
      </c>
      <c r="I52" s="6"/>
      <c r="J52" s="11" t="str">
        <f>IF(C52="Монтаж",COUNTIF($H$2:H53,Journal[[#This Row],[S/N оборудования]]),"")</f>
        <v/>
      </c>
    </row>
    <row r="53" spans="1:10" x14ac:dyDescent="0.15">
      <c r="A53" s="2">
        <v>45846</v>
      </c>
      <c r="B53" s="3">
        <v>2</v>
      </c>
      <c r="C53" s="3" t="s">
        <v>8</v>
      </c>
      <c r="D53" s="3" t="s">
        <v>53</v>
      </c>
      <c r="E53" s="4" t="s">
        <v>10</v>
      </c>
      <c r="F53" s="4" t="s">
        <v>1374</v>
      </c>
      <c r="G53" s="7" t="s">
        <v>17</v>
      </c>
      <c r="H53" s="6" t="s">
        <v>63</v>
      </c>
      <c r="I53" s="6"/>
      <c r="J53" s="11">
        <f>IF(C53="Монтаж",COUNTIF($H$2:H54,Journal[[#This Row],[S/N оборудования]]),"")</f>
        <v>1</v>
      </c>
    </row>
    <row r="54" spans="1:10" x14ac:dyDescent="0.15">
      <c r="A54" s="2">
        <v>45846</v>
      </c>
      <c r="B54" s="3">
        <v>2</v>
      </c>
      <c r="C54" s="3" t="s">
        <v>8</v>
      </c>
      <c r="D54" s="3" t="s">
        <v>53</v>
      </c>
      <c r="E54" s="4" t="s">
        <v>10</v>
      </c>
      <c r="F54" s="4" t="s">
        <v>1374</v>
      </c>
      <c r="G54" s="7" t="s">
        <v>17</v>
      </c>
      <c r="H54" s="6" t="s">
        <v>57</v>
      </c>
      <c r="I54" s="6"/>
      <c r="J54" s="11">
        <f>IF(C54="Монтаж",COUNTIF($H$2:H55,Journal[[#This Row],[S/N оборудования]]),"")</f>
        <v>1</v>
      </c>
    </row>
    <row r="55" spans="1:10" x14ac:dyDescent="0.15">
      <c r="A55" s="2">
        <v>45846</v>
      </c>
      <c r="B55" s="3">
        <v>2</v>
      </c>
      <c r="C55" s="3" t="s">
        <v>8</v>
      </c>
      <c r="D55" s="3" t="s">
        <v>53</v>
      </c>
      <c r="E55" s="4" t="s">
        <v>10</v>
      </c>
      <c r="F55" s="4" t="s">
        <v>1374</v>
      </c>
      <c r="G55" s="7" t="s">
        <v>17</v>
      </c>
      <c r="H55" s="6" t="s">
        <v>60</v>
      </c>
      <c r="I55" s="6"/>
      <c r="J55" s="11">
        <f>IF(C55="Монтаж",COUNTIF($H$2:H56,Journal[[#This Row],[S/N оборудования]]),"")</f>
        <v>1</v>
      </c>
    </row>
    <row r="56" spans="1:10" x14ac:dyDescent="0.15">
      <c r="A56" s="2">
        <v>45846</v>
      </c>
      <c r="B56" s="3">
        <v>2</v>
      </c>
      <c r="C56" s="3" t="s">
        <v>8</v>
      </c>
      <c r="D56" s="3" t="s">
        <v>53</v>
      </c>
      <c r="E56" s="4" t="s">
        <v>10</v>
      </c>
      <c r="F56" s="4" t="s">
        <v>1374</v>
      </c>
      <c r="G56" s="7" t="s">
        <v>17</v>
      </c>
      <c r="H56" s="6" t="s">
        <v>58</v>
      </c>
      <c r="I56" s="6"/>
      <c r="J56" s="11">
        <f>IF(C56="Монтаж",COUNTIF($H$2:H57,Journal[[#This Row],[S/N оборудования]]),"")</f>
        <v>1</v>
      </c>
    </row>
    <row r="57" spans="1:10" x14ac:dyDescent="0.15">
      <c r="A57" s="2">
        <v>45846</v>
      </c>
      <c r="B57" s="3">
        <v>2</v>
      </c>
      <c r="C57" s="3" t="s">
        <v>8</v>
      </c>
      <c r="D57" s="3" t="s">
        <v>53</v>
      </c>
      <c r="E57" s="4" t="s">
        <v>10</v>
      </c>
      <c r="F57" s="4" t="s">
        <v>1374</v>
      </c>
      <c r="G57" s="7" t="s">
        <v>17</v>
      </c>
      <c r="H57" s="6" t="s">
        <v>65</v>
      </c>
      <c r="I57" s="6"/>
      <c r="J57" s="11">
        <f>IF(C57="Монтаж",COUNTIF($H$2:H58,Journal[[#This Row],[S/N оборудования]]),"")</f>
        <v>1</v>
      </c>
    </row>
    <row r="58" spans="1:10" x14ac:dyDescent="0.15">
      <c r="A58" s="2">
        <v>45846</v>
      </c>
      <c r="B58" s="3">
        <v>2</v>
      </c>
      <c r="C58" s="3" t="s">
        <v>8</v>
      </c>
      <c r="D58" s="3" t="s">
        <v>53</v>
      </c>
      <c r="E58" s="4" t="s">
        <v>10</v>
      </c>
      <c r="F58" s="4" t="s">
        <v>1374</v>
      </c>
      <c r="G58" s="7" t="s">
        <v>17</v>
      </c>
      <c r="H58" s="6" t="s">
        <v>64</v>
      </c>
      <c r="I58" s="6"/>
      <c r="J58" s="11">
        <f>IF(C58="Монтаж",COUNTIF($H$2:H59,Journal[[#This Row],[S/N оборудования]]),"")</f>
        <v>1</v>
      </c>
    </row>
    <row r="59" spans="1:10" x14ac:dyDescent="0.15">
      <c r="A59" s="2">
        <v>45846</v>
      </c>
      <c r="B59" s="3">
        <v>2</v>
      </c>
      <c r="C59" s="3" t="s">
        <v>8</v>
      </c>
      <c r="D59" s="3" t="s">
        <v>53</v>
      </c>
      <c r="E59" s="4" t="s">
        <v>10</v>
      </c>
      <c r="F59" s="4" t="s">
        <v>1374</v>
      </c>
      <c r="G59" s="7" t="s">
        <v>17</v>
      </c>
      <c r="H59" s="6" t="s">
        <v>66</v>
      </c>
      <c r="I59" s="6"/>
      <c r="J59" s="11">
        <f>IF(C59="Монтаж",COUNTIF($H$2:H60,Journal[[#This Row],[S/N оборудования]]),"")</f>
        <v>1</v>
      </c>
    </row>
    <row r="60" spans="1:10" x14ac:dyDescent="0.15">
      <c r="A60" s="2">
        <v>45846</v>
      </c>
      <c r="B60" s="3">
        <v>2</v>
      </c>
      <c r="C60" s="3" t="s">
        <v>8</v>
      </c>
      <c r="D60" s="3" t="s">
        <v>53</v>
      </c>
      <c r="E60" s="4" t="s">
        <v>10</v>
      </c>
      <c r="F60" s="4" t="s">
        <v>1374</v>
      </c>
      <c r="G60" s="7" t="s">
        <v>17</v>
      </c>
      <c r="H60" s="6" t="s">
        <v>67</v>
      </c>
      <c r="I60" s="6"/>
      <c r="J60" s="11">
        <f>IF(C60="Монтаж",COUNTIF($H$2:H61,Journal[[#This Row],[S/N оборудования]]),"")</f>
        <v>1</v>
      </c>
    </row>
    <row r="61" spans="1:10" x14ac:dyDescent="0.15">
      <c r="A61" s="2">
        <v>45846</v>
      </c>
      <c r="B61" s="3">
        <v>2</v>
      </c>
      <c r="C61" s="3" t="s">
        <v>8</v>
      </c>
      <c r="D61" s="3" t="s">
        <v>53</v>
      </c>
      <c r="E61" s="4" t="s">
        <v>10</v>
      </c>
      <c r="F61" s="4" t="s">
        <v>1374</v>
      </c>
      <c r="G61" s="7" t="s">
        <v>17</v>
      </c>
      <c r="H61" s="6" t="s">
        <v>59</v>
      </c>
      <c r="I61" s="6"/>
      <c r="J61" s="11">
        <f>IF(C61="Монтаж",COUNTIF($H$2:H62,Journal[[#This Row],[S/N оборудования]]),"")</f>
        <v>1</v>
      </c>
    </row>
    <row r="62" spans="1:10" x14ac:dyDescent="0.15">
      <c r="A62" s="2">
        <v>45846</v>
      </c>
      <c r="B62" s="3">
        <v>2</v>
      </c>
      <c r="C62" s="3" t="s">
        <v>69</v>
      </c>
      <c r="D62" s="3" t="s">
        <v>53</v>
      </c>
      <c r="E62" s="4" t="s">
        <v>10</v>
      </c>
      <c r="F62" s="4" t="s">
        <v>1374</v>
      </c>
      <c r="G62" s="7" t="s">
        <v>17</v>
      </c>
      <c r="H62" s="6" t="s">
        <v>71</v>
      </c>
      <c r="I62" s="6"/>
      <c r="J62" s="11" t="str">
        <f>IF(C62="Монтаж",COUNTIF($H$2:H63,Journal[[#This Row],[S/N оборудования]]),"")</f>
        <v/>
      </c>
    </row>
    <row r="63" spans="1:10" x14ac:dyDescent="0.15">
      <c r="A63" s="2">
        <v>45846</v>
      </c>
      <c r="B63" s="3">
        <v>2</v>
      </c>
      <c r="C63" s="3" t="s">
        <v>8</v>
      </c>
      <c r="D63" s="3" t="s">
        <v>53</v>
      </c>
      <c r="E63" s="4" t="s">
        <v>10</v>
      </c>
      <c r="F63" s="4" t="s">
        <v>1374</v>
      </c>
      <c r="G63" s="7" t="s">
        <v>16</v>
      </c>
      <c r="H63" s="6"/>
      <c r="I63" s="6"/>
      <c r="J63" s="11">
        <f>IF(C63="Монтаж",COUNTIF($H$2:H64,Journal[[#This Row],[S/N оборудования]]),"")</f>
        <v>0</v>
      </c>
    </row>
    <row r="64" spans="1:10" x14ac:dyDescent="0.15">
      <c r="A64" s="2">
        <v>45846</v>
      </c>
      <c r="B64" s="3">
        <v>2</v>
      </c>
      <c r="C64" s="3" t="s">
        <v>8</v>
      </c>
      <c r="D64" s="3" t="s">
        <v>53</v>
      </c>
      <c r="E64" s="4" t="s">
        <v>10</v>
      </c>
      <c r="F64" s="4" t="s">
        <v>1374</v>
      </c>
      <c r="G64" s="7" t="s">
        <v>16</v>
      </c>
      <c r="H64" s="6"/>
      <c r="I64" s="6"/>
      <c r="J64" s="11">
        <f>IF(C64="Монтаж",COUNTIF($H$2:H65,Journal[[#This Row],[S/N оборудования]]),"")</f>
        <v>0</v>
      </c>
    </row>
    <row r="65" spans="1:10" x14ac:dyDescent="0.15">
      <c r="A65" s="2">
        <v>45846</v>
      </c>
      <c r="B65" s="3">
        <v>2</v>
      </c>
      <c r="C65" s="3" t="s">
        <v>8</v>
      </c>
      <c r="D65" s="3" t="s">
        <v>53</v>
      </c>
      <c r="E65" s="4" t="s">
        <v>10</v>
      </c>
      <c r="F65" s="4" t="s">
        <v>1374</v>
      </c>
      <c r="G65" s="7" t="s">
        <v>11</v>
      </c>
      <c r="H65" s="33" t="s">
        <v>989</v>
      </c>
      <c r="I65" s="6"/>
      <c r="J65" s="11">
        <f>IF(C65="Монтаж",COUNTIF($H$2:H66,Journal[[#This Row],[S/N оборудования]]),"")</f>
        <v>1</v>
      </c>
    </row>
    <row r="66" spans="1:10" x14ac:dyDescent="0.15">
      <c r="A66" s="2">
        <v>45847</v>
      </c>
      <c r="B66" s="3">
        <v>3</v>
      </c>
      <c r="C66" s="3" t="s">
        <v>8</v>
      </c>
      <c r="D66" s="3" t="s">
        <v>52</v>
      </c>
      <c r="E66" s="4" t="s">
        <v>95</v>
      </c>
      <c r="F66" s="4" t="s">
        <v>1375</v>
      </c>
      <c r="G66" s="5" t="s">
        <v>35</v>
      </c>
      <c r="H66" s="6" t="s">
        <v>97</v>
      </c>
      <c r="I66" s="6"/>
      <c r="J66" s="11">
        <f>IF(C66="Монтаж",COUNTIF($H$2:H67,Journal[[#This Row],[S/N оборудования]]),"")</f>
        <v>1</v>
      </c>
    </row>
    <row r="67" spans="1:10" x14ac:dyDescent="0.15">
      <c r="A67" s="2">
        <v>45847</v>
      </c>
      <c r="B67" s="3">
        <v>3</v>
      </c>
      <c r="C67" s="3" t="s">
        <v>8</v>
      </c>
      <c r="D67" s="3" t="s">
        <v>52</v>
      </c>
      <c r="E67" s="4" t="s">
        <v>95</v>
      </c>
      <c r="F67" s="4" t="s">
        <v>1375</v>
      </c>
      <c r="G67" s="7" t="s">
        <v>49</v>
      </c>
      <c r="H67" s="6" t="s">
        <v>100</v>
      </c>
      <c r="I67" s="6"/>
      <c r="J67" s="11">
        <f>IF(C67="Монтаж",COUNTIF($H$2:H68,Journal[[#This Row],[S/N оборудования]]),"")</f>
        <v>1</v>
      </c>
    </row>
    <row r="68" spans="1:10" x14ac:dyDescent="0.15">
      <c r="A68" s="2">
        <v>45847</v>
      </c>
      <c r="B68" s="3">
        <v>3</v>
      </c>
      <c r="C68" s="3" t="s">
        <v>8</v>
      </c>
      <c r="D68" s="3" t="s">
        <v>52</v>
      </c>
      <c r="E68" s="4" t="s">
        <v>95</v>
      </c>
      <c r="F68" s="4" t="s">
        <v>1375</v>
      </c>
      <c r="G68" s="29" t="s">
        <v>12</v>
      </c>
      <c r="H68" s="30" t="s">
        <v>96</v>
      </c>
      <c r="I68" s="6"/>
      <c r="J68" s="11">
        <f>IF(C68="Монтаж",COUNTIF($H$2:H69,Journal[[#This Row],[S/N оборудования]]),"")</f>
        <v>1</v>
      </c>
    </row>
    <row r="69" spans="1:10" x14ac:dyDescent="0.15">
      <c r="A69" s="2">
        <v>45847</v>
      </c>
      <c r="B69" s="3">
        <v>3</v>
      </c>
      <c r="C69" s="3" t="s">
        <v>8</v>
      </c>
      <c r="D69" s="3" t="s">
        <v>52</v>
      </c>
      <c r="E69" s="4" t="s">
        <v>95</v>
      </c>
      <c r="F69" s="4" t="s">
        <v>1375</v>
      </c>
      <c r="G69" s="7" t="s">
        <v>14</v>
      </c>
      <c r="H69" s="6" t="s">
        <v>98</v>
      </c>
      <c r="I69" s="6"/>
      <c r="J69" s="11">
        <f>IF(C69="Монтаж",COUNTIF($H$2:H70,Journal[[#This Row],[S/N оборудования]]),"")</f>
        <v>1</v>
      </c>
    </row>
    <row r="70" spans="1:10" x14ac:dyDescent="0.15">
      <c r="A70" s="2">
        <v>45847</v>
      </c>
      <c r="B70" s="3">
        <v>3</v>
      </c>
      <c r="C70" s="3" t="s">
        <v>8</v>
      </c>
      <c r="D70" s="3" t="s">
        <v>52</v>
      </c>
      <c r="E70" s="4" t="s">
        <v>95</v>
      </c>
      <c r="F70" s="4" t="s">
        <v>1375</v>
      </c>
      <c r="G70" s="7" t="s">
        <v>99</v>
      </c>
      <c r="H70" s="6"/>
      <c r="I70" s="6"/>
      <c r="J70" s="11">
        <f>IF(C70="Монтаж",COUNTIF($H$2:H71,Journal[[#This Row],[S/N оборудования]]),"")</f>
        <v>0</v>
      </c>
    </row>
    <row r="71" spans="1:10" x14ac:dyDescent="0.15">
      <c r="A71" s="2">
        <v>45847</v>
      </c>
      <c r="B71" s="3">
        <v>3</v>
      </c>
      <c r="C71" s="3" t="s">
        <v>8</v>
      </c>
      <c r="D71" s="3" t="s">
        <v>52</v>
      </c>
      <c r="E71" s="4" t="s">
        <v>95</v>
      </c>
      <c r="F71" s="4" t="s">
        <v>1375</v>
      </c>
      <c r="G71" s="7" t="s">
        <v>16</v>
      </c>
      <c r="H71" s="6"/>
      <c r="I71" s="6"/>
      <c r="J71" s="11">
        <f>IF(C71="Монтаж",COUNTIF($H$2:H72,Journal[[#This Row],[S/N оборудования]]),"")</f>
        <v>0</v>
      </c>
    </row>
    <row r="72" spans="1:10" x14ac:dyDescent="0.15">
      <c r="A72" s="2">
        <v>45847</v>
      </c>
      <c r="B72" s="3">
        <v>3</v>
      </c>
      <c r="C72" s="3" t="s">
        <v>8</v>
      </c>
      <c r="D72" s="3" t="s">
        <v>52</v>
      </c>
      <c r="E72" s="4" t="s">
        <v>10</v>
      </c>
      <c r="F72" s="4" t="s">
        <v>1376</v>
      </c>
      <c r="G72" s="29" t="s">
        <v>12</v>
      </c>
      <c r="H72" s="30" t="s">
        <v>78</v>
      </c>
      <c r="I72" s="6"/>
      <c r="J72" s="11">
        <f>IF(C72="Монтаж",COUNTIF($H$2:H73,Journal[[#This Row],[S/N оборудования]]),"")</f>
        <v>1</v>
      </c>
    </row>
    <row r="73" spans="1:10" x14ac:dyDescent="0.15">
      <c r="A73" s="2">
        <v>45847</v>
      </c>
      <c r="B73" s="3">
        <v>3</v>
      </c>
      <c r="C73" s="3" t="s">
        <v>8</v>
      </c>
      <c r="D73" s="3" t="s">
        <v>52</v>
      </c>
      <c r="E73" s="4" t="s">
        <v>10</v>
      </c>
      <c r="F73" s="4" t="s">
        <v>1376</v>
      </c>
      <c r="G73" s="7" t="s">
        <v>14</v>
      </c>
      <c r="H73" s="6" t="s">
        <v>79</v>
      </c>
      <c r="I73" s="6"/>
      <c r="J73" s="11">
        <f>IF(C73="Монтаж",COUNTIF($H$2:H74,Journal[[#This Row],[S/N оборудования]]),"")</f>
        <v>1</v>
      </c>
    </row>
    <row r="74" spans="1:10" x14ac:dyDescent="0.15">
      <c r="A74" s="2">
        <v>45847</v>
      </c>
      <c r="B74" s="3">
        <v>3</v>
      </c>
      <c r="C74" s="3" t="s">
        <v>8</v>
      </c>
      <c r="D74" s="3" t="s">
        <v>52</v>
      </c>
      <c r="E74" s="4" t="s">
        <v>10</v>
      </c>
      <c r="F74" s="4" t="s">
        <v>1376</v>
      </c>
      <c r="G74" s="7" t="s">
        <v>17</v>
      </c>
      <c r="H74" s="6" t="s">
        <v>92</v>
      </c>
      <c r="I74" s="6"/>
      <c r="J74" s="11">
        <f>IF(C74="Монтаж",COUNTIF($H$2:H75,Journal[[#This Row],[S/N оборудования]]),"")</f>
        <v>1</v>
      </c>
    </row>
    <row r="75" spans="1:10" x14ac:dyDescent="0.15">
      <c r="A75" s="2">
        <v>45847</v>
      </c>
      <c r="B75" s="3">
        <v>3</v>
      </c>
      <c r="C75" s="3" t="s">
        <v>8</v>
      </c>
      <c r="D75" s="3" t="s">
        <v>52</v>
      </c>
      <c r="E75" s="4" t="s">
        <v>10</v>
      </c>
      <c r="F75" s="4" t="s">
        <v>1376</v>
      </c>
      <c r="G75" s="7" t="s">
        <v>17</v>
      </c>
      <c r="H75" s="6" t="s">
        <v>88</v>
      </c>
      <c r="I75" s="6"/>
      <c r="J75" s="11">
        <f>IF(C75="Монтаж",COUNTIF($H$2:H76,Journal[[#This Row],[S/N оборудования]]),"")</f>
        <v>1</v>
      </c>
    </row>
    <row r="76" spans="1:10" x14ac:dyDescent="0.15">
      <c r="A76" s="2">
        <v>45847</v>
      </c>
      <c r="B76" s="3">
        <v>3</v>
      </c>
      <c r="C76" s="3" t="s">
        <v>8</v>
      </c>
      <c r="D76" s="3" t="s">
        <v>52</v>
      </c>
      <c r="E76" s="4" t="s">
        <v>10</v>
      </c>
      <c r="F76" s="4" t="s">
        <v>1376</v>
      </c>
      <c r="G76" s="7" t="s">
        <v>17</v>
      </c>
      <c r="H76" s="6" t="s">
        <v>83</v>
      </c>
      <c r="I76" s="6"/>
      <c r="J76" s="11">
        <f>IF(C76="Монтаж",COUNTIF($H$2:H77,Journal[[#This Row],[S/N оборудования]]),"")</f>
        <v>1</v>
      </c>
    </row>
    <row r="77" spans="1:10" x14ac:dyDescent="0.15">
      <c r="A77" s="2">
        <v>45847</v>
      </c>
      <c r="B77" s="3">
        <v>3</v>
      </c>
      <c r="C77" s="3" t="s">
        <v>69</v>
      </c>
      <c r="D77" s="3" t="s">
        <v>52</v>
      </c>
      <c r="E77" s="4" t="s">
        <v>10</v>
      </c>
      <c r="F77" s="4" t="s">
        <v>1376</v>
      </c>
      <c r="G77" s="7" t="s">
        <v>17</v>
      </c>
      <c r="H77" s="8" t="s">
        <v>94</v>
      </c>
      <c r="I77" s="8"/>
      <c r="J77" s="11" t="str">
        <f>IF(C77="Монтаж",COUNTIF($H$2:H78,Journal[[#This Row],[S/N оборудования]]),"")</f>
        <v/>
      </c>
    </row>
    <row r="78" spans="1:10" x14ac:dyDescent="0.15">
      <c r="A78" s="2">
        <v>45847</v>
      </c>
      <c r="B78" s="3">
        <v>3</v>
      </c>
      <c r="C78" s="3" t="s">
        <v>8</v>
      </c>
      <c r="D78" s="3" t="s">
        <v>52</v>
      </c>
      <c r="E78" s="4" t="s">
        <v>10</v>
      </c>
      <c r="F78" s="4" t="s">
        <v>1376</v>
      </c>
      <c r="G78" s="7" t="s">
        <v>17</v>
      </c>
      <c r="H78" s="6" t="s">
        <v>90</v>
      </c>
      <c r="I78" s="6"/>
      <c r="J78" s="11">
        <f>IF(C78="Монтаж",COUNTIF($H$2:H79,Journal[[#This Row],[S/N оборудования]]),"")</f>
        <v>1</v>
      </c>
    </row>
    <row r="79" spans="1:10" x14ac:dyDescent="0.15">
      <c r="A79" s="2">
        <v>45847</v>
      </c>
      <c r="B79" s="3">
        <v>3</v>
      </c>
      <c r="C79" s="3" t="s">
        <v>8</v>
      </c>
      <c r="D79" s="3" t="s">
        <v>52</v>
      </c>
      <c r="E79" s="4" t="s">
        <v>10</v>
      </c>
      <c r="F79" s="4" t="s">
        <v>1376</v>
      </c>
      <c r="G79" s="7" t="s">
        <v>17</v>
      </c>
      <c r="H79" s="6" t="s">
        <v>85</v>
      </c>
      <c r="I79" s="6"/>
      <c r="J79" s="11">
        <f>IF(C79="Монтаж",COUNTIF($H$2:H80,Journal[[#This Row],[S/N оборудования]]),"")</f>
        <v>1</v>
      </c>
    </row>
    <row r="80" spans="1:10" x14ac:dyDescent="0.15">
      <c r="A80" s="2">
        <v>45847</v>
      </c>
      <c r="B80" s="3">
        <v>3</v>
      </c>
      <c r="C80" s="3" t="s">
        <v>8</v>
      </c>
      <c r="D80" s="3" t="s">
        <v>52</v>
      </c>
      <c r="E80" s="4" t="s">
        <v>10</v>
      </c>
      <c r="F80" s="4" t="s">
        <v>1376</v>
      </c>
      <c r="G80" s="7" t="s">
        <v>17</v>
      </c>
      <c r="H80" s="6" t="s">
        <v>86</v>
      </c>
      <c r="I80" s="6"/>
      <c r="J80" s="11">
        <f>IF(C80="Монтаж",COUNTIF($H$2:H81,Journal[[#This Row],[S/N оборудования]]),"")</f>
        <v>1</v>
      </c>
    </row>
    <row r="81" spans="1:10" x14ac:dyDescent="0.15">
      <c r="A81" s="2">
        <v>45847</v>
      </c>
      <c r="B81" s="3">
        <v>3</v>
      </c>
      <c r="C81" s="3" t="s">
        <v>8</v>
      </c>
      <c r="D81" s="3" t="s">
        <v>52</v>
      </c>
      <c r="E81" s="4" t="s">
        <v>10</v>
      </c>
      <c r="F81" s="4" t="s">
        <v>1376</v>
      </c>
      <c r="G81" s="7" t="s">
        <v>17</v>
      </c>
      <c r="H81" s="6" t="s">
        <v>81</v>
      </c>
      <c r="I81" s="6"/>
      <c r="J81" s="11">
        <f>IF(C81="Монтаж",COUNTIF($H$2:H82,Journal[[#This Row],[S/N оборудования]]),"")</f>
        <v>1</v>
      </c>
    </row>
    <row r="82" spans="1:10" x14ac:dyDescent="0.15">
      <c r="A82" s="2">
        <v>45847</v>
      </c>
      <c r="B82" s="3">
        <v>3</v>
      </c>
      <c r="C82" s="3" t="s">
        <v>8</v>
      </c>
      <c r="D82" s="3" t="s">
        <v>52</v>
      </c>
      <c r="E82" s="4" t="s">
        <v>10</v>
      </c>
      <c r="F82" s="4" t="s">
        <v>1376</v>
      </c>
      <c r="G82" s="7" t="s">
        <v>17</v>
      </c>
      <c r="H82" s="6" t="s">
        <v>82</v>
      </c>
      <c r="I82" s="6"/>
      <c r="J82" s="11">
        <f>IF(C82="Монтаж",COUNTIF($H$2:H83,Journal[[#This Row],[S/N оборудования]]),"")</f>
        <v>1</v>
      </c>
    </row>
    <row r="83" spans="1:10" x14ac:dyDescent="0.15">
      <c r="A83" s="2">
        <v>45847</v>
      </c>
      <c r="B83" s="3">
        <v>3</v>
      </c>
      <c r="C83" s="3" t="s">
        <v>8</v>
      </c>
      <c r="D83" s="3" t="s">
        <v>52</v>
      </c>
      <c r="E83" s="4" t="s">
        <v>10</v>
      </c>
      <c r="F83" s="4" t="s">
        <v>1376</v>
      </c>
      <c r="G83" s="7" t="s">
        <v>17</v>
      </c>
      <c r="H83" s="6" t="s">
        <v>84</v>
      </c>
      <c r="I83" s="6"/>
      <c r="J83" s="11">
        <f>IF(C83="Монтаж",COUNTIF($H$2:H84,Journal[[#This Row],[S/N оборудования]]),"")</f>
        <v>1</v>
      </c>
    </row>
    <row r="84" spans="1:10" x14ac:dyDescent="0.15">
      <c r="A84" s="2">
        <v>45847</v>
      </c>
      <c r="B84" s="3">
        <v>3</v>
      </c>
      <c r="C84" s="3" t="s">
        <v>8</v>
      </c>
      <c r="D84" s="3" t="s">
        <v>52</v>
      </c>
      <c r="E84" s="4" t="s">
        <v>10</v>
      </c>
      <c r="F84" s="4" t="s">
        <v>1376</v>
      </c>
      <c r="G84" s="7" t="s">
        <v>17</v>
      </c>
      <c r="H84" s="6" t="s">
        <v>91</v>
      </c>
      <c r="I84" s="6"/>
      <c r="J84" s="11">
        <f>IF(C84="Монтаж",COUNTIF($H$2:H85,Journal[[#This Row],[S/N оборудования]]),"")</f>
        <v>1</v>
      </c>
    </row>
    <row r="85" spans="1:10" x14ac:dyDescent="0.15">
      <c r="A85" s="2">
        <v>45847</v>
      </c>
      <c r="B85" s="3">
        <v>3</v>
      </c>
      <c r="C85" s="3" t="s">
        <v>8</v>
      </c>
      <c r="D85" s="3" t="s">
        <v>52</v>
      </c>
      <c r="E85" s="4" t="s">
        <v>10</v>
      </c>
      <c r="F85" s="4" t="s">
        <v>1376</v>
      </c>
      <c r="G85" s="7" t="s">
        <v>17</v>
      </c>
      <c r="H85" s="6" t="s">
        <v>87</v>
      </c>
      <c r="I85" s="6"/>
      <c r="J85" s="11">
        <f>IF(C85="Монтаж",COUNTIF($H$2:H86,Journal[[#This Row],[S/N оборудования]]),"")</f>
        <v>1</v>
      </c>
    </row>
    <row r="86" spans="1:10" x14ac:dyDescent="0.15">
      <c r="A86" s="2">
        <v>45847</v>
      </c>
      <c r="B86" s="3">
        <v>3</v>
      </c>
      <c r="C86" s="3" t="s">
        <v>8</v>
      </c>
      <c r="D86" s="3" t="s">
        <v>52</v>
      </c>
      <c r="E86" s="4" t="s">
        <v>10</v>
      </c>
      <c r="F86" s="4" t="s">
        <v>1376</v>
      </c>
      <c r="G86" s="7" t="s">
        <v>17</v>
      </c>
      <c r="H86" s="6" t="s">
        <v>89</v>
      </c>
      <c r="I86" s="6"/>
      <c r="J86" s="11">
        <f>IF(C86="Монтаж",COUNTIF($H$2:H87,Journal[[#This Row],[S/N оборудования]]),"")</f>
        <v>1</v>
      </c>
    </row>
    <row r="87" spans="1:10" x14ac:dyDescent="0.15">
      <c r="A87" s="2">
        <v>45847</v>
      </c>
      <c r="B87" s="3">
        <v>3</v>
      </c>
      <c r="C87" s="3" t="s">
        <v>69</v>
      </c>
      <c r="D87" s="3" t="s">
        <v>52</v>
      </c>
      <c r="E87" s="4" t="s">
        <v>10</v>
      </c>
      <c r="F87" s="4" t="s">
        <v>1376</v>
      </c>
      <c r="G87" s="7" t="s">
        <v>17</v>
      </c>
      <c r="H87" s="8" t="s">
        <v>93</v>
      </c>
      <c r="I87" s="8"/>
      <c r="J87" s="11" t="str">
        <f>IF(C87="Монтаж",COUNTIF($H$2:H88,Journal[[#This Row],[S/N оборудования]]),"")</f>
        <v/>
      </c>
    </row>
    <row r="88" spans="1:10" x14ac:dyDescent="0.15">
      <c r="A88" s="2">
        <v>45847</v>
      </c>
      <c r="B88" s="3">
        <v>3</v>
      </c>
      <c r="C88" s="3" t="s">
        <v>8</v>
      </c>
      <c r="D88" s="3" t="s">
        <v>52</v>
      </c>
      <c r="E88" s="4" t="s">
        <v>10</v>
      </c>
      <c r="F88" s="4" t="s">
        <v>1376</v>
      </c>
      <c r="G88" s="7" t="s">
        <v>17</v>
      </c>
      <c r="H88" s="6" t="s">
        <v>80</v>
      </c>
      <c r="I88" s="6"/>
      <c r="J88" s="11">
        <f>IF(C88="Монтаж",COUNTIF($H$2:H89,Journal[[#This Row],[S/N оборудования]]),"")</f>
        <v>1</v>
      </c>
    </row>
    <row r="89" spans="1:10" x14ac:dyDescent="0.15">
      <c r="A89" s="2">
        <v>45847</v>
      </c>
      <c r="B89" s="3">
        <v>3</v>
      </c>
      <c r="C89" s="3" t="s">
        <v>8</v>
      </c>
      <c r="D89" s="3" t="s">
        <v>52</v>
      </c>
      <c r="E89" s="4" t="s">
        <v>10</v>
      </c>
      <c r="F89" s="4" t="s">
        <v>1376</v>
      </c>
      <c r="G89" s="7" t="s">
        <v>16</v>
      </c>
      <c r="H89" s="6"/>
      <c r="I89" s="6"/>
      <c r="J89" s="11">
        <f>IF(C89="Монтаж",COUNTIF($H$2:H90,Journal[[#This Row],[S/N оборудования]]),"")</f>
        <v>0</v>
      </c>
    </row>
    <row r="90" spans="1:10" x14ac:dyDescent="0.15">
      <c r="A90" s="2">
        <v>45847</v>
      </c>
      <c r="B90" s="3">
        <v>3</v>
      </c>
      <c r="C90" s="3" t="s">
        <v>8</v>
      </c>
      <c r="D90" s="3" t="s">
        <v>52</v>
      </c>
      <c r="E90" s="4" t="s">
        <v>101</v>
      </c>
      <c r="F90" s="4" t="s">
        <v>1377</v>
      </c>
      <c r="G90" s="5" t="s">
        <v>35</v>
      </c>
      <c r="H90" s="6" t="s">
        <v>103</v>
      </c>
      <c r="I90" s="6"/>
      <c r="J90" s="11">
        <f>IF(C90="Монтаж",COUNTIF($H$2:H91,Journal[[#This Row],[S/N оборудования]]),"")</f>
        <v>1</v>
      </c>
    </row>
    <row r="91" spans="1:10" x14ac:dyDescent="0.15">
      <c r="A91" s="2">
        <v>45847</v>
      </c>
      <c r="B91" s="3">
        <v>3</v>
      </c>
      <c r="C91" s="3" t="s">
        <v>8</v>
      </c>
      <c r="D91" s="3" t="s">
        <v>52</v>
      </c>
      <c r="E91" s="4" t="s">
        <v>101</v>
      </c>
      <c r="F91" s="4" t="s">
        <v>1377</v>
      </c>
      <c r="G91" s="5" t="s">
        <v>49</v>
      </c>
      <c r="H91" s="6" t="s">
        <v>105</v>
      </c>
      <c r="I91" s="6"/>
      <c r="J91" s="11">
        <f>IF(C91="Монтаж",COUNTIF($H$2:H92,Journal[[#This Row],[S/N оборудования]]),"")</f>
        <v>1</v>
      </c>
    </row>
    <row r="92" spans="1:10" x14ac:dyDescent="0.15">
      <c r="A92" s="2">
        <v>45847</v>
      </c>
      <c r="B92" s="3">
        <v>3</v>
      </c>
      <c r="C92" s="3" t="s">
        <v>8</v>
      </c>
      <c r="D92" s="3" t="s">
        <v>52</v>
      </c>
      <c r="E92" s="4" t="s">
        <v>101</v>
      </c>
      <c r="F92" s="4" t="s">
        <v>1377</v>
      </c>
      <c r="G92" s="5" t="s">
        <v>49</v>
      </c>
      <c r="H92" s="6" t="s">
        <v>106</v>
      </c>
      <c r="I92" s="6"/>
      <c r="J92" s="11">
        <f>IF(C92="Монтаж",COUNTIF($H$2:H93,Journal[[#This Row],[S/N оборудования]]),"")</f>
        <v>1</v>
      </c>
    </row>
    <row r="93" spans="1:10" x14ac:dyDescent="0.15">
      <c r="A93" s="2">
        <v>45847</v>
      </c>
      <c r="B93" s="3">
        <v>3</v>
      </c>
      <c r="C93" s="3" t="s">
        <v>8</v>
      </c>
      <c r="D93" s="3" t="s">
        <v>52</v>
      </c>
      <c r="E93" s="4" t="s">
        <v>101</v>
      </c>
      <c r="F93" s="4" t="s">
        <v>1377</v>
      </c>
      <c r="G93" s="29" t="s">
        <v>12</v>
      </c>
      <c r="H93" s="30" t="s">
        <v>102</v>
      </c>
      <c r="I93" s="6"/>
      <c r="J93" s="11">
        <f>IF(C93="Монтаж",COUNTIF($H$2:H94,Journal[[#This Row],[S/N оборудования]]),"")</f>
        <v>1</v>
      </c>
    </row>
    <row r="94" spans="1:10" x14ac:dyDescent="0.15">
      <c r="A94" s="2">
        <v>45847</v>
      </c>
      <c r="B94" s="3">
        <v>3</v>
      </c>
      <c r="C94" s="3" t="s">
        <v>8</v>
      </c>
      <c r="D94" s="3" t="s">
        <v>52</v>
      </c>
      <c r="E94" s="4" t="s">
        <v>101</v>
      </c>
      <c r="F94" s="4" t="s">
        <v>1377</v>
      </c>
      <c r="G94" s="7" t="s">
        <v>14</v>
      </c>
      <c r="H94" s="6" t="s">
        <v>104</v>
      </c>
      <c r="I94" s="6"/>
      <c r="J94" s="11">
        <f>IF(C94="Монтаж",COUNTIF($H$2:H95,Journal[[#This Row],[S/N оборудования]]),"")</f>
        <v>1</v>
      </c>
    </row>
    <row r="95" spans="1:10" x14ac:dyDescent="0.15">
      <c r="A95" s="2">
        <v>45847</v>
      </c>
      <c r="B95" s="3">
        <v>3</v>
      </c>
      <c r="C95" s="3" t="s">
        <v>8</v>
      </c>
      <c r="D95" s="3" t="s">
        <v>52</v>
      </c>
      <c r="E95" s="4" t="s">
        <v>101</v>
      </c>
      <c r="F95" s="4" t="s">
        <v>1377</v>
      </c>
      <c r="G95" s="5" t="s">
        <v>99</v>
      </c>
      <c r="H95" s="6"/>
      <c r="I95" s="6"/>
      <c r="J95" s="11">
        <f>IF(C95="Монтаж",COUNTIF($H$2:H96,Journal[[#This Row],[S/N оборудования]]),"")</f>
        <v>0</v>
      </c>
    </row>
    <row r="96" spans="1:10" x14ac:dyDescent="0.15">
      <c r="A96" s="2">
        <v>45847</v>
      </c>
      <c r="B96" s="3">
        <v>3</v>
      </c>
      <c r="C96" s="3" t="s">
        <v>8</v>
      </c>
      <c r="D96" s="3" t="s">
        <v>52</v>
      </c>
      <c r="E96" s="4" t="s">
        <v>101</v>
      </c>
      <c r="F96" s="4" t="s">
        <v>1377</v>
      </c>
      <c r="G96" s="7" t="s">
        <v>16</v>
      </c>
      <c r="H96" s="6"/>
      <c r="I96" s="6"/>
      <c r="J96" s="11">
        <f>IF(C96="Монтаж",COUNTIF($H$2:H97,Journal[[#This Row],[S/N оборудования]]),"")</f>
        <v>0</v>
      </c>
    </row>
    <row r="97" spans="1:10" x14ac:dyDescent="0.15">
      <c r="A97" s="2">
        <v>45847</v>
      </c>
      <c r="B97" s="3">
        <v>3</v>
      </c>
      <c r="C97" s="3" t="s">
        <v>8</v>
      </c>
      <c r="D97" s="3" t="s">
        <v>52</v>
      </c>
      <c r="E97" s="4" t="s">
        <v>10</v>
      </c>
      <c r="F97" s="4" t="s">
        <v>1376</v>
      </c>
      <c r="G97" s="5" t="s">
        <v>11</v>
      </c>
      <c r="H97" s="33" t="s">
        <v>990</v>
      </c>
      <c r="I97" s="6"/>
      <c r="J97" s="11">
        <f>IF(C97="Монтаж",COUNTIF($H$2:H98,Journal[[#This Row],[S/N оборудования]]),"")</f>
        <v>1</v>
      </c>
    </row>
    <row r="98" spans="1:10" x14ac:dyDescent="0.15">
      <c r="A98" s="2">
        <v>45848</v>
      </c>
      <c r="B98" s="3">
        <v>4</v>
      </c>
      <c r="C98" s="3" t="s">
        <v>8</v>
      </c>
      <c r="D98" s="4" t="s">
        <v>77</v>
      </c>
      <c r="E98" s="4" t="s">
        <v>95</v>
      </c>
      <c r="F98" s="4" t="s">
        <v>1378</v>
      </c>
      <c r="G98" s="5" t="s">
        <v>35</v>
      </c>
      <c r="H98" s="6" t="s">
        <v>136</v>
      </c>
      <c r="I98" s="6"/>
      <c r="J98" s="11">
        <f>IF(C98="Монтаж",COUNTIF($H$2:H99,Journal[[#This Row],[S/N оборудования]]),"")</f>
        <v>1</v>
      </c>
    </row>
    <row r="99" spans="1:10" x14ac:dyDescent="0.15">
      <c r="A99" s="2">
        <v>45848</v>
      </c>
      <c r="B99" s="3">
        <v>4</v>
      </c>
      <c r="C99" s="3" t="s">
        <v>8</v>
      </c>
      <c r="D99" s="4" t="s">
        <v>77</v>
      </c>
      <c r="E99" s="4" t="s">
        <v>95</v>
      </c>
      <c r="F99" s="4" t="s">
        <v>1378</v>
      </c>
      <c r="G99" s="5" t="s">
        <v>49</v>
      </c>
      <c r="H99" s="6" t="s">
        <v>138</v>
      </c>
      <c r="I99" s="6" t="s">
        <v>139</v>
      </c>
      <c r="J99" s="11">
        <f>IF(C99="Монтаж",COUNTIF($H$2:H100,Journal[[#This Row],[S/N оборудования]]),"")</f>
        <v>1</v>
      </c>
    </row>
    <row r="100" spans="1:10" x14ac:dyDescent="0.15">
      <c r="A100" s="2">
        <v>45848</v>
      </c>
      <c r="B100" s="3">
        <v>4</v>
      </c>
      <c r="C100" s="3" t="s">
        <v>8</v>
      </c>
      <c r="D100" s="4" t="s">
        <v>77</v>
      </c>
      <c r="E100" s="4" t="s">
        <v>95</v>
      </c>
      <c r="F100" s="4" t="s">
        <v>1378</v>
      </c>
      <c r="G100" s="29" t="s">
        <v>12</v>
      </c>
      <c r="H100" s="30" t="s">
        <v>134</v>
      </c>
      <c r="I100" s="6" t="s">
        <v>135</v>
      </c>
      <c r="J100" s="11">
        <f>IF(C100="Монтаж",COUNTIF($H$2:H101,Journal[[#This Row],[S/N оборудования]]),"")</f>
        <v>1</v>
      </c>
    </row>
    <row r="101" spans="1:10" x14ac:dyDescent="0.15">
      <c r="A101" s="2">
        <v>45848</v>
      </c>
      <c r="B101" s="3">
        <v>4</v>
      </c>
      <c r="C101" s="3" t="s">
        <v>8</v>
      </c>
      <c r="D101" s="4" t="s">
        <v>77</v>
      </c>
      <c r="E101" s="4" t="s">
        <v>95</v>
      </c>
      <c r="F101" s="4" t="s">
        <v>1378</v>
      </c>
      <c r="G101" s="7" t="s">
        <v>14</v>
      </c>
      <c r="H101" s="6" t="s">
        <v>137</v>
      </c>
      <c r="I101" s="6"/>
      <c r="J101" s="11">
        <f>IF(C101="Монтаж",COUNTIF($H$2:H102,Journal[[#This Row],[S/N оборудования]]),"")</f>
        <v>1</v>
      </c>
    </row>
    <row r="102" spans="1:10" x14ac:dyDescent="0.15">
      <c r="A102" s="2">
        <v>45848</v>
      </c>
      <c r="B102" s="3">
        <v>4</v>
      </c>
      <c r="C102" s="3" t="s">
        <v>8</v>
      </c>
      <c r="D102" s="4" t="s">
        <v>77</v>
      </c>
      <c r="E102" s="4" t="s">
        <v>95</v>
      </c>
      <c r="F102" s="4" t="s">
        <v>1378</v>
      </c>
      <c r="G102" s="5" t="s">
        <v>99</v>
      </c>
      <c r="H102" s="6"/>
      <c r="I102" s="6"/>
      <c r="J102" s="11">
        <f>IF(C102="Монтаж",COUNTIF($H$2:H103,Journal[[#This Row],[S/N оборудования]]),"")</f>
        <v>0</v>
      </c>
    </row>
    <row r="103" spans="1:10" x14ac:dyDescent="0.15">
      <c r="A103" s="2">
        <v>45848</v>
      </c>
      <c r="B103" s="3">
        <v>4</v>
      </c>
      <c r="C103" s="3" t="s">
        <v>8</v>
      </c>
      <c r="D103" s="4" t="s">
        <v>77</v>
      </c>
      <c r="E103" s="4" t="s">
        <v>95</v>
      </c>
      <c r="F103" s="4" t="s">
        <v>1378</v>
      </c>
      <c r="G103" s="7" t="s">
        <v>16</v>
      </c>
      <c r="H103" s="6"/>
      <c r="I103" s="6"/>
      <c r="J103" s="11">
        <f>IF(C103="Монтаж",COUNTIF($H$2:H104,Journal[[#This Row],[S/N оборудования]]),"")</f>
        <v>0</v>
      </c>
    </row>
    <row r="104" spans="1:10" x14ac:dyDescent="0.15">
      <c r="A104" s="2">
        <v>45848</v>
      </c>
      <c r="B104" s="3">
        <v>4</v>
      </c>
      <c r="C104" s="3" t="s">
        <v>8</v>
      </c>
      <c r="D104" s="4" t="s">
        <v>77</v>
      </c>
      <c r="E104" s="4" t="s">
        <v>10</v>
      </c>
      <c r="F104" s="4" t="s">
        <v>1379</v>
      </c>
      <c r="G104" s="5" t="s">
        <v>35</v>
      </c>
      <c r="H104" s="6" t="s">
        <v>109</v>
      </c>
      <c r="I104" s="6"/>
      <c r="J104" s="11">
        <f>IF(C104="Монтаж",COUNTIF($H$2:H105,Journal[[#This Row],[S/N оборудования]]),"")</f>
        <v>1</v>
      </c>
    </row>
    <row r="105" spans="1:10" x14ac:dyDescent="0.15">
      <c r="A105" s="2">
        <v>45848</v>
      </c>
      <c r="B105" s="3">
        <v>4</v>
      </c>
      <c r="C105" s="3" t="s">
        <v>8</v>
      </c>
      <c r="D105" s="4" t="s">
        <v>77</v>
      </c>
      <c r="E105" s="4" t="s">
        <v>10</v>
      </c>
      <c r="F105" s="4" t="s">
        <v>1379</v>
      </c>
      <c r="G105" s="29" t="s">
        <v>12</v>
      </c>
      <c r="H105" s="30" t="s">
        <v>107</v>
      </c>
      <c r="I105" s="6" t="s">
        <v>108</v>
      </c>
      <c r="J105" s="11">
        <f>IF(C105="Монтаж",COUNTIF($H$2:H106,Journal[[#This Row],[S/N оборудования]]),"")</f>
        <v>1</v>
      </c>
    </row>
    <row r="106" spans="1:10" x14ac:dyDescent="0.15">
      <c r="A106" s="2">
        <v>45848</v>
      </c>
      <c r="B106" s="3">
        <v>4</v>
      </c>
      <c r="C106" s="3" t="s">
        <v>8</v>
      </c>
      <c r="D106" s="4" t="s">
        <v>77</v>
      </c>
      <c r="E106" s="4" t="s">
        <v>10</v>
      </c>
      <c r="F106" s="4" t="s">
        <v>1379</v>
      </c>
      <c r="G106" s="7" t="s">
        <v>14</v>
      </c>
      <c r="H106" s="6" t="s">
        <v>111</v>
      </c>
      <c r="I106" s="6"/>
      <c r="J106" s="11">
        <f>IF(C106="Монтаж",COUNTIF($H$2:H107,Journal[[#This Row],[S/N оборудования]]),"")</f>
        <v>1</v>
      </c>
    </row>
    <row r="107" spans="1:10" x14ac:dyDescent="0.15">
      <c r="A107" s="2">
        <v>45848</v>
      </c>
      <c r="B107" s="3">
        <v>4</v>
      </c>
      <c r="C107" s="3" t="s">
        <v>8</v>
      </c>
      <c r="D107" s="4" t="s">
        <v>77</v>
      </c>
      <c r="E107" s="4" t="s">
        <v>10</v>
      </c>
      <c r="F107" s="4" t="s">
        <v>1379</v>
      </c>
      <c r="G107" s="7" t="s">
        <v>14</v>
      </c>
      <c r="H107" s="6" t="s">
        <v>110</v>
      </c>
      <c r="I107" s="6"/>
      <c r="J107" s="11">
        <f>IF(C107="Монтаж",COUNTIF($H$2:H108,Journal[[#This Row],[S/N оборудования]]),"")</f>
        <v>1</v>
      </c>
    </row>
    <row r="108" spans="1:10" x14ac:dyDescent="0.15">
      <c r="A108" s="2">
        <v>45848</v>
      </c>
      <c r="B108" s="3">
        <v>4</v>
      </c>
      <c r="C108" s="3" t="s">
        <v>8</v>
      </c>
      <c r="D108" s="4" t="s">
        <v>77</v>
      </c>
      <c r="E108" s="4" t="s">
        <v>10</v>
      </c>
      <c r="F108" s="4" t="s">
        <v>1379</v>
      </c>
      <c r="G108" s="5" t="s">
        <v>17</v>
      </c>
      <c r="H108" s="6" t="s">
        <v>116</v>
      </c>
      <c r="I108" s="6"/>
      <c r="J108" s="11">
        <f>IF(C108="Монтаж",COUNTIF($H$2:H109,Journal[[#This Row],[S/N оборудования]]),"")</f>
        <v>1</v>
      </c>
    </row>
    <row r="109" spans="1:10" x14ac:dyDescent="0.15">
      <c r="A109" s="2">
        <v>45848</v>
      </c>
      <c r="B109" s="3">
        <v>4</v>
      </c>
      <c r="C109" s="3" t="s">
        <v>8</v>
      </c>
      <c r="D109" s="4" t="s">
        <v>77</v>
      </c>
      <c r="E109" s="4" t="s">
        <v>10</v>
      </c>
      <c r="F109" s="4" t="s">
        <v>1379</v>
      </c>
      <c r="G109" s="5" t="s">
        <v>17</v>
      </c>
      <c r="H109" s="6" t="s">
        <v>120</v>
      </c>
      <c r="I109" s="6"/>
      <c r="J109" s="11">
        <f>IF(C109="Монтаж",COUNTIF($H$2:H110,Journal[[#This Row],[S/N оборудования]]),"")</f>
        <v>1</v>
      </c>
    </row>
    <row r="110" spans="1:10" x14ac:dyDescent="0.15">
      <c r="A110" s="2">
        <v>45848</v>
      </c>
      <c r="B110" s="3">
        <v>4</v>
      </c>
      <c r="C110" s="3" t="s">
        <v>8</v>
      </c>
      <c r="D110" s="4" t="s">
        <v>77</v>
      </c>
      <c r="E110" s="4" t="s">
        <v>10</v>
      </c>
      <c r="F110" s="4" t="s">
        <v>1379</v>
      </c>
      <c r="G110" s="5" t="s">
        <v>17</v>
      </c>
      <c r="H110" s="6" t="s">
        <v>114</v>
      </c>
      <c r="I110" s="6"/>
      <c r="J110" s="11">
        <f>IF(C110="Монтаж",COUNTIF($H$2:H111,Journal[[#This Row],[S/N оборудования]]),"")</f>
        <v>1</v>
      </c>
    </row>
    <row r="111" spans="1:10" x14ac:dyDescent="0.15">
      <c r="A111" s="2">
        <v>45848</v>
      </c>
      <c r="B111" s="3">
        <v>4</v>
      </c>
      <c r="C111" s="3" t="s">
        <v>8</v>
      </c>
      <c r="D111" s="4" t="s">
        <v>77</v>
      </c>
      <c r="E111" s="4" t="s">
        <v>10</v>
      </c>
      <c r="F111" s="4" t="s">
        <v>1379</v>
      </c>
      <c r="G111" s="5" t="s">
        <v>17</v>
      </c>
      <c r="H111" s="6" t="s">
        <v>113</v>
      </c>
      <c r="I111" s="6"/>
      <c r="J111" s="11">
        <f>IF(C111="Монтаж",COUNTIF($H$2:H112,Journal[[#This Row],[S/N оборудования]]),"")</f>
        <v>1</v>
      </c>
    </row>
    <row r="112" spans="1:10" x14ac:dyDescent="0.15">
      <c r="A112" s="2">
        <v>45848</v>
      </c>
      <c r="B112" s="3">
        <v>4</v>
      </c>
      <c r="C112" s="3" t="s">
        <v>69</v>
      </c>
      <c r="D112" s="4" t="s">
        <v>77</v>
      </c>
      <c r="E112" s="4" t="s">
        <v>10</v>
      </c>
      <c r="F112" s="4" t="s">
        <v>1379</v>
      </c>
      <c r="G112" s="5" t="s">
        <v>17</v>
      </c>
      <c r="H112" s="6" t="s">
        <v>125</v>
      </c>
      <c r="I112" s="6"/>
      <c r="J112" s="11" t="str">
        <f>IF(C112="Монтаж",COUNTIF($H$2:H113,Journal[[#This Row],[S/N оборудования]]),"")</f>
        <v/>
      </c>
    </row>
    <row r="113" spans="1:10" x14ac:dyDescent="0.15">
      <c r="A113" s="2">
        <v>45848</v>
      </c>
      <c r="B113" s="3">
        <v>4</v>
      </c>
      <c r="C113" s="3" t="s">
        <v>8</v>
      </c>
      <c r="D113" s="4" t="s">
        <v>77</v>
      </c>
      <c r="E113" s="4" t="s">
        <v>10</v>
      </c>
      <c r="F113" s="4" t="s">
        <v>1379</v>
      </c>
      <c r="G113" s="5" t="s">
        <v>17</v>
      </c>
      <c r="H113" s="6" t="s">
        <v>119</v>
      </c>
      <c r="I113" s="6"/>
      <c r="J113" s="11">
        <f>IF(C113="Монтаж",COUNTIF($H$2:H114,Journal[[#This Row],[S/N оборудования]]),"")</f>
        <v>1</v>
      </c>
    </row>
    <row r="114" spans="1:10" x14ac:dyDescent="0.15">
      <c r="A114" s="2">
        <v>45848</v>
      </c>
      <c r="B114" s="3">
        <v>4</v>
      </c>
      <c r="C114" s="3" t="s">
        <v>8</v>
      </c>
      <c r="D114" s="4" t="s">
        <v>77</v>
      </c>
      <c r="E114" s="4" t="s">
        <v>10</v>
      </c>
      <c r="F114" s="4" t="s">
        <v>1379</v>
      </c>
      <c r="G114" s="5" t="s">
        <v>17</v>
      </c>
      <c r="H114" s="6" t="s">
        <v>117</v>
      </c>
      <c r="I114" s="6"/>
      <c r="J114" s="11">
        <f>IF(C114="Монтаж",COUNTIF($H$2:H115,Journal[[#This Row],[S/N оборудования]]),"")</f>
        <v>1</v>
      </c>
    </row>
    <row r="115" spans="1:10" x14ac:dyDescent="0.15">
      <c r="A115" s="2">
        <v>45848</v>
      </c>
      <c r="B115" s="3">
        <v>4</v>
      </c>
      <c r="C115" s="3" t="s">
        <v>8</v>
      </c>
      <c r="D115" s="4" t="s">
        <v>77</v>
      </c>
      <c r="E115" s="4" t="s">
        <v>10</v>
      </c>
      <c r="F115" s="4" t="s">
        <v>1379</v>
      </c>
      <c r="G115" s="5" t="s">
        <v>17</v>
      </c>
      <c r="H115" s="6" t="s">
        <v>118</v>
      </c>
      <c r="I115" s="6"/>
      <c r="J115" s="11">
        <f>IF(C115="Монтаж",COUNTIF($H$2:H116,Journal[[#This Row],[S/N оборудования]]),"")</f>
        <v>1</v>
      </c>
    </row>
    <row r="116" spans="1:10" x14ac:dyDescent="0.15">
      <c r="A116" s="2">
        <v>45848</v>
      </c>
      <c r="B116" s="3">
        <v>4</v>
      </c>
      <c r="C116" s="3" t="s">
        <v>8</v>
      </c>
      <c r="D116" s="4" t="s">
        <v>77</v>
      </c>
      <c r="E116" s="4" t="s">
        <v>10</v>
      </c>
      <c r="F116" s="4" t="s">
        <v>1379</v>
      </c>
      <c r="G116" s="5" t="s">
        <v>17</v>
      </c>
      <c r="H116" s="6" t="s">
        <v>115</v>
      </c>
      <c r="I116" s="6"/>
      <c r="J116" s="11">
        <f>IF(C116="Монтаж",COUNTIF($H$2:H117,Journal[[#This Row],[S/N оборудования]]),"")</f>
        <v>1</v>
      </c>
    </row>
    <row r="117" spans="1:10" x14ac:dyDescent="0.15">
      <c r="A117" s="2">
        <v>45848</v>
      </c>
      <c r="B117" s="3">
        <v>4</v>
      </c>
      <c r="C117" s="3" t="s">
        <v>8</v>
      </c>
      <c r="D117" s="4" t="s">
        <v>77</v>
      </c>
      <c r="E117" s="4" t="s">
        <v>10</v>
      </c>
      <c r="F117" s="4" t="s">
        <v>1379</v>
      </c>
      <c r="G117" s="5" t="s">
        <v>17</v>
      </c>
      <c r="H117" s="6" t="s">
        <v>112</v>
      </c>
      <c r="I117" s="6"/>
      <c r="J117" s="11">
        <f>IF(C117="Монтаж",COUNTIF($H$2:H118,Journal[[#This Row],[S/N оборудования]]),"")</f>
        <v>1</v>
      </c>
    </row>
    <row r="118" spans="1:10" x14ac:dyDescent="0.15">
      <c r="A118" s="2">
        <v>45848</v>
      </c>
      <c r="B118" s="3">
        <v>4</v>
      </c>
      <c r="C118" s="3" t="s">
        <v>8</v>
      </c>
      <c r="D118" s="4" t="s">
        <v>77</v>
      </c>
      <c r="E118" s="4" t="s">
        <v>10</v>
      </c>
      <c r="F118" s="4" t="s">
        <v>1379</v>
      </c>
      <c r="G118" s="5" t="s">
        <v>17</v>
      </c>
      <c r="H118" s="6" t="s">
        <v>121</v>
      </c>
      <c r="I118" s="6"/>
      <c r="J118" s="11">
        <f>IF(C118="Монтаж",COUNTIF($H$2:H119,Journal[[#This Row],[S/N оборудования]]),"")</f>
        <v>1</v>
      </c>
    </row>
    <row r="119" spans="1:10" x14ac:dyDescent="0.15">
      <c r="A119" s="2">
        <v>45848</v>
      </c>
      <c r="B119" s="3">
        <v>4</v>
      </c>
      <c r="C119" s="3" t="s">
        <v>8</v>
      </c>
      <c r="D119" s="4" t="s">
        <v>77</v>
      </c>
      <c r="E119" s="4" t="s">
        <v>10</v>
      </c>
      <c r="F119" s="4" t="s">
        <v>1379</v>
      </c>
      <c r="G119" s="5" t="s">
        <v>17</v>
      </c>
      <c r="H119" s="6" t="s">
        <v>122</v>
      </c>
      <c r="I119" s="6"/>
      <c r="J119" s="11">
        <f>IF(C119="Монтаж",COUNTIF($H$2:H120,Journal[[#This Row],[S/N оборудования]]),"")</f>
        <v>1</v>
      </c>
    </row>
    <row r="120" spans="1:10" x14ac:dyDescent="0.15">
      <c r="A120" s="2">
        <v>45848</v>
      </c>
      <c r="B120" s="3">
        <v>4</v>
      </c>
      <c r="C120" s="3" t="s">
        <v>8</v>
      </c>
      <c r="D120" s="4" t="s">
        <v>77</v>
      </c>
      <c r="E120" s="4" t="s">
        <v>10</v>
      </c>
      <c r="F120" s="4" t="s">
        <v>1379</v>
      </c>
      <c r="G120" s="5" t="s">
        <v>17</v>
      </c>
      <c r="H120" s="6" t="s">
        <v>123</v>
      </c>
      <c r="I120" s="6"/>
      <c r="J120" s="11">
        <f>IF(C120="Монтаж",COUNTIF($H$2:H121,Journal[[#This Row],[S/N оборудования]]),"")</f>
        <v>1</v>
      </c>
    </row>
    <row r="121" spans="1:10" x14ac:dyDescent="0.15">
      <c r="A121" s="2">
        <v>45848</v>
      </c>
      <c r="B121" s="3">
        <v>4</v>
      </c>
      <c r="C121" s="3" t="s">
        <v>8</v>
      </c>
      <c r="D121" s="4" t="s">
        <v>77</v>
      </c>
      <c r="E121" s="4" t="s">
        <v>10</v>
      </c>
      <c r="F121" s="4" t="s">
        <v>1379</v>
      </c>
      <c r="G121" s="5" t="s">
        <v>17</v>
      </c>
      <c r="H121" s="6" t="s">
        <v>124</v>
      </c>
      <c r="I121" s="6"/>
      <c r="J121" s="11">
        <f>IF(C121="Монтаж",COUNTIF($H$2:H122,Journal[[#This Row],[S/N оборудования]]),"")</f>
        <v>1</v>
      </c>
    </row>
    <row r="122" spans="1:10" x14ac:dyDescent="0.15">
      <c r="A122" s="2">
        <v>45848</v>
      </c>
      <c r="B122" s="3">
        <v>4</v>
      </c>
      <c r="C122" s="3" t="s">
        <v>8</v>
      </c>
      <c r="D122" s="4" t="s">
        <v>77</v>
      </c>
      <c r="E122" s="4" t="s">
        <v>10</v>
      </c>
      <c r="F122" s="4" t="s">
        <v>1379</v>
      </c>
      <c r="G122" s="7" t="s">
        <v>16</v>
      </c>
      <c r="H122" s="6"/>
      <c r="I122" s="6"/>
      <c r="J122" s="11">
        <f>IF(C122="Монтаж",COUNTIF($H$2:H123,Journal[[#This Row],[S/N оборудования]]),"")</f>
        <v>0</v>
      </c>
    </row>
    <row r="123" spans="1:10" x14ac:dyDescent="0.15">
      <c r="A123" s="2">
        <v>45848</v>
      </c>
      <c r="B123" s="3">
        <v>4</v>
      </c>
      <c r="C123" s="3" t="s">
        <v>8</v>
      </c>
      <c r="D123" s="4" t="s">
        <v>77</v>
      </c>
      <c r="E123" s="4" t="s">
        <v>10</v>
      </c>
      <c r="F123" s="4" t="s">
        <v>1379</v>
      </c>
      <c r="G123" s="5" t="s">
        <v>99</v>
      </c>
      <c r="H123" s="6"/>
      <c r="I123" s="6"/>
      <c r="J123" s="11">
        <f>IF(C123="Монтаж",COUNTIF($H$2:H124,Journal[[#This Row],[S/N оборудования]]),"")</f>
        <v>0</v>
      </c>
    </row>
    <row r="124" spans="1:10" x14ac:dyDescent="0.15">
      <c r="A124" s="2">
        <v>45848</v>
      </c>
      <c r="B124" s="3">
        <v>4</v>
      </c>
      <c r="C124" s="3" t="s">
        <v>8</v>
      </c>
      <c r="D124" s="4" t="s">
        <v>77</v>
      </c>
      <c r="E124" s="4" t="s">
        <v>101</v>
      </c>
      <c r="F124" s="4" t="s">
        <v>1380</v>
      </c>
      <c r="G124" s="5" t="s">
        <v>35</v>
      </c>
      <c r="H124" s="6" t="s">
        <v>128</v>
      </c>
      <c r="I124" s="6"/>
      <c r="J124" s="11">
        <f>IF(C124="Монтаж",COUNTIF($H$2:H125,Journal[[#This Row],[S/N оборудования]]),"")</f>
        <v>1</v>
      </c>
    </row>
    <row r="125" spans="1:10" x14ac:dyDescent="0.15">
      <c r="A125" s="2">
        <v>45848</v>
      </c>
      <c r="B125" s="3">
        <v>4</v>
      </c>
      <c r="C125" s="3" t="s">
        <v>8</v>
      </c>
      <c r="D125" s="4" t="s">
        <v>77</v>
      </c>
      <c r="E125" s="4" t="s">
        <v>101</v>
      </c>
      <c r="F125" s="4" t="s">
        <v>1380</v>
      </c>
      <c r="G125" s="5" t="s">
        <v>49</v>
      </c>
      <c r="H125" s="6" t="s">
        <v>132</v>
      </c>
      <c r="I125" s="6" t="s">
        <v>133</v>
      </c>
      <c r="J125" s="11">
        <f>IF(C125="Монтаж",COUNTIF($H$2:H126,Journal[[#This Row],[S/N оборудования]]),"")</f>
        <v>1</v>
      </c>
    </row>
    <row r="126" spans="1:10" x14ac:dyDescent="0.15">
      <c r="A126" s="2">
        <v>45848</v>
      </c>
      <c r="B126" s="3">
        <v>4</v>
      </c>
      <c r="C126" s="3" t="s">
        <v>8</v>
      </c>
      <c r="D126" s="4" t="s">
        <v>77</v>
      </c>
      <c r="E126" s="4" t="s">
        <v>101</v>
      </c>
      <c r="F126" s="4" t="s">
        <v>1380</v>
      </c>
      <c r="G126" s="5" t="s">
        <v>49</v>
      </c>
      <c r="H126" s="6" t="s">
        <v>130</v>
      </c>
      <c r="I126" s="6" t="s">
        <v>131</v>
      </c>
      <c r="J126" s="11">
        <f>IF(C126="Монтаж",COUNTIF($H$2:H127,Journal[[#This Row],[S/N оборудования]]),"")</f>
        <v>1</v>
      </c>
    </row>
    <row r="127" spans="1:10" x14ac:dyDescent="0.15">
      <c r="A127" s="2">
        <v>45848</v>
      </c>
      <c r="B127" s="3">
        <v>4</v>
      </c>
      <c r="C127" s="3" t="s">
        <v>8</v>
      </c>
      <c r="D127" s="4" t="s">
        <v>77</v>
      </c>
      <c r="E127" s="4" t="s">
        <v>101</v>
      </c>
      <c r="F127" s="4" t="s">
        <v>1380</v>
      </c>
      <c r="G127" s="29" t="s">
        <v>12</v>
      </c>
      <c r="H127" s="30" t="s">
        <v>126</v>
      </c>
      <c r="I127" s="6" t="s">
        <v>127</v>
      </c>
      <c r="J127" s="11">
        <f>IF(C127="Монтаж",COUNTIF($H$2:H128,Journal[[#This Row],[S/N оборудования]]),"")</f>
        <v>1</v>
      </c>
    </row>
    <row r="128" spans="1:10" x14ac:dyDescent="0.15">
      <c r="A128" s="2">
        <v>45848</v>
      </c>
      <c r="B128" s="3">
        <v>4</v>
      </c>
      <c r="C128" s="3" t="s">
        <v>8</v>
      </c>
      <c r="D128" s="4" t="s">
        <v>77</v>
      </c>
      <c r="E128" s="4" t="s">
        <v>101</v>
      </c>
      <c r="F128" s="4" t="s">
        <v>1380</v>
      </c>
      <c r="G128" s="7" t="s">
        <v>14</v>
      </c>
      <c r="H128" s="6" t="s">
        <v>129</v>
      </c>
      <c r="I128" s="6"/>
      <c r="J128" s="11">
        <f>IF(C128="Монтаж",COUNTIF($H$2:H129,Journal[[#This Row],[S/N оборудования]]),"")</f>
        <v>1</v>
      </c>
    </row>
    <row r="129" spans="1:10" x14ac:dyDescent="0.15">
      <c r="A129" s="2">
        <v>45848</v>
      </c>
      <c r="B129" s="3">
        <v>4</v>
      </c>
      <c r="C129" s="3" t="s">
        <v>8</v>
      </c>
      <c r="D129" s="4" t="s">
        <v>77</v>
      </c>
      <c r="E129" s="4" t="s">
        <v>101</v>
      </c>
      <c r="F129" s="4" t="s">
        <v>1380</v>
      </c>
      <c r="G129" s="5" t="s">
        <v>99</v>
      </c>
      <c r="H129" s="6"/>
      <c r="I129" s="6"/>
      <c r="J129" s="11">
        <f>IF(C129="Монтаж",COUNTIF($H$2:H130,Journal[[#This Row],[S/N оборудования]]),"")</f>
        <v>0</v>
      </c>
    </row>
    <row r="130" spans="1:10" x14ac:dyDescent="0.15">
      <c r="A130" s="2">
        <v>45848</v>
      </c>
      <c r="B130" s="3">
        <v>4</v>
      </c>
      <c r="C130" s="3" t="s">
        <v>8</v>
      </c>
      <c r="D130" s="4" t="s">
        <v>77</v>
      </c>
      <c r="E130" s="4" t="s">
        <v>101</v>
      </c>
      <c r="F130" s="4" t="s">
        <v>1380</v>
      </c>
      <c r="G130" s="7" t="s">
        <v>16</v>
      </c>
      <c r="H130" s="6"/>
      <c r="I130" s="6"/>
      <c r="J130" s="11">
        <f>IF(C130="Монтаж",COUNTIF($H$2:H131,Journal[[#This Row],[S/N оборудования]]),"")</f>
        <v>0</v>
      </c>
    </row>
    <row r="131" spans="1:10" x14ac:dyDescent="0.15">
      <c r="A131" s="2">
        <v>45848</v>
      </c>
      <c r="B131" s="3">
        <v>4</v>
      </c>
      <c r="C131" s="3" t="s">
        <v>8</v>
      </c>
      <c r="D131" s="4" t="s">
        <v>77</v>
      </c>
      <c r="E131" s="4" t="s">
        <v>10</v>
      </c>
      <c r="F131" s="4" t="s">
        <v>1379</v>
      </c>
      <c r="G131" s="5" t="s">
        <v>11</v>
      </c>
      <c r="H131" s="33" t="s">
        <v>991</v>
      </c>
      <c r="I131" s="6"/>
      <c r="J131" s="11">
        <f>IF(C131="Монтаж",COUNTIF($H$2:H132,Journal[[#This Row],[S/N оборудования]]),"")</f>
        <v>1</v>
      </c>
    </row>
    <row r="132" spans="1:10" x14ac:dyDescent="0.15">
      <c r="A132" s="2">
        <v>45852</v>
      </c>
      <c r="B132" s="3">
        <v>5</v>
      </c>
      <c r="C132" s="3" t="s">
        <v>8</v>
      </c>
      <c r="D132" s="4" t="s">
        <v>140</v>
      </c>
      <c r="E132" s="4" t="s">
        <v>33</v>
      </c>
      <c r="F132" s="4" t="s">
        <v>1381</v>
      </c>
      <c r="G132" s="5" t="s">
        <v>35</v>
      </c>
      <c r="H132" s="6" t="s">
        <v>148</v>
      </c>
      <c r="I132" s="6"/>
      <c r="J132" s="11">
        <f>IF(C132="Монтаж",COUNTIF($H$2:H133,Journal[[#This Row],[S/N оборудования]]),"")</f>
        <v>1</v>
      </c>
    </row>
    <row r="133" spans="1:10" x14ac:dyDescent="0.15">
      <c r="A133" s="2">
        <v>45852</v>
      </c>
      <c r="B133" s="3">
        <v>5</v>
      </c>
      <c r="C133" s="3" t="s">
        <v>8</v>
      </c>
      <c r="D133" s="4" t="s">
        <v>140</v>
      </c>
      <c r="E133" s="4" t="s">
        <v>33</v>
      </c>
      <c r="F133" s="4" t="s">
        <v>1381</v>
      </c>
      <c r="G133" s="5" t="s">
        <v>49</v>
      </c>
      <c r="H133" s="6" t="s">
        <v>150</v>
      </c>
      <c r="I133" s="6" t="s">
        <v>151</v>
      </c>
      <c r="J133" s="11">
        <f>IF(C133="Монтаж",COUNTIF($H$2:H134,Journal[[#This Row],[S/N оборудования]]),"")</f>
        <v>1</v>
      </c>
    </row>
    <row r="134" spans="1:10" x14ac:dyDescent="0.15">
      <c r="A134" s="2">
        <v>45852</v>
      </c>
      <c r="B134" s="3">
        <v>5</v>
      </c>
      <c r="C134" s="3" t="s">
        <v>8</v>
      </c>
      <c r="D134" s="4" t="s">
        <v>140</v>
      </c>
      <c r="E134" s="4" t="s">
        <v>33</v>
      </c>
      <c r="F134" s="4" t="s">
        <v>1381</v>
      </c>
      <c r="G134" s="29" t="s">
        <v>12</v>
      </c>
      <c r="H134" s="30" t="s">
        <v>146</v>
      </c>
      <c r="I134" s="6" t="s">
        <v>147</v>
      </c>
      <c r="J134" s="11">
        <f>IF(C134="Монтаж",COUNTIF($H$2:H135,Journal[[#This Row],[S/N оборудования]]),"")</f>
        <v>1</v>
      </c>
    </row>
    <row r="135" spans="1:10" x14ac:dyDescent="0.15">
      <c r="A135" s="2">
        <v>45852</v>
      </c>
      <c r="B135" s="3">
        <v>5</v>
      </c>
      <c r="C135" s="3" t="s">
        <v>8</v>
      </c>
      <c r="D135" s="4" t="s">
        <v>140</v>
      </c>
      <c r="E135" s="4" t="s">
        <v>33</v>
      </c>
      <c r="F135" s="4" t="s">
        <v>1381</v>
      </c>
      <c r="G135" s="7" t="s">
        <v>14</v>
      </c>
      <c r="H135" s="6" t="s">
        <v>149</v>
      </c>
      <c r="I135" s="6"/>
      <c r="J135" s="11">
        <f>IF(C135="Монтаж",COUNTIF($H$2:H136,Journal[[#This Row],[S/N оборудования]]),"")</f>
        <v>1</v>
      </c>
    </row>
    <row r="136" spans="1:10" x14ac:dyDescent="0.15">
      <c r="A136" s="2">
        <v>45852</v>
      </c>
      <c r="B136" s="3">
        <v>5</v>
      </c>
      <c r="C136" s="3" t="s">
        <v>8</v>
      </c>
      <c r="D136" s="4" t="s">
        <v>140</v>
      </c>
      <c r="E136" s="4" t="s">
        <v>33</v>
      </c>
      <c r="F136" s="4" t="s">
        <v>1381</v>
      </c>
      <c r="G136" s="5" t="s">
        <v>99</v>
      </c>
      <c r="H136" s="6"/>
      <c r="I136" s="6"/>
      <c r="J136" s="11">
        <f>IF(C136="Монтаж",COUNTIF($H$2:H137,Journal[[#This Row],[S/N оборудования]]),"")</f>
        <v>0</v>
      </c>
    </row>
    <row r="137" spans="1:10" x14ac:dyDescent="0.15">
      <c r="A137" s="2">
        <v>45852</v>
      </c>
      <c r="B137" s="3">
        <v>5</v>
      </c>
      <c r="C137" s="3" t="s">
        <v>8</v>
      </c>
      <c r="D137" s="4" t="s">
        <v>140</v>
      </c>
      <c r="E137" s="4" t="s">
        <v>33</v>
      </c>
      <c r="F137" s="4" t="s">
        <v>1381</v>
      </c>
      <c r="G137" s="5" t="s">
        <v>16</v>
      </c>
      <c r="H137" s="6"/>
      <c r="I137" s="6"/>
      <c r="J137" s="11">
        <f>IF(C137="Монтаж",COUNTIF($H$2:H138,Journal[[#This Row],[S/N оборудования]]),"")</f>
        <v>0</v>
      </c>
    </row>
    <row r="138" spans="1:10" x14ac:dyDescent="0.15">
      <c r="A138" s="2">
        <v>45852</v>
      </c>
      <c r="B138" s="3">
        <v>5</v>
      </c>
      <c r="C138" s="3" t="s">
        <v>8</v>
      </c>
      <c r="D138" s="4" t="s">
        <v>140</v>
      </c>
      <c r="E138" s="4" t="s">
        <v>10</v>
      </c>
      <c r="F138" s="4" t="s">
        <v>1382</v>
      </c>
      <c r="G138" s="7" t="s">
        <v>14</v>
      </c>
      <c r="H138" s="6" t="s">
        <v>141</v>
      </c>
      <c r="I138" s="6"/>
      <c r="J138" s="11">
        <f>IF(C138="Монтаж",COUNTIF($H$2:H139,Journal[[#This Row],[S/N оборудования]]),"")</f>
        <v>1</v>
      </c>
    </row>
    <row r="139" spans="1:10" x14ac:dyDescent="0.15">
      <c r="A139" s="2">
        <v>45852</v>
      </c>
      <c r="B139" s="3">
        <v>5</v>
      </c>
      <c r="C139" s="3" t="s">
        <v>8</v>
      </c>
      <c r="D139" s="4" t="s">
        <v>140</v>
      </c>
      <c r="E139" s="4" t="s">
        <v>101</v>
      </c>
      <c r="F139" s="4" t="s">
        <v>1383</v>
      </c>
      <c r="G139" s="5" t="s">
        <v>35</v>
      </c>
      <c r="H139" s="6" t="s">
        <v>144</v>
      </c>
      <c r="I139" s="6"/>
      <c r="J139" s="11">
        <f>IF(C139="Монтаж",COUNTIF($H$2:H140,Journal[[#This Row],[S/N оборудования]]),"")</f>
        <v>1</v>
      </c>
    </row>
    <row r="140" spans="1:10" x14ac:dyDescent="0.15">
      <c r="A140" s="2">
        <v>45852</v>
      </c>
      <c r="B140" s="3">
        <v>5</v>
      </c>
      <c r="C140" s="3" t="s">
        <v>8</v>
      </c>
      <c r="D140" s="4" t="s">
        <v>140</v>
      </c>
      <c r="E140" s="4" t="s">
        <v>101</v>
      </c>
      <c r="F140" s="4" t="s">
        <v>1383</v>
      </c>
      <c r="G140" s="29" t="s">
        <v>12</v>
      </c>
      <c r="H140" s="30" t="s">
        <v>142</v>
      </c>
      <c r="I140" s="6" t="s">
        <v>143</v>
      </c>
      <c r="J140" s="11">
        <f>IF(C140="Монтаж",COUNTIF($H$2:H141,Journal[[#This Row],[S/N оборудования]]),"")</f>
        <v>1</v>
      </c>
    </row>
    <row r="141" spans="1:10" x14ac:dyDescent="0.15">
      <c r="A141" s="2">
        <v>45852</v>
      </c>
      <c r="B141" s="3">
        <v>5</v>
      </c>
      <c r="C141" s="3" t="s">
        <v>8</v>
      </c>
      <c r="D141" s="4" t="s">
        <v>140</v>
      </c>
      <c r="E141" s="4" t="s">
        <v>101</v>
      </c>
      <c r="F141" s="4" t="s">
        <v>1383</v>
      </c>
      <c r="G141" s="7" t="s">
        <v>14</v>
      </c>
      <c r="H141" s="6" t="s">
        <v>145</v>
      </c>
      <c r="I141" s="6"/>
      <c r="J141" s="11">
        <f>IF(C141="Монтаж",COUNTIF($H$2:H142,Journal[[#This Row],[S/N оборудования]]),"")</f>
        <v>1</v>
      </c>
    </row>
    <row r="142" spans="1:10" x14ac:dyDescent="0.15">
      <c r="A142" s="2">
        <v>45852</v>
      </c>
      <c r="B142" s="3">
        <v>5</v>
      </c>
      <c r="C142" s="3" t="s">
        <v>8</v>
      </c>
      <c r="D142" s="4" t="s">
        <v>140</v>
      </c>
      <c r="E142" s="4" t="s">
        <v>101</v>
      </c>
      <c r="F142" s="4" t="s">
        <v>1383</v>
      </c>
      <c r="G142" s="5" t="s">
        <v>99</v>
      </c>
      <c r="H142" s="6"/>
      <c r="I142" s="6"/>
      <c r="J142" s="11">
        <f>IF(C142="Монтаж",COUNTIF($H$2:H143,Journal[[#This Row],[S/N оборудования]]),"")</f>
        <v>0</v>
      </c>
    </row>
    <row r="143" spans="1:10" x14ac:dyDescent="0.15">
      <c r="A143" s="2">
        <v>45852</v>
      </c>
      <c r="B143" s="3">
        <v>5</v>
      </c>
      <c r="C143" s="3" t="s">
        <v>8</v>
      </c>
      <c r="D143" s="4" t="s">
        <v>140</v>
      </c>
      <c r="E143" s="4" t="s">
        <v>101</v>
      </c>
      <c r="F143" s="4" t="s">
        <v>1383</v>
      </c>
      <c r="G143" s="5" t="s">
        <v>16</v>
      </c>
      <c r="H143" s="6"/>
      <c r="I143" s="6"/>
      <c r="J143" s="11">
        <f>IF(C143="Монтаж",COUNTIF($H$2:H144,Journal[[#This Row],[S/N оборудования]]),"")</f>
        <v>0</v>
      </c>
    </row>
    <row r="144" spans="1:10" x14ac:dyDescent="0.15">
      <c r="A144" s="2">
        <v>45853</v>
      </c>
      <c r="B144" s="3">
        <v>6</v>
      </c>
      <c r="C144" s="3" t="s">
        <v>8</v>
      </c>
      <c r="D144" s="4" t="s">
        <v>154</v>
      </c>
      <c r="E144" s="4" t="s">
        <v>33</v>
      </c>
      <c r="F144" s="4" t="s">
        <v>1384</v>
      </c>
      <c r="G144" s="5" t="s">
        <v>35</v>
      </c>
      <c r="H144" s="6" t="s">
        <v>172</v>
      </c>
      <c r="I144" s="6"/>
      <c r="J144" s="11">
        <f>IF(C144="Монтаж",COUNTIF($H$2:H145,Journal[[#This Row],[S/N оборудования]]),"")</f>
        <v>1</v>
      </c>
    </row>
    <row r="145" spans="1:10" x14ac:dyDescent="0.15">
      <c r="A145" s="2">
        <v>45853</v>
      </c>
      <c r="B145" s="3">
        <v>6</v>
      </c>
      <c r="C145" s="3" t="s">
        <v>8</v>
      </c>
      <c r="D145" s="4" t="s">
        <v>154</v>
      </c>
      <c r="E145" s="4" t="s">
        <v>33</v>
      </c>
      <c r="F145" s="4" t="s">
        <v>1384</v>
      </c>
      <c r="G145" s="5" t="s">
        <v>49</v>
      </c>
      <c r="H145" s="6" t="s">
        <v>174</v>
      </c>
      <c r="I145" s="6" t="s">
        <v>175</v>
      </c>
      <c r="J145" s="11">
        <f>IF(C145="Монтаж",COUNTIF($H$2:H146,Journal[[#This Row],[S/N оборудования]]),"")</f>
        <v>1</v>
      </c>
    </row>
    <row r="146" spans="1:10" x14ac:dyDescent="0.15">
      <c r="A146" s="2">
        <v>45853</v>
      </c>
      <c r="B146" s="3">
        <v>6</v>
      </c>
      <c r="C146" s="3" t="s">
        <v>8</v>
      </c>
      <c r="D146" s="4" t="s">
        <v>154</v>
      </c>
      <c r="E146" s="4" t="s">
        <v>33</v>
      </c>
      <c r="F146" s="4" t="s">
        <v>1384</v>
      </c>
      <c r="G146" s="29" t="s">
        <v>12</v>
      </c>
      <c r="H146" s="30" t="s">
        <v>170</v>
      </c>
      <c r="I146" s="6" t="s">
        <v>171</v>
      </c>
      <c r="J146" s="11">
        <f>IF(C146="Монтаж",COUNTIF($H$2:H147,Journal[[#This Row],[S/N оборудования]]),"")</f>
        <v>1</v>
      </c>
    </row>
    <row r="147" spans="1:10" x14ac:dyDescent="0.15">
      <c r="A147" s="2">
        <v>45853</v>
      </c>
      <c r="B147" s="3">
        <v>6</v>
      </c>
      <c r="C147" s="3" t="s">
        <v>8</v>
      </c>
      <c r="D147" s="4" t="s">
        <v>154</v>
      </c>
      <c r="E147" s="4" t="s">
        <v>33</v>
      </c>
      <c r="F147" s="4" t="s">
        <v>1384</v>
      </c>
      <c r="G147" s="7" t="s">
        <v>14</v>
      </c>
      <c r="H147" s="6" t="s">
        <v>173</v>
      </c>
      <c r="I147" s="6"/>
      <c r="J147" s="11">
        <f>IF(C147="Монтаж",COUNTIF($H$2:H148,Journal[[#This Row],[S/N оборудования]]),"")</f>
        <v>1</v>
      </c>
    </row>
    <row r="148" spans="1:10" x14ac:dyDescent="0.15">
      <c r="A148" s="2">
        <v>45853</v>
      </c>
      <c r="B148" s="3">
        <v>6</v>
      </c>
      <c r="C148" s="3" t="s">
        <v>8</v>
      </c>
      <c r="D148" s="4" t="s">
        <v>154</v>
      </c>
      <c r="E148" s="4" t="s">
        <v>33</v>
      </c>
      <c r="F148" s="4" t="s">
        <v>1384</v>
      </c>
      <c r="G148" s="5" t="s">
        <v>99</v>
      </c>
      <c r="H148" s="6"/>
      <c r="I148" s="6"/>
      <c r="J148" s="11">
        <f>IF(C148="Монтаж",COUNTIF($H$2:H149,Journal[[#This Row],[S/N оборудования]]),"")</f>
        <v>0</v>
      </c>
    </row>
    <row r="149" spans="1:10" x14ac:dyDescent="0.15">
      <c r="A149" s="2">
        <v>45853</v>
      </c>
      <c r="B149" s="3">
        <v>6</v>
      </c>
      <c r="C149" s="3" t="s">
        <v>8</v>
      </c>
      <c r="D149" s="4" t="s">
        <v>154</v>
      </c>
      <c r="E149" s="4" t="s">
        <v>33</v>
      </c>
      <c r="F149" s="4" t="s">
        <v>1384</v>
      </c>
      <c r="G149" s="5" t="s">
        <v>16</v>
      </c>
      <c r="H149" s="6"/>
      <c r="I149" s="6"/>
      <c r="J149" s="11">
        <f>IF(C149="Монтаж",COUNTIF($H$2:H150,Journal[[#This Row],[S/N оборудования]]),"")</f>
        <v>0</v>
      </c>
    </row>
    <row r="150" spans="1:10" x14ac:dyDescent="0.15">
      <c r="A150" s="2">
        <v>45853</v>
      </c>
      <c r="B150" s="3">
        <v>6</v>
      </c>
      <c r="C150" s="3" t="s">
        <v>8</v>
      </c>
      <c r="D150" s="4" t="s">
        <v>154</v>
      </c>
      <c r="E150" s="4" t="s">
        <v>95</v>
      </c>
      <c r="F150" s="4" t="s">
        <v>1385</v>
      </c>
      <c r="G150" s="5" t="s">
        <v>35</v>
      </c>
      <c r="H150" s="6" t="s">
        <v>166</v>
      </c>
      <c r="I150" s="6"/>
      <c r="J150" s="11">
        <f>IF(C150="Монтаж",COUNTIF($H$2:H151,Journal[[#This Row],[S/N оборудования]]),"")</f>
        <v>1</v>
      </c>
    </row>
    <row r="151" spans="1:10" x14ac:dyDescent="0.15">
      <c r="A151" s="2">
        <v>45853</v>
      </c>
      <c r="B151" s="3">
        <v>6</v>
      </c>
      <c r="C151" s="3" t="s">
        <v>8</v>
      </c>
      <c r="D151" s="4" t="s">
        <v>154</v>
      </c>
      <c r="E151" s="4" t="s">
        <v>95</v>
      </c>
      <c r="F151" s="4" t="s">
        <v>1385</v>
      </c>
      <c r="G151" s="5" t="s">
        <v>49</v>
      </c>
      <c r="H151" s="6" t="s">
        <v>168</v>
      </c>
      <c r="I151" s="6" t="s">
        <v>169</v>
      </c>
      <c r="J151" s="11">
        <f>IF(C151="Монтаж",COUNTIF($H$2:H152,Journal[[#This Row],[S/N оборудования]]),"")</f>
        <v>1</v>
      </c>
    </row>
    <row r="152" spans="1:10" x14ac:dyDescent="0.15">
      <c r="A152" s="2">
        <v>45853</v>
      </c>
      <c r="B152" s="3">
        <v>6</v>
      </c>
      <c r="C152" s="3" t="s">
        <v>8</v>
      </c>
      <c r="D152" s="4" t="s">
        <v>154</v>
      </c>
      <c r="E152" s="4" t="s">
        <v>95</v>
      </c>
      <c r="F152" s="4" t="s">
        <v>1385</v>
      </c>
      <c r="G152" s="29" t="s">
        <v>12</v>
      </c>
      <c r="H152" s="30" t="s">
        <v>164</v>
      </c>
      <c r="I152" s="6" t="s">
        <v>165</v>
      </c>
      <c r="J152" s="11">
        <f>IF(C152="Монтаж",COUNTIF($H$2:H153,Journal[[#This Row],[S/N оборудования]]),"")</f>
        <v>1</v>
      </c>
    </row>
    <row r="153" spans="1:10" x14ac:dyDescent="0.15">
      <c r="A153" s="2">
        <v>45853</v>
      </c>
      <c r="B153" s="3">
        <v>6</v>
      </c>
      <c r="C153" s="3" t="s">
        <v>8</v>
      </c>
      <c r="D153" s="4" t="s">
        <v>154</v>
      </c>
      <c r="E153" s="4" t="s">
        <v>95</v>
      </c>
      <c r="F153" s="4" t="s">
        <v>1385</v>
      </c>
      <c r="G153" s="7" t="s">
        <v>14</v>
      </c>
      <c r="H153" s="6" t="s">
        <v>167</v>
      </c>
      <c r="I153" s="6"/>
      <c r="J153" s="11">
        <f>IF(C153="Монтаж",COUNTIF($H$2:H154,Journal[[#This Row],[S/N оборудования]]),"")</f>
        <v>1</v>
      </c>
    </row>
    <row r="154" spans="1:10" x14ac:dyDescent="0.15">
      <c r="A154" s="2">
        <v>45853</v>
      </c>
      <c r="B154" s="3">
        <v>6</v>
      </c>
      <c r="C154" s="3" t="s">
        <v>8</v>
      </c>
      <c r="D154" s="4" t="s">
        <v>154</v>
      </c>
      <c r="E154" s="4" t="s">
        <v>95</v>
      </c>
      <c r="F154" s="4" t="s">
        <v>1385</v>
      </c>
      <c r="G154" s="5" t="s">
        <v>99</v>
      </c>
      <c r="H154" s="6"/>
      <c r="I154" s="6"/>
      <c r="J154" s="11">
        <f>IF(C154="Монтаж",COUNTIF($H$2:H155,Journal[[#This Row],[S/N оборудования]]),"")</f>
        <v>0</v>
      </c>
    </row>
    <row r="155" spans="1:10" x14ac:dyDescent="0.15">
      <c r="A155" s="2">
        <v>45853</v>
      </c>
      <c r="B155" s="3">
        <v>6</v>
      </c>
      <c r="C155" s="3" t="s">
        <v>8</v>
      </c>
      <c r="D155" s="4" t="s">
        <v>154</v>
      </c>
      <c r="E155" s="4" t="s">
        <v>95</v>
      </c>
      <c r="F155" s="4" t="s">
        <v>1385</v>
      </c>
      <c r="G155" s="5" t="s">
        <v>16</v>
      </c>
      <c r="H155" s="6"/>
      <c r="I155" s="6"/>
      <c r="J155" s="11">
        <f>IF(C155="Монтаж",COUNTIF($H$2:H156,Journal[[#This Row],[S/N оборудования]]),"")</f>
        <v>0</v>
      </c>
    </row>
    <row r="156" spans="1:10" x14ac:dyDescent="0.15">
      <c r="A156" s="2">
        <v>45853</v>
      </c>
      <c r="B156" s="3">
        <v>6</v>
      </c>
      <c r="C156" s="3" t="s">
        <v>8</v>
      </c>
      <c r="D156" s="4" t="s">
        <v>154</v>
      </c>
      <c r="E156" s="4" t="s">
        <v>101</v>
      </c>
      <c r="F156" s="4" t="s">
        <v>1386</v>
      </c>
      <c r="G156" s="5" t="s">
        <v>35</v>
      </c>
      <c r="H156" s="6" t="s">
        <v>158</v>
      </c>
      <c r="I156" s="6"/>
      <c r="J156" s="11">
        <f>IF(C156="Монтаж",COUNTIF($H$2:H157,Journal[[#This Row],[S/N оборудования]]),"")</f>
        <v>1</v>
      </c>
    </row>
    <row r="157" spans="1:10" x14ac:dyDescent="0.15">
      <c r="A157" s="2">
        <v>45853</v>
      </c>
      <c r="B157" s="3">
        <v>6</v>
      </c>
      <c r="C157" s="3" t="s">
        <v>8</v>
      </c>
      <c r="D157" s="4" t="s">
        <v>154</v>
      </c>
      <c r="E157" s="4" t="s">
        <v>101</v>
      </c>
      <c r="F157" s="4" t="s">
        <v>1386</v>
      </c>
      <c r="G157" s="5" t="s">
        <v>49</v>
      </c>
      <c r="H157" s="6" t="s">
        <v>160</v>
      </c>
      <c r="I157" s="6" t="s">
        <v>161</v>
      </c>
      <c r="J157" s="11">
        <f>IF(C157="Монтаж",COUNTIF($H$2:H158,Journal[[#This Row],[S/N оборудования]]),"")</f>
        <v>1</v>
      </c>
    </row>
    <row r="158" spans="1:10" x14ac:dyDescent="0.15">
      <c r="A158" s="2">
        <v>45853</v>
      </c>
      <c r="B158" s="3">
        <v>6</v>
      </c>
      <c r="C158" s="3" t="s">
        <v>8</v>
      </c>
      <c r="D158" s="4" t="s">
        <v>154</v>
      </c>
      <c r="E158" s="4" t="s">
        <v>101</v>
      </c>
      <c r="F158" s="4" t="s">
        <v>1386</v>
      </c>
      <c r="G158" s="5" t="s">
        <v>49</v>
      </c>
      <c r="H158" s="6" t="s">
        <v>162</v>
      </c>
      <c r="I158" s="6" t="s">
        <v>163</v>
      </c>
      <c r="J158" s="11">
        <f>IF(C158="Монтаж",COUNTIF($H$2:H159,Journal[[#This Row],[S/N оборудования]]),"")</f>
        <v>1</v>
      </c>
    </row>
    <row r="159" spans="1:10" x14ac:dyDescent="0.15">
      <c r="A159" s="2">
        <v>45853</v>
      </c>
      <c r="B159" s="3">
        <v>6</v>
      </c>
      <c r="C159" s="3" t="s">
        <v>8</v>
      </c>
      <c r="D159" s="4" t="s">
        <v>154</v>
      </c>
      <c r="E159" s="4" t="s">
        <v>101</v>
      </c>
      <c r="F159" s="4" t="s">
        <v>1386</v>
      </c>
      <c r="G159" s="29" t="s">
        <v>12</v>
      </c>
      <c r="H159" s="30" t="s">
        <v>156</v>
      </c>
      <c r="I159" s="6" t="s">
        <v>157</v>
      </c>
      <c r="J159" s="11">
        <f>IF(C159="Монтаж",COUNTIF($H$2:H160,Journal[[#This Row],[S/N оборудования]]),"")</f>
        <v>1</v>
      </c>
    </row>
    <row r="160" spans="1:10" x14ac:dyDescent="0.15">
      <c r="A160" s="2">
        <v>45853</v>
      </c>
      <c r="B160" s="3">
        <v>6</v>
      </c>
      <c r="C160" s="3" t="s">
        <v>8</v>
      </c>
      <c r="D160" s="4" t="s">
        <v>154</v>
      </c>
      <c r="E160" s="4" t="s">
        <v>101</v>
      </c>
      <c r="F160" s="4" t="s">
        <v>1386</v>
      </c>
      <c r="G160" s="7" t="s">
        <v>14</v>
      </c>
      <c r="H160" s="6" t="s">
        <v>159</v>
      </c>
      <c r="I160" s="6"/>
      <c r="J160" s="11">
        <f>IF(C160="Монтаж",COUNTIF($H$2:H161,Journal[[#This Row],[S/N оборудования]]),"")</f>
        <v>1</v>
      </c>
    </row>
    <row r="161" spans="1:10" x14ac:dyDescent="0.15">
      <c r="A161" s="2">
        <v>45853</v>
      </c>
      <c r="B161" s="3">
        <v>6</v>
      </c>
      <c r="C161" s="3" t="s">
        <v>8</v>
      </c>
      <c r="D161" s="4" t="s">
        <v>154</v>
      </c>
      <c r="E161" s="4" t="s">
        <v>101</v>
      </c>
      <c r="F161" s="4" t="s">
        <v>1386</v>
      </c>
      <c r="G161" s="5" t="s">
        <v>99</v>
      </c>
      <c r="H161" s="6"/>
      <c r="I161" s="6"/>
      <c r="J161" s="11">
        <f>IF(C161="Монтаж",COUNTIF($H$2:H162,Journal[[#This Row],[S/N оборудования]]),"")</f>
        <v>0</v>
      </c>
    </row>
    <row r="162" spans="1:10" x14ac:dyDescent="0.15">
      <c r="A162" s="2">
        <v>45853</v>
      </c>
      <c r="B162" s="3">
        <v>6</v>
      </c>
      <c r="C162" s="3" t="s">
        <v>8</v>
      </c>
      <c r="D162" s="4" t="s">
        <v>154</v>
      </c>
      <c r="E162" s="4" t="s">
        <v>101</v>
      </c>
      <c r="F162" s="4" t="s">
        <v>1386</v>
      </c>
      <c r="G162" s="5" t="s">
        <v>16</v>
      </c>
      <c r="H162" s="6"/>
      <c r="I162" s="6"/>
      <c r="J162" s="11">
        <f>IF(C162="Монтаж",COUNTIF($H$2:H163,Journal[[#This Row],[S/N оборудования]]),"")</f>
        <v>0</v>
      </c>
    </row>
    <row r="163" spans="1:10" x14ac:dyDescent="0.15">
      <c r="A163" s="2">
        <v>45853</v>
      </c>
      <c r="B163" s="3">
        <v>6</v>
      </c>
      <c r="C163" s="3" t="s">
        <v>8</v>
      </c>
      <c r="D163" s="4" t="s">
        <v>154</v>
      </c>
      <c r="E163" s="4" t="s">
        <v>10</v>
      </c>
      <c r="F163" s="4" t="s">
        <v>1387</v>
      </c>
      <c r="G163" s="7" t="s">
        <v>14</v>
      </c>
      <c r="H163" s="6" t="s">
        <v>155</v>
      </c>
      <c r="I163" s="6"/>
      <c r="J163" s="11">
        <f>IF(C163="Монтаж",COUNTIF($H$2:H164,Journal[[#This Row],[S/N оборудования]]),"")</f>
        <v>1</v>
      </c>
    </row>
    <row r="164" spans="1:10" x14ac:dyDescent="0.15">
      <c r="A164" s="2">
        <v>45854</v>
      </c>
      <c r="B164" s="3">
        <v>7</v>
      </c>
      <c r="C164" s="3" t="s">
        <v>8</v>
      </c>
      <c r="D164" s="4" t="s">
        <v>176</v>
      </c>
      <c r="E164" s="4" t="s">
        <v>95</v>
      </c>
      <c r="F164" s="4" t="s">
        <v>1388</v>
      </c>
      <c r="G164" s="29" t="s">
        <v>12</v>
      </c>
      <c r="H164" s="30" t="s">
        <v>185</v>
      </c>
      <c r="I164" s="6" t="s">
        <v>186</v>
      </c>
      <c r="J164" s="11">
        <f>IF(C164="Монтаж",COUNTIF($H$2:H165,Journal[[#This Row],[S/N оборудования]]),"")</f>
        <v>1</v>
      </c>
    </row>
    <row r="165" spans="1:10" x14ac:dyDescent="0.15">
      <c r="A165" s="2">
        <v>45854</v>
      </c>
      <c r="B165" s="3">
        <v>7</v>
      </c>
      <c r="C165" s="3" t="s">
        <v>8</v>
      </c>
      <c r="D165" s="4" t="s">
        <v>176</v>
      </c>
      <c r="E165" s="4" t="s">
        <v>95</v>
      </c>
      <c r="F165" s="4" t="s">
        <v>1388</v>
      </c>
      <c r="G165" s="5" t="s">
        <v>35</v>
      </c>
      <c r="H165" s="6" t="s">
        <v>40</v>
      </c>
      <c r="I165" s="6"/>
      <c r="J165" s="11">
        <f>IF(C165="Монтаж",COUNTIF($H$2:H166,Journal[[#This Row],[S/N оборудования]]),"")</f>
        <v>1</v>
      </c>
    </row>
    <row r="166" spans="1:10" x14ac:dyDescent="0.15">
      <c r="A166" s="2">
        <v>45854</v>
      </c>
      <c r="B166" s="3">
        <v>7</v>
      </c>
      <c r="C166" s="3" t="s">
        <v>8</v>
      </c>
      <c r="D166" s="4" t="s">
        <v>176</v>
      </c>
      <c r="E166" s="4" t="s">
        <v>95</v>
      </c>
      <c r="F166" s="4" t="s">
        <v>1388</v>
      </c>
      <c r="G166" s="5" t="s">
        <v>49</v>
      </c>
      <c r="H166" s="6" t="s">
        <v>188</v>
      </c>
      <c r="I166" s="6" t="s">
        <v>189</v>
      </c>
      <c r="J166" s="11">
        <f>IF(C166="Монтаж",COUNTIF($H$2:H167,Journal[[#This Row],[S/N оборудования]]),"")</f>
        <v>1</v>
      </c>
    </row>
    <row r="167" spans="1:10" x14ac:dyDescent="0.15">
      <c r="A167" s="2">
        <v>45854</v>
      </c>
      <c r="B167" s="3">
        <v>7</v>
      </c>
      <c r="C167" s="3" t="s">
        <v>8</v>
      </c>
      <c r="D167" s="4" t="s">
        <v>176</v>
      </c>
      <c r="E167" s="4" t="s">
        <v>95</v>
      </c>
      <c r="F167" s="4" t="s">
        <v>1388</v>
      </c>
      <c r="G167" s="7" t="s">
        <v>14</v>
      </c>
      <c r="H167" s="6" t="s">
        <v>187</v>
      </c>
      <c r="I167" s="6"/>
      <c r="J167" s="11">
        <f>IF(C167="Монтаж",COUNTIF($H$2:H168,Journal[[#This Row],[S/N оборудования]]),"")</f>
        <v>1</v>
      </c>
    </row>
    <row r="168" spans="1:10" x14ac:dyDescent="0.15">
      <c r="A168" s="2">
        <v>45854</v>
      </c>
      <c r="B168" s="3">
        <v>7</v>
      </c>
      <c r="C168" s="3" t="s">
        <v>8</v>
      </c>
      <c r="D168" s="4" t="s">
        <v>176</v>
      </c>
      <c r="E168" s="4" t="s">
        <v>95</v>
      </c>
      <c r="F168" s="4" t="s">
        <v>1388</v>
      </c>
      <c r="G168" s="5" t="s">
        <v>99</v>
      </c>
      <c r="H168" s="6"/>
      <c r="I168" s="6"/>
      <c r="J168" s="11">
        <f>IF(C168="Монтаж",COUNTIF($H$2:H169,Journal[[#This Row],[S/N оборудования]]),"")</f>
        <v>0</v>
      </c>
    </row>
    <row r="169" spans="1:10" x14ac:dyDescent="0.15">
      <c r="A169" s="2">
        <v>45854</v>
      </c>
      <c r="B169" s="3">
        <v>7</v>
      </c>
      <c r="C169" s="3" t="s">
        <v>8</v>
      </c>
      <c r="D169" s="4" t="s">
        <v>176</v>
      </c>
      <c r="E169" s="4" t="s">
        <v>95</v>
      </c>
      <c r="F169" s="4" t="s">
        <v>1388</v>
      </c>
      <c r="G169" s="5" t="s">
        <v>16</v>
      </c>
      <c r="H169" s="6"/>
      <c r="I169" s="6"/>
      <c r="J169" s="11">
        <f>IF(C169="Монтаж",COUNTIF($H$2:H170,Journal[[#This Row],[S/N оборудования]]),"")</f>
        <v>0</v>
      </c>
    </row>
    <row r="170" spans="1:10" x14ac:dyDescent="0.15">
      <c r="A170" s="2">
        <v>45854</v>
      </c>
      <c r="B170" s="3">
        <v>7</v>
      </c>
      <c r="C170" s="3" t="s">
        <v>8</v>
      </c>
      <c r="D170" s="4" t="s">
        <v>176</v>
      </c>
      <c r="E170" s="4" t="s">
        <v>95</v>
      </c>
      <c r="F170" s="4" t="s">
        <v>1389</v>
      </c>
      <c r="G170" s="5" t="s">
        <v>35</v>
      </c>
      <c r="H170" s="6" t="s">
        <v>246</v>
      </c>
      <c r="I170" s="6"/>
      <c r="J170" s="11">
        <f>IF(C170="Монтаж",COUNTIF($H$2:H171,Journal[[#This Row],[S/N оборудования]]),"")</f>
        <v>1</v>
      </c>
    </row>
    <row r="171" spans="1:10" x14ac:dyDescent="0.15">
      <c r="A171" s="2">
        <v>45854</v>
      </c>
      <c r="B171" s="3">
        <v>7</v>
      </c>
      <c r="C171" s="3" t="s">
        <v>8</v>
      </c>
      <c r="D171" s="4" t="s">
        <v>176</v>
      </c>
      <c r="E171" s="4" t="s">
        <v>95</v>
      </c>
      <c r="F171" s="4" t="s">
        <v>1389</v>
      </c>
      <c r="G171" s="29" t="s">
        <v>12</v>
      </c>
      <c r="H171" s="30" t="s">
        <v>244</v>
      </c>
      <c r="I171" s="6" t="s">
        <v>245</v>
      </c>
      <c r="J171" s="11">
        <f>IF(C171="Монтаж",COUNTIF($H$2:H172,Journal[[#This Row],[S/N оборудования]]),"")</f>
        <v>1</v>
      </c>
    </row>
    <row r="172" spans="1:10" x14ac:dyDescent="0.15">
      <c r="A172" s="2">
        <v>45854</v>
      </c>
      <c r="B172" s="3">
        <v>7</v>
      </c>
      <c r="C172" s="3" t="s">
        <v>8</v>
      </c>
      <c r="D172" s="4" t="s">
        <v>176</v>
      </c>
      <c r="E172" s="4" t="s">
        <v>95</v>
      </c>
      <c r="F172" s="4" t="s">
        <v>1389</v>
      </c>
      <c r="G172" s="5" t="s">
        <v>49</v>
      </c>
      <c r="H172" s="6" t="s">
        <v>248</v>
      </c>
      <c r="I172" s="6" t="s">
        <v>249</v>
      </c>
      <c r="J172" s="11">
        <f>IF(C172="Монтаж",COUNTIF($H$2:H173,Journal[[#This Row],[S/N оборудования]]),"")</f>
        <v>1</v>
      </c>
    </row>
    <row r="173" spans="1:10" x14ac:dyDescent="0.15">
      <c r="A173" s="2">
        <v>45854</v>
      </c>
      <c r="B173" s="3">
        <v>7</v>
      </c>
      <c r="C173" s="3" t="s">
        <v>8</v>
      </c>
      <c r="D173" s="4" t="s">
        <v>176</v>
      </c>
      <c r="E173" s="4" t="s">
        <v>95</v>
      </c>
      <c r="F173" s="4" t="s">
        <v>1389</v>
      </c>
      <c r="G173" s="7" t="s">
        <v>14</v>
      </c>
      <c r="H173" s="6" t="s">
        <v>247</v>
      </c>
      <c r="I173" s="6"/>
      <c r="J173" s="11">
        <f>IF(C173="Монтаж",COUNTIF($H$2:H174,Journal[[#This Row],[S/N оборудования]]),"")</f>
        <v>1</v>
      </c>
    </row>
    <row r="174" spans="1:10" x14ac:dyDescent="0.15">
      <c r="A174" s="2">
        <v>45854</v>
      </c>
      <c r="B174" s="3">
        <v>7</v>
      </c>
      <c r="C174" s="3" t="s">
        <v>8</v>
      </c>
      <c r="D174" s="4" t="s">
        <v>176</v>
      </c>
      <c r="E174" s="4" t="s">
        <v>95</v>
      </c>
      <c r="F174" s="4" t="s">
        <v>1389</v>
      </c>
      <c r="G174" s="5" t="s">
        <v>99</v>
      </c>
      <c r="H174" s="6"/>
      <c r="I174" s="6"/>
      <c r="J174" s="11">
        <f>IF(C174="Монтаж",COUNTIF($H$2:H175,Journal[[#This Row],[S/N оборудования]]),"")</f>
        <v>0</v>
      </c>
    </row>
    <row r="175" spans="1:10" x14ac:dyDescent="0.15">
      <c r="A175" s="2">
        <v>45854</v>
      </c>
      <c r="B175" s="3">
        <v>7</v>
      </c>
      <c r="C175" s="3" t="s">
        <v>8</v>
      </c>
      <c r="D175" s="4" t="s">
        <v>176</v>
      </c>
      <c r="E175" s="4" t="s">
        <v>95</v>
      </c>
      <c r="F175" s="4" t="s">
        <v>1389</v>
      </c>
      <c r="G175" s="5" t="s">
        <v>16</v>
      </c>
      <c r="H175" s="6"/>
      <c r="I175" s="6"/>
      <c r="J175" s="11">
        <f>IF(C175="Монтаж",COUNTIF($H$2:H176,Journal[[#This Row],[S/N оборудования]]),"")</f>
        <v>0</v>
      </c>
    </row>
    <row r="176" spans="1:10" x14ac:dyDescent="0.15">
      <c r="A176" s="2">
        <v>45854</v>
      </c>
      <c r="B176" s="3">
        <v>7</v>
      </c>
      <c r="C176" s="3" t="s">
        <v>8</v>
      </c>
      <c r="D176" s="4" t="s">
        <v>176</v>
      </c>
      <c r="E176" s="4" t="s">
        <v>95</v>
      </c>
      <c r="F176" s="4" t="s">
        <v>1390</v>
      </c>
      <c r="G176" s="5" t="s">
        <v>35</v>
      </c>
      <c r="H176" s="6" t="s">
        <v>223</v>
      </c>
      <c r="I176" s="6"/>
      <c r="J176" s="11">
        <f>IF(C176="Монтаж",COUNTIF($H$2:H177,Journal[[#This Row],[S/N оборудования]]),"")</f>
        <v>1</v>
      </c>
    </row>
    <row r="177" spans="1:10" x14ac:dyDescent="0.15">
      <c r="A177" s="2">
        <v>45854</v>
      </c>
      <c r="B177" s="3">
        <v>7</v>
      </c>
      <c r="C177" s="3" t="s">
        <v>8</v>
      </c>
      <c r="D177" s="4" t="s">
        <v>176</v>
      </c>
      <c r="E177" s="4" t="s">
        <v>95</v>
      </c>
      <c r="F177" s="4" t="s">
        <v>1390</v>
      </c>
      <c r="G177" s="5" t="s">
        <v>49</v>
      </c>
      <c r="H177" s="6" t="s">
        <v>225</v>
      </c>
      <c r="I177" s="6" t="s">
        <v>226</v>
      </c>
      <c r="J177" s="11">
        <f>IF(C177="Монтаж",COUNTIF($H$2:H178,Journal[[#This Row],[S/N оборудования]]),"")</f>
        <v>1</v>
      </c>
    </row>
    <row r="178" spans="1:10" x14ac:dyDescent="0.15">
      <c r="A178" s="2">
        <v>45854</v>
      </c>
      <c r="B178" s="3">
        <v>7</v>
      </c>
      <c r="C178" s="3" t="s">
        <v>8</v>
      </c>
      <c r="D178" s="4" t="s">
        <v>176</v>
      </c>
      <c r="E178" s="4" t="s">
        <v>95</v>
      </c>
      <c r="F178" s="4" t="s">
        <v>1390</v>
      </c>
      <c r="G178" s="29" t="s">
        <v>12</v>
      </c>
      <c r="H178" s="30" t="s">
        <v>221</v>
      </c>
      <c r="I178" s="6" t="s">
        <v>222</v>
      </c>
      <c r="J178" s="11">
        <f>IF(C178="Монтаж",COUNTIF($H$2:H179,Journal[[#This Row],[S/N оборудования]]),"")</f>
        <v>1</v>
      </c>
    </row>
    <row r="179" spans="1:10" x14ac:dyDescent="0.15">
      <c r="A179" s="2">
        <v>45854</v>
      </c>
      <c r="B179" s="3">
        <v>7</v>
      </c>
      <c r="C179" s="3" t="s">
        <v>8</v>
      </c>
      <c r="D179" s="4" t="s">
        <v>176</v>
      </c>
      <c r="E179" s="4" t="s">
        <v>95</v>
      </c>
      <c r="F179" s="4" t="s">
        <v>1390</v>
      </c>
      <c r="G179" s="7" t="s">
        <v>14</v>
      </c>
      <c r="H179" s="6" t="s">
        <v>224</v>
      </c>
      <c r="I179" s="6"/>
      <c r="J179" s="11">
        <f>IF(C179="Монтаж",COUNTIF($H$2:H180,Journal[[#This Row],[S/N оборудования]]),"")</f>
        <v>1</v>
      </c>
    </row>
    <row r="180" spans="1:10" x14ac:dyDescent="0.15">
      <c r="A180" s="2">
        <v>45854</v>
      </c>
      <c r="B180" s="3">
        <v>7</v>
      </c>
      <c r="C180" s="3" t="s">
        <v>8</v>
      </c>
      <c r="D180" s="4" t="s">
        <v>176</v>
      </c>
      <c r="E180" s="4" t="s">
        <v>95</v>
      </c>
      <c r="F180" s="4" t="s">
        <v>1390</v>
      </c>
      <c r="G180" s="5" t="s">
        <v>99</v>
      </c>
      <c r="H180" s="6"/>
      <c r="I180" s="6"/>
      <c r="J180" s="11">
        <f>IF(C180="Монтаж",COUNTIF($H$2:H181,Journal[[#This Row],[S/N оборудования]]),"")</f>
        <v>0</v>
      </c>
    </row>
    <row r="181" spans="1:10" x14ac:dyDescent="0.15">
      <c r="A181" s="2">
        <v>45854</v>
      </c>
      <c r="B181" s="3">
        <v>7</v>
      </c>
      <c r="C181" s="3" t="s">
        <v>8</v>
      </c>
      <c r="D181" s="4" t="s">
        <v>176</v>
      </c>
      <c r="E181" s="4" t="s">
        <v>95</v>
      </c>
      <c r="F181" s="4" t="s">
        <v>1390</v>
      </c>
      <c r="G181" s="5" t="s">
        <v>16</v>
      </c>
      <c r="H181" s="6"/>
      <c r="I181" s="6"/>
      <c r="J181" s="11">
        <f>IF(C181="Монтаж",COUNTIF($H$2:H182,Journal[[#This Row],[S/N оборудования]]),"")</f>
        <v>0</v>
      </c>
    </row>
    <row r="182" spans="1:10" x14ac:dyDescent="0.15">
      <c r="A182" s="2">
        <v>45854</v>
      </c>
      <c r="B182" s="3">
        <v>7</v>
      </c>
      <c r="C182" s="3" t="s">
        <v>8</v>
      </c>
      <c r="D182" s="4" t="s">
        <v>176</v>
      </c>
      <c r="E182" s="4" t="s">
        <v>95</v>
      </c>
      <c r="F182" s="4" t="s">
        <v>1391</v>
      </c>
      <c r="G182" s="5" t="s">
        <v>35</v>
      </c>
      <c r="H182" s="6" t="s">
        <v>270</v>
      </c>
      <c r="I182" s="6"/>
      <c r="J182" s="11">
        <f>IF(C182="Монтаж",COUNTIF($H$2:H183,Journal[[#This Row],[S/N оборудования]]),"")</f>
        <v>1</v>
      </c>
    </row>
    <row r="183" spans="1:10" x14ac:dyDescent="0.15">
      <c r="A183" s="2">
        <v>45854</v>
      </c>
      <c r="B183" s="3">
        <v>7</v>
      </c>
      <c r="C183" s="3" t="s">
        <v>8</v>
      </c>
      <c r="D183" s="4" t="s">
        <v>176</v>
      </c>
      <c r="E183" s="4" t="s">
        <v>95</v>
      </c>
      <c r="F183" s="4" t="s">
        <v>1391</v>
      </c>
      <c r="G183" s="5" t="s">
        <v>49</v>
      </c>
      <c r="H183" s="6" t="s">
        <v>272</v>
      </c>
      <c r="I183" s="6"/>
      <c r="J183" s="11">
        <f>IF(C183="Монтаж",COUNTIF($H$2:H184,Journal[[#This Row],[S/N оборудования]]),"")</f>
        <v>1</v>
      </c>
    </row>
    <row r="184" spans="1:10" x14ac:dyDescent="0.15">
      <c r="A184" s="2">
        <v>45854</v>
      </c>
      <c r="B184" s="3">
        <v>7</v>
      </c>
      <c r="C184" s="3" t="s">
        <v>8</v>
      </c>
      <c r="D184" s="4" t="s">
        <v>176</v>
      </c>
      <c r="E184" s="4" t="s">
        <v>95</v>
      </c>
      <c r="F184" s="4" t="s">
        <v>1391</v>
      </c>
      <c r="G184" s="29" t="s">
        <v>12</v>
      </c>
      <c r="H184" s="30" t="s">
        <v>268</v>
      </c>
      <c r="I184" s="6" t="s">
        <v>269</v>
      </c>
      <c r="J184" s="11">
        <f>IF(C184="Монтаж",COUNTIF($H$2:H185,Journal[[#This Row],[S/N оборудования]]),"")</f>
        <v>1</v>
      </c>
    </row>
    <row r="185" spans="1:10" x14ac:dyDescent="0.15">
      <c r="A185" s="2">
        <v>45854</v>
      </c>
      <c r="B185" s="3">
        <v>7</v>
      </c>
      <c r="C185" s="3" t="s">
        <v>8</v>
      </c>
      <c r="D185" s="4" t="s">
        <v>176</v>
      </c>
      <c r="E185" s="4" t="s">
        <v>95</v>
      </c>
      <c r="F185" s="4" t="s">
        <v>1391</v>
      </c>
      <c r="G185" s="7" t="s">
        <v>14</v>
      </c>
      <c r="H185" s="6" t="s">
        <v>271</v>
      </c>
      <c r="I185" s="6"/>
      <c r="J185" s="11">
        <f>IF(C185="Монтаж",COUNTIF($H$2:H186,Journal[[#This Row],[S/N оборудования]]),"")</f>
        <v>1</v>
      </c>
    </row>
    <row r="186" spans="1:10" x14ac:dyDescent="0.15">
      <c r="A186" s="2">
        <v>45854</v>
      </c>
      <c r="B186" s="3">
        <v>7</v>
      </c>
      <c r="C186" s="3" t="s">
        <v>8</v>
      </c>
      <c r="D186" s="4" t="s">
        <v>176</v>
      </c>
      <c r="E186" s="4" t="s">
        <v>95</v>
      </c>
      <c r="F186" s="4" t="s">
        <v>1391</v>
      </c>
      <c r="G186" s="5" t="s">
        <v>99</v>
      </c>
      <c r="H186" s="6"/>
      <c r="I186" s="6"/>
      <c r="J186" s="11">
        <f>IF(C186="Монтаж",COUNTIF($H$2:H187,Journal[[#This Row],[S/N оборудования]]),"")</f>
        <v>0</v>
      </c>
    </row>
    <row r="187" spans="1:10" x14ac:dyDescent="0.15">
      <c r="A187" s="2">
        <v>45854</v>
      </c>
      <c r="B187" s="3">
        <v>7</v>
      </c>
      <c r="C187" s="3" t="s">
        <v>8</v>
      </c>
      <c r="D187" s="4" t="s">
        <v>176</v>
      </c>
      <c r="E187" s="4" t="s">
        <v>95</v>
      </c>
      <c r="F187" s="4" t="s">
        <v>1391</v>
      </c>
      <c r="G187" s="5" t="s">
        <v>16</v>
      </c>
      <c r="H187" s="6"/>
      <c r="I187" s="6"/>
      <c r="J187" s="11">
        <f>IF(C187="Монтаж",COUNTIF($H$2:H188,Journal[[#This Row],[S/N оборудования]]),"")</f>
        <v>0</v>
      </c>
    </row>
    <row r="188" spans="1:10" x14ac:dyDescent="0.15">
      <c r="A188" s="2">
        <v>45854</v>
      </c>
      <c r="B188" s="3">
        <v>7</v>
      </c>
      <c r="C188" s="3" t="s">
        <v>8</v>
      </c>
      <c r="D188" s="4" t="s">
        <v>176</v>
      </c>
      <c r="E188" s="4" t="s">
        <v>95</v>
      </c>
      <c r="F188" s="4" t="s">
        <v>1392</v>
      </c>
      <c r="G188" s="5" t="s">
        <v>35</v>
      </c>
      <c r="H188" s="6" t="s">
        <v>206</v>
      </c>
      <c r="I188" s="6"/>
      <c r="J188" s="11">
        <f>IF(C188="Монтаж",COUNTIF($H$2:H189,Journal[[#This Row],[S/N оборудования]]),"")</f>
        <v>1</v>
      </c>
    </row>
    <row r="189" spans="1:10" x14ac:dyDescent="0.15">
      <c r="A189" s="2">
        <v>45854</v>
      </c>
      <c r="B189" s="3">
        <v>7</v>
      </c>
      <c r="C189" s="3" t="s">
        <v>8</v>
      </c>
      <c r="D189" s="4" t="s">
        <v>176</v>
      </c>
      <c r="E189" s="4" t="s">
        <v>95</v>
      </c>
      <c r="F189" s="4" t="s">
        <v>1392</v>
      </c>
      <c r="G189" s="29" t="s">
        <v>12</v>
      </c>
      <c r="H189" s="30" t="s">
        <v>204</v>
      </c>
      <c r="I189" s="6" t="s">
        <v>205</v>
      </c>
      <c r="J189" s="11">
        <f>IF(C189="Монтаж",COUNTIF($H$2:H190,Journal[[#This Row],[S/N оборудования]]),"")</f>
        <v>1</v>
      </c>
    </row>
    <row r="190" spans="1:10" x14ac:dyDescent="0.15">
      <c r="A190" s="2">
        <v>45854</v>
      </c>
      <c r="B190" s="3">
        <v>7</v>
      </c>
      <c r="C190" s="3" t="s">
        <v>8</v>
      </c>
      <c r="D190" s="4" t="s">
        <v>176</v>
      </c>
      <c r="E190" s="4" t="s">
        <v>95</v>
      </c>
      <c r="F190" s="4" t="s">
        <v>1392</v>
      </c>
      <c r="G190" s="5" t="s">
        <v>49</v>
      </c>
      <c r="H190" s="6" t="s">
        <v>208</v>
      </c>
      <c r="I190" s="6"/>
      <c r="J190" s="11">
        <f>IF(C190="Монтаж",COUNTIF($H$2:H191,Journal[[#This Row],[S/N оборудования]]),"")</f>
        <v>1</v>
      </c>
    </row>
    <row r="191" spans="1:10" x14ac:dyDescent="0.15">
      <c r="A191" s="2">
        <v>45854</v>
      </c>
      <c r="B191" s="3">
        <v>7</v>
      </c>
      <c r="C191" s="3" t="s">
        <v>8</v>
      </c>
      <c r="D191" s="4" t="s">
        <v>176</v>
      </c>
      <c r="E191" s="4" t="s">
        <v>95</v>
      </c>
      <c r="F191" s="4" t="s">
        <v>1392</v>
      </c>
      <c r="G191" s="7" t="s">
        <v>14</v>
      </c>
      <c r="H191" s="6" t="s">
        <v>207</v>
      </c>
      <c r="I191" s="6"/>
      <c r="J191" s="11">
        <f>IF(C191="Монтаж",COUNTIF($H$2:H192,Journal[[#This Row],[S/N оборудования]]),"")</f>
        <v>1</v>
      </c>
    </row>
    <row r="192" spans="1:10" x14ac:dyDescent="0.15">
      <c r="A192" s="2">
        <v>45854</v>
      </c>
      <c r="B192" s="3">
        <v>7</v>
      </c>
      <c r="C192" s="3" t="s">
        <v>8</v>
      </c>
      <c r="D192" s="4" t="s">
        <v>176</v>
      </c>
      <c r="E192" s="4" t="s">
        <v>95</v>
      </c>
      <c r="F192" s="4" t="s">
        <v>1392</v>
      </c>
      <c r="G192" s="5" t="s">
        <v>99</v>
      </c>
      <c r="H192" s="6"/>
      <c r="I192" s="6"/>
      <c r="J192" s="11">
        <f>IF(C192="Монтаж",COUNTIF($H$2:H193,Journal[[#This Row],[S/N оборудования]]),"")</f>
        <v>0</v>
      </c>
    </row>
    <row r="193" spans="1:10" x14ac:dyDescent="0.15">
      <c r="A193" s="2">
        <v>45854</v>
      </c>
      <c r="B193" s="3">
        <v>7</v>
      </c>
      <c r="C193" s="3" t="s">
        <v>8</v>
      </c>
      <c r="D193" s="4" t="s">
        <v>176</v>
      </c>
      <c r="E193" s="4" t="s">
        <v>95</v>
      </c>
      <c r="F193" s="4" t="s">
        <v>1392</v>
      </c>
      <c r="G193" s="5" t="s">
        <v>16</v>
      </c>
      <c r="H193" s="6"/>
      <c r="I193" s="6"/>
      <c r="J193" s="11">
        <f>IF(C193="Монтаж",COUNTIF($H$2:H194,Journal[[#This Row],[S/N оборудования]]),"")</f>
        <v>0</v>
      </c>
    </row>
    <row r="194" spans="1:10" x14ac:dyDescent="0.15">
      <c r="A194" s="2">
        <v>45854</v>
      </c>
      <c r="B194" s="3">
        <v>7</v>
      </c>
      <c r="C194" s="3" t="s">
        <v>8</v>
      </c>
      <c r="D194" s="4" t="s">
        <v>176</v>
      </c>
      <c r="E194" s="4" t="s">
        <v>95</v>
      </c>
      <c r="F194" s="4" t="s">
        <v>1393</v>
      </c>
      <c r="G194" s="5" t="s">
        <v>35</v>
      </c>
      <c r="H194" s="6" t="s">
        <v>258</v>
      </c>
      <c r="I194" s="6"/>
      <c r="J194" s="11">
        <f>IF(C194="Монтаж",COUNTIF($H$2:H195,Journal[[#This Row],[S/N оборудования]]),"")</f>
        <v>1</v>
      </c>
    </row>
    <row r="195" spans="1:10" x14ac:dyDescent="0.15">
      <c r="A195" s="2">
        <v>45854</v>
      </c>
      <c r="B195" s="3">
        <v>7</v>
      </c>
      <c r="C195" s="3" t="s">
        <v>8</v>
      </c>
      <c r="D195" s="4" t="s">
        <v>176</v>
      </c>
      <c r="E195" s="4" t="s">
        <v>95</v>
      </c>
      <c r="F195" s="4" t="s">
        <v>1393</v>
      </c>
      <c r="G195" s="29" t="s">
        <v>12</v>
      </c>
      <c r="H195" s="30" t="s">
        <v>256</v>
      </c>
      <c r="I195" s="6" t="s">
        <v>257</v>
      </c>
      <c r="J195" s="11">
        <f>IF(C195="Монтаж",COUNTIF($H$2:H196,Journal[[#This Row],[S/N оборудования]]),"")</f>
        <v>1</v>
      </c>
    </row>
    <row r="196" spans="1:10" x14ac:dyDescent="0.15">
      <c r="A196" s="2">
        <v>45854</v>
      </c>
      <c r="B196" s="3">
        <v>7</v>
      </c>
      <c r="C196" s="3" t="s">
        <v>8</v>
      </c>
      <c r="D196" s="4" t="s">
        <v>176</v>
      </c>
      <c r="E196" s="4" t="s">
        <v>95</v>
      </c>
      <c r="F196" s="4" t="s">
        <v>1393</v>
      </c>
      <c r="G196" s="5" t="s">
        <v>49</v>
      </c>
      <c r="H196" s="6" t="s">
        <v>260</v>
      </c>
      <c r="I196" s="6" t="s">
        <v>261</v>
      </c>
      <c r="J196" s="11">
        <f>IF(C196="Монтаж",COUNTIF($H$2:H197,Journal[[#This Row],[S/N оборудования]]),"")</f>
        <v>1</v>
      </c>
    </row>
    <row r="197" spans="1:10" x14ac:dyDescent="0.15">
      <c r="A197" s="2">
        <v>45854</v>
      </c>
      <c r="B197" s="3">
        <v>7</v>
      </c>
      <c r="C197" s="3" t="s">
        <v>8</v>
      </c>
      <c r="D197" s="4" t="s">
        <v>176</v>
      </c>
      <c r="E197" s="4" t="s">
        <v>95</v>
      </c>
      <c r="F197" s="4" t="s">
        <v>1393</v>
      </c>
      <c r="G197" s="7" t="s">
        <v>14</v>
      </c>
      <c r="H197" s="6" t="s">
        <v>259</v>
      </c>
      <c r="I197" s="6"/>
      <c r="J197" s="11">
        <f>IF(C197="Монтаж",COUNTIF($H$2:H198,Journal[[#This Row],[S/N оборудования]]),"")</f>
        <v>1</v>
      </c>
    </row>
    <row r="198" spans="1:10" x14ac:dyDescent="0.15">
      <c r="A198" s="2">
        <v>45854</v>
      </c>
      <c r="B198" s="3">
        <v>7</v>
      </c>
      <c r="C198" s="3" t="s">
        <v>8</v>
      </c>
      <c r="D198" s="4" t="s">
        <v>176</v>
      </c>
      <c r="E198" s="4" t="s">
        <v>95</v>
      </c>
      <c r="F198" s="4" t="s">
        <v>1393</v>
      </c>
      <c r="G198" s="5" t="s">
        <v>99</v>
      </c>
      <c r="H198" s="6"/>
      <c r="I198" s="6"/>
      <c r="J198" s="11">
        <f>IF(C198="Монтаж",COUNTIF($H$2:H199,Journal[[#This Row],[S/N оборудования]]),"")</f>
        <v>0</v>
      </c>
    </row>
    <row r="199" spans="1:10" x14ac:dyDescent="0.15">
      <c r="A199" s="2">
        <v>45854</v>
      </c>
      <c r="B199" s="3">
        <v>7</v>
      </c>
      <c r="C199" s="3" t="s">
        <v>8</v>
      </c>
      <c r="D199" s="4" t="s">
        <v>176</v>
      </c>
      <c r="E199" s="4" t="s">
        <v>95</v>
      </c>
      <c r="F199" s="4" t="s">
        <v>1393</v>
      </c>
      <c r="G199" s="5" t="s">
        <v>16</v>
      </c>
      <c r="H199" s="6"/>
      <c r="I199" s="6"/>
      <c r="J199" s="11">
        <f>IF(C199="Монтаж",COUNTIF($H$2:H200,Journal[[#This Row],[S/N оборудования]]),"")</f>
        <v>0</v>
      </c>
    </row>
    <row r="200" spans="1:10" x14ac:dyDescent="0.15">
      <c r="A200" s="2">
        <v>45854</v>
      </c>
      <c r="B200" s="3">
        <v>7</v>
      </c>
      <c r="C200" s="3" t="s">
        <v>8</v>
      </c>
      <c r="D200" s="4" t="s">
        <v>176</v>
      </c>
      <c r="E200" s="4" t="s">
        <v>95</v>
      </c>
      <c r="F200" s="4" t="s">
        <v>1394</v>
      </c>
      <c r="G200" s="5" t="s">
        <v>35</v>
      </c>
      <c r="H200" s="6" t="s">
        <v>211</v>
      </c>
      <c r="I200" s="6"/>
      <c r="J200" s="11">
        <f>IF(C200="Монтаж",COUNTIF($H$2:H201,Journal[[#This Row],[S/N оборудования]]),"")</f>
        <v>1</v>
      </c>
    </row>
    <row r="201" spans="1:10" x14ac:dyDescent="0.15">
      <c r="A201" s="2">
        <v>45854</v>
      </c>
      <c r="B201" s="3">
        <v>7</v>
      </c>
      <c r="C201" s="3" t="s">
        <v>8</v>
      </c>
      <c r="D201" s="4" t="s">
        <v>176</v>
      </c>
      <c r="E201" s="4" t="s">
        <v>95</v>
      </c>
      <c r="F201" s="4" t="s">
        <v>1394</v>
      </c>
      <c r="G201" s="5" t="s">
        <v>49</v>
      </c>
      <c r="H201" s="6" t="s">
        <v>213</v>
      </c>
      <c r="I201" s="6" t="s">
        <v>214</v>
      </c>
      <c r="J201" s="11">
        <f>IF(C201="Монтаж",COUNTIF($H$2:H202,Journal[[#This Row],[S/N оборудования]]),"")</f>
        <v>1</v>
      </c>
    </row>
    <row r="202" spans="1:10" x14ac:dyDescent="0.15">
      <c r="A202" s="2">
        <v>45854</v>
      </c>
      <c r="B202" s="3">
        <v>7</v>
      </c>
      <c r="C202" s="3" t="s">
        <v>8</v>
      </c>
      <c r="D202" s="4" t="s">
        <v>176</v>
      </c>
      <c r="E202" s="4" t="s">
        <v>95</v>
      </c>
      <c r="F202" s="4" t="s">
        <v>1394</v>
      </c>
      <c r="G202" s="29" t="s">
        <v>12</v>
      </c>
      <c r="H202" s="30" t="s">
        <v>209</v>
      </c>
      <c r="I202" s="6" t="s">
        <v>210</v>
      </c>
      <c r="J202" s="11">
        <f>IF(C202="Монтаж",COUNTIF($H$2:H203,Journal[[#This Row],[S/N оборудования]]),"")</f>
        <v>1</v>
      </c>
    </row>
    <row r="203" spans="1:10" x14ac:dyDescent="0.15">
      <c r="A203" s="2">
        <v>45854</v>
      </c>
      <c r="B203" s="3">
        <v>7</v>
      </c>
      <c r="C203" s="3" t="s">
        <v>8</v>
      </c>
      <c r="D203" s="4" t="s">
        <v>176</v>
      </c>
      <c r="E203" s="4" t="s">
        <v>95</v>
      </c>
      <c r="F203" s="4" t="s">
        <v>1394</v>
      </c>
      <c r="G203" s="7" t="s">
        <v>14</v>
      </c>
      <c r="H203" s="6" t="s">
        <v>212</v>
      </c>
      <c r="I203" s="6"/>
      <c r="J203" s="11">
        <f>IF(C203="Монтаж",COUNTIF($H$2:H204,Journal[[#This Row],[S/N оборудования]]),"")</f>
        <v>1</v>
      </c>
    </row>
    <row r="204" spans="1:10" x14ac:dyDescent="0.15">
      <c r="A204" s="2">
        <v>45854</v>
      </c>
      <c r="B204" s="3">
        <v>7</v>
      </c>
      <c r="C204" s="3" t="s">
        <v>8</v>
      </c>
      <c r="D204" s="4" t="s">
        <v>176</v>
      </c>
      <c r="E204" s="4" t="s">
        <v>95</v>
      </c>
      <c r="F204" s="4" t="s">
        <v>1394</v>
      </c>
      <c r="G204" s="5" t="s">
        <v>99</v>
      </c>
      <c r="H204" s="6"/>
      <c r="I204" s="6"/>
      <c r="J204" s="11">
        <f>IF(C204="Монтаж",COUNTIF($H$2:H205,Journal[[#This Row],[S/N оборудования]]),"")</f>
        <v>0</v>
      </c>
    </row>
    <row r="205" spans="1:10" x14ac:dyDescent="0.15">
      <c r="A205" s="2">
        <v>45854</v>
      </c>
      <c r="B205" s="3">
        <v>7</v>
      </c>
      <c r="C205" s="3" t="s">
        <v>8</v>
      </c>
      <c r="D205" s="4" t="s">
        <v>176</v>
      </c>
      <c r="E205" s="4" t="s">
        <v>95</v>
      </c>
      <c r="F205" s="4" t="s">
        <v>1394</v>
      </c>
      <c r="G205" s="5" t="s">
        <v>16</v>
      </c>
      <c r="H205" s="6"/>
      <c r="I205" s="6"/>
      <c r="J205" s="11">
        <f>IF(C205="Монтаж",COUNTIF($H$2:H206,Journal[[#This Row],[S/N оборудования]]),"")</f>
        <v>0</v>
      </c>
    </row>
    <row r="206" spans="1:10" x14ac:dyDescent="0.15">
      <c r="A206" s="2">
        <v>45854</v>
      </c>
      <c r="B206" s="3">
        <v>7</v>
      </c>
      <c r="C206" s="3" t="s">
        <v>8</v>
      </c>
      <c r="D206" s="4" t="s">
        <v>176</v>
      </c>
      <c r="E206" s="4" t="s">
        <v>95</v>
      </c>
      <c r="F206" s="4" t="s">
        <v>1395</v>
      </c>
      <c r="G206" s="5" t="s">
        <v>35</v>
      </c>
      <c r="H206" s="6" t="s">
        <v>234</v>
      </c>
      <c r="I206" s="6"/>
      <c r="J206" s="11">
        <f>IF(C206="Монтаж",COUNTIF($H$2:H207,Journal[[#This Row],[S/N оборудования]]),"")</f>
        <v>1</v>
      </c>
    </row>
    <row r="207" spans="1:10" x14ac:dyDescent="0.15">
      <c r="A207" s="2">
        <v>45854</v>
      </c>
      <c r="B207" s="3">
        <v>7</v>
      </c>
      <c r="C207" s="3" t="s">
        <v>8</v>
      </c>
      <c r="D207" s="4" t="s">
        <v>176</v>
      </c>
      <c r="E207" s="4" t="s">
        <v>95</v>
      </c>
      <c r="F207" s="4" t="s">
        <v>1395</v>
      </c>
      <c r="G207" s="29" t="s">
        <v>12</v>
      </c>
      <c r="H207" s="30" t="s">
        <v>233</v>
      </c>
      <c r="I207" s="6"/>
      <c r="J207" s="11">
        <f>IF(C207="Монтаж",COUNTIF($H$2:H208,Journal[[#This Row],[S/N оборудования]]),"")</f>
        <v>1</v>
      </c>
    </row>
    <row r="208" spans="1:10" x14ac:dyDescent="0.15">
      <c r="A208" s="2">
        <v>45854</v>
      </c>
      <c r="B208" s="3">
        <v>7</v>
      </c>
      <c r="C208" s="3" t="s">
        <v>8</v>
      </c>
      <c r="D208" s="4" t="s">
        <v>176</v>
      </c>
      <c r="E208" s="4" t="s">
        <v>95</v>
      </c>
      <c r="F208" s="4" t="s">
        <v>1395</v>
      </c>
      <c r="G208" s="5" t="s">
        <v>49</v>
      </c>
      <c r="H208" s="6" t="s">
        <v>236</v>
      </c>
      <c r="I208" s="6" t="s">
        <v>237</v>
      </c>
      <c r="J208" s="11">
        <f>IF(C208="Монтаж",COUNTIF($H$2:H209,Journal[[#This Row],[S/N оборудования]]),"")</f>
        <v>1</v>
      </c>
    </row>
    <row r="209" spans="1:10" x14ac:dyDescent="0.15">
      <c r="A209" s="2">
        <v>45854</v>
      </c>
      <c r="B209" s="3">
        <v>7</v>
      </c>
      <c r="C209" s="3" t="s">
        <v>8</v>
      </c>
      <c r="D209" s="4" t="s">
        <v>176</v>
      </c>
      <c r="E209" s="4" t="s">
        <v>95</v>
      </c>
      <c r="F209" s="4" t="s">
        <v>1395</v>
      </c>
      <c r="G209" s="7" t="s">
        <v>14</v>
      </c>
      <c r="H209" s="6" t="s">
        <v>235</v>
      </c>
      <c r="I209" s="6"/>
      <c r="J209" s="11">
        <f>IF(C209="Монтаж",COUNTIF($H$2:H210,Journal[[#This Row],[S/N оборудования]]),"")</f>
        <v>1</v>
      </c>
    </row>
    <row r="210" spans="1:10" x14ac:dyDescent="0.15">
      <c r="A210" s="2">
        <v>45854</v>
      </c>
      <c r="B210" s="3">
        <v>7</v>
      </c>
      <c r="C210" s="3" t="s">
        <v>8</v>
      </c>
      <c r="D210" s="4" t="s">
        <v>176</v>
      </c>
      <c r="E210" s="4" t="s">
        <v>95</v>
      </c>
      <c r="F210" s="4" t="s">
        <v>1395</v>
      </c>
      <c r="G210" s="5" t="s">
        <v>99</v>
      </c>
      <c r="H210" s="6"/>
      <c r="I210" s="6"/>
      <c r="J210" s="11">
        <f>IF(C210="Монтаж",COUNTIF($H$2:H211,Journal[[#This Row],[S/N оборудования]]),"")</f>
        <v>0</v>
      </c>
    </row>
    <row r="211" spans="1:10" x14ac:dyDescent="0.15">
      <c r="A211" s="2">
        <v>45854</v>
      </c>
      <c r="B211" s="3">
        <v>7</v>
      </c>
      <c r="C211" s="3" t="s">
        <v>8</v>
      </c>
      <c r="D211" s="4" t="s">
        <v>176</v>
      </c>
      <c r="E211" s="4" t="s">
        <v>95</v>
      </c>
      <c r="F211" s="4" t="s">
        <v>1395</v>
      </c>
      <c r="G211" s="5" t="s">
        <v>16</v>
      </c>
      <c r="H211" s="6"/>
      <c r="I211" s="6"/>
      <c r="J211" s="11">
        <f>IF(C211="Монтаж",COUNTIF($H$2:H212,Journal[[#This Row],[S/N оборудования]]),"")</f>
        <v>0</v>
      </c>
    </row>
    <row r="212" spans="1:10" x14ac:dyDescent="0.15">
      <c r="A212" s="2">
        <v>45854</v>
      </c>
      <c r="B212" s="3">
        <v>7</v>
      </c>
      <c r="C212" s="3" t="s">
        <v>8</v>
      </c>
      <c r="D212" s="4" t="s">
        <v>176</v>
      </c>
      <c r="E212" s="4" t="s">
        <v>95</v>
      </c>
      <c r="F212" s="4" t="s">
        <v>1396</v>
      </c>
      <c r="G212" s="5" t="s">
        <v>35</v>
      </c>
      <c r="H212" s="6" t="s">
        <v>264</v>
      </c>
      <c r="I212" s="6"/>
      <c r="J212" s="11">
        <f>IF(C212="Монтаж",COUNTIF($H$2:H213,Journal[[#This Row],[S/N оборудования]]),"")</f>
        <v>1</v>
      </c>
    </row>
    <row r="213" spans="1:10" x14ac:dyDescent="0.15">
      <c r="A213" s="2">
        <v>45854</v>
      </c>
      <c r="B213" s="3">
        <v>7</v>
      </c>
      <c r="C213" s="3" t="s">
        <v>8</v>
      </c>
      <c r="D213" s="4" t="s">
        <v>176</v>
      </c>
      <c r="E213" s="4" t="s">
        <v>95</v>
      </c>
      <c r="F213" s="4" t="s">
        <v>1396</v>
      </c>
      <c r="G213" s="29" t="s">
        <v>12</v>
      </c>
      <c r="H213" s="30" t="s">
        <v>262</v>
      </c>
      <c r="I213" s="6" t="s">
        <v>263</v>
      </c>
      <c r="J213" s="11">
        <f>IF(C213="Монтаж",COUNTIF($H$2:H214,Journal[[#This Row],[S/N оборудования]]),"")</f>
        <v>1</v>
      </c>
    </row>
    <row r="214" spans="1:10" x14ac:dyDescent="0.15">
      <c r="A214" s="2">
        <v>45854</v>
      </c>
      <c r="B214" s="3">
        <v>7</v>
      </c>
      <c r="C214" s="3" t="s">
        <v>8</v>
      </c>
      <c r="D214" s="4" t="s">
        <v>176</v>
      </c>
      <c r="E214" s="4" t="s">
        <v>95</v>
      </c>
      <c r="F214" s="4" t="s">
        <v>1396</v>
      </c>
      <c r="G214" s="5" t="s">
        <v>49</v>
      </c>
      <c r="H214" s="6" t="s">
        <v>266</v>
      </c>
      <c r="I214" s="6" t="s">
        <v>267</v>
      </c>
      <c r="J214" s="11">
        <f>IF(C214="Монтаж",COUNTIF($H$2:H215,Journal[[#This Row],[S/N оборудования]]),"")</f>
        <v>1</v>
      </c>
    </row>
    <row r="215" spans="1:10" x14ac:dyDescent="0.15">
      <c r="A215" s="2">
        <v>45854</v>
      </c>
      <c r="B215" s="3">
        <v>7</v>
      </c>
      <c r="C215" s="3" t="s">
        <v>8</v>
      </c>
      <c r="D215" s="4" t="s">
        <v>176</v>
      </c>
      <c r="E215" s="4" t="s">
        <v>95</v>
      </c>
      <c r="F215" s="4" t="s">
        <v>1396</v>
      </c>
      <c r="G215" s="7" t="s">
        <v>14</v>
      </c>
      <c r="H215" s="6" t="s">
        <v>265</v>
      </c>
      <c r="I215" s="6"/>
      <c r="J215" s="11">
        <f>IF(C215="Монтаж",COUNTIF($H$2:H216,Journal[[#This Row],[S/N оборудования]]),"")</f>
        <v>1</v>
      </c>
    </row>
    <row r="216" spans="1:10" x14ac:dyDescent="0.15">
      <c r="A216" s="2">
        <v>45854</v>
      </c>
      <c r="B216" s="3">
        <v>7</v>
      </c>
      <c r="C216" s="3" t="s">
        <v>8</v>
      </c>
      <c r="D216" s="4" t="s">
        <v>176</v>
      </c>
      <c r="E216" s="4" t="s">
        <v>95</v>
      </c>
      <c r="F216" s="4" t="s">
        <v>1396</v>
      </c>
      <c r="G216" s="5" t="s">
        <v>99</v>
      </c>
      <c r="H216" s="6"/>
      <c r="I216" s="6"/>
      <c r="J216" s="11">
        <f>IF(C216="Монтаж",COUNTIF($H$2:H217,Journal[[#This Row],[S/N оборудования]]),"")</f>
        <v>0</v>
      </c>
    </row>
    <row r="217" spans="1:10" x14ac:dyDescent="0.15">
      <c r="A217" s="2">
        <v>45854</v>
      </c>
      <c r="B217" s="3">
        <v>7</v>
      </c>
      <c r="C217" s="3" t="s">
        <v>8</v>
      </c>
      <c r="D217" s="4" t="s">
        <v>176</v>
      </c>
      <c r="E217" s="4" t="s">
        <v>95</v>
      </c>
      <c r="F217" s="4" t="s">
        <v>1396</v>
      </c>
      <c r="G217" s="5" t="s">
        <v>16</v>
      </c>
      <c r="H217" s="6"/>
      <c r="I217" s="6"/>
      <c r="J217" s="11">
        <f>IF(C217="Монтаж",COUNTIF($H$2:H218,Journal[[#This Row],[S/N оборудования]]),"")</f>
        <v>0</v>
      </c>
    </row>
    <row r="218" spans="1:10" x14ac:dyDescent="0.15">
      <c r="A218" s="2">
        <v>45854</v>
      </c>
      <c r="B218" s="3">
        <v>7</v>
      </c>
      <c r="C218" s="3" t="s">
        <v>8</v>
      </c>
      <c r="D218" s="4" t="s">
        <v>176</v>
      </c>
      <c r="E218" s="4" t="s">
        <v>95</v>
      </c>
      <c r="F218" s="4" t="s">
        <v>1397</v>
      </c>
      <c r="G218" s="5" t="s">
        <v>35</v>
      </c>
      <c r="H218" s="6" t="s">
        <v>240</v>
      </c>
      <c r="I218" s="6"/>
      <c r="J218" s="11">
        <f>IF(C218="Монтаж",COUNTIF($H$2:H219,Journal[[#This Row],[S/N оборудования]]),"")</f>
        <v>1</v>
      </c>
    </row>
    <row r="219" spans="1:10" x14ac:dyDescent="0.15">
      <c r="A219" s="2">
        <v>45854</v>
      </c>
      <c r="B219" s="3">
        <v>7</v>
      </c>
      <c r="C219" s="3" t="s">
        <v>8</v>
      </c>
      <c r="D219" s="4" t="s">
        <v>176</v>
      </c>
      <c r="E219" s="4" t="s">
        <v>95</v>
      </c>
      <c r="F219" s="4" t="s">
        <v>1397</v>
      </c>
      <c r="G219" s="29" t="s">
        <v>12</v>
      </c>
      <c r="H219" s="30" t="s">
        <v>238</v>
      </c>
      <c r="I219" s="6" t="s">
        <v>239</v>
      </c>
      <c r="J219" s="11">
        <f>IF(C219="Монтаж",COUNTIF($H$2:H220,Journal[[#This Row],[S/N оборудования]]),"")</f>
        <v>1</v>
      </c>
    </row>
    <row r="220" spans="1:10" x14ac:dyDescent="0.15">
      <c r="A220" s="2">
        <v>45854</v>
      </c>
      <c r="B220" s="3">
        <v>7</v>
      </c>
      <c r="C220" s="3" t="s">
        <v>8</v>
      </c>
      <c r="D220" s="4" t="s">
        <v>176</v>
      </c>
      <c r="E220" s="4" t="s">
        <v>95</v>
      </c>
      <c r="F220" s="4" t="s">
        <v>1397</v>
      </c>
      <c r="G220" s="5" t="s">
        <v>49</v>
      </c>
      <c r="H220" s="6" t="s">
        <v>242</v>
      </c>
      <c r="I220" s="6" t="s">
        <v>243</v>
      </c>
      <c r="J220" s="11">
        <f>IF(C220="Монтаж",COUNTIF($H$2:H221,Journal[[#This Row],[S/N оборудования]]),"")</f>
        <v>1</v>
      </c>
    </row>
    <row r="221" spans="1:10" x14ac:dyDescent="0.15">
      <c r="A221" s="2">
        <v>45854</v>
      </c>
      <c r="B221" s="3">
        <v>7</v>
      </c>
      <c r="C221" s="3" t="s">
        <v>8</v>
      </c>
      <c r="D221" s="4" t="s">
        <v>176</v>
      </c>
      <c r="E221" s="4" t="s">
        <v>95</v>
      </c>
      <c r="F221" s="4" t="s">
        <v>1397</v>
      </c>
      <c r="G221" s="7" t="s">
        <v>14</v>
      </c>
      <c r="H221" s="6" t="s">
        <v>241</v>
      </c>
      <c r="I221" s="6"/>
      <c r="J221" s="11">
        <f>IF(C221="Монтаж",COUNTIF($H$2:H222,Journal[[#This Row],[S/N оборудования]]),"")</f>
        <v>1</v>
      </c>
    </row>
    <row r="222" spans="1:10" x14ac:dyDescent="0.15">
      <c r="A222" s="2">
        <v>45854</v>
      </c>
      <c r="B222" s="3">
        <v>7</v>
      </c>
      <c r="C222" s="3" t="s">
        <v>8</v>
      </c>
      <c r="D222" s="4" t="s">
        <v>176</v>
      </c>
      <c r="E222" s="4" t="s">
        <v>95</v>
      </c>
      <c r="F222" s="4" t="s">
        <v>1397</v>
      </c>
      <c r="G222" s="5" t="s">
        <v>99</v>
      </c>
      <c r="H222" s="6"/>
      <c r="I222" s="6"/>
      <c r="J222" s="11">
        <f>IF(C222="Монтаж",COUNTIF($H$2:H223,Journal[[#This Row],[S/N оборудования]]),"")</f>
        <v>0</v>
      </c>
    </row>
    <row r="223" spans="1:10" x14ac:dyDescent="0.15">
      <c r="A223" s="2">
        <v>45854</v>
      </c>
      <c r="B223" s="3">
        <v>7</v>
      </c>
      <c r="C223" s="3" t="s">
        <v>8</v>
      </c>
      <c r="D223" s="4" t="s">
        <v>176</v>
      </c>
      <c r="E223" s="4" t="s">
        <v>95</v>
      </c>
      <c r="F223" s="4" t="s">
        <v>1397</v>
      </c>
      <c r="G223" s="5" t="s">
        <v>16</v>
      </c>
      <c r="H223" s="6"/>
      <c r="I223" s="6"/>
      <c r="J223" s="11">
        <f>IF(C223="Монтаж",COUNTIF($H$2:H224,Journal[[#This Row],[S/N оборудования]]),"")</f>
        <v>0</v>
      </c>
    </row>
    <row r="224" spans="1:10" x14ac:dyDescent="0.15">
      <c r="A224" s="2">
        <v>45854</v>
      </c>
      <c r="B224" s="3">
        <v>7</v>
      </c>
      <c r="C224" s="3" t="s">
        <v>8</v>
      </c>
      <c r="D224" s="4" t="s">
        <v>176</v>
      </c>
      <c r="E224" s="4" t="s">
        <v>95</v>
      </c>
      <c r="F224" s="4" t="s">
        <v>1403</v>
      </c>
      <c r="G224" s="5" t="s">
        <v>35</v>
      </c>
      <c r="H224" s="6" t="s">
        <v>252</v>
      </c>
      <c r="I224" s="6"/>
      <c r="J224" s="11">
        <f>IF(C224="Монтаж",COUNTIF($H$2:H225,Journal[[#This Row],[S/N оборудования]]),"")</f>
        <v>1</v>
      </c>
    </row>
    <row r="225" spans="1:10" x14ac:dyDescent="0.15">
      <c r="A225" s="2">
        <v>45854</v>
      </c>
      <c r="B225" s="3">
        <v>7</v>
      </c>
      <c r="C225" s="3" t="s">
        <v>8</v>
      </c>
      <c r="D225" s="4" t="s">
        <v>176</v>
      </c>
      <c r="E225" s="4" t="s">
        <v>95</v>
      </c>
      <c r="F225" s="4" t="s">
        <v>1398</v>
      </c>
      <c r="G225" s="29" t="s">
        <v>12</v>
      </c>
      <c r="H225" s="30" t="s">
        <v>190</v>
      </c>
      <c r="I225" s="6" t="s">
        <v>191</v>
      </c>
      <c r="J225" s="11">
        <f>IF(C225="Монтаж",COUNTIF($H$2:H226,Journal[[#This Row],[S/N оборудования]]),"")</f>
        <v>1</v>
      </c>
    </row>
    <row r="226" spans="1:10" x14ac:dyDescent="0.15">
      <c r="A226" s="2">
        <v>45854</v>
      </c>
      <c r="B226" s="3">
        <v>7</v>
      </c>
      <c r="C226" s="3" t="s">
        <v>8</v>
      </c>
      <c r="D226" s="4" t="s">
        <v>176</v>
      </c>
      <c r="E226" s="4" t="s">
        <v>95</v>
      </c>
      <c r="F226" s="4" t="s">
        <v>1398</v>
      </c>
      <c r="G226" s="5" t="s">
        <v>49</v>
      </c>
      <c r="H226" s="6" t="s">
        <v>194</v>
      </c>
      <c r="I226" s="6" t="s">
        <v>195</v>
      </c>
      <c r="J226" s="11">
        <f>IF(C226="Монтаж",COUNTIF($H$2:H227,Journal[[#This Row],[S/N оборудования]]),"")</f>
        <v>1</v>
      </c>
    </row>
    <row r="227" spans="1:10" x14ac:dyDescent="0.15">
      <c r="A227" s="2">
        <v>45854</v>
      </c>
      <c r="B227" s="3">
        <v>7</v>
      </c>
      <c r="C227" s="3" t="s">
        <v>8</v>
      </c>
      <c r="D227" s="4" t="s">
        <v>176</v>
      </c>
      <c r="E227" s="4" t="s">
        <v>95</v>
      </c>
      <c r="F227" s="4" t="s">
        <v>1398</v>
      </c>
      <c r="G227" s="7" t="s">
        <v>14</v>
      </c>
      <c r="H227" s="6" t="s">
        <v>193</v>
      </c>
      <c r="I227" s="6"/>
      <c r="J227" s="11">
        <f>IF(C227="Монтаж",COUNTIF($H$2:H228,Journal[[#This Row],[S/N оборудования]]),"")</f>
        <v>1</v>
      </c>
    </row>
    <row r="228" spans="1:10" x14ac:dyDescent="0.15">
      <c r="A228" s="2">
        <v>45854</v>
      </c>
      <c r="B228" s="3">
        <v>7</v>
      </c>
      <c r="C228" s="3" t="s">
        <v>8</v>
      </c>
      <c r="D228" s="4" t="s">
        <v>176</v>
      </c>
      <c r="E228" s="4" t="s">
        <v>95</v>
      </c>
      <c r="F228" s="4" t="s">
        <v>1398</v>
      </c>
      <c r="G228" s="5" t="s">
        <v>99</v>
      </c>
      <c r="H228" s="6"/>
      <c r="I228" s="6"/>
      <c r="J228" s="11">
        <f>IF(C228="Монтаж",COUNTIF($H$2:H229,Journal[[#This Row],[S/N оборудования]]),"")</f>
        <v>0</v>
      </c>
    </row>
    <row r="229" spans="1:10" x14ac:dyDescent="0.15">
      <c r="A229" s="2">
        <v>45854</v>
      </c>
      <c r="B229" s="3">
        <v>7</v>
      </c>
      <c r="C229" s="3" t="s">
        <v>8</v>
      </c>
      <c r="D229" s="4" t="s">
        <v>176</v>
      </c>
      <c r="E229" s="4" t="s">
        <v>95</v>
      </c>
      <c r="F229" s="4" t="s">
        <v>1398</v>
      </c>
      <c r="G229" s="5" t="s">
        <v>16</v>
      </c>
      <c r="H229" s="6"/>
      <c r="I229" s="6"/>
      <c r="J229" s="11">
        <f>IF(C229="Монтаж",COUNTIF($H$2:H230,Journal[[#This Row],[S/N оборудования]]),"")</f>
        <v>0</v>
      </c>
    </row>
    <row r="230" spans="1:10" x14ac:dyDescent="0.15">
      <c r="A230" s="2">
        <v>45854</v>
      </c>
      <c r="B230" s="3">
        <v>7</v>
      </c>
      <c r="C230" s="3" t="s">
        <v>8</v>
      </c>
      <c r="D230" s="4" t="s">
        <v>176</v>
      </c>
      <c r="E230" s="4" t="s">
        <v>95</v>
      </c>
      <c r="F230" s="4" t="s">
        <v>1399</v>
      </c>
      <c r="G230" s="5" t="s">
        <v>35</v>
      </c>
      <c r="H230" s="6" t="s">
        <v>229</v>
      </c>
      <c r="I230" s="6"/>
      <c r="J230" s="11">
        <f>IF(C230="Монтаж",COUNTIF($H$2:H231,Journal[[#This Row],[S/N оборудования]]),"")</f>
        <v>1</v>
      </c>
    </row>
    <row r="231" spans="1:10" x14ac:dyDescent="0.15">
      <c r="A231" s="2">
        <v>45854</v>
      </c>
      <c r="B231" s="3">
        <v>7</v>
      </c>
      <c r="C231" s="3" t="s">
        <v>8</v>
      </c>
      <c r="D231" s="4" t="s">
        <v>176</v>
      </c>
      <c r="E231" s="4" t="s">
        <v>95</v>
      </c>
      <c r="F231" s="4" t="s">
        <v>1399</v>
      </c>
      <c r="G231" s="29" t="s">
        <v>12</v>
      </c>
      <c r="H231" s="30" t="s">
        <v>227</v>
      </c>
      <c r="I231" s="6" t="s">
        <v>228</v>
      </c>
      <c r="J231" s="11">
        <f>IF(C231="Монтаж",COUNTIF($H$2:H232,Journal[[#This Row],[S/N оборудования]]),"")</f>
        <v>1</v>
      </c>
    </row>
    <row r="232" spans="1:10" x14ac:dyDescent="0.15">
      <c r="A232" s="2">
        <v>45854</v>
      </c>
      <c r="B232" s="3">
        <v>7</v>
      </c>
      <c r="C232" s="3" t="s">
        <v>8</v>
      </c>
      <c r="D232" s="4" t="s">
        <v>176</v>
      </c>
      <c r="E232" s="4" t="s">
        <v>95</v>
      </c>
      <c r="F232" s="4" t="s">
        <v>1399</v>
      </c>
      <c r="G232" s="5" t="s">
        <v>49</v>
      </c>
      <c r="H232" s="6" t="s">
        <v>231</v>
      </c>
      <c r="I232" s="6" t="s">
        <v>232</v>
      </c>
      <c r="J232" s="11">
        <f>IF(C232="Монтаж",COUNTIF($H$2:H233,Journal[[#This Row],[S/N оборудования]]),"")</f>
        <v>1</v>
      </c>
    </row>
    <row r="233" spans="1:10" x14ac:dyDescent="0.15">
      <c r="A233" s="2">
        <v>45854</v>
      </c>
      <c r="B233" s="3">
        <v>7</v>
      </c>
      <c r="C233" s="3" t="s">
        <v>8</v>
      </c>
      <c r="D233" s="4" t="s">
        <v>176</v>
      </c>
      <c r="E233" s="4" t="s">
        <v>95</v>
      </c>
      <c r="F233" s="4" t="s">
        <v>1399</v>
      </c>
      <c r="G233" s="7" t="s">
        <v>14</v>
      </c>
      <c r="H233" s="6" t="s">
        <v>230</v>
      </c>
      <c r="I233" s="6"/>
      <c r="J233" s="11">
        <f>IF(C233="Монтаж",COUNTIF($H$2:H234,Journal[[#This Row],[S/N оборудования]]),"")</f>
        <v>1</v>
      </c>
    </row>
    <row r="234" spans="1:10" x14ac:dyDescent="0.15">
      <c r="A234" s="2">
        <v>45854</v>
      </c>
      <c r="B234" s="3">
        <v>7</v>
      </c>
      <c r="C234" s="3" t="s">
        <v>8</v>
      </c>
      <c r="D234" s="4" t="s">
        <v>176</v>
      </c>
      <c r="E234" s="4" t="s">
        <v>95</v>
      </c>
      <c r="F234" s="4" t="s">
        <v>1399</v>
      </c>
      <c r="G234" s="5" t="s">
        <v>99</v>
      </c>
      <c r="H234" s="6"/>
      <c r="I234" s="6"/>
      <c r="J234" s="11">
        <f>IF(C234="Монтаж",COUNTIF($H$2:H235,Journal[[#This Row],[S/N оборудования]]),"")</f>
        <v>0</v>
      </c>
    </row>
    <row r="235" spans="1:10" x14ac:dyDescent="0.15">
      <c r="A235" s="2">
        <v>45854</v>
      </c>
      <c r="B235" s="3">
        <v>7</v>
      </c>
      <c r="C235" s="3" t="s">
        <v>8</v>
      </c>
      <c r="D235" s="4" t="s">
        <v>176</v>
      </c>
      <c r="E235" s="4" t="s">
        <v>95</v>
      </c>
      <c r="F235" s="4" t="s">
        <v>1399</v>
      </c>
      <c r="G235" s="5" t="s">
        <v>16</v>
      </c>
      <c r="H235" s="6"/>
      <c r="I235" s="6"/>
      <c r="J235" s="11">
        <f>IF(C235="Монтаж",COUNTIF($H$2:H236,Journal[[#This Row],[S/N оборудования]]),"")</f>
        <v>0</v>
      </c>
    </row>
    <row r="236" spans="1:10" x14ac:dyDescent="0.15">
      <c r="A236" s="2">
        <v>45854</v>
      </c>
      <c r="B236" s="3">
        <v>7</v>
      </c>
      <c r="C236" s="3" t="s">
        <v>8</v>
      </c>
      <c r="D236" s="4" t="s">
        <v>176</v>
      </c>
      <c r="E236" s="4" t="s">
        <v>101</v>
      </c>
      <c r="F236" s="4" t="s">
        <v>1400</v>
      </c>
      <c r="G236" s="5" t="s">
        <v>35</v>
      </c>
      <c r="H236" s="6" t="s">
        <v>179</v>
      </c>
      <c r="I236" s="6"/>
      <c r="J236" s="11">
        <f>IF(C236="Монтаж",COUNTIF($H$2:H237,Journal[[#This Row],[S/N оборудования]]),"")</f>
        <v>1</v>
      </c>
    </row>
    <row r="237" spans="1:10" x14ac:dyDescent="0.15">
      <c r="A237" s="2">
        <v>45854</v>
      </c>
      <c r="B237" s="3">
        <v>7</v>
      </c>
      <c r="C237" s="3" t="s">
        <v>8</v>
      </c>
      <c r="D237" s="4" t="s">
        <v>176</v>
      </c>
      <c r="E237" s="4" t="s">
        <v>101</v>
      </c>
      <c r="F237" s="4" t="s">
        <v>1400</v>
      </c>
      <c r="G237" s="5" t="s">
        <v>49</v>
      </c>
      <c r="H237" s="6" t="s">
        <v>183</v>
      </c>
      <c r="I237" s="6" t="s">
        <v>184</v>
      </c>
      <c r="J237" s="11">
        <f>IF(C237="Монтаж",COUNTIF($H$2:H238,Journal[[#This Row],[S/N оборудования]]),"")</f>
        <v>1</v>
      </c>
    </row>
    <row r="238" spans="1:10" x14ac:dyDescent="0.15">
      <c r="A238" s="2">
        <v>45854</v>
      </c>
      <c r="B238" s="3">
        <v>7</v>
      </c>
      <c r="C238" s="3" t="s">
        <v>8</v>
      </c>
      <c r="D238" s="4" t="s">
        <v>176</v>
      </c>
      <c r="E238" s="4" t="s">
        <v>101</v>
      </c>
      <c r="F238" s="4" t="s">
        <v>1400</v>
      </c>
      <c r="G238" s="5" t="s">
        <v>49</v>
      </c>
      <c r="H238" s="6" t="s">
        <v>181</v>
      </c>
      <c r="I238" s="6" t="s">
        <v>182</v>
      </c>
      <c r="J238" s="11">
        <f>IF(C238="Монтаж",COUNTIF($H$2:H239,Journal[[#This Row],[S/N оборудования]]),"")</f>
        <v>1</v>
      </c>
    </row>
    <row r="239" spans="1:10" x14ac:dyDescent="0.15">
      <c r="A239" s="2">
        <v>45854</v>
      </c>
      <c r="B239" s="3">
        <v>7</v>
      </c>
      <c r="C239" s="3" t="s">
        <v>8</v>
      </c>
      <c r="D239" s="4" t="s">
        <v>176</v>
      </c>
      <c r="E239" s="4" t="s">
        <v>101</v>
      </c>
      <c r="F239" s="4" t="s">
        <v>1400</v>
      </c>
      <c r="G239" s="29" t="s">
        <v>12</v>
      </c>
      <c r="H239" s="30" t="s">
        <v>177</v>
      </c>
      <c r="I239" s="6" t="s">
        <v>178</v>
      </c>
      <c r="J239" s="11">
        <f>IF(C239="Монтаж",COUNTIF($H$2:H240,Journal[[#This Row],[S/N оборудования]]),"")</f>
        <v>1</v>
      </c>
    </row>
    <row r="240" spans="1:10" x14ac:dyDescent="0.15">
      <c r="A240" s="2">
        <v>45854</v>
      </c>
      <c r="B240" s="3">
        <v>7</v>
      </c>
      <c r="C240" s="3" t="s">
        <v>8</v>
      </c>
      <c r="D240" s="4" t="s">
        <v>176</v>
      </c>
      <c r="E240" s="4" t="s">
        <v>101</v>
      </c>
      <c r="F240" s="4" t="s">
        <v>1400</v>
      </c>
      <c r="G240" s="7" t="s">
        <v>14</v>
      </c>
      <c r="H240" s="6" t="s">
        <v>180</v>
      </c>
      <c r="I240" s="6"/>
      <c r="J240" s="11">
        <f>IF(C240="Монтаж",COUNTIF($H$2:H241,Journal[[#This Row],[S/N оборудования]]),"")</f>
        <v>1</v>
      </c>
    </row>
    <row r="241" spans="1:10" x14ac:dyDescent="0.15">
      <c r="A241" s="2">
        <v>45854</v>
      </c>
      <c r="B241" s="3">
        <v>7</v>
      </c>
      <c r="C241" s="3" t="s">
        <v>8</v>
      </c>
      <c r="D241" s="4" t="s">
        <v>176</v>
      </c>
      <c r="E241" s="4" t="s">
        <v>101</v>
      </c>
      <c r="F241" s="4" t="s">
        <v>1400</v>
      </c>
      <c r="G241" s="5" t="s">
        <v>99</v>
      </c>
      <c r="H241" s="6"/>
      <c r="I241" s="6"/>
      <c r="J241" s="11">
        <f>IF(C241="Монтаж",COUNTIF($H$2:H242,Journal[[#This Row],[S/N оборудования]]),"")</f>
        <v>0</v>
      </c>
    </row>
    <row r="242" spans="1:10" x14ac:dyDescent="0.15">
      <c r="A242" s="2">
        <v>45854</v>
      </c>
      <c r="B242" s="3">
        <v>7</v>
      </c>
      <c r="C242" s="3" t="s">
        <v>8</v>
      </c>
      <c r="D242" s="4" t="s">
        <v>176</v>
      </c>
      <c r="E242" s="4" t="s">
        <v>101</v>
      </c>
      <c r="F242" s="4" t="s">
        <v>1400</v>
      </c>
      <c r="G242" s="5" t="s">
        <v>16</v>
      </c>
      <c r="H242" s="6"/>
      <c r="I242" s="6"/>
      <c r="J242" s="11">
        <f>IF(C242="Монтаж",COUNTIF($H$2:H243,Journal[[#This Row],[S/N оборудования]]),"")</f>
        <v>0</v>
      </c>
    </row>
    <row r="243" spans="1:10" x14ac:dyDescent="0.15">
      <c r="A243" s="2">
        <v>45854</v>
      </c>
      <c r="B243" s="3">
        <v>7</v>
      </c>
      <c r="C243" s="3" t="s">
        <v>8</v>
      </c>
      <c r="D243" s="4" t="s">
        <v>176</v>
      </c>
      <c r="E243" s="4" t="s">
        <v>95</v>
      </c>
      <c r="F243" s="4" t="s">
        <v>1401</v>
      </c>
      <c r="G243" s="5" t="s">
        <v>49</v>
      </c>
      <c r="H243" s="6" t="s">
        <v>196</v>
      </c>
      <c r="I243" s="6" t="s">
        <v>197</v>
      </c>
      <c r="J243" s="11">
        <f>IF(C243="Монтаж",COUNTIF($H$2:H244,Journal[[#This Row],[S/N оборудования]]),"")</f>
        <v>1</v>
      </c>
    </row>
    <row r="244" spans="1:10" x14ac:dyDescent="0.15">
      <c r="A244" s="2">
        <v>45854</v>
      </c>
      <c r="B244" s="3">
        <v>7</v>
      </c>
      <c r="C244" s="3" t="s">
        <v>8</v>
      </c>
      <c r="D244" s="4" t="s">
        <v>176</v>
      </c>
      <c r="E244" s="4" t="s">
        <v>95</v>
      </c>
      <c r="F244" s="4" t="s">
        <v>1402</v>
      </c>
      <c r="G244" s="5" t="s">
        <v>35</v>
      </c>
      <c r="H244" s="6" t="s">
        <v>200</v>
      </c>
      <c r="I244" s="6"/>
      <c r="J244" s="11">
        <f>IF(C244="Монтаж",COUNTIF($H$2:H245,Journal[[#This Row],[S/N оборудования]]),"")</f>
        <v>1</v>
      </c>
    </row>
    <row r="245" spans="1:10" x14ac:dyDescent="0.15">
      <c r="A245" s="2">
        <v>45854</v>
      </c>
      <c r="B245" s="3">
        <v>7</v>
      </c>
      <c r="C245" s="3" t="s">
        <v>8</v>
      </c>
      <c r="D245" s="4" t="s">
        <v>176</v>
      </c>
      <c r="E245" s="4" t="s">
        <v>95</v>
      </c>
      <c r="F245" s="4" t="s">
        <v>1402</v>
      </c>
      <c r="G245" s="5" t="s">
        <v>99</v>
      </c>
      <c r="H245" s="6"/>
      <c r="I245" s="6"/>
      <c r="J245" s="11">
        <f>IF(C245="Монтаж",COUNTIF($H$2:H246,Journal[[#This Row],[S/N оборудования]]),"")</f>
        <v>0</v>
      </c>
    </row>
    <row r="246" spans="1:10" x14ac:dyDescent="0.15">
      <c r="A246" s="2">
        <v>45854</v>
      </c>
      <c r="B246" s="3">
        <v>7</v>
      </c>
      <c r="C246" s="3" t="s">
        <v>8</v>
      </c>
      <c r="D246" s="4" t="s">
        <v>176</v>
      </c>
      <c r="E246" s="4" t="s">
        <v>95</v>
      </c>
      <c r="F246" s="4" t="s">
        <v>1402</v>
      </c>
      <c r="G246" s="5" t="s">
        <v>16</v>
      </c>
      <c r="H246" s="6"/>
      <c r="I246" s="6"/>
      <c r="J246" s="11">
        <f>IF(C246="Монтаж",COUNTIF($H$2:H247,Journal[[#This Row],[S/N оборудования]]),"")</f>
        <v>0</v>
      </c>
    </row>
    <row r="247" spans="1:10" x14ac:dyDescent="0.15">
      <c r="A247" s="2">
        <v>45854</v>
      </c>
      <c r="B247" s="3">
        <v>7</v>
      </c>
      <c r="C247" s="3" t="s">
        <v>8</v>
      </c>
      <c r="D247" s="4" t="s">
        <v>176</v>
      </c>
      <c r="E247" s="4" t="s">
        <v>95</v>
      </c>
      <c r="F247" s="4" t="s">
        <v>1403</v>
      </c>
      <c r="G247" s="5" t="s">
        <v>99</v>
      </c>
      <c r="H247" s="6"/>
      <c r="I247" s="6"/>
      <c r="J247" s="11">
        <f>IF(C247="Монтаж",COUNTIF($H$2:H248,Journal[[#This Row],[S/N оборудования]]),"")</f>
        <v>0</v>
      </c>
    </row>
    <row r="248" spans="1:10" x14ac:dyDescent="0.15">
      <c r="A248" s="2">
        <v>45854</v>
      </c>
      <c r="B248" s="3">
        <v>7</v>
      </c>
      <c r="C248" s="3" t="s">
        <v>8</v>
      </c>
      <c r="D248" s="4" t="s">
        <v>176</v>
      </c>
      <c r="E248" s="4" t="s">
        <v>95</v>
      </c>
      <c r="F248" s="4" t="s">
        <v>1403</v>
      </c>
      <c r="G248" s="5" t="s">
        <v>16</v>
      </c>
      <c r="H248" s="6"/>
      <c r="I248" s="6"/>
      <c r="J248" s="11">
        <f>IF(C248="Монтаж",COUNTIF($H$2:H249,Journal[[#This Row],[S/N оборудования]]),"")</f>
        <v>0</v>
      </c>
    </row>
    <row r="249" spans="1:10" x14ac:dyDescent="0.15">
      <c r="A249" s="2">
        <v>45854</v>
      </c>
      <c r="B249" s="3">
        <v>7</v>
      </c>
      <c r="C249" s="3" t="s">
        <v>8</v>
      </c>
      <c r="D249" s="4" t="s">
        <v>176</v>
      </c>
      <c r="E249" s="4" t="s">
        <v>95</v>
      </c>
      <c r="F249" s="4" t="s">
        <v>1398</v>
      </c>
      <c r="G249" s="5" t="s">
        <v>35</v>
      </c>
      <c r="H249" s="6" t="s">
        <v>192</v>
      </c>
      <c r="I249" s="6"/>
      <c r="J249" s="11">
        <f>IF(C249="Монтаж",COUNTIF($H$2:H250,Journal[[#This Row],[S/N оборудования]]),"")</f>
        <v>1</v>
      </c>
    </row>
    <row r="250" spans="1:10" x14ac:dyDescent="0.15">
      <c r="A250" s="2">
        <v>45854</v>
      </c>
      <c r="B250" s="3">
        <v>7</v>
      </c>
      <c r="C250" s="3" t="s">
        <v>8</v>
      </c>
      <c r="D250" s="4" t="s">
        <v>176</v>
      </c>
      <c r="E250" s="4" t="s">
        <v>95</v>
      </c>
      <c r="F250" s="4" t="s">
        <v>1402</v>
      </c>
      <c r="G250" s="29" t="s">
        <v>12</v>
      </c>
      <c r="H250" s="30" t="s">
        <v>198</v>
      </c>
      <c r="I250" s="6" t="s">
        <v>199</v>
      </c>
      <c r="J250" s="11">
        <f>IF(C250="Монтаж",COUNTIF($H$2:H251,Journal[[#This Row],[S/N оборудования]]),"")</f>
        <v>1</v>
      </c>
    </row>
    <row r="251" spans="1:10" x14ac:dyDescent="0.15">
      <c r="A251" s="2">
        <v>45854</v>
      </c>
      <c r="B251" s="3">
        <v>7</v>
      </c>
      <c r="C251" s="3" t="s">
        <v>8</v>
      </c>
      <c r="D251" s="4" t="s">
        <v>176</v>
      </c>
      <c r="E251" s="4" t="s">
        <v>95</v>
      </c>
      <c r="F251" s="4" t="s">
        <v>1404</v>
      </c>
      <c r="G251" s="5" t="s">
        <v>35</v>
      </c>
      <c r="H251" s="6" t="s">
        <v>217</v>
      </c>
      <c r="I251" s="6"/>
      <c r="J251" s="11">
        <f>IF(C251="Монтаж",COUNTIF($H$2:H252,Journal[[#This Row],[S/N оборудования]]),"")</f>
        <v>1</v>
      </c>
    </row>
    <row r="252" spans="1:10" x14ac:dyDescent="0.15">
      <c r="A252" s="2">
        <v>45854</v>
      </c>
      <c r="B252" s="3">
        <v>7</v>
      </c>
      <c r="C252" s="3" t="s">
        <v>8</v>
      </c>
      <c r="D252" s="4" t="s">
        <v>176</v>
      </c>
      <c r="E252" s="4" t="s">
        <v>95</v>
      </c>
      <c r="F252" s="4" t="s">
        <v>1404</v>
      </c>
      <c r="G252" s="29" t="s">
        <v>12</v>
      </c>
      <c r="H252" s="30" t="s">
        <v>215</v>
      </c>
      <c r="I252" s="6" t="s">
        <v>216</v>
      </c>
      <c r="J252" s="11">
        <f>IF(C252="Монтаж",COUNTIF($H$2:H253,Journal[[#This Row],[S/N оборудования]]),"")</f>
        <v>1</v>
      </c>
    </row>
    <row r="253" spans="1:10" x14ac:dyDescent="0.15">
      <c r="A253" s="2">
        <v>45854</v>
      </c>
      <c r="B253" s="3">
        <v>7</v>
      </c>
      <c r="C253" s="3" t="s">
        <v>8</v>
      </c>
      <c r="D253" s="4" t="s">
        <v>176</v>
      </c>
      <c r="E253" s="4" t="s">
        <v>95</v>
      </c>
      <c r="F253" s="4" t="s">
        <v>1404</v>
      </c>
      <c r="G253" s="5" t="s">
        <v>49</v>
      </c>
      <c r="H253" s="6" t="s">
        <v>219</v>
      </c>
      <c r="I253" s="6" t="s">
        <v>220</v>
      </c>
      <c r="J253" s="11">
        <f>IF(C253="Монтаж",COUNTIF($H$2:H254,Journal[[#This Row],[S/N оборудования]]),"")</f>
        <v>1</v>
      </c>
    </row>
    <row r="254" spans="1:10" x14ac:dyDescent="0.15">
      <c r="A254" s="2">
        <v>45854</v>
      </c>
      <c r="B254" s="3">
        <v>7</v>
      </c>
      <c r="C254" s="3" t="s">
        <v>8</v>
      </c>
      <c r="D254" s="4" t="s">
        <v>176</v>
      </c>
      <c r="E254" s="4" t="s">
        <v>95</v>
      </c>
      <c r="F254" s="4" t="s">
        <v>1404</v>
      </c>
      <c r="G254" s="7" t="s">
        <v>14</v>
      </c>
      <c r="H254" s="6" t="s">
        <v>218</v>
      </c>
      <c r="I254" s="6"/>
      <c r="J254" s="11">
        <f>IF(C254="Монтаж",COUNTIF($H$2:H255,Journal[[#This Row],[S/N оборудования]]),"")</f>
        <v>1</v>
      </c>
    </row>
    <row r="255" spans="1:10" x14ac:dyDescent="0.15">
      <c r="A255" s="2">
        <v>45854</v>
      </c>
      <c r="B255" s="3">
        <v>7</v>
      </c>
      <c r="C255" s="3" t="s">
        <v>8</v>
      </c>
      <c r="D255" s="4" t="s">
        <v>176</v>
      </c>
      <c r="E255" s="4" t="s">
        <v>95</v>
      </c>
      <c r="F255" s="4" t="s">
        <v>1404</v>
      </c>
      <c r="G255" s="5" t="s">
        <v>99</v>
      </c>
      <c r="H255" s="6"/>
      <c r="I255" s="6"/>
      <c r="J255" s="11">
        <f>IF(C255="Монтаж",COUNTIF($H$2:H256,Journal[[#This Row],[S/N оборудования]]),"")</f>
        <v>0</v>
      </c>
    </row>
    <row r="256" spans="1:10" x14ac:dyDescent="0.15">
      <c r="A256" s="2">
        <v>45854</v>
      </c>
      <c r="B256" s="3">
        <v>7</v>
      </c>
      <c r="C256" s="3" t="s">
        <v>8</v>
      </c>
      <c r="D256" s="4" t="s">
        <v>176</v>
      </c>
      <c r="E256" s="4" t="s">
        <v>95</v>
      </c>
      <c r="F256" s="4" t="s">
        <v>1404</v>
      </c>
      <c r="G256" s="5" t="s">
        <v>16</v>
      </c>
      <c r="H256" s="6"/>
      <c r="I256" s="6"/>
      <c r="J256" s="11">
        <f>IF(C256="Монтаж",COUNTIF($H$2:H257,Journal[[#This Row],[S/N оборудования]]),"")</f>
        <v>0</v>
      </c>
    </row>
    <row r="257" spans="1:10" x14ac:dyDescent="0.15">
      <c r="A257" s="2">
        <v>45854</v>
      </c>
      <c r="B257" s="3">
        <v>7</v>
      </c>
      <c r="C257" s="3" t="s">
        <v>8</v>
      </c>
      <c r="D257" s="4" t="s">
        <v>176</v>
      </c>
      <c r="E257" s="4" t="s">
        <v>95</v>
      </c>
      <c r="F257" s="4" t="s">
        <v>1402</v>
      </c>
      <c r="G257" s="5" t="s">
        <v>49</v>
      </c>
      <c r="H257" s="6" t="s">
        <v>202</v>
      </c>
      <c r="I257" s="6" t="s">
        <v>203</v>
      </c>
      <c r="J257" s="11">
        <f>IF(C257="Монтаж",COUNTIF($H$2:H258,Journal[[#This Row],[S/N оборудования]]),"")</f>
        <v>1</v>
      </c>
    </row>
    <row r="258" spans="1:10" x14ac:dyDescent="0.15">
      <c r="A258" s="2">
        <v>45854</v>
      </c>
      <c r="B258" s="3">
        <v>7</v>
      </c>
      <c r="C258" s="3" t="s">
        <v>8</v>
      </c>
      <c r="D258" s="4" t="s">
        <v>176</v>
      </c>
      <c r="E258" s="4" t="s">
        <v>95</v>
      </c>
      <c r="F258" s="4" t="s">
        <v>1403</v>
      </c>
      <c r="G258" s="5" t="s">
        <v>49</v>
      </c>
      <c r="H258" s="6" t="s">
        <v>254</v>
      </c>
      <c r="I258" s="6" t="s">
        <v>255</v>
      </c>
      <c r="J258" s="11">
        <f>IF(C258="Монтаж",COUNTIF($H$2:H259,Journal[[#This Row],[S/N оборудования]]),"")</f>
        <v>1</v>
      </c>
    </row>
    <row r="259" spans="1:10" x14ac:dyDescent="0.15">
      <c r="A259" s="2">
        <v>45854</v>
      </c>
      <c r="B259" s="3">
        <v>7</v>
      </c>
      <c r="C259" s="3" t="s">
        <v>8</v>
      </c>
      <c r="D259" s="4" t="s">
        <v>176</v>
      </c>
      <c r="E259" s="4" t="s">
        <v>95</v>
      </c>
      <c r="F259" s="4" t="s">
        <v>1403</v>
      </c>
      <c r="G259" s="29" t="s">
        <v>12</v>
      </c>
      <c r="H259" s="30" t="s">
        <v>250</v>
      </c>
      <c r="I259" s="6" t="s">
        <v>251</v>
      </c>
      <c r="J259" s="11">
        <f>IF(C259="Монтаж",COUNTIF($H$2:H260,Journal[[#This Row],[S/N оборудования]]),"")</f>
        <v>1</v>
      </c>
    </row>
    <row r="260" spans="1:10" x14ac:dyDescent="0.15">
      <c r="A260" s="2">
        <v>45854</v>
      </c>
      <c r="B260" s="3">
        <v>7</v>
      </c>
      <c r="C260" s="3" t="s">
        <v>8</v>
      </c>
      <c r="D260" s="4" t="s">
        <v>176</v>
      </c>
      <c r="E260" s="4" t="s">
        <v>95</v>
      </c>
      <c r="F260" s="4" t="s">
        <v>1402</v>
      </c>
      <c r="G260" s="7" t="s">
        <v>14</v>
      </c>
      <c r="H260" s="6" t="s">
        <v>201</v>
      </c>
      <c r="I260" s="6"/>
      <c r="J260" s="11">
        <f>IF(C260="Монтаж",COUNTIF($H$2:H261,Journal[[#This Row],[S/N оборудования]]),"")</f>
        <v>1</v>
      </c>
    </row>
    <row r="261" spans="1:10" x14ac:dyDescent="0.15">
      <c r="A261" s="2">
        <v>45854</v>
      </c>
      <c r="B261" s="3">
        <v>7</v>
      </c>
      <c r="C261" s="3" t="s">
        <v>8</v>
      </c>
      <c r="D261" s="4" t="s">
        <v>176</v>
      </c>
      <c r="E261" s="4" t="s">
        <v>95</v>
      </c>
      <c r="F261" s="4" t="s">
        <v>1403</v>
      </c>
      <c r="G261" s="7" t="s">
        <v>14</v>
      </c>
      <c r="H261" s="6" t="s">
        <v>253</v>
      </c>
      <c r="I261" s="6"/>
      <c r="J261" s="11">
        <f>IF(C261="Монтаж",COUNTIF($H$2:H262,Journal[[#This Row],[S/N оборудования]]),"")</f>
        <v>1</v>
      </c>
    </row>
    <row r="262" spans="1:10" x14ac:dyDescent="0.15">
      <c r="A262" s="2">
        <v>45855</v>
      </c>
      <c r="B262" s="3">
        <v>8</v>
      </c>
      <c r="C262" s="3" t="s">
        <v>8</v>
      </c>
      <c r="D262" s="4" t="s">
        <v>273</v>
      </c>
      <c r="E262" s="4" t="s">
        <v>95</v>
      </c>
      <c r="F262" s="4" t="s">
        <v>1405</v>
      </c>
      <c r="G262" s="5" t="s">
        <v>35</v>
      </c>
      <c r="H262" s="6" t="s">
        <v>289</v>
      </c>
      <c r="I262" s="6"/>
      <c r="J262" s="11">
        <f>IF(C262="Монтаж",COUNTIF($H$2:H263,Journal[[#This Row],[S/N оборудования]]),"")</f>
        <v>1</v>
      </c>
    </row>
    <row r="263" spans="1:10" x14ac:dyDescent="0.15">
      <c r="A263" s="2">
        <v>45855</v>
      </c>
      <c r="B263" s="3">
        <v>8</v>
      </c>
      <c r="C263" s="3" t="s">
        <v>8</v>
      </c>
      <c r="D263" s="4" t="s">
        <v>273</v>
      </c>
      <c r="E263" s="4" t="s">
        <v>95</v>
      </c>
      <c r="F263" s="4" t="s">
        <v>1405</v>
      </c>
      <c r="G263" s="29" t="s">
        <v>12</v>
      </c>
      <c r="H263" s="30" t="s">
        <v>287</v>
      </c>
      <c r="I263" s="6" t="s">
        <v>288</v>
      </c>
      <c r="J263" s="11">
        <f>IF(C263="Монтаж",COUNTIF($H$2:H264,Journal[[#This Row],[S/N оборудования]]),"")</f>
        <v>1</v>
      </c>
    </row>
    <row r="264" spans="1:10" x14ac:dyDescent="0.15">
      <c r="A264" s="2">
        <v>45855</v>
      </c>
      <c r="B264" s="3">
        <v>8</v>
      </c>
      <c r="C264" s="3" t="s">
        <v>8</v>
      </c>
      <c r="D264" s="4" t="s">
        <v>273</v>
      </c>
      <c r="E264" s="4" t="s">
        <v>95</v>
      </c>
      <c r="F264" s="4" t="s">
        <v>1405</v>
      </c>
      <c r="G264" s="5" t="s">
        <v>49</v>
      </c>
      <c r="H264" s="6" t="s">
        <v>291</v>
      </c>
      <c r="I264" s="6" t="s">
        <v>292</v>
      </c>
      <c r="J264" s="11">
        <f>IF(C264="Монтаж",COUNTIF($H$2:H265,Journal[[#This Row],[S/N оборудования]]),"")</f>
        <v>1</v>
      </c>
    </row>
    <row r="265" spans="1:10" x14ac:dyDescent="0.15">
      <c r="A265" s="2">
        <v>45855</v>
      </c>
      <c r="B265" s="3">
        <v>8</v>
      </c>
      <c r="C265" s="3" t="s">
        <v>8</v>
      </c>
      <c r="D265" s="4" t="s">
        <v>273</v>
      </c>
      <c r="E265" s="4" t="s">
        <v>95</v>
      </c>
      <c r="F265" s="4" t="s">
        <v>1405</v>
      </c>
      <c r="G265" s="7" t="s">
        <v>14</v>
      </c>
      <c r="H265" s="6" t="s">
        <v>290</v>
      </c>
      <c r="I265" s="6"/>
      <c r="J265" s="11">
        <f>IF(C265="Монтаж",COUNTIF($H$2:H266,Journal[[#This Row],[S/N оборудования]]),"")</f>
        <v>1</v>
      </c>
    </row>
    <row r="266" spans="1:10" x14ac:dyDescent="0.15">
      <c r="A266" s="2">
        <v>45855</v>
      </c>
      <c r="B266" s="3">
        <v>8</v>
      </c>
      <c r="C266" s="3" t="s">
        <v>8</v>
      </c>
      <c r="D266" s="4" t="s">
        <v>273</v>
      </c>
      <c r="E266" s="4" t="s">
        <v>95</v>
      </c>
      <c r="F266" s="4" t="s">
        <v>1405</v>
      </c>
      <c r="G266" s="5" t="s">
        <v>99</v>
      </c>
      <c r="H266" s="6"/>
      <c r="I266" s="6"/>
      <c r="J266" s="11">
        <f>IF(C266="Монтаж",COUNTIF($H$2:H267,Journal[[#This Row],[S/N оборудования]]),"")</f>
        <v>0</v>
      </c>
    </row>
    <row r="267" spans="1:10" x14ac:dyDescent="0.15">
      <c r="A267" s="2">
        <v>45855</v>
      </c>
      <c r="B267" s="3">
        <v>8</v>
      </c>
      <c r="C267" s="3" t="s">
        <v>8</v>
      </c>
      <c r="D267" s="4" t="s">
        <v>273</v>
      </c>
      <c r="E267" s="4" t="s">
        <v>95</v>
      </c>
      <c r="F267" s="4" t="s">
        <v>1405</v>
      </c>
      <c r="G267" s="5" t="s">
        <v>16</v>
      </c>
      <c r="H267" s="6"/>
      <c r="I267" s="6"/>
      <c r="J267" s="11">
        <f>IF(C267="Монтаж",COUNTIF($H$2:H268,Journal[[#This Row],[S/N оборудования]]),"")</f>
        <v>0</v>
      </c>
    </row>
    <row r="268" spans="1:10" x14ac:dyDescent="0.15">
      <c r="A268" s="2">
        <v>45855</v>
      </c>
      <c r="B268" s="3">
        <v>8</v>
      </c>
      <c r="C268" s="3" t="s">
        <v>8</v>
      </c>
      <c r="D268" s="4" t="s">
        <v>273</v>
      </c>
      <c r="E268" s="4" t="s">
        <v>33</v>
      </c>
      <c r="F268" s="4" t="s">
        <v>1406</v>
      </c>
      <c r="G268" s="5" t="s">
        <v>35</v>
      </c>
      <c r="H268" s="6" t="s">
        <v>281</v>
      </c>
      <c r="I268" s="6"/>
      <c r="J268" s="11">
        <f>IF(C268="Монтаж",COUNTIF($H$2:H269,Journal[[#This Row],[S/N оборудования]]),"")</f>
        <v>1</v>
      </c>
    </row>
    <row r="269" spans="1:10" x14ac:dyDescent="0.15">
      <c r="A269" s="2">
        <v>45855</v>
      </c>
      <c r="B269" s="3">
        <v>8</v>
      </c>
      <c r="C269" s="3" t="s">
        <v>8</v>
      </c>
      <c r="D269" s="4" t="s">
        <v>273</v>
      </c>
      <c r="E269" s="4" t="s">
        <v>33</v>
      </c>
      <c r="F269" s="4" t="s">
        <v>1406</v>
      </c>
      <c r="G269" s="5" t="s">
        <v>49</v>
      </c>
      <c r="H269" s="6" t="s">
        <v>285</v>
      </c>
      <c r="I269" s="6" t="s">
        <v>286</v>
      </c>
      <c r="J269" s="11">
        <f>IF(C269="Монтаж",COUNTIF($H$2:H270,Journal[[#This Row],[S/N оборудования]]),"")</f>
        <v>1</v>
      </c>
    </row>
    <row r="270" spans="1:10" x14ac:dyDescent="0.15">
      <c r="A270" s="2">
        <v>45855</v>
      </c>
      <c r="B270" s="3">
        <v>8</v>
      </c>
      <c r="C270" s="3" t="s">
        <v>8</v>
      </c>
      <c r="D270" s="4" t="s">
        <v>273</v>
      </c>
      <c r="E270" s="4" t="s">
        <v>33</v>
      </c>
      <c r="F270" s="4" t="s">
        <v>1406</v>
      </c>
      <c r="G270" s="5" t="s">
        <v>49</v>
      </c>
      <c r="H270" s="6" t="s">
        <v>283</v>
      </c>
      <c r="I270" s="6" t="s">
        <v>284</v>
      </c>
      <c r="J270" s="11">
        <f>IF(C270="Монтаж",COUNTIF($H$2:H271,Journal[[#This Row],[S/N оборудования]]),"")</f>
        <v>1</v>
      </c>
    </row>
    <row r="271" spans="1:10" x14ac:dyDescent="0.15">
      <c r="A271" s="2">
        <v>45855</v>
      </c>
      <c r="B271" s="3">
        <v>8</v>
      </c>
      <c r="C271" s="3" t="s">
        <v>8</v>
      </c>
      <c r="D271" s="4" t="s">
        <v>273</v>
      </c>
      <c r="E271" s="4" t="s">
        <v>33</v>
      </c>
      <c r="F271" s="4" t="s">
        <v>1406</v>
      </c>
      <c r="G271" s="29" t="s">
        <v>12</v>
      </c>
      <c r="H271" s="30" t="s">
        <v>279</v>
      </c>
      <c r="I271" s="6" t="s">
        <v>280</v>
      </c>
      <c r="J271" s="11">
        <f>IF(C271="Монтаж",COUNTIF($H$2:H272,Journal[[#This Row],[S/N оборудования]]),"")</f>
        <v>1</v>
      </c>
    </row>
    <row r="272" spans="1:10" x14ac:dyDescent="0.15">
      <c r="A272" s="2">
        <v>45855</v>
      </c>
      <c r="B272" s="3">
        <v>8</v>
      </c>
      <c r="C272" s="3" t="s">
        <v>8</v>
      </c>
      <c r="D272" s="4" t="s">
        <v>273</v>
      </c>
      <c r="E272" s="4" t="s">
        <v>33</v>
      </c>
      <c r="F272" s="4" t="s">
        <v>1406</v>
      </c>
      <c r="G272" s="7" t="s">
        <v>14</v>
      </c>
      <c r="H272" s="6" t="s">
        <v>282</v>
      </c>
      <c r="I272" s="6"/>
      <c r="J272" s="11">
        <f>IF(C272="Монтаж",COUNTIF($H$2:H273,Journal[[#This Row],[S/N оборудования]]),"")</f>
        <v>1</v>
      </c>
    </row>
    <row r="273" spans="1:10" x14ac:dyDescent="0.15">
      <c r="A273" s="2">
        <v>45855</v>
      </c>
      <c r="B273" s="3">
        <v>8</v>
      </c>
      <c r="C273" s="3" t="s">
        <v>8</v>
      </c>
      <c r="D273" s="4" t="s">
        <v>273</v>
      </c>
      <c r="E273" s="4" t="s">
        <v>33</v>
      </c>
      <c r="F273" s="4" t="s">
        <v>1406</v>
      </c>
      <c r="G273" s="5" t="s">
        <v>99</v>
      </c>
      <c r="H273" s="6"/>
      <c r="I273" s="6"/>
      <c r="J273" s="11">
        <f>IF(C273="Монтаж",COUNTIF($H$2:H274,Journal[[#This Row],[S/N оборудования]]),"")</f>
        <v>0</v>
      </c>
    </row>
    <row r="274" spans="1:10" x14ac:dyDescent="0.15">
      <c r="A274" s="2">
        <v>45855</v>
      </c>
      <c r="B274" s="3">
        <v>8</v>
      </c>
      <c r="C274" s="3" t="s">
        <v>8</v>
      </c>
      <c r="D274" s="4" t="s">
        <v>273</v>
      </c>
      <c r="E274" s="4" t="s">
        <v>33</v>
      </c>
      <c r="F274" s="4" t="s">
        <v>1406</v>
      </c>
      <c r="G274" s="5" t="s">
        <v>16</v>
      </c>
      <c r="H274" s="6"/>
      <c r="I274" s="6"/>
      <c r="J274" s="11">
        <f>IF(C274="Монтаж",COUNTIF($H$2:H275,Journal[[#This Row],[S/N оборудования]]),"")</f>
        <v>0</v>
      </c>
    </row>
    <row r="275" spans="1:10" x14ac:dyDescent="0.15">
      <c r="A275" s="2">
        <v>45855</v>
      </c>
      <c r="B275" s="3">
        <v>8</v>
      </c>
      <c r="C275" s="3" t="s">
        <v>8</v>
      </c>
      <c r="D275" s="4" t="s">
        <v>273</v>
      </c>
      <c r="E275" s="4" t="s">
        <v>33</v>
      </c>
      <c r="F275" s="4" t="s">
        <v>1407</v>
      </c>
      <c r="G275" s="5" t="s">
        <v>35</v>
      </c>
      <c r="H275" s="6" t="s">
        <v>293</v>
      </c>
      <c r="I275" s="6"/>
      <c r="J275" s="11">
        <f>IF(C275="Монтаж",COUNTIF($H$2:H276,Journal[[#This Row],[S/N оборудования]]),"")</f>
        <v>1</v>
      </c>
    </row>
    <row r="276" spans="1:10" x14ac:dyDescent="0.15">
      <c r="A276" s="2">
        <v>45855</v>
      </c>
      <c r="B276" s="3">
        <v>8</v>
      </c>
      <c r="C276" s="3" t="s">
        <v>8</v>
      </c>
      <c r="D276" s="4" t="s">
        <v>273</v>
      </c>
      <c r="E276" s="4" t="s">
        <v>33</v>
      </c>
      <c r="F276" s="4" t="s">
        <v>1407</v>
      </c>
      <c r="G276" s="7" t="s">
        <v>14</v>
      </c>
      <c r="H276" s="6" t="s">
        <v>294</v>
      </c>
      <c r="I276" s="6"/>
      <c r="J276" s="11">
        <f>IF(C276="Монтаж",COUNTIF($H$2:H277,Journal[[#This Row],[S/N оборудования]]),"")</f>
        <v>1</v>
      </c>
    </row>
    <row r="277" spans="1:10" x14ac:dyDescent="0.15">
      <c r="A277" s="2">
        <v>45855</v>
      </c>
      <c r="B277" s="3">
        <v>8</v>
      </c>
      <c r="C277" s="3" t="s">
        <v>8</v>
      </c>
      <c r="D277" s="4" t="s">
        <v>273</v>
      </c>
      <c r="E277" s="4" t="s">
        <v>33</v>
      </c>
      <c r="F277" s="4" t="s">
        <v>1407</v>
      </c>
      <c r="G277" s="5" t="s">
        <v>99</v>
      </c>
      <c r="H277" s="6"/>
      <c r="I277" s="6"/>
      <c r="J277" s="11">
        <f>IF(C277="Монтаж",COUNTIF($H$2:H278,Journal[[#This Row],[S/N оборудования]]),"")</f>
        <v>0</v>
      </c>
    </row>
    <row r="278" spans="1:10" x14ac:dyDescent="0.15">
      <c r="A278" s="2">
        <v>45855</v>
      </c>
      <c r="B278" s="3">
        <v>8</v>
      </c>
      <c r="C278" s="3" t="s">
        <v>8</v>
      </c>
      <c r="D278" s="4" t="s">
        <v>273</v>
      </c>
      <c r="E278" s="4" t="s">
        <v>33</v>
      </c>
      <c r="F278" s="4" t="s">
        <v>1407</v>
      </c>
      <c r="G278" s="5" t="s">
        <v>16</v>
      </c>
      <c r="H278" s="6"/>
      <c r="I278" s="6"/>
      <c r="J278" s="11">
        <f>IF(C278="Монтаж",COUNTIF($H$2:H279,Journal[[#This Row],[S/N оборудования]]),"")</f>
        <v>0</v>
      </c>
    </row>
    <row r="279" spans="1:10" x14ac:dyDescent="0.15">
      <c r="A279" s="2">
        <v>45855</v>
      </c>
      <c r="B279" s="3">
        <v>8</v>
      </c>
      <c r="C279" s="3" t="s">
        <v>8</v>
      </c>
      <c r="D279" s="4" t="s">
        <v>273</v>
      </c>
      <c r="E279" s="4" t="s">
        <v>10</v>
      </c>
      <c r="F279" s="4" t="s">
        <v>1408</v>
      </c>
      <c r="G279" s="7" t="s">
        <v>14</v>
      </c>
      <c r="H279" s="6" t="s">
        <v>274</v>
      </c>
      <c r="I279" s="6"/>
      <c r="J279" s="11">
        <f>IF(C279="Монтаж",COUNTIF($H$2:H280,Journal[[#This Row],[S/N оборудования]]),"")</f>
        <v>1</v>
      </c>
    </row>
    <row r="280" spans="1:10" x14ac:dyDescent="0.15">
      <c r="A280" s="2">
        <v>45855</v>
      </c>
      <c r="B280" s="3">
        <v>8</v>
      </c>
      <c r="C280" s="3" t="s">
        <v>8</v>
      </c>
      <c r="D280" s="4" t="s">
        <v>273</v>
      </c>
      <c r="E280" s="4" t="s">
        <v>101</v>
      </c>
      <c r="F280" s="4" t="s">
        <v>1409</v>
      </c>
      <c r="G280" s="5" t="s">
        <v>35</v>
      </c>
      <c r="H280" s="6" t="s">
        <v>277</v>
      </c>
      <c r="I280" s="6"/>
      <c r="J280" s="11">
        <f>IF(C280="Монтаж",COUNTIF($H$2:H281,Journal[[#This Row],[S/N оборудования]]),"")</f>
        <v>1</v>
      </c>
    </row>
    <row r="281" spans="1:10" x14ac:dyDescent="0.15">
      <c r="A281" s="2">
        <v>45855</v>
      </c>
      <c r="B281" s="3">
        <v>8</v>
      </c>
      <c r="C281" s="3" t="s">
        <v>8</v>
      </c>
      <c r="D281" s="4" t="s">
        <v>273</v>
      </c>
      <c r="E281" s="4" t="s">
        <v>101</v>
      </c>
      <c r="F281" s="4" t="s">
        <v>1409</v>
      </c>
      <c r="G281" s="29" t="s">
        <v>12</v>
      </c>
      <c r="H281" s="30" t="s">
        <v>275</v>
      </c>
      <c r="I281" s="6" t="s">
        <v>276</v>
      </c>
      <c r="J281" s="11">
        <f>IF(C281="Монтаж",COUNTIF($H$2:H282,Journal[[#This Row],[S/N оборудования]]),"")</f>
        <v>1</v>
      </c>
    </row>
    <row r="282" spans="1:10" x14ac:dyDescent="0.15">
      <c r="A282" s="2">
        <v>45855</v>
      </c>
      <c r="B282" s="3">
        <v>8</v>
      </c>
      <c r="C282" s="3" t="s">
        <v>8</v>
      </c>
      <c r="D282" s="4" t="s">
        <v>273</v>
      </c>
      <c r="E282" s="4" t="s">
        <v>101</v>
      </c>
      <c r="F282" s="4" t="s">
        <v>1409</v>
      </c>
      <c r="G282" s="7" t="s">
        <v>14</v>
      </c>
      <c r="H282" s="6" t="s">
        <v>278</v>
      </c>
      <c r="I282" s="6"/>
      <c r="J282" s="11">
        <f>IF(C282="Монтаж",COUNTIF($H$2:H283,Journal[[#This Row],[S/N оборудования]]),"")</f>
        <v>1</v>
      </c>
    </row>
    <row r="283" spans="1:10" x14ac:dyDescent="0.15">
      <c r="A283" s="2">
        <v>45855</v>
      </c>
      <c r="B283" s="3">
        <v>8</v>
      </c>
      <c r="C283" s="3" t="s">
        <v>8</v>
      </c>
      <c r="D283" s="4" t="s">
        <v>273</v>
      </c>
      <c r="E283" s="4" t="s">
        <v>101</v>
      </c>
      <c r="F283" s="4" t="s">
        <v>1409</v>
      </c>
      <c r="G283" s="5" t="s">
        <v>99</v>
      </c>
      <c r="H283" s="6"/>
      <c r="I283" s="6"/>
      <c r="J283" s="11">
        <f>IF(C283="Монтаж",COUNTIF($H$2:H284,Journal[[#This Row],[S/N оборудования]]),"")</f>
        <v>0</v>
      </c>
    </row>
    <row r="284" spans="1:10" x14ac:dyDescent="0.15">
      <c r="A284" s="2">
        <v>45855</v>
      </c>
      <c r="B284" s="3">
        <v>8</v>
      </c>
      <c r="C284" s="3" t="s">
        <v>8</v>
      </c>
      <c r="D284" s="4" t="s">
        <v>273</v>
      </c>
      <c r="E284" s="4" t="s">
        <v>101</v>
      </c>
      <c r="F284" s="4" t="s">
        <v>1409</v>
      </c>
      <c r="G284" s="5" t="s">
        <v>16</v>
      </c>
      <c r="H284" s="6"/>
      <c r="I284" s="6"/>
      <c r="J284" s="11">
        <f>IF(C284="Монтаж",COUNTIF($H$2:H285,Journal[[#This Row],[S/N оборудования]]),"")</f>
        <v>0</v>
      </c>
    </row>
    <row r="285" spans="1:10" x14ac:dyDescent="0.15">
      <c r="A285" s="2">
        <v>45856</v>
      </c>
      <c r="B285" s="3">
        <v>9</v>
      </c>
      <c r="C285" s="3" t="s">
        <v>295</v>
      </c>
      <c r="D285" s="4" t="s">
        <v>176</v>
      </c>
      <c r="E285" s="4" t="s">
        <v>95</v>
      </c>
      <c r="F285" s="4" t="s">
        <v>1403</v>
      </c>
      <c r="G285" s="5" t="s">
        <v>35</v>
      </c>
      <c r="H285" s="6" t="s">
        <v>252</v>
      </c>
      <c r="J285" s="11" t="str">
        <f>IF(C285="Монтаж",COUNTIF($H$2:H286,Journal[[#This Row],[S/N оборудования]]),"")</f>
        <v/>
      </c>
    </row>
    <row r="286" spans="1:10" x14ac:dyDescent="0.15">
      <c r="A286" s="2">
        <v>45856</v>
      </c>
      <c r="B286" s="3">
        <v>9</v>
      </c>
      <c r="C286" s="3" t="s">
        <v>295</v>
      </c>
      <c r="D286" s="4" t="s">
        <v>176</v>
      </c>
      <c r="E286" s="4" t="s">
        <v>95</v>
      </c>
      <c r="F286" s="4" t="s">
        <v>1402</v>
      </c>
      <c r="G286" s="5" t="s">
        <v>35</v>
      </c>
      <c r="H286" s="6" t="s">
        <v>200</v>
      </c>
      <c r="J286" s="11" t="str">
        <f>IF(C286="Монтаж",COUNTIF($H$2:H287,Journal[[#This Row],[S/N оборудования]]),"")</f>
        <v/>
      </c>
    </row>
    <row r="287" spans="1:10" x14ac:dyDescent="0.15">
      <c r="A287" s="2">
        <v>45856</v>
      </c>
      <c r="B287" s="3">
        <v>9</v>
      </c>
      <c r="C287" s="3" t="s">
        <v>295</v>
      </c>
      <c r="D287" s="4" t="s">
        <v>176</v>
      </c>
      <c r="E287" s="4" t="s">
        <v>95</v>
      </c>
      <c r="F287" s="4" t="s">
        <v>1402</v>
      </c>
      <c r="G287" s="7" t="s">
        <v>12</v>
      </c>
      <c r="H287" s="6" t="s">
        <v>198</v>
      </c>
      <c r="I287" s="35" t="s">
        <v>199</v>
      </c>
      <c r="J287" s="11" t="str">
        <f>IF(C287="Монтаж",COUNTIF($H$2:H288,Journal[[#This Row],[S/N оборудования]]),"")</f>
        <v/>
      </c>
    </row>
    <row r="288" spans="1:10" x14ac:dyDescent="0.15">
      <c r="A288" s="2">
        <v>45856</v>
      </c>
      <c r="B288" s="3">
        <v>9</v>
      </c>
      <c r="C288" s="3" t="s">
        <v>295</v>
      </c>
      <c r="D288" s="4" t="s">
        <v>176</v>
      </c>
      <c r="E288" s="4" t="s">
        <v>95</v>
      </c>
      <c r="F288" s="4" t="s">
        <v>1402</v>
      </c>
      <c r="G288" s="5" t="s">
        <v>49</v>
      </c>
      <c r="H288" s="6" t="s">
        <v>202</v>
      </c>
      <c r="I288" s="35" t="s">
        <v>203</v>
      </c>
      <c r="J288" s="11" t="str">
        <f>IF(C288="Монтаж",COUNTIF($H$2:H289,Journal[[#This Row],[S/N оборудования]]),"")</f>
        <v/>
      </c>
    </row>
    <row r="289" spans="1:10" x14ac:dyDescent="0.15">
      <c r="A289" s="2">
        <v>45856</v>
      </c>
      <c r="B289" s="3">
        <v>9</v>
      </c>
      <c r="C289" s="3" t="s">
        <v>295</v>
      </c>
      <c r="D289" s="4" t="s">
        <v>176</v>
      </c>
      <c r="E289" s="4" t="s">
        <v>95</v>
      </c>
      <c r="F289" s="4" t="s">
        <v>1402</v>
      </c>
      <c r="G289" s="5" t="s">
        <v>99</v>
      </c>
      <c r="H289" s="6"/>
      <c r="J289" s="11" t="str">
        <f>IF(C289="Монтаж",COUNTIF($H$2:H290,Journal[[#This Row],[S/N оборудования]]),"")</f>
        <v/>
      </c>
    </row>
    <row r="290" spans="1:10" x14ac:dyDescent="0.15">
      <c r="A290" s="2">
        <v>45856</v>
      </c>
      <c r="B290" s="3">
        <v>9</v>
      </c>
      <c r="C290" s="3" t="s">
        <v>295</v>
      </c>
      <c r="D290" s="4" t="s">
        <v>176</v>
      </c>
      <c r="E290" s="4" t="s">
        <v>95</v>
      </c>
      <c r="F290" s="4" t="s">
        <v>1402</v>
      </c>
      <c r="G290" s="5" t="s">
        <v>16</v>
      </c>
      <c r="H290" s="6"/>
      <c r="J290" s="11" t="str">
        <f>IF(C290="Монтаж",COUNTIF($H$2:H291,Journal[[#This Row],[S/N оборудования]]),"")</f>
        <v/>
      </c>
    </row>
    <row r="291" spans="1:10" x14ac:dyDescent="0.15">
      <c r="A291" s="2">
        <v>45856</v>
      </c>
      <c r="B291" s="3">
        <v>9</v>
      </c>
      <c r="C291" s="3" t="s">
        <v>295</v>
      </c>
      <c r="D291" s="4" t="s">
        <v>176</v>
      </c>
      <c r="E291" s="4" t="s">
        <v>95</v>
      </c>
      <c r="F291" s="4" t="s">
        <v>1403</v>
      </c>
      <c r="G291" s="5" t="s">
        <v>99</v>
      </c>
      <c r="H291" s="6"/>
      <c r="J291" s="11" t="str">
        <f>IF(C291="Монтаж",COUNTIF($H$2:H292,Journal[[#This Row],[S/N оборудования]]),"")</f>
        <v/>
      </c>
    </row>
    <row r="292" spans="1:10" x14ac:dyDescent="0.15">
      <c r="A292" s="2">
        <v>45856</v>
      </c>
      <c r="B292" s="3">
        <v>9</v>
      </c>
      <c r="C292" s="3" t="s">
        <v>295</v>
      </c>
      <c r="D292" s="4" t="s">
        <v>176</v>
      </c>
      <c r="E292" s="4" t="s">
        <v>95</v>
      </c>
      <c r="F292" s="4" t="s">
        <v>1403</v>
      </c>
      <c r="G292" s="5" t="s">
        <v>16</v>
      </c>
      <c r="H292" s="6"/>
      <c r="J292" s="11" t="str">
        <f>IF(C292="Монтаж",COUNTIF($H$2:H293,Journal[[#This Row],[S/N оборудования]]),"")</f>
        <v/>
      </c>
    </row>
    <row r="293" spans="1:10" x14ac:dyDescent="0.15">
      <c r="A293" s="2">
        <v>45856</v>
      </c>
      <c r="B293" s="3">
        <v>9</v>
      </c>
      <c r="C293" s="3" t="s">
        <v>295</v>
      </c>
      <c r="D293" s="4" t="s">
        <v>176</v>
      </c>
      <c r="E293" s="4" t="s">
        <v>95</v>
      </c>
      <c r="F293" s="4" t="s">
        <v>1403</v>
      </c>
      <c r="G293" s="5" t="s">
        <v>49</v>
      </c>
      <c r="H293" s="6" t="s">
        <v>254</v>
      </c>
      <c r="I293" s="35" t="s">
        <v>255</v>
      </c>
      <c r="J293" s="11" t="str">
        <f>IF(C293="Монтаж",COUNTIF($H$2:H294,Journal[[#This Row],[S/N оборудования]]),"")</f>
        <v/>
      </c>
    </row>
    <row r="294" spans="1:10" x14ac:dyDescent="0.15">
      <c r="A294" s="2">
        <v>45856</v>
      </c>
      <c r="B294" s="3">
        <v>9</v>
      </c>
      <c r="C294" s="3" t="s">
        <v>295</v>
      </c>
      <c r="D294" s="4" t="s">
        <v>176</v>
      </c>
      <c r="E294" s="4" t="s">
        <v>95</v>
      </c>
      <c r="F294" s="4" t="s">
        <v>1403</v>
      </c>
      <c r="G294" s="7" t="s">
        <v>12</v>
      </c>
      <c r="H294" s="6" t="s">
        <v>250</v>
      </c>
      <c r="I294" s="35" t="s">
        <v>251</v>
      </c>
      <c r="J294" s="11" t="str">
        <f>IF(C294="Монтаж",COUNTIF($H$2:H295,Journal[[#This Row],[S/N оборудования]]),"")</f>
        <v/>
      </c>
    </row>
    <row r="295" spans="1:10" x14ac:dyDescent="0.15">
      <c r="A295" s="2">
        <v>45856</v>
      </c>
      <c r="B295" s="3">
        <v>9</v>
      </c>
      <c r="C295" s="3" t="s">
        <v>295</v>
      </c>
      <c r="D295" s="4" t="s">
        <v>176</v>
      </c>
      <c r="E295" s="4" t="s">
        <v>95</v>
      </c>
      <c r="F295" s="4" t="s">
        <v>1402</v>
      </c>
      <c r="G295" s="7" t="s">
        <v>14</v>
      </c>
      <c r="H295" s="6" t="s">
        <v>201</v>
      </c>
      <c r="J295" s="11" t="str">
        <f>IF(C295="Монтаж",COUNTIF($H$2:H296,Journal[[#This Row],[S/N оборудования]]),"")</f>
        <v/>
      </c>
    </row>
    <row r="296" spans="1:10" x14ac:dyDescent="0.15">
      <c r="A296" s="2">
        <v>45856</v>
      </c>
      <c r="B296" s="3">
        <v>9</v>
      </c>
      <c r="C296" s="3" t="s">
        <v>295</v>
      </c>
      <c r="D296" s="4" t="s">
        <v>176</v>
      </c>
      <c r="E296" s="4" t="s">
        <v>95</v>
      </c>
      <c r="F296" s="4" t="s">
        <v>1403</v>
      </c>
      <c r="G296" s="7" t="s">
        <v>14</v>
      </c>
      <c r="H296" s="6" t="s">
        <v>253</v>
      </c>
      <c r="J296" s="11" t="str">
        <f>IF(C296="Монтаж",COUNTIF($H$2:H297,Journal[[#This Row],[S/N оборудования]]),"")</f>
        <v/>
      </c>
    </row>
    <row r="297" spans="1:10" x14ac:dyDescent="0.15">
      <c r="A297" s="2">
        <v>45860</v>
      </c>
      <c r="B297" s="3">
        <v>9</v>
      </c>
      <c r="C297" s="3" t="s">
        <v>8</v>
      </c>
      <c r="D297" s="4" t="s">
        <v>306</v>
      </c>
      <c r="E297" s="4" t="s">
        <v>95</v>
      </c>
      <c r="F297" s="4" t="s">
        <v>1381</v>
      </c>
      <c r="G297" s="5" t="s">
        <v>49</v>
      </c>
      <c r="H297" s="6" t="s">
        <v>152</v>
      </c>
      <c r="I297" s="1" t="s">
        <v>153</v>
      </c>
      <c r="J297" s="11">
        <f>IF(C297="Монтаж",COUNTIF($H$2:H298,Journal[[#This Row],[S/N оборудования]]),"")</f>
        <v>1</v>
      </c>
    </row>
    <row r="298" spans="1:10" x14ac:dyDescent="0.15">
      <c r="A298" s="2">
        <v>45860</v>
      </c>
      <c r="B298" s="3">
        <v>9</v>
      </c>
      <c r="C298" s="3" t="s">
        <v>8</v>
      </c>
      <c r="D298" s="4" t="s">
        <v>77</v>
      </c>
      <c r="E298" s="4" t="s">
        <v>33</v>
      </c>
      <c r="F298" s="4" t="s">
        <v>1410</v>
      </c>
      <c r="G298" s="29" t="s">
        <v>12</v>
      </c>
      <c r="H298" s="30" t="s">
        <v>296</v>
      </c>
      <c r="I298" s="1" t="s">
        <v>297</v>
      </c>
      <c r="J298" s="11">
        <f>IF(C298="Монтаж",COUNTIF($H$2:H299,Journal[[#This Row],[S/N оборудования]]),"")</f>
        <v>1</v>
      </c>
    </row>
    <row r="299" spans="1:10" x14ac:dyDescent="0.15">
      <c r="A299" s="2">
        <v>45860</v>
      </c>
      <c r="B299" s="3">
        <v>9</v>
      </c>
      <c r="C299" s="3" t="s">
        <v>8</v>
      </c>
      <c r="D299" s="4" t="s">
        <v>77</v>
      </c>
      <c r="E299" s="4" t="s">
        <v>33</v>
      </c>
      <c r="F299" s="4" t="s">
        <v>1410</v>
      </c>
      <c r="G299" s="5" t="s">
        <v>49</v>
      </c>
      <c r="H299" s="6" t="s">
        <v>300</v>
      </c>
      <c r="I299" s="1" t="s">
        <v>301</v>
      </c>
      <c r="J299" s="11">
        <f>IF(C299="Монтаж",COUNTIF($H$2:H300,Journal[[#This Row],[S/N оборудования]]),"")</f>
        <v>1</v>
      </c>
    </row>
    <row r="300" spans="1:10" x14ac:dyDescent="0.15">
      <c r="A300" s="2">
        <v>45860</v>
      </c>
      <c r="B300" s="3">
        <v>9</v>
      </c>
      <c r="C300" s="3" t="s">
        <v>8</v>
      </c>
      <c r="D300" s="4" t="s">
        <v>77</v>
      </c>
      <c r="E300" s="4" t="s">
        <v>33</v>
      </c>
      <c r="F300" s="4" t="s">
        <v>1410</v>
      </c>
      <c r="G300" s="5" t="s">
        <v>49</v>
      </c>
      <c r="H300" s="6" t="s">
        <v>298</v>
      </c>
      <c r="I300" s="1" t="s">
        <v>299</v>
      </c>
      <c r="J300" s="11">
        <f>IF(C300="Монтаж",COUNTIF($H$2:H301,Journal[[#This Row],[S/N оборудования]]),"")</f>
        <v>1</v>
      </c>
    </row>
    <row r="301" spans="1:10" x14ac:dyDescent="0.15">
      <c r="A301" s="2">
        <v>45860</v>
      </c>
      <c r="B301" s="3">
        <v>9</v>
      </c>
      <c r="C301" s="3" t="s">
        <v>8</v>
      </c>
      <c r="D301" s="4" t="s">
        <v>77</v>
      </c>
      <c r="E301" s="4" t="s">
        <v>33</v>
      </c>
      <c r="F301" s="4" t="s">
        <v>1410</v>
      </c>
      <c r="G301" s="9" t="s">
        <v>35</v>
      </c>
      <c r="H301" s="9" t="s">
        <v>307</v>
      </c>
      <c r="J301" s="11">
        <f>IF(C301="Монтаж",COUNTIF($H$2:H302,Journal[[#This Row],[S/N оборудования]]),"")</f>
        <v>1</v>
      </c>
    </row>
    <row r="302" spans="1:10" x14ac:dyDescent="0.15">
      <c r="A302" s="2">
        <v>45860</v>
      </c>
      <c r="B302" s="3">
        <v>9</v>
      </c>
      <c r="C302" s="3" t="s">
        <v>8</v>
      </c>
      <c r="D302" s="4" t="s">
        <v>77</v>
      </c>
      <c r="E302" s="4" t="s">
        <v>33</v>
      </c>
      <c r="F302" s="10" t="s">
        <v>1410</v>
      </c>
      <c r="G302" s="7" t="s">
        <v>14</v>
      </c>
      <c r="H302" s="1" t="s">
        <v>308</v>
      </c>
      <c r="J302" s="11">
        <f>IF(C302="Монтаж",COUNTIF($H$2:H303,Journal[[#This Row],[S/N оборудования]]),"")</f>
        <v>1</v>
      </c>
    </row>
    <row r="303" spans="1:10" x14ac:dyDescent="0.15">
      <c r="A303" s="2">
        <v>45860</v>
      </c>
      <c r="B303" s="3">
        <v>9</v>
      </c>
      <c r="C303" s="3" t="s">
        <v>8</v>
      </c>
      <c r="D303" s="4" t="s">
        <v>77</v>
      </c>
      <c r="E303" s="4" t="s">
        <v>33</v>
      </c>
      <c r="F303" s="10" t="s">
        <v>1410</v>
      </c>
      <c r="G303" s="1" t="s">
        <v>99</v>
      </c>
      <c r="H303" s="1"/>
      <c r="J303" s="11">
        <f>IF(C303="Монтаж",COUNTIF($H$2:H304,Journal[[#This Row],[S/N оборудования]]),"")</f>
        <v>0</v>
      </c>
    </row>
    <row r="304" spans="1:10" x14ac:dyDescent="0.15">
      <c r="A304" s="2">
        <v>45860</v>
      </c>
      <c r="B304" s="3">
        <v>9</v>
      </c>
      <c r="C304" s="3" t="s">
        <v>8</v>
      </c>
      <c r="D304" s="4" t="s">
        <v>77</v>
      </c>
      <c r="E304" s="4" t="s">
        <v>33</v>
      </c>
      <c r="F304" s="10" t="s">
        <v>1410</v>
      </c>
      <c r="G304" s="1" t="s">
        <v>16</v>
      </c>
      <c r="H304" s="1"/>
      <c r="J304" s="11">
        <f>IF(C304="Монтаж",COUNTIF($H$2:H305,Journal[[#This Row],[S/N оборудования]]),"")</f>
        <v>0</v>
      </c>
    </row>
    <row r="305" spans="1:10" x14ac:dyDescent="0.15">
      <c r="A305" s="2">
        <v>45861</v>
      </c>
      <c r="B305" s="11">
        <v>10</v>
      </c>
      <c r="C305" s="3" t="s">
        <v>8</v>
      </c>
      <c r="D305" s="4" t="s">
        <v>309</v>
      </c>
      <c r="E305" s="4" t="s">
        <v>10</v>
      </c>
      <c r="F305" s="10" t="s">
        <v>1387</v>
      </c>
      <c r="G305" s="1" t="s">
        <v>11</v>
      </c>
      <c r="H305" s="34" t="s">
        <v>995</v>
      </c>
      <c r="J305" s="11">
        <f>IF(C305="Монтаж",COUNTIF($H$2:H306,Journal[[#This Row],[S/N оборудования]]),"")</f>
        <v>1</v>
      </c>
    </row>
    <row r="306" spans="1:10" x14ac:dyDescent="0.15">
      <c r="A306" s="2">
        <v>45861</v>
      </c>
      <c r="B306" s="11">
        <v>10</v>
      </c>
      <c r="C306" s="3" t="s">
        <v>8</v>
      </c>
      <c r="D306" s="4" t="s">
        <v>309</v>
      </c>
      <c r="E306" s="4" t="s">
        <v>10</v>
      </c>
      <c r="F306" s="10" t="s">
        <v>1387</v>
      </c>
      <c r="G306" s="29" t="s">
        <v>12</v>
      </c>
      <c r="H306" s="31" t="s">
        <v>302</v>
      </c>
      <c r="I306" s="1" t="s">
        <v>303</v>
      </c>
      <c r="J306" s="11">
        <f>IF(C306="Монтаж",COUNTIF($H$2:H307,Journal[[#This Row],[S/N оборудования]]),"")</f>
        <v>1</v>
      </c>
    </row>
    <row r="307" spans="1:10" x14ac:dyDescent="0.15">
      <c r="A307" s="2">
        <v>45862</v>
      </c>
      <c r="B307" s="11">
        <v>11</v>
      </c>
      <c r="C307" s="3" t="s">
        <v>8</v>
      </c>
      <c r="D307" s="4" t="s">
        <v>312</v>
      </c>
      <c r="E307" s="4" t="s">
        <v>313</v>
      </c>
      <c r="F307" s="10" t="s">
        <v>1411</v>
      </c>
      <c r="G307" s="1" t="s">
        <v>11</v>
      </c>
      <c r="H307" s="34" t="s">
        <v>992</v>
      </c>
      <c r="J307" s="11">
        <f>IF(C307="Монтаж",COUNTIF($H$2:H308,Journal[[#This Row],[S/N оборудования]]),"")</f>
        <v>1</v>
      </c>
    </row>
    <row r="308" spans="1:10" x14ac:dyDescent="0.15">
      <c r="A308" s="2">
        <v>45862</v>
      </c>
      <c r="B308" s="11">
        <v>11</v>
      </c>
      <c r="C308" s="3" t="s">
        <v>8</v>
      </c>
      <c r="D308" s="4" t="s">
        <v>312</v>
      </c>
      <c r="E308" s="4" t="s">
        <v>313</v>
      </c>
      <c r="F308" s="10" t="s">
        <v>1411</v>
      </c>
      <c r="G308" s="31" t="s">
        <v>12</v>
      </c>
      <c r="H308" s="31" t="s">
        <v>314</v>
      </c>
      <c r="J308" s="11">
        <f>IF(C308="Монтаж",COUNTIF($H$2:H309,Journal[[#This Row],[S/N оборудования]]),"")</f>
        <v>1</v>
      </c>
    </row>
    <row r="309" spans="1:10" x14ac:dyDescent="0.15">
      <c r="A309" s="2">
        <v>45862</v>
      </c>
      <c r="B309" s="11">
        <v>11</v>
      </c>
      <c r="C309" s="3" t="s">
        <v>8</v>
      </c>
      <c r="D309" s="4" t="s">
        <v>312</v>
      </c>
      <c r="E309" s="4" t="s">
        <v>313</v>
      </c>
      <c r="F309" s="10" t="s">
        <v>1411</v>
      </c>
      <c r="G309" s="1" t="s">
        <v>14</v>
      </c>
      <c r="H309" s="1" t="s">
        <v>315</v>
      </c>
      <c r="J309" s="11">
        <f>IF(C309="Монтаж",COUNTIF($H$2:H310,Journal[[#This Row],[S/N оборудования]]),"")</f>
        <v>1</v>
      </c>
    </row>
    <row r="310" spans="1:10" x14ac:dyDescent="0.15">
      <c r="A310" s="15">
        <v>45862</v>
      </c>
      <c r="B310" s="11">
        <v>11</v>
      </c>
      <c r="C310" s="16" t="s">
        <v>8</v>
      </c>
      <c r="D310" s="17" t="s">
        <v>312</v>
      </c>
      <c r="E310" s="17" t="s">
        <v>313</v>
      </c>
      <c r="F310" s="10" t="s">
        <v>1411</v>
      </c>
      <c r="G310" s="1" t="s">
        <v>16</v>
      </c>
      <c r="H310" s="1"/>
      <c r="J310" s="11">
        <f>IF(C310="Монтаж",COUNTIF($H$2:H311,Journal[[#This Row],[S/N оборудования]]),"")</f>
        <v>0</v>
      </c>
    </row>
    <row r="311" spans="1:10" x14ac:dyDescent="0.15">
      <c r="A311" s="32">
        <v>45863</v>
      </c>
      <c r="B311" s="11">
        <v>12</v>
      </c>
      <c r="C311" s="16" t="s">
        <v>8</v>
      </c>
      <c r="D311" s="10" t="s">
        <v>334</v>
      </c>
      <c r="E311" s="17" t="s">
        <v>95</v>
      </c>
      <c r="F311" s="10" t="s">
        <v>1415</v>
      </c>
      <c r="G311" s="1" t="s">
        <v>35</v>
      </c>
      <c r="H311" s="1" t="s">
        <v>200</v>
      </c>
      <c r="J311" s="11">
        <f>IF(C311="Монтаж",COUNTIF($H$2:H312,Journal[[#This Row],[S/N оборудования]]),"")</f>
        <v>3</v>
      </c>
    </row>
    <row r="312" spans="1:10" x14ac:dyDescent="0.15">
      <c r="A312" s="32">
        <v>45863</v>
      </c>
      <c r="B312" s="11">
        <v>12</v>
      </c>
      <c r="C312" s="16" t="s">
        <v>295</v>
      </c>
      <c r="D312" s="10" t="s">
        <v>334</v>
      </c>
      <c r="E312" s="17" t="s">
        <v>95</v>
      </c>
      <c r="F312" s="10" t="s">
        <v>1398</v>
      </c>
      <c r="G312" s="1" t="s">
        <v>35</v>
      </c>
      <c r="H312" s="1" t="s">
        <v>192</v>
      </c>
      <c r="J312" s="11" t="str">
        <f>IF(C312="Монтаж",COUNTIF($H$2:H313,Journal[[#This Row],[S/N оборудования]]),"")</f>
        <v/>
      </c>
    </row>
    <row r="313" spans="1:10" x14ac:dyDescent="0.15">
      <c r="A313" s="32">
        <v>45863</v>
      </c>
      <c r="B313" s="11">
        <v>12</v>
      </c>
      <c r="C313" s="16" t="s">
        <v>8</v>
      </c>
      <c r="D313" s="10" t="s">
        <v>334</v>
      </c>
      <c r="E313" s="17" t="s">
        <v>95</v>
      </c>
      <c r="F313" s="10" t="s">
        <v>1415</v>
      </c>
      <c r="G313" s="31" t="s">
        <v>12</v>
      </c>
      <c r="H313" s="31" t="s">
        <v>198</v>
      </c>
      <c r="I313" s="35" t="s">
        <v>199</v>
      </c>
      <c r="J313" s="11">
        <f>IF(C313="Монтаж",COUNTIF($H$2:H314,Journal[[#This Row],[S/N оборудования]]),"")</f>
        <v>3</v>
      </c>
    </row>
    <row r="314" spans="1:10" x14ac:dyDescent="0.15">
      <c r="A314" s="32">
        <v>45863</v>
      </c>
      <c r="B314" s="11">
        <v>12</v>
      </c>
      <c r="C314" s="16" t="s">
        <v>8</v>
      </c>
      <c r="D314" s="10" t="s">
        <v>334</v>
      </c>
      <c r="E314" s="17" t="s">
        <v>95</v>
      </c>
      <c r="F314" s="10" t="s">
        <v>1415</v>
      </c>
      <c r="G314" s="1" t="s">
        <v>49</v>
      </c>
      <c r="H314" s="1" t="s">
        <v>202</v>
      </c>
      <c r="I314" s="35" t="s">
        <v>203</v>
      </c>
      <c r="J314" s="11">
        <f>IF(C314="Монтаж",COUNTIF($H$2:H315,Journal[[#This Row],[S/N оборудования]]),"")</f>
        <v>3</v>
      </c>
    </row>
    <row r="315" spans="1:10" x14ac:dyDescent="0.15">
      <c r="A315" s="32">
        <v>45863</v>
      </c>
      <c r="B315" s="11">
        <v>12</v>
      </c>
      <c r="C315" s="16" t="s">
        <v>8</v>
      </c>
      <c r="D315" s="10" t="s">
        <v>273</v>
      </c>
      <c r="E315" s="17" t="s">
        <v>10</v>
      </c>
      <c r="F315" s="10" t="s">
        <v>1408</v>
      </c>
      <c r="G315" s="1" t="s">
        <v>11</v>
      </c>
      <c r="H315" s="34" t="s">
        <v>993</v>
      </c>
      <c r="J315" s="11">
        <f>IF(C315="Монтаж",COUNTIF($H$2:H316,Journal[[#This Row],[S/N оборудования]]),"")</f>
        <v>1</v>
      </c>
    </row>
    <row r="316" spans="1:10" x14ac:dyDescent="0.15">
      <c r="A316" s="32">
        <v>45863</v>
      </c>
      <c r="B316" s="11">
        <v>12</v>
      </c>
      <c r="C316" s="16" t="s">
        <v>8</v>
      </c>
      <c r="D316" s="10" t="s">
        <v>273</v>
      </c>
      <c r="E316" s="17" t="s">
        <v>10</v>
      </c>
      <c r="F316" s="10" t="s">
        <v>1408</v>
      </c>
      <c r="G316" s="31" t="s">
        <v>12</v>
      </c>
      <c r="H316" s="31" t="s">
        <v>318</v>
      </c>
      <c r="I316" s="1" t="s">
        <v>319</v>
      </c>
      <c r="J316" s="11">
        <f>IF(C316="Монтаж",COUNTIF($H$2:H317,Journal[[#This Row],[S/N оборудования]]),"")</f>
        <v>1</v>
      </c>
    </row>
    <row r="317" spans="1:10" x14ac:dyDescent="0.15">
      <c r="A317" s="32">
        <v>45863</v>
      </c>
      <c r="B317" s="11">
        <v>12</v>
      </c>
      <c r="C317" s="16" t="s">
        <v>8</v>
      </c>
      <c r="D317" s="10" t="s">
        <v>273</v>
      </c>
      <c r="E317" s="17" t="s">
        <v>10</v>
      </c>
      <c r="F317" s="10" t="s">
        <v>1408</v>
      </c>
      <c r="G317" s="1" t="s">
        <v>16</v>
      </c>
      <c r="H317" s="1"/>
      <c r="J317" s="11">
        <f>IF(C317="Монтаж",COUNTIF($H$2:H318,Journal[[#This Row],[S/N оборудования]]),"")</f>
        <v>0</v>
      </c>
    </row>
    <row r="318" spans="1:10" x14ac:dyDescent="0.15">
      <c r="A318" s="32">
        <v>45863</v>
      </c>
      <c r="B318" s="11">
        <v>12</v>
      </c>
      <c r="C318" s="16" t="s">
        <v>8</v>
      </c>
      <c r="D318" s="10" t="s">
        <v>320</v>
      </c>
      <c r="E318" s="17" t="s">
        <v>101</v>
      </c>
      <c r="F318" s="10" t="s">
        <v>1412</v>
      </c>
      <c r="G318" s="31" t="s">
        <v>12</v>
      </c>
      <c r="H318" s="31" t="s">
        <v>321</v>
      </c>
      <c r="I318" s="1" t="s">
        <v>328</v>
      </c>
      <c r="J318" s="11">
        <f>IF(C318="Монтаж",COUNTIF($H$2:H319,Journal[[#This Row],[S/N оборудования]]),"")</f>
        <v>1</v>
      </c>
    </row>
    <row r="319" spans="1:10" x14ac:dyDescent="0.15">
      <c r="A319" s="32">
        <v>45863</v>
      </c>
      <c r="B319" s="11">
        <v>12</v>
      </c>
      <c r="C319" s="16" t="s">
        <v>8</v>
      </c>
      <c r="D319" s="10" t="s">
        <v>320</v>
      </c>
      <c r="E319" s="17" t="s">
        <v>101</v>
      </c>
      <c r="F319" s="10" t="s">
        <v>1412</v>
      </c>
      <c r="G319" s="1" t="s">
        <v>35</v>
      </c>
      <c r="H319" s="1" t="s">
        <v>322</v>
      </c>
      <c r="J319" s="11">
        <f>IF(C319="Монтаж",COUNTIF($H$2:H320,Journal[[#This Row],[S/N оборудования]]),"")</f>
        <v>1</v>
      </c>
    </row>
    <row r="320" spans="1:10" x14ac:dyDescent="0.15">
      <c r="A320" s="32">
        <v>45863</v>
      </c>
      <c r="B320" s="11">
        <v>12</v>
      </c>
      <c r="C320" s="16" t="s">
        <v>8</v>
      </c>
      <c r="D320" s="10" t="s">
        <v>320</v>
      </c>
      <c r="E320" s="17" t="s">
        <v>101</v>
      </c>
      <c r="F320" s="10" t="s">
        <v>1412</v>
      </c>
      <c r="G320" s="1" t="s">
        <v>49</v>
      </c>
      <c r="H320" s="1" t="s">
        <v>323</v>
      </c>
      <c r="I320" s="1" t="s">
        <v>326</v>
      </c>
      <c r="J320" s="11">
        <f>IF(C320="Монтаж",COUNTIF($H$2:H321,Journal[[#This Row],[S/N оборудования]]),"")</f>
        <v>1</v>
      </c>
    </row>
    <row r="321" spans="1:10" x14ac:dyDescent="0.15">
      <c r="A321" s="32">
        <v>45863</v>
      </c>
      <c r="B321" s="11">
        <v>12</v>
      </c>
      <c r="C321" s="16" t="s">
        <v>8</v>
      </c>
      <c r="D321" s="10" t="s">
        <v>320</v>
      </c>
      <c r="E321" s="10" t="s">
        <v>101</v>
      </c>
      <c r="F321" s="10" t="s">
        <v>1412</v>
      </c>
      <c r="G321" s="1" t="s">
        <v>49</v>
      </c>
      <c r="H321" s="1" t="s">
        <v>324</v>
      </c>
      <c r="I321" s="1" t="s">
        <v>327</v>
      </c>
      <c r="J321" s="11">
        <f>IF(C321="Монтаж",COUNTIF($H$2:H322,Journal[[#This Row],[S/N оборудования]]),"")</f>
        <v>1</v>
      </c>
    </row>
    <row r="322" spans="1:10" x14ac:dyDescent="0.15">
      <c r="A322" s="32">
        <v>45863</v>
      </c>
      <c r="B322" s="11">
        <v>12</v>
      </c>
      <c r="C322" s="16" t="s">
        <v>8</v>
      </c>
      <c r="D322" s="10" t="s">
        <v>320</v>
      </c>
      <c r="E322" s="10" t="s">
        <v>101</v>
      </c>
      <c r="F322" s="10" t="s">
        <v>1412</v>
      </c>
      <c r="G322" s="1" t="s">
        <v>14</v>
      </c>
      <c r="H322" s="1" t="s">
        <v>325</v>
      </c>
      <c r="J322" s="11">
        <f>IF(C322="Монтаж",COUNTIF($H$2:H323,Journal[[#This Row],[S/N оборудования]]),"")</f>
        <v>1</v>
      </c>
    </row>
    <row r="323" spans="1:10" x14ac:dyDescent="0.15">
      <c r="A323" s="32">
        <v>45863</v>
      </c>
      <c r="B323" s="11">
        <v>12</v>
      </c>
      <c r="C323" s="16" t="s">
        <v>8</v>
      </c>
      <c r="D323" s="10" t="s">
        <v>320</v>
      </c>
      <c r="E323" s="10" t="s">
        <v>101</v>
      </c>
      <c r="F323" s="10" t="s">
        <v>1412</v>
      </c>
      <c r="G323" s="1" t="s">
        <v>16</v>
      </c>
      <c r="H323" s="1"/>
      <c r="J323" s="11">
        <f>IF(C323="Монтаж",COUNTIF($H$2:H324,Journal[[#This Row],[S/N оборудования]]),"")</f>
        <v>0</v>
      </c>
    </row>
    <row r="324" spans="1:10" x14ac:dyDescent="0.15">
      <c r="A324" s="32">
        <v>45863</v>
      </c>
      <c r="B324" s="11">
        <v>12</v>
      </c>
      <c r="C324" s="16" t="s">
        <v>8</v>
      </c>
      <c r="D324" s="10" t="s">
        <v>320</v>
      </c>
      <c r="E324" s="10" t="s">
        <v>101</v>
      </c>
      <c r="F324" s="10" t="s">
        <v>1412</v>
      </c>
      <c r="G324" s="1" t="s">
        <v>99</v>
      </c>
      <c r="H324" s="1"/>
      <c r="J324" s="11">
        <f>IF(C324="Монтаж",COUNTIF($H$2:H325,Journal[[#This Row],[S/N оборудования]]),"")</f>
        <v>0</v>
      </c>
    </row>
    <row r="325" spans="1:10" x14ac:dyDescent="0.15">
      <c r="A325" s="32">
        <v>45863</v>
      </c>
      <c r="B325" s="11">
        <v>12</v>
      </c>
      <c r="C325" s="16" t="s">
        <v>8</v>
      </c>
      <c r="D325" s="10" t="s">
        <v>334</v>
      </c>
      <c r="E325" s="10" t="s">
        <v>942</v>
      </c>
      <c r="F325" s="10" t="s">
        <v>1413</v>
      </c>
      <c r="G325" s="31" t="s">
        <v>12</v>
      </c>
      <c r="H325" s="31" t="s">
        <v>329</v>
      </c>
      <c r="I325" s="1" t="s">
        <v>336</v>
      </c>
      <c r="J325" s="11">
        <f>IF(C325="Монтаж",COUNTIF($H$2:H326,Journal[[#This Row],[S/N оборудования]]),"")</f>
        <v>1</v>
      </c>
    </row>
    <row r="326" spans="1:10" x14ac:dyDescent="0.15">
      <c r="A326" s="32">
        <v>45863</v>
      </c>
      <c r="B326" s="11">
        <v>12</v>
      </c>
      <c r="C326" s="16" t="s">
        <v>8</v>
      </c>
      <c r="D326" s="10" t="s">
        <v>334</v>
      </c>
      <c r="E326" s="10" t="s">
        <v>942</v>
      </c>
      <c r="F326" s="10" t="s">
        <v>1413</v>
      </c>
      <c r="G326" s="1" t="s">
        <v>35</v>
      </c>
      <c r="H326" s="1" t="s">
        <v>330</v>
      </c>
      <c r="J326" s="11">
        <f>IF(C326="Монтаж",COUNTIF($H$2:H327,Journal[[#This Row],[S/N оборудования]]),"")</f>
        <v>1</v>
      </c>
    </row>
    <row r="327" spans="1:10" x14ac:dyDescent="0.15">
      <c r="A327" s="32">
        <v>45863</v>
      </c>
      <c r="B327" s="11">
        <v>12</v>
      </c>
      <c r="C327" s="16" t="s">
        <v>8</v>
      </c>
      <c r="D327" s="10" t="s">
        <v>334</v>
      </c>
      <c r="E327" s="10" t="s">
        <v>942</v>
      </c>
      <c r="F327" s="10" t="s">
        <v>1413</v>
      </c>
      <c r="G327" s="1" t="s">
        <v>49</v>
      </c>
      <c r="H327" s="1" t="s">
        <v>331</v>
      </c>
      <c r="I327" s="1" t="s">
        <v>335</v>
      </c>
      <c r="J327" s="11">
        <f>IF(C327="Монтаж",COUNTIF($H$2:H328,Journal[[#This Row],[S/N оборудования]]),"")</f>
        <v>1</v>
      </c>
    </row>
    <row r="328" spans="1:10" x14ac:dyDescent="0.15">
      <c r="A328" s="32">
        <v>45863</v>
      </c>
      <c r="B328" s="11">
        <v>12</v>
      </c>
      <c r="C328" s="16" t="s">
        <v>8</v>
      </c>
      <c r="D328" s="10" t="s">
        <v>334</v>
      </c>
      <c r="E328" s="10" t="s">
        <v>942</v>
      </c>
      <c r="F328" s="10" t="s">
        <v>1413</v>
      </c>
      <c r="G328" s="1" t="s">
        <v>49</v>
      </c>
      <c r="H328" s="1" t="s">
        <v>332</v>
      </c>
      <c r="I328" s="1" t="s">
        <v>337</v>
      </c>
      <c r="J328" s="11">
        <f>IF(C328="Монтаж",COUNTIF($H$2:H329,Journal[[#This Row],[S/N оборудования]]),"")</f>
        <v>1</v>
      </c>
    </row>
    <row r="329" spans="1:10" x14ac:dyDescent="0.15">
      <c r="A329" s="32">
        <v>45863</v>
      </c>
      <c r="B329" s="11">
        <v>12</v>
      </c>
      <c r="C329" s="16" t="s">
        <v>8</v>
      </c>
      <c r="D329" s="10" t="s">
        <v>334</v>
      </c>
      <c r="E329" s="10" t="s">
        <v>942</v>
      </c>
      <c r="F329" s="10" t="s">
        <v>1413</v>
      </c>
      <c r="G329" s="1" t="s">
        <v>14</v>
      </c>
      <c r="H329" s="1" t="s">
        <v>333</v>
      </c>
      <c r="J329" s="11">
        <f>IF(C329="Монтаж",COUNTIF($H$2:H330,Journal[[#This Row],[S/N оборудования]]),"")</f>
        <v>1</v>
      </c>
    </row>
    <row r="330" spans="1:10" x14ac:dyDescent="0.15">
      <c r="A330" s="32">
        <v>45863</v>
      </c>
      <c r="B330" s="11">
        <v>12</v>
      </c>
      <c r="C330" s="16" t="s">
        <v>8</v>
      </c>
      <c r="D330" s="10" t="s">
        <v>334</v>
      </c>
      <c r="E330" s="10" t="s">
        <v>942</v>
      </c>
      <c r="F330" s="10" t="s">
        <v>1413</v>
      </c>
      <c r="G330" s="1" t="s">
        <v>16</v>
      </c>
      <c r="H330" s="1"/>
      <c r="J330" s="11">
        <f>IF(C330="Монтаж",COUNTIF($H$2:H331,Journal[[#This Row],[S/N оборудования]]),"")</f>
        <v>0</v>
      </c>
    </row>
    <row r="331" spans="1:10" x14ac:dyDescent="0.15">
      <c r="A331" s="32">
        <v>45863</v>
      </c>
      <c r="B331" s="11">
        <v>12</v>
      </c>
      <c r="C331" s="16" t="s">
        <v>8</v>
      </c>
      <c r="D331" s="10" t="s">
        <v>334</v>
      </c>
      <c r="E331" s="10" t="s">
        <v>942</v>
      </c>
      <c r="F331" s="10" t="s">
        <v>1413</v>
      </c>
      <c r="G331" s="1" t="s">
        <v>99</v>
      </c>
      <c r="H331" s="1"/>
      <c r="J331" s="11">
        <f>IF(C331="Монтаж",COUNTIF($H$2:H332,Journal[[#This Row],[S/N оборудования]]),"")</f>
        <v>0</v>
      </c>
    </row>
    <row r="332" spans="1:10" x14ac:dyDescent="0.15">
      <c r="A332" s="32">
        <v>45863</v>
      </c>
      <c r="B332" s="11">
        <v>12</v>
      </c>
      <c r="C332" s="16" t="s">
        <v>8</v>
      </c>
      <c r="D332" s="10" t="s">
        <v>334</v>
      </c>
      <c r="E332" s="10" t="s">
        <v>95</v>
      </c>
      <c r="F332" s="10" t="s">
        <v>1414</v>
      </c>
      <c r="G332" s="31" t="s">
        <v>12</v>
      </c>
      <c r="H332" s="31" t="s">
        <v>338</v>
      </c>
      <c r="I332" s="1" t="s">
        <v>343</v>
      </c>
      <c r="J332" s="11">
        <f>IF(C332="Монтаж",COUNTIF($H$2:H333,Journal[[#This Row],[S/N оборудования]]),"")</f>
        <v>1</v>
      </c>
    </row>
    <row r="333" spans="1:10" x14ac:dyDescent="0.15">
      <c r="A333" s="32">
        <v>45863</v>
      </c>
      <c r="B333" s="11">
        <v>12</v>
      </c>
      <c r="C333" s="16" t="s">
        <v>8</v>
      </c>
      <c r="D333" s="10" t="s">
        <v>334</v>
      </c>
      <c r="E333" s="10" t="s">
        <v>95</v>
      </c>
      <c r="F333" s="10" t="s">
        <v>1414</v>
      </c>
      <c r="G333" s="1" t="s">
        <v>35</v>
      </c>
      <c r="H333" s="1" t="s">
        <v>339</v>
      </c>
      <c r="J333" s="11">
        <f>IF(C333="Монтаж",COUNTIF($H$2:H334,Journal[[#This Row],[S/N оборудования]]),"")</f>
        <v>1</v>
      </c>
    </row>
    <row r="334" spans="1:10" x14ac:dyDescent="0.15">
      <c r="A334" s="32">
        <v>45863</v>
      </c>
      <c r="B334" s="11">
        <v>12</v>
      </c>
      <c r="C334" s="16" t="s">
        <v>8</v>
      </c>
      <c r="D334" s="10" t="s">
        <v>334</v>
      </c>
      <c r="E334" s="10" t="s">
        <v>95</v>
      </c>
      <c r="F334" s="10" t="s">
        <v>1414</v>
      </c>
      <c r="G334" s="1" t="s">
        <v>49</v>
      </c>
      <c r="H334" s="1" t="s">
        <v>340</v>
      </c>
      <c r="I334" s="1" t="s">
        <v>342</v>
      </c>
      <c r="J334" s="11">
        <f>IF(C334="Монтаж",COUNTIF($H$2:H335,Journal[[#This Row],[S/N оборудования]]),"")</f>
        <v>1</v>
      </c>
    </row>
    <row r="335" spans="1:10" x14ac:dyDescent="0.15">
      <c r="A335" s="32">
        <v>45863</v>
      </c>
      <c r="B335" s="11">
        <v>12</v>
      </c>
      <c r="C335" s="16" t="s">
        <v>8</v>
      </c>
      <c r="D335" s="10" t="s">
        <v>334</v>
      </c>
      <c r="E335" s="10" t="s">
        <v>95</v>
      </c>
      <c r="F335" s="10" t="s">
        <v>1414</v>
      </c>
      <c r="G335" s="1" t="s">
        <v>14</v>
      </c>
      <c r="H335" s="1" t="s">
        <v>341</v>
      </c>
      <c r="I335" s="9"/>
      <c r="J335" s="11">
        <f>IF(C335="Монтаж",COUNTIF($H$2:H336,Journal[[#This Row],[S/N оборудования]]),"")</f>
        <v>1</v>
      </c>
    </row>
    <row r="336" spans="1:10" x14ac:dyDescent="0.15">
      <c r="A336" s="32">
        <v>45863</v>
      </c>
      <c r="B336" s="11">
        <v>12</v>
      </c>
      <c r="C336" s="16" t="s">
        <v>8</v>
      </c>
      <c r="D336" s="10" t="s">
        <v>334</v>
      </c>
      <c r="E336" s="10" t="s">
        <v>95</v>
      </c>
      <c r="F336" s="10" t="s">
        <v>1414</v>
      </c>
      <c r="G336" s="1" t="s">
        <v>99</v>
      </c>
      <c r="H336" s="1"/>
      <c r="J336" s="11">
        <f>IF(C336="Монтаж",COUNTIF($H$2:H337,Journal[[#This Row],[S/N оборудования]]),"")</f>
        <v>0</v>
      </c>
    </row>
    <row r="337" spans="1:10" x14ac:dyDescent="0.15">
      <c r="A337" s="32">
        <v>45863</v>
      </c>
      <c r="B337" s="11">
        <v>12</v>
      </c>
      <c r="C337" s="16" t="s">
        <v>8</v>
      </c>
      <c r="D337" s="10" t="s">
        <v>334</v>
      </c>
      <c r="E337" s="10" t="s">
        <v>95</v>
      </c>
      <c r="F337" s="10" t="s">
        <v>1414</v>
      </c>
      <c r="G337" s="1" t="s">
        <v>16</v>
      </c>
      <c r="H337" s="1"/>
      <c r="J337" s="11">
        <f>IF(C337="Монтаж",COUNTIF($H$2:H338,Journal[[#This Row],[S/N оборудования]]),"")</f>
        <v>0</v>
      </c>
    </row>
    <row r="338" spans="1:10" x14ac:dyDescent="0.15">
      <c r="A338" s="32">
        <v>45863</v>
      </c>
      <c r="B338" s="11">
        <v>12</v>
      </c>
      <c r="C338" s="16" t="s">
        <v>8</v>
      </c>
      <c r="D338" s="10" t="s">
        <v>334</v>
      </c>
      <c r="E338" s="10" t="s">
        <v>95</v>
      </c>
      <c r="F338" s="10" t="s">
        <v>1415</v>
      </c>
      <c r="G338" s="1" t="s">
        <v>99</v>
      </c>
      <c r="H338" s="1"/>
      <c r="J338" s="11">
        <f>IF(C338="Монтаж",COUNTIF($H$2:H339,Journal[[#This Row],[S/N оборудования]]),"")</f>
        <v>0</v>
      </c>
    </row>
    <row r="339" spans="1:10" x14ac:dyDescent="0.15">
      <c r="A339" s="32">
        <v>45863</v>
      </c>
      <c r="B339" s="11">
        <v>12</v>
      </c>
      <c r="C339" s="16" t="s">
        <v>8</v>
      </c>
      <c r="D339" s="10" t="s">
        <v>334</v>
      </c>
      <c r="E339" s="10" t="s">
        <v>95</v>
      </c>
      <c r="F339" s="10" t="s">
        <v>1415</v>
      </c>
      <c r="G339" s="1" t="s">
        <v>16</v>
      </c>
      <c r="H339" s="1"/>
      <c r="J339" s="11">
        <f>IF(C339="Монтаж",COUNTIF($H$2:H340,Journal[[#This Row],[S/N оборудования]]),"")</f>
        <v>0</v>
      </c>
    </row>
    <row r="340" spans="1:10" x14ac:dyDescent="0.15">
      <c r="A340" s="32">
        <v>45863</v>
      </c>
      <c r="B340" s="11">
        <v>12</v>
      </c>
      <c r="C340" s="16" t="s">
        <v>8</v>
      </c>
      <c r="D340" s="10" t="s">
        <v>334</v>
      </c>
      <c r="E340" s="10" t="s">
        <v>95</v>
      </c>
      <c r="F340" s="10" t="s">
        <v>1398</v>
      </c>
      <c r="G340" s="1" t="s">
        <v>35</v>
      </c>
      <c r="H340" s="1" t="s">
        <v>344</v>
      </c>
      <c r="J340" s="11">
        <f>IF(C340="Монтаж",COUNTIF($H$2:H341,Journal[[#This Row],[S/N оборудования]]),"")</f>
        <v>1</v>
      </c>
    </row>
    <row r="341" spans="1:10" x14ac:dyDescent="0.15">
      <c r="A341" s="32">
        <v>45863</v>
      </c>
      <c r="B341" s="11">
        <v>12</v>
      </c>
      <c r="C341" s="16" t="s">
        <v>8</v>
      </c>
      <c r="D341" s="10" t="s">
        <v>334</v>
      </c>
      <c r="E341" s="10" t="s">
        <v>95</v>
      </c>
      <c r="F341" s="10" t="s">
        <v>1415</v>
      </c>
      <c r="G341" s="1" t="s">
        <v>14</v>
      </c>
      <c r="H341" s="1" t="s">
        <v>201</v>
      </c>
      <c r="J341" s="11">
        <f>IF(C341="Монтаж",COUNTIF($H$2:H342,Journal[[#This Row],[S/N оборудования]]),"")</f>
        <v>3</v>
      </c>
    </row>
    <row r="342" spans="1:10" x14ac:dyDescent="0.15">
      <c r="A342" s="32">
        <v>45864</v>
      </c>
      <c r="B342" s="11">
        <v>13</v>
      </c>
      <c r="C342" s="16" t="s">
        <v>8</v>
      </c>
      <c r="D342" s="10" t="s">
        <v>382</v>
      </c>
      <c r="E342" s="10" t="s">
        <v>33</v>
      </c>
      <c r="F342" s="10" t="s">
        <v>1433</v>
      </c>
      <c r="G342" s="1" t="s">
        <v>49</v>
      </c>
      <c r="H342" s="1" t="s">
        <v>430</v>
      </c>
      <c r="I342" s="1" t="str">
        <f>IFERROR(_xlfn.XLOOKUP(Journal[[#This Row],[S/N оборудования]],mac_ap[Серийный AP],mac_ap[Мак AP]),"")</f>
        <v>F4:1E:57:11:23:00</v>
      </c>
      <c r="J342" s="11">
        <f>IF(C342="Монтаж",COUNTIF($H$2:H343,Journal[[#This Row],[S/N оборудования]]),"")</f>
        <v>1</v>
      </c>
    </row>
    <row r="343" spans="1:10" x14ac:dyDescent="0.15">
      <c r="A343" s="32">
        <v>45864</v>
      </c>
      <c r="B343" s="11">
        <v>13</v>
      </c>
      <c r="C343" s="16" t="s">
        <v>8</v>
      </c>
      <c r="D343" s="10" t="s">
        <v>382</v>
      </c>
      <c r="E343" s="10" t="s">
        <v>33</v>
      </c>
      <c r="F343" s="10" t="s">
        <v>1432</v>
      </c>
      <c r="G343" s="1" t="s">
        <v>49</v>
      </c>
      <c r="H343" s="1" t="s">
        <v>425</v>
      </c>
      <c r="I343" s="1" t="str">
        <f>IFERROR(_xlfn.XLOOKUP(Journal[[#This Row],[S/N оборудования]],mac_ap[Серийный AP],mac_ap[Мак AP]),"")</f>
        <v>F4:1E:57:11:25:60</v>
      </c>
      <c r="J343" s="11">
        <f>IF(C343="Монтаж",COUNTIF($H$2:H344,Journal[[#This Row],[S/N оборудования]]),"")</f>
        <v>1</v>
      </c>
    </row>
    <row r="344" spans="1:10" x14ac:dyDescent="0.15">
      <c r="A344" s="32">
        <v>45864</v>
      </c>
      <c r="B344" s="11">
        <v>13</v>
      </c>
      <c r="C344" s="16" t="s">
        <v>8</v>
      </c>
      <c r="D344" s="10" t="s">
        <v>140</v>
      </c>
      <c r="E344" s="10" t="s">
        <v>10</v>
      </c>
      <c r="F344" s="10" t="s">
        <v>1382</v>
      </c>
      <c r="G344" s="1" t="s">
        <v>11</v>
      </c>
      <c r="H344" s="34" t="s">
        <v>994</v>
      </c>
      <c r="J344" s="11">
        <f>IF(C344="Монтаж",COUNTIF($H$2:H345,Journal[[#This Row],[S/N оборудования]]),"")</f>
        <v>1</v>
      </c>
    </row>
    <row r="345" spans="1:10" x14ac:dyDescent="0.15">
      <c r="A345" s="32">
        <v>45864</v>
      </c>
      <c r="B345" s="11">
        <v>13</v>
      </c>
      <c r="C345" s="16" t="s">
        <v>8</v>
      </c>
      <c r="D345" s="10" t="s">
        <v>140</v>
      </c>
      <c r="E345" s="10" t="s">
        <v>10</v>
      </c>
      <c r="F345" s="10" t="s">
        <v>1382</v>
      </c>
      <c r="G345" s="31" t="s">
        <v>12</v>
      </c>
      <c r="H345" s="31" t="s">
        <v>345</v>
      </c>
      <c r="I345" s="1" t="str">
        <f>IFERROR(_xlfn.XLOOKUP(Journal[[#This Row],[S/N оборудования]],mac_ap[Серийный AP],mac_ap[Мак AP]),"")</f>
        <v/>
      </c>
      <c r="J345" s="11">
        <f>IF(C345="Монтаж",COUNTIF($H$2:H346,Journal[[#This Row],[S/N оборудования]]),"")</f>
        <v>1</v>
      </c>
    </row>
    <row r="346" spans="1:10" x14ac:dyDescent="0.15">
      <c r="A346" s="32">
        <v>45864</v>
      </c>
      <c r="B346" s="11">
        <v>13</v>
      </c>
      <c r="C346" s="16" t="s">
        <v>8</v>
      </c>
      <c r="D346" s="10" t="s">
        <v>140</v>
      </c>
      <c r="E346" s="10" t="s">
        <v>10</v>
      </c>
      <c r="F346" s="10" t="s">
        <v>1382</v>
      </c>
      <c r="G346" s="1" t="s">
        <v>16</v>
      </c>
      <c r="H346" s="1"/>
      <c r="I346" s="1" t="str">
        <f>IFERROR(_xlfn.XLOOKUP(Journal[[#This Row],[S/N оборудования]],mac_ap[Серийный AP],mac_ap[Мак AP]),"")</f>
        <v/>
      </c>
      <c r="J346" s="11">
        <f>IF(C346="Монтаж",COUNTIF($H$2:H347,Journal[[#This Row],[S/N оборудования]]),"")</f>
        <v>0</v>
      </c>
    </row>
    <row r="347" spans="1:10" x14ac:dyDescent="0.15">
      <c r="A347" s="32">
        <v>45864</v>
      </c>
      <c r="B347" s="11">
        <v>13</v>
      </c>
      <c r="C347" s="16" t="s">
        <v>8</v>
      </c>
      <c r="D347" s="10" t="s">
        <v>140</v>
      </c>
      <c r="E347" s="10" t="s">
        <v>10</v>
      </c>
      <c r="F347" s="10" t="s">
        <v>1382</v>
      </c>
      <c r="G347" s="1" t="s">
        <v>99</v>
      </c>
      <c r="H347" s="1"/>
      <c r="I347" s="1" t="str">
        <f>IFERROR(_xlfn.XLOOKUP(Journal[[#This Row],[S/N оборудования]],mac_ap[Серийный AP],mac_ap[Мак AP]),"")</f>
        <v/>
      </c>
      <c r="J347" s="11">
        <f>IF(C347="Монтаж",COUNTIF($H$2:H348,Journal[[#This Row],[S/N оборудования]]),"")</f>
        <v>0</v>
      </c>
    </row>
    <row r="348" spans="1:10" x14ac:dyDescent="0.15">
      <c r="A348" s="32">
        <v>45864</v>
      </c>
      <c r="B348" s="11">
        <v>13</v>
      </c>
      <c r="C348" s="16" t="s">
        <v>8</v>
      </c>
      <c r="D348" s="10" t="s">
        <v>346</v>
      </c>
      <c r="E348" s="10" t="s">
        <v>95</v>
      </c>
      <c r="F348" s="10" t="s">
        <v>1416</v>
      </c>
      <c r="G348" s="31" t="s">
        <v>12</v>
      </c>
      <c r="H348" s="31" t="s">
        <v>347</v>
      </c>
      <c r="I348" s="1" t="str">
        <f>IFERROR(_xlfn.XLOOKUP(Journal[[#This Row],[S/N оборудования]],mac_ap[Серийный AP],mac_ap[Мак AP]),"")</f>
        <v>F4:1E:57:21:A0:65</v>
      </c>
      <c r="J348" s="11">
        <f>IF(C348="Монтаж",COUNTIF($H$2:H349,Journal[[#This Row],[S/N оборудования]]),"")</f>
        <v>1</v>
      </c>
    </row>
    <row r="349" spans="1:10" x14ac:dyDescent="0.15">
      <c r="A349" s="32">
        <v>45864</v>
      </c>
      <c r="B349" s="11">
        <v>13</v>
      </c>
      <c r="C349" s="16" t="s">
        <v>8</v>
      </c>
      <c r="D349" s="10" t="s">
        <v>346</v>
      </c>
      <c r="E349" s="10" t="s">
        <v>95</v>
      </c>
      <c r="F349" s="10" t="s">
        <v>1416</v>
      </c>
      <c r="G349" s="1" t="s">
        <v>35</v>
      </c>
      <c r="H349" s="1" t="s">
        <v>348</v>
      </c>
      <c r="I349" s="1" t="str">
        <f>IFERROR(_xlfn.XLOOKUP(Journal[[#This Row],[S/N оборудования]],mac_ap[Серийный AP],mac_ap[Мак AP]),"")</f>
        <v/>
      </c>
      <c r="J349" s="11">
        <f>IF(C349="Монтаж",COUNTIF($H$2:H350,Journal[[#This Row],[S/N оборудования]]),"")</f>
        <v>1</v>
      </c>
    </row>
    <row r="350" spans="1:10" x14ac:dyDescent="0.15">
      <c r="A350" s="32">
        <v>45864</v>
      </c>
      <c r="B350" s="11">
        <v>13</v>
      </c>
      <c r="C350" s="16" t="s">
        <v>8</v>
      </c>
      <c r="D350" s="10" t="s">
        <v>346</v>
      </c>
      <c r="E350" s="10" t="s">
        <v>95</v>
      </c>
      <c r="F350" s="10" t="s">
        <v>1416</v>
      </c>
      <c r="G350" s="1" t="s">
        <v>49</v>
      </c>
      <c r="H350" s="1" t="s">
        <v>349</v>
      </c>
      <c r="I350" s="1" t="str">
        <f>IFERROR(_xlfn.XLOOKUP(Journal[[#This Row],[S/N оборудования]],mac_ap[Серийный AP],mac_ap[Мак AP]),"")</f>
        <v/>
      </c>
      <c r="J350" s="11">
        <f>IF(C350="Монтаж",COUNTIF($H$2:H351,Journal[[#This Row],[S/N оборудования]]),"")</f>
        <v>1</v>
      </c>
    </row>
    <row r="351" spans="1:10" x14ac:dyDescent="0.15">
      <c r="A351" s="32">
        <v>45864</v>
      </c>
      <c r="B351" s="11">
        <v>13</v>
      </c>
      <c r="C351" s="16" t="s">
        <v>8</v>
      </c>
      <c r="D351" s="10" t="s">
        <v>346</v>
      </c>
      <c r="E351" s="10" t="s">
        <v>95</v>
      </c>
      <c r="F351" s="10" t="s">
        <v>1416</v>
      </c>
      <c r="G351" s="1" t="s">
        <v>14</v>
      </c>
      <c r="H351" s="1" t="s">
        <v>350</v>
      </c>
      <c r="I351" s="1" t="str">
        <f>IFERROR(_xlfn.XLOOKUP(Journal[[#This Row],[S/N оборудования]],mac_ap[Серийный AP],mac_ap[Мак AP]),"")</f>
        <v/>
      </c>
      <c r="J351" s="11">
        <f>IF(C351="Монтаж",COUNTIF($H$2:H352,Journal[[#This Row],[S/N оборудования]]),"")</f>
        <v>1</v>
      </c>
    </row>
    <row r="352" spans="1:10" x14ac:dyDescent="0.15">
      <c r="A352" s="32">
        <v>45864</v>
      </c>
      <c r="B352" s="11">
        <v>13</v>
      </c>
      <c r="C352" s="16" t="s">
        <v>8</v>
      </c>
      <c r="D352" s="10" t="s">
        <v>346</v>
      </c>
      <c r="E352" s="10" t="s">
        <v>95</v>
      </c>
      <c r="F352" s="10" t="s">
        <v>1416</v>
      </c>
      <c r="G352" s="1" t="s">
        <v>16</v>
      </c>
      <c r="H352" s="1"/>
      <c r="I352" s="1" t="str">
        <f>IFERROR(_xlfn.XLOOKUP(Journal[[#This Row],[S/N оборудования]],mac_ap[Серийный AP],mac_ap[Мак AP]),"")</f>
        <v/>
      </c>
      <c r="J352" s="11">
        <f>IF(C352="Монтаж",COUNTIF($H$2:H353,Journal[[#This Row],[S/N оборудования]]),"")</f>
        <v>0</v>
      </c>
    </row>
    <row r="353" spans="1:10" x14ac:dyDescent="0.15">
      <c r="A353" s="32">
        <v>45864</v>
      </c>
      <c r="B353" s="11">
        <v>13</v>
      </c>
      <c r="C353" s="16" t="s">
        <v>8</v>
      </c>
      <c r="D353" s="10" t="s">
        <v>346</v>
      </c>
      <c r="E353" s="10" t="s">
        <v>95</v>
      </c>
      <c r="F353" s="10" t="s">
        <v>1416</v>
      </c>
      <c r="G353" s="1" t="s">
        <v>99</v>
      </c>
      <c r="H353" s="1"/>
      <c r="I353" s="1" t="str">
        <f>IFERROR(_xlfn.XLOOKUP(Journal[[#This Row],[S/N оборудования]],mac_ap[Серийный AP],mac_ap[Мак AP]),"")</f>
        <v/>
      </c>
      <c r="J353" s="11">
        <f>IF(C353="Монтаж",COUNTIF($H$2:H354,Journal[[#This Row],[S/N оборудования]]),"")</f>
        <v>0</v>
      </c>
    </row>
    <row r="354" spans="1:10" x14ac:dyDescent="0.15">
      <c r="A354" s="32">
        <v>45864</v>
      </c>
      <c r="B354" s="11">
        <v>13</v>
      </c>
      <c r="C354" s="16" t="s">
        <v>8</v>
      </c>
      <c r="D354" s="10" t="s">
        <v>346</v>
      </c>
      <c r="E354" s="10" t="s">
        <v>33</v>
      </c>
      <c r="F354" s="10" t="s">
        <v>1417</v>
      </c>
      <c r="G354" s="31" t="s">
        <v>12</v>
      </c>
      <c r="H354" s="31" t="s">
        <v>351</v>
      </c>
      <c r="I354" s="1" t="str">
        <f>IFERROR(_xlfn.XLOOKUP(Journal[[#This Row],[S/N оборудования]],mac_ap[Серийный AP],mac_ap[Мак AP]),"")</f>
        <v>D4:01:C3:8F:8A:39</v>
      </c>
      <c r="J354" s="11">
        <f>IF(C354="Монтаж",COUNTIF($H$2:H355,Journal[[#This Row],[S/N оборудования]]),"")</f>
        <v>1</v>
      </c>
    </row>
    <row r="355" spans="1:10" x14ac:dyDescent="0.15">
      <c r="A355" s="32">
        <v>45864</v>
      </c>
      <c r="B355" s="11">
        <v>13</v>
      </c>
      <c r="C355" s="16" t="s">
        <v>8</v>
      </c>
      <c r="D355" s="10" t="s">
        <v>346</v>
      </c>
      <c r="E355" s="10" t="s">
        <v>33</v>
      </c>
      <c r="F355" s="10" t="s">
        <v>1417</v>
      </c>
      <c r="G355" s="1" t="s">
        <v>35</v>
      </c>
      <c r="H355" s="1" t="s">
        <v>352</v>
      </c>
      <c r="I355" s="1" t="str">
        <f>IFERROR(_xlfn.XLOOKUP(Journal[[#This Row],[S/N оборудования]],mac_ap[Серийный AP],mac_ap[Мак AP]),"")</f>
        <v/>
      </c>
      <c r="J355" s="11">
        <f>IF(C355="Монтаж",COUNTIF($H$2:H356,Journal[[#This Row],[S/N оборудования]]),"")</f>
        <v>1</v>
      </c>
    </row>
    <row r="356" spans="1:10" x14ac:dyDescent="0.15">
      <c r="A356" s="32">
        <v>45864</v>
      </c>
      <c r="B356" s="11">
        <v>13</v>
      </c>
      <c r="C356" s="16" t="s">
        <v>8</v>
      </c>
      <c r="D356" s="10" t="s">
        <v>346</v>
      </c>
      <c r="E356" s="10" t="s">
        <v>33</v>
      </c>
      <c r="F356" s="10" t="s">
        <v>1417</v>
      </c>
      <c r="G356" s="1" t="s">
        <v>49</v>
      </c>
      <c r="H356" s="1" t="s">
        <v>353</v>
      </c>
      <c r="I356" s="1" t="str">
        <f>IFERROR(_xlfn.XLOOKUP(Journal[[#This Row],[S/N оборудования]],mac_ap[Серийный AP],mac_ap[Мак AP]),"")</f>
        <v/>
      </c>
      <c r="J356" s="11">
        <f>IF(C356="Монтаж",COUNTIF($H$2:H357,Journal[[#This Row],[S/N оборудования]]),"")</f>
        <v>1</v>
      </c>
    </row>
    <row r="357" spans="1:10" x14ac:dyDescent="0.15">
      <c r="A357" s="32">
        <v>45864</v>
      </c>
      <c r="B357" s="11">
        <v>13</v>
      </c>
      <c r="C357" s="16" t="s">
        <v>8</v>
      </c>
      <c r="D357" s="10" t="s">
        <v>346</v>
      </c>
      <c r="E357" s="10" t="s">
        <v>33</v>
      </c>
      <c r="F357" s="10" t="s">
        <v>1417</v>
      </c>
      <c r="G357" s="1" t="s">
        <v>49</v>
      </c>
      <c r="H357" s="1" t="s">
        <v>354</v>
      </c>
      <c r="I357" s="1" t="str">
        <f>IFERROR(_xlfn.XLOOKUP(Journal[[#This Row],[S/N оборудования]],mac_ap[Серийный AP],mac_ap[Мак AP]),"")</f>
        <v/>
      </c>
      <c r="J357" s="11">
        <f>IF(C357="Монтаж",COUNTIF($H$2:H358,Journal[[#This Row],[S/N оборудования]]),"")</f>
        <v>1</v>
      </c>
    </row>
    <row r="358" spans="1:10" x14ac:dyDescent="0.15">
      <c r="A358" s="32">
        <v>45864</v>
      </c>
      <c r="B358" s="11">
        <v>13</v>
      </c>
      <c r="C358" s="16" t="s">
        <v>8</v>
      </c>
      <c r="D358" s="10" t="s">
        <v>346</v>
      </c>
      <c r="E358" s="10" t="s">
        <v>33</v>
      </c>
      <c r="F358" s="10" t="s">
        <v>1417</v>
      </c>
      <c r="G358" s="1" t="s">
        <v>14</v>
      </c>
      <c r="H358" s="1" t="s">
        <v>355</v>
      </c>
      <c r="I358" s="1" t="str">
        <f>IFERROR(_xlfn.XLOOKUP(Journal[[#This Row],[S/N оборудования]],mac_ap[Серийный AP],mac_ap[Мак AP]),"")</f>
        <v/>
      </c>
      <c r="J358" s="11">
        <f>IF(C358="Монтаж",COUNTIF($H$2:H359,Journal[[#This Row],[S/N оборудования]]),"")</f>
        <v>1</v>
      </c>
    </row>
    <row r="359" spans="1:10" x14ac:dyDescent="0.15">
      <c r="A359" s="32">
        <v>45864</v>
      </c>
      <c r="B359" s="11">
        <v>13</v>
      </c>
      <c r="C359" s="16" t="s">
        <v>8</v>
      </c>
      <c r="D359" s="10" t="s">
        <v>346</v>
      </c>
      <c r="E359" s="10" t="s">
        <v>33</v>
      </c>
      <c r="F359" s="10" t="s">
        <v>1417</v>
      </c>
      <c r="G359" s="1" t="s">
        <v>99</v>
      </c>
      <c r="H359" s="1"/>
      <c r="I359" s="1" t="str">
        <f>IFERROR(_xlfn.XLOOKUP(Journal[[#This Row],[S/N оборудования]],mac_ap[Серийный AP],mac_ap[Мак AP]),"")</f>
        <v/>
      </c>
      <c r="J359" s="11">
        <f>IF(C359="Монтаж",COUNTIF($H$2:H360,Journal[[#This Row],[S/N оборудования]]),"")</f>
        <v>0</v>
      </c>
    </row>
    <row r="360" spans="1:10" x14ac:dyDescent="0.15">
      <c r="A360" s="32">
        <v>45864</v>
      </c>
      <c r="B360" s="11">
        <v>13</v>
      </c>
      <c r="C360" s="16" t="s">
        <v>8</v>
      </c>
      <c r="D360" s="10" t="s">
        <v>346</v>
      </c>
      <c r="E360" s="10" t="s">
        <v>33</v>
      </c>
      <c r="F360" s="10" t="s">
        <v>1417</v>
      </c>
      <c r="G360" s="1" t="s">
        <v>16</v>
      </c>
      <c r="H360" s="1"/>
      <c r="I360" s="1" t="str">
        <f>IFERROR(_xlfn.XLOOKUP(Journal[[#This Row],[S/N оборудования]],mac_ap[Серийный AP],mac_ap[Мак AP]),"")</f>
        <v/>
      </c>
      <c r="J360" s="11">
        <f>IF(C360="Монтаж",COUNTIF($H$2:H361,Journal[[#This Row],[S/N оборудования]]),"")</f>
        <v>0</v>
      </c>
    </row>
    <row r="361" spans="1:10" x14ac:dyDescent="0.15">
      <c r="A361" s="32">
        <v>45864</v>
      </c>
      <c r="B361" s="11">
        <v>13</v>
      </c>
      <c r="C361" s="16" t="s">
        <v>8</v>
      </c>
      <c r="D361" s="10" t="s">
        <v>346</v>
      </c>
      <c r="E361" s="10" t="s">
        <v>33</v>
      </c>
      <c r="F361" s="10" t="s">
        <v>1418</v>
      </c>
      <c r="G361" s="31" t="s">
        <v>12</v>
      </c>
      <c r="H361" s="31" t="s">
        <v>356</v>
      </c>
      <c r="I361" s="1" t="str">
        <f>IFERROR(_xlfn.XLOOKUP(Journal[[#This Row],[S/N оборудования]],mac_ap[Серийный AP],mac_ap[Мак AP]),"")</f>
        <v>78:9A:18:07:A3:0F</v>
      </c>
      <c r="J361" s="11">
        <f>IF(C361="Монтаж",COUNTIF($H$2:H362,Journal[[#This Row],[S/N оборудования]]),"")</f>
        <v>1</v>
      </c>
    </row>
    <row r="362" spans="1:10" x14ac:dyDescent="0.15">
      <c r="A362" s="32">
        <v>45864</v>
      </c>
      <c r="B362" s="11">
        <v>13</v>
      </c>
      <c r="C362" s="16" t="s">
        <v>8</v>
      </c>
      <c r="D362" s="10" t="s">
        <v>346</v>
      </c>
      <c r="E362" s="10" t="s">
        <v>33</v>
      </c>
      <c r="F362" s="10" t="s">
        <v>1418</v>
      </c>
      <c r="G362" s="1" t="s">
        <v>35</v>
      </c>
      <c r="H362" s="1" t="s">
        <v>357</v>
      </c>
      <c r="I362" s="1" t="str">
        <f>IFERROR(_xlfn.XLOOKUP(Journal[[#This Row],[S/N оборудования]],mac_ap[Серийный AP],mac_ap[Мак AP]),"")</f>
        <v/>
      </c>
      <c r="J362" s="11">
        <f>IF(C362="Монтаж",COUNTIF($H$2:H363,Journal[[#This Row],[S/N оборудования]]),"")</f>
        <v>1</v>
      </c>
    </row>
    <row r="363" spans="1:10" x14ac:dyDescent="0.15">
      <c r="A363" s="32">
        <v>45864</v>
      </c>
      <c r="B363" s="11">
        <v>13</v>
      </c>
      <c r="C363" s="16" t="s">
        <v>8</v>
      </c>
      <c r="D363" s="10" t="s">
        <v>346</v>
      </c>
      <c r="E363" s="10" t="s">
        <v>33</v>
      </c>
      <c r="F363" s="10" t="s">
        <v>1418</v>
      </c>
      <c r="G363" s="1" t="s">
        <v>49</v>
      </c>
      <c r="H363" s="1" t="s">
        <v>358</v>
      </c>
      <c r="I363" s="1" t="str">
        <f>IFERROR(_xlfn.XLOOKUP(Journal[[#This Row],[S/N оборудования]],mac_ap[Серийный AP],mac_ap[Мак AP]),"")</f>
        <v/>
      </c>
      <c r="J363" s="11">
        <f>IF(C363="Монтаж",COUNTIF($H$2:H364,Journal[[#This Row],[S/N оборудования]]),"")</f>
        <v>1</v>
      </c>
    </row>
    <row r="364" spans="1:10" x14ac:dyDescent="0.15">
      <c r="A364" s="32">
        <v>45864</v>
      </c>
      <c r="B364" s="11">
        <v>13</v>
      </c>
      <c r="C364" s="16" t="s">
        <v>8</v>
      </c>
      <c r="D364" s="10" t="s">
        <v>346</v>
      </c>
      <c r="E364" s="10" t="s">
        <v>33</v>
      </c>
      <c r="F364" s="10" t="s">
        <v>1418</v>
      </c>
      <c r="G364" s="1" t="s">
        <v>49</v>
      </c>
      <c r="H364" s="1" t="s">
        <v>359</v>
      </c>
      <c r="I364" s="1" t="str">
        <f>IFERROR(_xlfn.XLOOKUP(Journal[[#This Row],[S/N оборудования]],mac_ap[Серийный AP],mac_ap[Мак AP]),"")</f>
        <v>F4:1E:57:11:24:80</v>
      </c>
      <c r="J364" s="11">
        <f>IF(C364="Монтаж",COUNTIF($H$2:H365,Journal[[#This Row],[S/N оборудования]]),"")</f>
        <v>1</v>
      </c>
    </row>
    <row r="365" spans="1:10" x14ac:dyDescent="0.15">
      <c r="A365" s="32">
        <v>45864</v>
      </c>
      <c r="B365" s="11">
        <v>13</v>
      </c>
      <c r="C365" s="16" t="s">
        <v>8</v>
      </c>
      <c r="D365" s="10" t="s">
        <v>346</v>
      </c>
      <c r="E365" s="10" t="s">
        <v>33</v>
      </c>
      <c r="F365" s="10" t="s">
        <v>1418</v>
      </c>
      <c r="G365" s="1" t="s">
        <v>14</v>
      </c>
      <c r="H365" s="1" t="s">
        <v>360</v>
      </c>
      <c r="I365" s="1" t="str">
        <f>IFERROR(_xlfn.XLOOKUP(Journal[[#This Row],[S/N оборудования]],mac_ap[Серийный AP],mac_ap[Мак AP]),"")</f>
        <v/>
      </c>
      <c r="J365" s="11">
        <f>IF(C365="Монтаж",COUNTIF($H$2:H366,Journal[[#This Row],[S/N оборудования]]),"")</f>
        <v>1</v>
      </c>
    </row>
    <row r="366" spans="1:10" x14ac:dyDescent="0.15">
      <c r="A366" s="32">
        <v>45864</v>
      </c>
      <c r="B366" s="11">
        <v>13</v>
      </c>
      <c r="C366" s="16" t="s">
        <v>8</v>
      </c>
      <c r="D366" s="10" t="s">
        <v>346</v>
      </c>
      <c r="E366" s="10" t="s">
        <v>33</v>
      </c>
      <c r="F366" s="10" t="s">
        <v>1418</v>
      </c>
      <c r="G366" s="1" t="s">
        <v>99</v>
      </c>
      <c r="H366" s="1"/>
      <c r="I366" s="1" t="str">
        <f>IFERROR(_xlfn.XLOOKUP(Journal[[#This Row],[S/N оборудования]],mac_ap[Серийный AP],mac_ap[Мак AP]),"")</f>
        <v/>
      </c>
      <c r="J366" s="11">
        <f>IF(C366="Монтаж",COUNTIF($H$2:H367,Journal[[#This Row],[S/N оборудования]]),"")</f>
        <v>0</v>
      </c>
    </row>
    <row r="367" spans="1:10" x14ac:dyDescent="0.15">
      <c r="A367" s="32">
        <v>45864</v>
      </c>
      <c r="B367" s="11">
        <v>13</v>
      </c>
      <c r="C367" s="16" t="s">
        <v>8</v>
      </c>
      <c r="D367" s="10" t="s">
        <v>346</v>
      </c>
      <c r="E367" s="10" t="s">
        <v>33</v>
      </c>
      <c r="F367" s="10" t="s">
        <v>1418</v>
      </c>
      <c r="G367" s="1" t="s">
        <v>16</v>
      </c>
      <c r="H367" s="1"/>
      <c r="I367" s="1" t="str">
        <f>IFERROR(_xlfn.XLOOKUP(Journal[[#This Row],[S/N оборудования]],mac_ap[Серийный AP],mac_ap[Мак AP]),"")</f>
        <v/>
      </c>
      <c r="J367" s="11">
        <f>IF(C367="Монтаж",COUNTIF($H$2:H368,Journal[[#This Row],[S/N оборудования]]),"")</f>
        <v>0</v>
      </c>
    </row>
    <row r="368" spans="1:10" x14ac:dyDescent="0.15">
      <c r="A368" s="32">
        <v>45864</v>
      </c>
      <c r="B368" s="11">
        <v>13</v>
      </c>
      <c r="C368" s="16" t="s">
        <v>8</v>
      </c>
      <c r="D368" s="10" t="s">
        <v>346</v>
      </c>
      <c r="E368" s="10" t="s">
        <v>33</v>
      </c>
      <c r="F368" s="10" t="s">
        <v>1419</v>
      </c>
      <c r="G368" s="31" t="s">
        <v>12</v>
      </c>
      <c r="H368" s="31" t="s">
        <v>361</v>
      </c>
      <c r="I368" s="1" t="str">
        <f>IFERROR(_xlfn.XLOOKUP(Journal[[#This Row],[S/N оборудования]],mac_ap[Серийный AP],mac_ap[Мак AP]),"")</f>
        <v>78:9A:18:07:A9:52</v>
      </c>
      <c r="J368" s="11">
        <f>IF(C368="Монтаж",COUNTIF($H$2:H369,Journal[[#This Row],[S/N оборудования]]),"")</f>
        <v>1</v>
      </c>
    </row>
    <row r="369" spans="1:10" x14ac:dyDescent="0.15">
      <c r="A369" s="32">
        <v>45864</v>
      </c>
      <c r="B369" s="11">
        <v>13</v>
      </c>
      <c r="C369" s="16" t="s">
        <v>8</v>
      </c>
      <c r="D369" s="10" t="s">
        <v>346</v>
      </c>
      <c r="E369" s="10" t="s">
        <v>33</v>
      </c>
      <c r="F369" s="10" t="s">
        <v>1419</v>
      </c>
      <c r="G369" s="1" t="s">
        <v>35</v>
      </c>
      <c r="H369" s="1" t="s">
        <v>362</v>
      </c>
      <c r="I369" s="1" t="str">
        <f>IFERROR(_xlfn.XLOOKUP(Journal[[#This Row],[S/N оборудования]],mac_ap[Серийный AP],mac_ap[Мак AP]),"")</f>
        <v/>
      </c>
      <c r="J369" s="11">
        <f>IF(C369="Монтаж",COUNTIF($H$2:H370,Journal[[#This Row],[S/N оборудования]]),"")</f>
        <v>1</v>
      </c>
    </row>
    <row r="370" spans="1:10" x14ac:dyDescent="0.15">
      <c r="A370" s="32">
        <v>45864</v>
      </c>
      <c r="B370" s="11">
        <v>13</v>
      </c>
      <c r="C370" s="16" t="s">
        <v>8</v>
      </c>
      <c r="D370" s="10" t="s">
        <v>346</v>
      </c>
      <c r="E370" s="10" t="s">
        <v>33</v>
      </c>
      <c r="F370" s="10" t="s">
        <v>1419</v>
      </c>
      <c r="G370" s="1" t="s">
        <v>49</v>
      </c>
      <c r="H370" s="1" t="s">
        <v>363</v>
      </c>
      <c r="I370" s="1" t="str">
        <f>IFERROR(_xlfn.XLOOKUP(Journal[[#This Row],[S/N оборудования]],mac_ap[Серийный AP],mac_ap[Мак AP]),"")</f>
        <v/>
      </c>
      <c r="J370" s="11">
        <f>IF(C370="Монтаж",COUNTIF($H$2:H371,Journal[[#This Row],[S/N оборудования]]),"")</f>
        <v>1</v>
      </c>
    </row>
    <row r="371" spans="1:10" x14ac:dyDescent="0.15">
      <c r="A371" s="32">
        <v>45864</v>
      </c>
      <c r="B371" s="11">
        <v>13</v>
      </c>
      <c r="C371" s="16" t="s">
        <v>8</v>
      </c>
      <c r="D371" s="10" t="s">
        <v>346</v>
      </c>
      <c r="E371" s="10" t="s">
        <v>33</v>
      </c>
      <c r="F371" s="10" t="s">
        <v>1419</v>
      </c>
      <c r="G371" s="1" t="s">
        <v>49</v>
      </c>
      <c r="H371" s="1" t="s">
        <v>364</v>
      </c>
      <c r="I371" s="1" t="str">
        <f>IFERROR(_xlfn.XLOOKUP(Journal[[#This Row],[S/N оборудования]],mac_ap[Серийный AP],mac_ap[Мак AP]),"")</f>
        <v/>
      </c>
      <c r="J371" s="11">
        <f>IF(C371="Монтаж",COUNTIF($H$2:H372,Journal[[#This Row],[S/N оборудования]]),"")</f>
        <v>1</v>
      </c>
    </row>
    <row r="372" spans="1:10" x14ac:dyDescent="0.15">
      <c r="A372" s="32">
        <v>45864</v>
      </c>
      <c r="B372" s="11">
        <v>13</v>
      </c>
      <c r="C372" s="16" t="s">
        <v>8</v>
      </c>
      <c r="D372" s="10" t="s">
        <v>346</v>
      </c>
      <c r="E372" s="10" t="s">
        <v>33</v>
      </c>
      <c r="F372" s="10" t="s">
        <v>1419</v>
      </c>
      <c r="G372" s="1" t="s">
        <v>14</v>
      </c>
      <c r="H372" s="1" t="s">
        <v>365</v>
      </c>
      <c r="I372" s="1" t="str">
        <f>IFERROR(_xlfn.XLOOKUP(Journal[[#This Row],[S/N оборудования]],mac_ap[Серийный AP],mac_ap[Мак AP]),"")</f>
        <v/>
      </c>
      <c r="J372" s="11">
        <f>IF(C372="Монтаж",COUNTIF($H$2:H373,Journal[[#This Row],[S/N оборудования]]),"")</f>
        <v>1</v>
      </c>
    </row>
    <row r="373" spans="1:10" x14ac:dyDescent="0.15">
      <c r="A373" s="32">
        <v>45864</v>
      </c>
      <c r="B373" s="11">
        <v>13</v>
      </c>
      <c r="C373" s="16" t="s">
        <v>8</v>
      </c>
      <c r="D373" s="10" t="s">
        <v>346</v>
      </c>
      <c r="E373" s="10" t="s">
        <v>33</v>
      </c>
      <c r="F373" s="10" t="s">
        <v>1419</v>
      </c>
      <c r="G373" s="1" t="s">
        <v>99</v>
      </c>
      <c r="H373" s="1"/>
      <c r="I373" s="1" t="str">
        <f>IFERROR(_xlfn.XLOOKUP(Journal[[#This Row],[S/N оборудования]],mac_ap[Серийный AP],mac_ap[Мак AP]),"")</f>
        <v/>
      </c>
      <c r="J373" s="11">
        <f>IF(C373="Монтаж",COUNTIF($H$2:H374,Journal[[#This Row],[S/N оборудования]]),"")</f>
        <v>0</v>
      </c>
    </row>
    <row r="374" spans="1:10" x14ac:dyDescent="0.15">
      <c r="A374" s="32">
        <v>45864</v>
      </c>
      <c r="B374" s="11">
        <v>13</v>
      </c>
      <c r="C374" s="16" t="s">
        <v>8</v>
      </c>
      <c r="D374" s="10" t="s">
        <v>346</v>
      </c>
      <c r="E374" s="10" t="s">
        <v>33</v>
      </c>
      <c r="F374" s="10" t="s">
        <v>1419</v>
      </c>
      <c r="G374" s="1" t="s">
        <v>16</v>
      </c>
      <c r="H374" s="1"/>
      <c r="I374" s="1" t="str">
        <f>IFERROR(_xlfn.XLOOKUP(Journal[[#This Row],[S/N оборудования]],mac_ap[Серийный AP],mac_ap[Мак AP]),"")</f>
        <v/>
      </c>
      <c r="J374" s="11">
        <f>IF(C374="Монтаж",COUNTIF($H$2:H375,Journal[[#This Row],[S/N оборудования]]),"")</f>
        <v>0</v>
      </c>
    </row>
    <row r="375" spans="1:10" x14ac:dyDescent="0.15">
      <c r="A375" s="32">
        <v>45864</v>
      </c>
      <c r="B375" s="11">
        <v>13</v>
      </c>
      <c r="C375" s="16" t="s">
        <v>8</v>
      </c>
      <c r="D375" s="10" t="s">
        <v>346</v>
      </c>
      <c r="E375" s="10" t="s">
        <v>33</v>
      </c>
      <c r="F375" s="10" t="s">
        <v>1420</v>
      </c>
      <c r="G375" s="31" t="s">
        <v>12</v>
      </c>
      <c r="H375" s="31" t="s">
        <v>366</v>
      </c>
      <c r="I375" s="1" t="str">
        <f>IFERROR(_xlfn.XLOOKUP(Journal[[#This Row],[S/N оборудования]],mac_ap[Серийный AP],mac_ap[Мак AP]),"")</f>
        <v>78:9A:18:07:A3:87</v>
      </c>
      <c r="J375" s="11">
        <f>IF(C375="Монтаж",COUNTIF($H$2:H376,Journal[[#This Row],[S/N оборудования]]),"")</f>
        <v>1</v>
      </c>
    </row>
    <row r="376" spans="1:10" x14ac:dyDescent="0.15">
      <c r="A376" s="32">
        <v>45864</v>
      </c>
      <c r="B376" s="11">
        <v>13</v>
      </c>
      <c r="C376" s="16" t="s">
        <v>8</v>
      </c>
      <c r="D376" s="10" t="s">
        <v>346</v>
      </c>
      <c r="E376" s="10" t="s">
        <v>33</v>
      </c>
      <c r="F376" s="10" t="s">
        <v>1420</v>
      </c>
      <c r="G376" s="1" t="s">
        <v>35</v>
      </c>
      <c r="H376" s="1" t="s">
        <v>367</v>
      </c>
      <c r="I376" s="1" t="str">
        <f>IFERROR(_xlfn.XLOOKUP(Journal[[#This Row],[S/N оборудования]],mac_ap[Серийный AP],mac_ap[Мак AP]),"")</f>
        <v/>
      </c>
      <c r="J376" s="11">
        <f>IF(C376="Монтаж",COUNTIF($H$2:H377,Journal[[#This Row],[S/N оборудования]]),"")</f>
        <v>1</v>
      </c>
    </row>
    <row r="377" spans="1:10" x14ac:dyDescent="0.15">
      <c r="A377" s="32">
        <v>45864</v>
      </c>
      <c r="B377" s="11">
        <v>13</v>
      </c>
      <c r="C377" s="16" t="s">
        <v>8</v>
      </c>
      <c r="D377" s="10" t="s">
        <v>346</v>
      </c>
      <c r="E377" s="10" t="s">
        <v>33</v>
      </c>
      <c r="F377" s="10" t="s">
        <v>1420</v>
      </c>
      <c r="G377" s="1" t="s">
        <v>49</v>
      </c>
      <c r="H377" s="1" t="s">
        <v>368</v>
      </c>
      <c r="I377" s="1" t="str">
        <f>IFERROR(_xlfn.XLOOKUP(Journal[[#This Row],[S/N оборудования]],mac_ap[Серийный AP],mac_ap[Мак AP]),"")</f>
        <v/>
      </c>
      <c r="J377" s="11">
        <f>IF(C377="Монтаж",COUNTIF($H$2:H378,Journal[[#This Row],[S/N оборудования]]),"")</f>
        <v>1</v>
      </c>
    </row>
    <row r="378" spans="1:10" x14ac:dyDescent="0.15">
      <c r="A378" s="32">
        <v>45864</v>
      </c>
      <c r="B378" s="11">
        <v>13</v>
      </c>
      <c r="C378" s="16" t="s">
        <v>8</v>
      </c>
      <c r="D378" s="10" t="s">
        <v>346</v>
      </c>
      <c r="E378" s="10" t="s">
        <v>33</v>
      </c>
      <c r="F378" s="10" t="s">
        <v>1420</v>
      </c>
      <c r="G378" s="1" t="s">
        <v>49</v>
      </c>
      <c r="H378" s="1" t="s">
        <v>369</v>
      </c>
      <c r="I378" s="1" t="str">
        <f>IFERROR(_xlfn.XLOOKUP(Journal[[#This Row],[S/N оборудования]],mac_ap[Серийный AP],mac_ap[Мак AP]),"")</f>
        <v/>
      </c>
      <c r="J378" s="11">
        <f>IF(C378="Монтаж",COUNTIF($H$2:H379,Journal[[#This Row],[S/N оборудования]]),"")</f>
        <v>1</v>
      </c>
    </row>
    <row r="379" spans="1:10" x14ac:dyDescent="0.15">
      <c r="A379" s="32">
        <v>45864</v>
      </c>
      <c r="B379" s="11">
        <v>13</v>
      </c>
      <c r="C379" s="16" t="s">
        <v>8</v>
      </c>
      <c r="D379" s="10" t="s">
        <v>346</v>
      </c>
      <c r="E379" s="10" t="s">
        <v>33</v>
      </c>
      <c r="F379" s="10" t="s">
        <v>1420</v>
      </c>
      <c r="G379" s="1" t="s">
        <v>14</v>
      </c>
      <c r="H379" s="1" t="s">
        <v>370</v>
      </c>
      <c r="I379" s="1" t="str">
        <f>IFERROR(_xlfn.XLOOKUP(Journal[[#This Row],[S/N оборудования]],mac_ap[Серийный AP],mac_ap[Мак AP]),"")</f>
        <v/>
      </c>
      <c r="J379" s="11">
        <f>IF(C379="Монтаж",COUNTIF($H$2:H380,Journal[[#This Row],[S/N оборудования]]),"")</f>
        <v>1</v>
      </c>
    </row>
    <row r="380" spans="1:10" x14ac:dyDescent="0.15">
      <c r="A380" s="32">
        <v>45864</v>
      </c>
      <c r="B380" s="11">
        <v>13</v>
      </c>
      <c r="C380" s="16" t="s">
        <v>8</v>
      </c>
      <c r="D380" s="10" t="s">
        <v>346</v>
      </c>
      <c r="E380" s="10" t="s">
        <v>33</v>
      </c>
      <c r="F380" s="10" t="s">
        <v>1420</v>
      </c>
      <c r="G380" s="1" t="s">
        <v>99</v>
      </c>
      <c r="H380" s="1"/>
      <c r="I380" s="1" t="str">
        <f>IFERROR(_xlfn.XLOOKUP(Journal[[#This Row],[S/N оборудования]],mac_ap[Серийный AP],mac_ap[Мак AP]),"")</f>
        <v/>
      </c>
      <c r="J380" s="11">
        <f>IF(C380="Монтаж",COUNTIF($H$2:H381,Journal[[#This Row],[S/N оборудования]]),"")</f>
        <v>0</v>
      </c>
    </row>
    <row r="381" spans="1:10" x14ac:dyDescent="0.15">
      <c r="A381" s="32">
        <v>45864</v>
      </c>
      <c r="B381" s="11">
        <v>13</v>
      </c>
      <c r="C381" s="16" t="s">
        <v>8</v>
      </c>
      <c r="D381" s="10" t="s">
        <v>346</v>
      </c>
      <c r="E381" s="10" t="s">
        <v>33</v>
      </c>
      <c r="F381" s="10" t="s">
        <v>1420</v>
      </c>
      <c r="G381" s="1" t="s">
        <v>16</v>
      </c>
      <c r="H381" s="1"/>
      <c r="I381" s="1" t="str">
        <f>IFERROR(_xlfn.XLOOKUP(Journal[[#This Row],[S/N оборудования]],mac_ap[Серийный AP],mac_ap[Мак AP]),"")</f>
        <v/>
      </c>
      <c r="J381" s="11">
        <f>IF(C381="Монтаж",COUNTIF($H$2:H382,Journal[[#This Row],[S/N оборудования]]),"")</f>
        <v>0</v>
      </c>
    </row>
    <row r="382" spans="1:10" x14ac:dyDescent="0.15">
      <c r="A382" s="32">
        <v>45864</v>
      </c>
      <c r="B382" s="11">
        <v>13</v>
      </c>
      <c r="C382" s="16" t="s">
        <v>8</v>
      </c>
      <c r="D382" s="10" t="s">
        <v>346</v>
      </c>
      <c r="E382" s="10" t="s">
        <v>33</v>
      </c>
      <c r="F382" s="10" t="s">
        <v>1421</v>
      </c>
      <c r="G382" s="31" t="s">
        <v>12</v>
      </c>
      <c r="H382" s="31" t="s">
        <v>371</v>
      </c>
      <c r="I382" s="1" t="str">
        <f>IFERROR(_xlfn.XLOOKUP(Journal[[#This Row],[S/N оборудования]],mac_ap[Серийный AP],mac_ap[Мак AP]),"")</f>
        <v>F4:1E:57:65:F3:7A</v>
      </c>
      <c r="J382" s="11">
        <f>IF(C382="Монтаж",COUNTIF($H$2:H383,Journal[[#This Row],[S/N оборудования]]),"")</f>
        <v>1</v>
      </c>
    </row>
    <row r="383" spans="1:10" x14ac:dyDescent="0.15">
      <c r="A383" s="32">
        <v>45864</v>
      </c>
      <c r="B383" s="11">
        <v>13</v>
      </c>
      <c r="C383" s="16" t="s">
        <v>8</v>
      </c>
      <c r="D383" s="10" t="s">
        <v>346</v>
      </c>
      <c r="E383" s="10" t="s">
        <v>33</v>
      </c>
      <c r="F383" s="10" t="s">
        <v>1421</v>
      </c>
      <c r="G383" s="1" t="s">
        <v>35</v>
      </c>
      <c r="H383" s="1" t="s">
        <v>372</v>
      </c>
      <c r="I383" s="1" t="str">
        <f>IFERROR(_xlfn.XLOOKUP(Journal[[#This Row],[S/N оборудования]],mac_ap[Серийный AP],mac_ap[Мак AP]),"")</f>
        <v/>
      </c>
      <c r="J383" s="11">
        <f>IF(C383="Монтаж",COUNTIF($H$2:H384,Journal[[#This Row],[S/N оборудования]]),"")</f>
        <v>1</v>
      </c>
    </row>
    <row r="384" spans="1:10" x14ac:dyDescent="0.15">
      <c r="A384" s="32">
        <v>45864</v>
      </c>
      <c r="B384" s="11">
        <v>13</v>
      </c>
      <c r="C384" s="16" t="s">
        <v>8</v>
      </c>
      <c r="D384" s="10" t="s">
        <v>346</v>
      </c>
      <c r="E384" s="10" t="s">
        <v>33</v>
      </c>
      <c r="F384" s="10" t="s">
        <v>1421</v>
      </c>
      <c r="G384" s="1" t="s">
        <v>49</v>
      </c>
      <c r="H384" s="1" t="s">
        <v>373</v>
      </c>
      <c r="I384" s="1" t="str">
        <f>IFERROR(_xlfn.XLOOKUP(Journal[[#This Row],[S/N оборудования]],mac_ap[Серийный AP],mac_ap[Мак AP]),"")</f>
        <v/>
      </c>
      <c r="J384" s="11">
        <f>IF(C384="Монтаж",COUNTIF($H$2:H385,Journal[[#This Row],[S/N оборудования]]),"")</f>
        <v>1</v>
      </c>
    </row>
    <row r="385" spans="1:10" x14ac:dyDescent="0.15">
      <c r="A385" s="32">
        <v>45864</v>
      </c>
      <c r="B385" s="11">
        <v>13</v>
      </c>
      <c r="C385" s="16" t="s">
        <v>8</v>
      </c>
      <c r="D385" s="10" t="s">
        <v>346</v>
      </c>
      <c r="E385" s="10" t="s">
        <v>33</v>
      </c>
      <c r="F385" s="10" t="s">
        <v>1421</v>
      </c>
      <c r="G385" s="1" t="s">
        <v>49</v>
      </c>
      <c r="H385" s="1" t="s">
        <v>374</v>
      </c>
      <c r="I385" s="1" t="str">
        <f>IFERROR(_xlfn.XLOOKUP(Journal[[#This Row],[S/N оборудования]],mac_ap[Серийный AP],mac_ap[Мак AP]),"")</f>
        <v/>
      </c>
      <c r="J385" s="11">
        <f>IF(C385="Монтаж",COUNTIF($H$2:H386,Journal[[#This Row],[S/N оборудования]]),"")</f>
        <v>1</v>
      </c>
    </row>
    <row r="386" spans="1:10" x14ac:dyDescent="0.15">
      <c r="A386" s="32">
        <v>45864</v>
      </c>
      <c r="B386" s="11">
        <v>13</v>
      </c>
      <c r="C386" s="16" t="s">
        <v>8</v>
      </c>
      <c r="D386" s="10" t="s">
        <v>346</v>
      </c>
      <c r="E386" s="10" t="s">
        <v>33</v>
      </c>
      <c r="F386" s="10" t="s">
        <v>1421</v>
      </c>
      <c r="G386" s="1" t="s">
        <v>14</v>
      </c>
      <c r="H386" s="1" t="s">
        <v>375</v>
      </c>
      <c r="I386" s="1" t="str">
        <f>IFERROR(_xlfn.XLOOKUP(Journal[[#This Row],[S/N оборудования]],mac_ap[Серийный AP],mac_ap[Мак AP]),"")</f>
        <v/>
      </c>
      <c r="J386" s="11">
        <f>IF(C386="Монтаж",COUNTIF($H$2:H387,Journal[[#This Row],[S/N оборудования]]),"")</f>
        <v>1</v>
      </c>
    </row>
    <row r="387" spans="1:10" x14ac:dyDescent="0.15">
      <c r="A387" s="32">
        <v>45864</v>
      </c>
      <c r="B387" s="11">
        <v>13</v>
      </c>
      <c r="C387" s="16" t="s">
        <v>8</v>
      </c>
      <c r="D387" s="10" t="s">
        <v>346</v>
      </c>
      <c r="E387" s="10" t="s">
        <v>33</v>
      </c>
      <c r="F387" s="10" t="s">
        <v>1421</v>
      </c>
      <c r="G387" s="1" t="s">
        <v>99</v>
      </c>
      <c r="H387" s="1"/>
      <c r="I387" s="1" t="str">
        <f>IFERROR(_xlfn.XLOOKUP(Journal[[#This Row],[S/N оборудования]],mac_ap[Серийный AP],mac_ap[Мак AP]),"")</f>
        <v/>
      </c>
      <c r="J387" s="11">
        <f>IF(C387="Монтаж",COUNTIF($H$2:H388,Journal[[#This Row],[S/N оборудования]]),"")</f>
        <v>0</v>
      </c>
    </row>
    <row r="388" spans="1:10" x14ac:dyDescent="0.15">
      <c r="A388" s="32">
        <v>45864</v>
      </c>
      <c r="B388" s="11">
        <v>13</v>
      </c>
      <c r="C388" s="16" t="s">
        <v>8</v>
      </c>
      <c r="D388" s="10" t="s">
        <v>346</v>
      </c>
      <c r="E388" s="10" t="s">
        <v>33</v>
      </c>
      <c r="F388" s="10" t="s">
        <v>1421</v>
      </c>
      <c r="G388" s="1" t="s">
        <v>16</v>
      </c>
      <c r="H388" s="1"/>
      <c r="I388" s="1" t="str">
        <f>IFERROR(_xlfn.XLOOKUP(Journal[[#This Row],[S/N оборудования]],mac_ap[Серийный AP],mac_ap[Мак AP]),"")</f>
        <v/>
      </c>
      <c r="J388" s="11">
        <f>IF(C388="Монтаж",COUNTIF($H$2:H389,Journal[[#This Row],[S/N оборудования]]),"")</f>
        <v>0</v>
      </c>
    </row>
    <row r="389" spans="1:10" x14ac:dyDescent="0.15">
      <c r="A389" s="32">
        <v>45864</v>
      </c>
      <c r="B389" s="11">
        <v>13</v>
      </c>
      <c r="C389" s="16" t="s">
        <v>8</v>
      </c>
      <c r="D389" s="10" t="s">
        <v>346</v>
      </c>
      <c r="E389" s="10" t="s">
        <v>33</v>
      </c>
      <c r="F389" s="10" t="s">
        <v>1422</v>
      </c>
      <c r="G389" s="31" t="s">
        <v>12</v>
      </c>
      <c r="H389" s="31" t="s">
        <v>376</v>
      </c>
      <c r="I389" s="1" t="str">
        <f>IFERROR(_xlfn.XLOOKUP(Journal[[#This Row],[S/N оборудования]],mac_ap[Серийный AP],mac_ap[Мак AP]),"")</f>
        <v>D4:01:C3:FB:06:DE</v>
      </c>
      <c r="J389" s="11">
        <f>IF(C389="Монтаж",COUNTIF($H$2:H390,Journal[[#This Row],[S/N оборудования]]),"")</f>
        <v>1</v>
      </c>
    </row>
    <row r="390" spans="1:10" x14ac:dyDescent="0.15">
      <c r="A390" s="32">
        <v>45864</v>
      </c>
      <c r="B390" s="11">
        <v>13</v>
      </c>
      <c r="C390" s="16" t="s">
        <v>8</v>
      </c>
      <c r="D390" s="10" t="s">
        <v>346</v>
      </c>
      <c r="E390" s="10" t="s">
        <v>33</v>
      </c>
      <c r="F390" s="10" t="s">
        <v>1422</v>
      </c>
      <c r="G390" s="1" t="s">
        <v>35</v>
      </c>
      <c r="H390" s="1" t="s">
        <v>377</v>
      </c>
      <c r="I390" s="1" t="str">
        <f>IFERROR(_xlfn.XLOOKUP(Journal[[#This Row],[S/N оборудования]],mac_ap[Серийный AP],mac_ap[Мак AP]),"")</f>
        <v/>
      </c>
      <c r="J390" s="11">
        <f>IF(C390="Монтаж",COUNTIF($H$2:H391,Journal[[#This Row],[S/N оборудования]]),"")</f>
        <v>1</v>
      </c>
    </row>
    <row r="391" spans="1:10" x14ac:dyDescent="0.15">
      <c r="A391" s="32">
        <v>45864</v>
      </c>
      <c r="B391" s="11">
        <v>13</v>
      </c>
      <c r="C391" s="16" t="s">
        <v>8</v>
      </c>
      <c r="D391" s="10" t="s">
        <v>346</v>
      </c>
      <c r="E391" s="10" t="s">
        <v>33</v>
      </c>
      <c r="F391" s="10" t="s">
        <v>1422</v>
      </c>
      <c r="G391" s="1" t="s">
        <v>49</v>
      </c>
      <c r="H391" s="1" t="s">
        <v>378</v>
      </c>
      <c r="I391" s="1" t="str">
        <f>IFERROR(_xlfn.XLOOKUP(Journal[[#This Row],[S/N оборудования]],mac_ap[Серийный AP],mac_ap[Мак AP]),"")</f>
        <v/>
      </c>
      <c r="J391" s="11">
        <f>IF(C391="Монтаж",COUNTIF($H$2:H392,Journal[[#This Row],[S/N оборудования]]),"")</f>
        <v>1</v>
      </c>
    </row>
    <row r="392" spans="1:10" x14ac:dyDescent="0.15">
      <c r="A392" s="32">
        <v>45864</v>
      </c>
      <c r="B392" s="11">
        <v>13</v>
      </c>
      <c r="C392" s="16" t="s">
        <v>8</v>
      </c>
      <c r="D392" s="10" t="s">
        <v>346</v>
      </c>
      <c r="E392" s="10" t="s">
        <v>33</v>
      </c>
      <c r="F392" s="10" t="s">
        <v>1422</v>
      </c>
      <c r="G392" s="1" t="s">
        <v>49</v>
      </c>
      <c r="H392" s="1" t="s">
        <v>379</v>
      </c>
      <c r="I392" s="1" t="str">
        <f>IFERROR(_xlfn.XLOOKUP(Journal[[#This Row],[S/N оборудования]],mac_ap[Серийный AP],mac_ap[Мак AP]),"")</f>
        <v/>
      </c>
      <c r="J392" s="11">
        <f>IF(C392="Монтаж",COUNTIF($H$2:H393,Journal[[#This Row],[S/N оборудования]]),"")</f>
        <v>1</v>
      </c>
    </row>
    <row r="393" spans="1:10" x14ac:dyDescent="0.15">
      <c r="A393" s="32">
        <v>45864</v>
      </c>
      <c r="B393" s="11">
        <v>13</v>
      </c>
      <c r="C393" s="16" t="s">
        <v>8</v>
      </c>
      <c r="D393" s="10" t="s">
        <v>346</v>
      </c>
      <c r="E393" s="10" t="s">
        <v>33</v>
      </c>
      <c r="F393" s="10" t="s">
        <v>1422</v>
      </c>
      <c r="G393" s="1" t="s">
        <v>14</v>
      </c>
      <c r="H393" s="1" t="s">
        <v>380</v>
      </c>
      <c r="I393" s="1" t="str">
        <f>IFERROR(_xlfn.XLOOKUP(Journal[[#This Row],[S/N оборудования]],mac_ap[Серийный AP],mac_ap[Мак AP]),"")</f>
        <v/>
      </c>
      <c r="J393" s="11">
        <f>IF(C393="Монтаж",COUNTIF($H$2:H394,Journal[[#This Row],[S/N оборудования]]),"")</f>
        <v>1</v>
      </c>
    </row>
    <row r="394" spans="1:10" x14ac:dyDescent="0.15">
      <c r="A394" s="32">
        <v>45864</v>
      </c>
      <c r="B394" s="11">
        <v>13</v>
      </c>
      <c r="C394" s="16" t="s">
        <v>8</v>
      </c>
      <c r="D394" s="10" t="s">
        <v>346</v>
      </c>
      <c r="E394" s="10" t="s">
        <v>33</v>
      </c>
      <c r="F394" s="10" t="s">
        <v>1422</v>
      </c>
      <c r="G394" s="1" t="s">
        <v>99</v>
      </c>
      <c r="H394" s="1"/>
      <c r="I394" s="1" t="str">
        <f>IFERROR(_xlfn.XLOOKUP(Journal[[#This Row],[S/N оборудования]],mac_ap[Серийный AP],mac_ap[Мак AP]),"")</f>
        <v/>
      </c>
      <c r="J394" s="11">
        <f>IF(C394="Монтаж",COUNTIF($H$2:H395,Journal[[#This Row],[S/N оборудования]]),"")</f>
        <v>0</v>
      </c>
    </row>
    <row r="395" spans="1:10" x14ac:dyDescent="0.15">
      <c r="A395" s="32">
        <v>45864</v>
      </c>
      <c r="B395" s="11">
        <v>13</v>
      </c>
      <c r="C395" s="16" t="s">
        <v>8</v>
      </c>
      <c r="D395" s="10" t="s">
        <v>346</v>
      </c>
      <c r="E395" s="10" t="s">
        <v>33</v>
      </c>
      <c r="F395" s="10" t="s">
        <v>1422</v>
      </c>
      <c r="G395" s="1" t="s">
        <v>16</v>
      </c>
      <c r="H395" s="1"/>
      <c r="I395" s="1" t="str">
        <f>IFERROR(_xlfn.XLOOKUP(Journal[[#This Row],[S/N оборудования]],mac_ap[Серийный AP],mac_ap[Мак AP]),"")</f>
        <v/>
      </c>
      <c r="J395" s="11">
        <f>IF(C395="Монтаж",COUNTIF($H$2:H396,Journal[[#This Row],[S/N оборудования]]),"")</f>
        <v>0</v>
      </c>
    </row>
    <row r="396" spans="1:10" x14ac:dyDescent="0.15">
      <c r="A396" s="32">
        <v>45864</v>
      </c>
      <c r="B396" s="11">
        <v>13</v>
      </c>
      <c r="C396" s="16" t="s">
        <v>8</v>
      </c>
      <c r="D396" s="10" t="s">
        <v>381</v>
      </c>
      <c r="E396" s="10" t="s">
        <v>10</v>
      </c>
      <c r="F396" s="10" t="s">
        <v>1423</v>
      </c>
      <c r="G396" s="31" t="s">
        <v>12</v>
      </c>
      <c r="H396" s="31" t="s">
        <v>383</v>
      </c>
      <c r="I396" s="1" t="str">
        <f>IFERROR(_xlfn.XLOOKUP(Journal[[#This Row],[S/N оборудования]],mac_ap[Серийный AP],mac_ap[Мак AP]),"")</f>
        <v>F4:1E:57:65:FA:77</v>
      </c>
      <c r="J396" s="11">
        <f>IF(C396="Монтаж",COUNTIF($H$2:H397,Journal[[#This Row],[S/N оборудования]]),"")</f>
        <v>1</v>
      </c>
    </row>
    <row r="397" spans="1:10" x14ac:dyDescent="0.15">
      <c r="A397" s="32">
        <v>45864</v>
      </c>
      <c r="B397" s="11">
        <v>13</v>
      </c>
      <c r="C397" s="16" t="s">
        <v>8</v>
      </c>
      <c r="D397" s="10" t="s">
        <v>381</v>
      </c>
      <c r="E397" s="10" t="s">
        <v>10</v>
      </c>
      <c r="F397" s="10" t="s">
        <v>1423</v>
      </c>
      <c r="G397" s="1" t="s">
        <v>35</v>
      </c>
      <c r="H397" s="1" t="s">
        <v>384</v>
      </c>
      <c r="I397" s="1" t="str">
        <f>IFERROR(_xlfn.XLOOKUP(Journal[[#This Row],[S/N оборудования]],mac_ap[Серийный AP],mac_ap[Мак AP]),"")</f>
        <v/>
      </c>
      <c r="J397" s="11">
        <f>IF(C397="Монтаж",COUNTIF($H$2:H398,Journal[[#This Row],[S/N оборудования]]),"")</f>
        <v>1</v>
      </c>
    </row>
    <row r="398" spans="1:10" x14ac:dyDescent="0.15">
      <c r="A398" s="32">
        <v>45864</v>
      </c>
      <c r="B398" s="11">
        <v>13</v>
      </c>
      <c r="C398" s="16" t="s">
        <v>8</v>
      </c>
      <c r="D398" s="10" t="s">
        <v>381</v>
      </c>
      <c r="E398" s="10" t="s">
        <v>10</v>
      </c>
      <c r="F398" s="10" t="s">
        <v>1423</v>
      </c>
      <c r="G398" s="1" t="s">
        <v>49</v>
      </c>
      <c r="H398" s="1" t="s">
        <v>385</v>
      </c>
      <c r="I398" s="1" t="str">
        <f>IFERROR(_xlfn.XLOOKUP(Journal[[#This Row],[S/N оборудования]],mac_ap[Серийный AP],mac_ap[Мак AP]),"")</f>
        <v>D4:01:C3:ED:9A:64</v>
      </c>
      <c r="J398" s="11">
        <f>IF(C398="Монтаж",COUNTIF($H$2:H399,Journal[[#This Row],[S/N оборудования]]),"")</f>
        <v>1</v>
      </c>
    </row>
    <row r="399" spans="1:10" x14ac:dyDescent="0.15">
      <c r="A399" s="32">
        <v>45864</v>
      </c>
      <c r="B399" s="11">
        <v>13</v>
      </c>
      <c r="C399" s="16" t="s">
        <v>8</v>
      </c>
      <c r="D399" s="10" t="s">
        <v>381</v>
      </c>
      <c r="E399" s="10" t="s">
        <v>10</v>
      </c>
      <c r="F399" s="10" t="s">
        <v>1423</v>
      </c>
      <c r="G399" s="1" t="s">
        <v>14</v>
      </c>
      <c r="H399" s="1" t="s">
        <v>386</v>
      </c>
      <c r="I399" s="1" t="str">
        <f>IFERROR(_xlfn.XLOOKUP(Journal[[#This Row],[S/N оборудования]],mac_ap[Серийный AP],mac_ap[Мак AP]),"")</f>
        <v/>
      </c>
      <c r="J399" s="11">
        <f>IF(C399="Монтаж",COUNTIF($H$2:H400,Journal[[#This Row],[S/N оборудования]]),"")</f>
        <v>1</v>
      </c>
    </row>
    <row r="400" spans="1:10" x14ac:dyDescent="0.15">
      <c r="A400" s="32">
        <v>45864</v>
      </c>
      <c r="B400" s="11">
        <v>13</v>
      </c>
      <c r="C400" s="16" t="s">
        <v>8</v>
      </c>
      <c r="D400" s="10" t="s">
        <v>381</v>
      </c>
      <c r="E400" s="10" t="s">
        <v>10</v>
      </c>
      <c r="F400" s="10" t="s">
        <v>1423</v>
      </c>
      <c r="G400" s="1" t="s">
        <v>99</v>
      </c>
      <c r="H400" s="1"/>
      <c r="I400" s="1" t="str">
        <f>IFERROR(_xlfn.XLOOKUP(Journal[[#This Row],[S/N оборудования]],mac_ap[Серийный AP],mac_ap[Мак AP]),"")</f>
        <v/>
      </c>
      <c r="J400" s="11">
        <f>IF(C400="Монтаж",COUNTIF($H$2:H401,Journal[[#This Row],[S/N оборудования]]),"")</f>
        <v>0</v>
      </c>
    </row>
    <row r="401" spans="1:10" x14ac:dyDescent="0.15">
      <c r="A401" s="32">
        <v>45864</v>
      </c>
      <c r="B401" s="11">
        <v>13</v>
      </c>
      <c r="C401" s="16" t="s">
        <v>8</v>
      </c>
      <c r="D401" s="10" t="s">
        <v>381</v>
      </c>
      <c r="E401" s="10" t="s">
        <v>33</v>
      </c>
      <c r="F401" s="10" t="s">
        <v>1424</v>
      </c>
      <c r="G401" s="31" t="s">
        <v>12</v>
      </c>
      <c r="H401" s="31" t="s">
        <v>387</v>
      </c>
      <c r="I401" s="1" t="str">
        <f>IFERROR(_xlfn.XLOOKUP(Journal[[#This Row],[S/N оборудования]],mac_ap[Серийный AP],mac_ap[Мак AP]),"")</f>
        <v>F4:1E:57:65:F4:58</v>
      </c>
      <c r="J401" s="11">
        <f>IF(C401="Монтаж",COUNTIF($H$2:H402,Journal[[#This Row],[S/N оборудования]]),"")</f>
        <v>1</v>
      </c>
    </row>
    <row r="402" spans="1:10" x14ac:dyDescent="0.15">
      <c r="A402" s="32">
        <v>45864</v>
      </c>
      <c r="B402" s="11">
        <v>13</v>
      </c>
      <c r="C402" s="16" t="s">
        <v>8</v>
      </c>
      <c r="D402" s="10" t="s">
        <v>381</v>
      </c>
      <c r="E402" s="10" t="s">
        <v>33</v>
      </c>
      <c r="F402" s="10" t="s">
        <v>1424</v>
      </c>
      <c r="G402" s="1" t="s">
        <v>35</v>
      </c>
      <c r="H402" s="1" t="s">
        <v>388</v>
      </c>
      <c r="I402" s="1" t="str">
        <f>IFERROR(_xlfn.XLOOKUP(Journal[[#This Row],[S/N оборудования]],mac_ap[Серийный AP],mac_ap[Мак AP]),"")</f>
        <v/>
      </c>
      <c r="J402" s="11">
        <f>IF(C402="Монтаж",COUNTIF($H$2:H403,Journal[[#This Row],[S/N оборудования]]),"")</f>
        <v>1</v>
      </c>
    </row>
    <row r="403" spans="1:10" x14ac:dyDescent="0.15">
      <c r="A403" s="32">
        <v>45864</v>
      </c>
      <c r="B403" s="11">
        <v>13</v>
      </c>
      <c r="C403" s="16" t="s">
        <v>8</v>
      </c>
      <c r="D403" s="10" t="s">
        <v>381</v>
      </c>
      <c r="E403" s="10" t="s">
        <v>33</v>
      </c>
      <c r="F403" s="10" t="s">
        <v>1424</v>
      </c>
      <c r="G403" s="1" t="s">
        <v>49</v>
      </c>
      <c r="H403" s="1" t="s">
        <v>389</v>
      </c>
      <c r="I403" s="1" t="str">
        <f>IFERROR(_xlfn.XLOOKUP(Journal[[#This Row],[S/N оборудования]],mac_ap[Серийный AP],mac_ap[Мак AP]),"")</f>
        <v>D4:01:C3:ED:95:C6</v>
      </c>
      <c r="J403" s="11">
        <f>IF(C403="Монтаж",COUNTIF($H$2:H404,Journal[[#This Row],[S/N оборудования]]),"")</f>
        <v>1</v>
      </c>
    </row>
    <row r="404" spans="1:10" x14ac:dyDescent="0.15">
      <c r="A404" s="32">
        <v>45864</v>
      </c>
      <c r="B404" s="11">
        <v>13</v>
      </c>
      <c r="C404" s="16" t="s">
        <v>8</v>
      </c>
      <c r="D404" s="10" t="s">
        <v>381</v>
      </c>
      <c r="E404" s="10" t="s">
        <v>33</v>
      </c>
      <c r="F404" s="10" t="s">
        <v>1424</v>
      </c>
      <c r="G404" s="1" t="s">
        <v>49</v>
      </c>
      <c r="H404" s="1" t="s">
        <v>390</v>
      </c>
      <c r="I404" s="1" t="str">
        <f>IFERROR(_xlfn.XLOOKUP(Journal[[#This Row],[S/N оборудования]],mac_ap[Серийный AP],mac_ap[Мак AP]),"")</f>
        <v>F4:1E:57:0A:D1:B0</v>
      </c>
      <c r="J404" s="11">
        <f>IF(C404="Монтаж",COUNTIF($H$2:H405,Journal[[#This Row],[S/N оборудования]]),"")</f>
        <v>1</v>
      </c>
    </row>
    <row r="405" spans="1:10" x14ac:dyDescent="0.15">
      <c r="A405" s="32">
        <v>45864</v>
      </c>
      <c r="B405" s="11">
        <v>13</v>
      </c>
      <c r="C405" s="16" t="s">
        <v>8</v>
      </c>
      <c r="D405" s="10" t="s">
        <v>381</v>
      </c>
      <c r="E405" s="10" t="s">
        <v>33</v>
      </c>
      <c r="F405" s="10" t="s">
        <v>1424</v>
      </c>
      <c r="G405" s="1" t="s">
        <v>14</v>
      </c>
      <c r="H405" s="1" t="s">
        <v>391</v>
      </c>
      <c r="I405" s="1" t="str">
        <f>IFERROR(_xlfn.XLOOKUP(Journal[[#This Row],[S/N оборудования]],mac_ap[Серийный AP],mac_ap[Мак AP]),"")</f>
        <v/>
      </c>
      <c r="J405" s="11">
        <f>IF(C405="Монтаж",COUNTIF($H$2:H406,Journal[[#This Row],[S/N оборудования]]),"")</f>
        <v>1</v>
      </c>
    </row>
    <row r="406" spans="1:10" x14ac:dyDescent="0.15">
      <c r="A406" s="32">
        <v>45864</v>
      </c>
      <c r="B406" s="11">
        <v>13</v>
      </c>
      <c r="C406" s="16" t="s">
        <v>8</v>
      </c>
      <c r="D406" s="10" t="s">
        <v>381</v>
      </c>
      <c r="E406" s="10" t="s">
        <v>33</v>
      </c>
      <c r="F406" s="10" t="s">
        <v>1424</v>
      </c>
      <c r="G406" s="1" t="s">
        <v>99</v>
      </c>
      <c r="H406" s="1"/>
      <c r="I406" s="1" t="str">
        <f>IFERROR(_xlfn.XLOOKUP(Journal[[#This Row],[S/N оборудования]],mac_ap[Серийный AP],mac_ap[Мак AP]),"")</f>
        <v/>
      </c>
      <c r="J406" s="11">
        <f>IF(C406="Монтаж",COUNTIF($H$2:H407,Journal[[#This Row],[S/N оборудования]]),"")</f>
        <v>0</v>
      </c>
    </row>
    <row r="407" spans="1:10" x14ac:dyDescent="0.15">
      <c r="A407" s="32">
        <v>45864</v>
      </c>
      <c r="B407" s="11">
        <v>13</v>
      </c>
      <c r="C407" s="16" t="s">
        <v>8</v>
      </c>
      <c r="D407" s="10" t="s">
        <v>381</v>
      </c>
      <c r="E407" s="10" t="s">
        <v>33</v>
      </c>
      <c r="F407" s="10" t="s">
        <v>1424</v>
      </c>
      <c r="G407" s="1" t="s">
        <v>16</v>
      </c>
      <c r="H407" s="1"/>
      <c r="I407" s="1" t="str">
        <f>IFERROR(_xlfn.XLOOKUP(Journal[[#This Row],[S/N оборудования]],mac_ap[Серийный AP],mac_ap[Мак AP]),"")</f>
        <v/>
      </c>
      <c r="J407" s="11">
        <f>IF(C407="Монтаж",COUNTIF($H$2:H408,Journal[[#This Row],[S/N оборудования]]),"")</f>
        <v>0</v>
      </c>
    </row>
    <row r="408" spans="1:10" x14ac:dyDescent="0.15">
      <c r="A408" s="32">
        <v>45864</v>
      </c>
      <c r="B408" s="11">
        <v>13</v>
      </c>
      <c r="C408" s="16" t="s">
        <v>8</v>
      </c>
      <c r="D408" s="10" t="s">
        <v>381</v>
      </c>
      <c r="E408" s="10" t="s">
        <v>33</v>
      </c>
      <c r="F408" s="10" t="s">
        <v>1425</v>
      </c>
      <c r="G408" s="31" t="s">
        <v>12</v>
      </c>
      <c r="H408" s="31" t="s">
        <v>392</v>
      </c>
      <c r="I408" s="1" t="str">
        <f>IFERROR(_xlfn.XLOOKUP(Journal[[#This Row],[S/N оборудования]],mac_ap[Серийный AP],mac_ap[Мак AP]),"")</f>
        <v>F4:1E:57:65:F6:D2</v>
      </c>
      <c r="J408" s="11">
        <f>IF(C408="Монтаж",COUNTIF($H$2:H409,Journal[[#This Row],[S/N оборудования]]),"")</f>
        <v>1</v>
      </c>
    </row>
    <row r="409" spans="1:10" x14ac:dyDescent="0.15">
      <c r="A409" s="32">
        <v>45864</v>
      </c>
      <c r="B409" s="11">
        <v>13</v>
      </c>
      <c r="C409" s="16" t="s">
        <v>8</v>
      </c>
      <c r="D409" s="10" t="s">
        <v>381</v>
      </c>
      <c r="E409" s="10" t="s">
        <v>33</v>
      </c>
      <c r="F409" s="10" t="s">
        <v>1425</v>
      </c>
      <c r="G409" s="1" t="s">
        <v>35</v>
      </c>
      <c r="H409" s="1" t="s">
        <v>393</v>
      </c>
      <c r="I409" s="1" t="str">
        <f>IFERROR(_xlfn.XLOOKUP(Journal[[#This Row],[S/N оборудования]],mac_ap[Серийный AP],mac_ap[Мак AP]),"")</f>
        <v/>
      </c>
      <c r="J409" s="11">
        <f>IF(C409="Монтаж",COUNTIF($H$2:H410,Journal[[#This Row],[S/N оборудования]]),"")</f>
        <v>1</v>
      </c>
    </row>
    <row r="410" spans="1:10" x14ac:dyDescent="0.15">
      <c r="A410" s="32">
        <v>45864</v>
      </c>
      <c r="B410" s="11">
        <v>13</v>
      </c>
      <c r="C410" s="16" t="s">
        <v>8</v>
      </c>
      <c r="D410" s="10" t="s">
        <v>381</v>
      </c>
      <c r="E410" s="10" t="s">
        <v>33</v>
      </c>
      <c r="F410" s="10" t="s">
        <v>1425</v>
      </c>
      <c r="G410" s="1" t="s">
        <v>49</v>
      </c>
      <c r="H410" s="1" t="s">
        <v>394</v>
      </c>
      <c r="I410" s="1" t="str">
        <f>IFERROR(_xlfn.XLOOKUP(Journal[[#This Row],[S/N оборудования]],mac_ap[Серийный AP],mac_ap[Мак AP]),"")</f>
        <v>F4:1E:57:11:18:20</v>
      </c>
      <c r="J410" s="11">
        <f>IF(C410="Монтаж",COUNTIF($H$2:H411,Journal[[#This Row],[S/N оборудования]]),"")</f>
        <v>1</v>
      </c>
    </row>
    <row r="411" spans="1:10" x14ac:dyDescent="0.15">
      <c r="A411" s="32">
        <v>45864</v>
      </c>
      <c r="B411" s="11">
        <v>13</v>
      </c>
      <c r="C411" s="16" t="s">
        <v>8</v>
      </c>
      <c r="D411" s="10" t="s">
        <v>381</v>
      </c>
      <c r="E411" s="10" t="s">
        <v>33</v>
      </c>
      <c r="F411" s="10" t="s">
        <v>1425</v>
      </c>
      <c r="G411" s="1" t="s">
        <v>49</v>
      </c>
      <c r="H411" s="1" t="s">
        <v>395</v>
      </c>
      <c r="I411" s="1" t="str">
        <f>IFERROR(_xlfn.XLOOKUP(Journal[[#This Row],[S/N оборудования]],mac_ap[Серийный AP],mac_ap[Мак AP]),"")</f>
        <v>D4:01:C3:ED:9C:80</v>
      </c>
      <c r="J411" s="11">
        <f>IF(C411="Монтаж",COUNTIF($H$2:H412,Journal[[#This Row],[S/N оборудования]]),"")</f>
        <v>1</v>
      </c>
    </row>
    <row r="412" spans="1:10" x14ac:dyDescent="0.15">
      <c r="A412" s="32">
        <v>45864</v>
      </c>
      <c r="B412" s="11">
        <v>13</v>
      </c>
      <c r="C412" s="16" t="s">
        <v>8</v>
      </c>
      <c r="D412" s="10" t="s">
        <v>381</v>
      </c>
      <c r="E412" s="10" t="s">
        <v>33</v>
      </c>
      <c r="F412" s="10" t="s">
        <v>1425</v>
      </c>
      <c r="G412" s="1" t="s">
        <v>14</v>
      </c>
      <c r="H412" s="1" t="s">
        <v>396</v>
      </c>
      <c r="I412" s="1" t="str">
        <f>IFERROR(_xlfn.XLOOKUP(Journal[[#This Row],[S/N оборудования]],mac_ap[Серийный AP],mac_ap[Мак AP]),"")</f>
        <v/>
      </c>
      <c r="J412" s="11">
        <f>IF(C412="Монтаж",COUNTIF($H$2:H413,Journal[[#This Row],[S/N оборудования]]),"")</f>
        <v>1</v>
      </c>
    </row>
    <row r="413" spans="1:10" x14ac:dyDescent="0.15">
      <c r="A413" s="32">
        <v>45864</v>
      </c>
      <c r="B413" s="11">
        <v>13</v>
      </c>
      <c r="C413" s="16" t="s">
        <v>8</v>
      </c>
      <c r="D413" s="10" t="s">
        <v>381</v>
      </c>
      <c r="E413" s="10" t="s">
        <v>33</v>
      </c>
      <c r="F413" s="10" t="s">
        <v>1425</v>
      </c>
      <c r="G413" s="1" t="s">
        <v>99</v>
      </c>
      <c r="H413" s="1"/>
      <c r="I413" s="1" t="str">
        <f>IFERROR(_xlfn.XLOOKUP(Journal[[#This Row],[S/N оборудования]],mac_ap[Серийный AP],mac_ap[Мак AP]),"")</f>
        <v/>
      </c>
      <c r="J413" s="11">
        <f>IF(C413="Монтаж",COUNTIF($H$2:H414,Journal[[#This Row],[S/N оборудования]]),"")</f>
        <v>0</v>
      </c>
    </row>
    <row r="414" spans="1:10" x14ac:dyDescent="0.15">
      <c r="A414" s="32">
        <v>45864</v>
      </c>
      <c r="B414" s="11">
        <v>13</v>
      </c>
      <c r="C414" s="16" t="s">
        <v>8</v>
      </c>
      <c r="D414" s="10" t="s">
        <v>381</v>
      </c>
      <c r="E414" s="10" t="s">
        <v>33</v>
      </c>
      <c r="F414" s="10" t="s">
        <v>1425</v>
      </c>
      <c r="G414" s="1" t="s">
        <v>16</v>
      </c>
      <c r="H414" s="1"/>
      <c r="I414" s="1" t="str">
        <f>IFERROR(_xlfn.XLOOKUP(Journal[[#This Row],[S/N оборудования]],mac_ap[Серийный AP],mac_ap[Мак AP]),"")</f>
        <v/>
      </c>
      <c r="J414" s="11">
        <f>IF(C414="Монтаж",COUNTIF($H$2:H415,Journal[[#This Row],[S/N оборудования]]),"")</f>
        <v>0</v>
      </c>
    </row>
    <row r="415" spans="1:10" x14ac:dyDescent="0.15">
      <c r="A415" s="32">
        <v>45864</v>
      </c>
      <c r="B415" s="11">
        <v>13</v>
      </c>
      <c r="C415" s="16" t="s">
        <v>8</v>
      </c>
      <c r="D415" s="10" t="s">
        <v>381</v>
      </c>
      <c r="E415" s="10" t="s">
        <v>33</v>
      </c>
      <c r="F415" s="10" t="s">
        <v>1426</v>
      </c>
      <c r="G415" s="31" t="s">
        <v>12</v>
      </c>
      <c r="H415" s="31" t="s">
        <v>397</v>
      </c>
      <c r="I415" s="1" t="str">
        <f>IFERROR(_xlfn.XLOOKUP(Journal[[#This Row],[S/N оборудования]],mac_ap[Серийный AP],mac_ap[Мак AP]),"")</f>
        <v>D4:01:C3:FB:00:67</v>
      </c>
      <c r="J415" s="11">
        <f>IF(C415="Монтаж",COUNTIF($H$2:H416,Journal[[#This Row],[S/N оборудования]]),"")</f>
        <v>1</v>
      </c>
    </row>
    <row r="416" spans="1:10" x14ac:dyDescent="0.15">
      <c r="A416" s="32">
        <v>45864</v>
      </c>
      <c r="B416" s="11">
        <v>13</v>
      </c>
      <c r="C416" s="16" t="s">
        <v>8</v>
      </c>
      <c r="D416" s="10" t="s">
        <v>381</v>
      </c>
      <c r="E416" s="10" t="s">
        <v>33</v>
      </c>
      <c r="F416" s="10" t="s">
        <v>1426</v>
      </c>
      <c r="G416" s="1" t="s">
        <v>35</v>
      </c>
      <c r="H416" s="1" t="s">
        <v>398</v>
      </c>
      <c r="I416" s="1" t="str">
        <f>IFERROR(_xlfn.XLOOKUP(Journal[[#This Row],[S/N оборудования]],mac_ap[Серийный AP],mac_ap[Мак AP]),"")</f>
        <v/>
      </c>
      <c r="J416" s="11">
        <f>IF(C416="Монтаж",COUNTIF($H$2:H417,Journal[[#This Row],[S/N оборудования]]),"")</f>
        <v>1</v>
      </c>
    </row>
    <row r="417" spans="1:10" x14ac:dyDescent="0.15">
      <c r="A417" s="32">
        <v>45864</v>
      </c>
      <c r="B417" s="11">
        <v>13</v>
      </c>
      <c r="C417" s="16" t="s">
        <v>8</v>
      </c>
      <c r="D417" s="10" t="s">
        <v>381</v>
      </c>
      <c r="E417" s="10" t="s">
        <v>33</v>
      </c>
      <c r="F417" s="10" t="s">
        <v>1426</v>
      </c>
      <c r="G417" s="1" t="s">
        <v>49</v>
      </c>
      <c r="H417" s="1" t="s">
        <v>399</v>
      </c>
      <c r="I417" s="1" t="str">
        <f>IFERROR(_xlfn.XLOOKUP(Journal[[#This Row],[S/N оборудования]],mac_ap[Серийный AP],mac_ap[Мак AP]),"")</f>
        <v>F4:1E:57:11:18:2C</v>
      </c>
      <c r="J417" s="11">
        <f>IF(C417="Монтаж",COUNTIF($H$2:H418,Journal[[#This Row],[S/N оборудования]]),"")</f>
        <v>1</v>
      </c>
    </row>
    <row r="418" spans="1:10" x14ac:dyDescent="0.15">
      <c r="A418" s="32">
        <v>45864</v>
      </c>
      <c r="B418" s="11">
        <v>13</v>
      </c>
      <c r="C418" s="16" t="s">
        <v>8</v>
      </c>
      <c r="D418" s="10" t="s">
        <v>381</v>
      </c>
      <c r="E418" s="10" t="s">
        <v>33</v>
      </c>
      <c r="F418" s="10" t="s">
        <v>1426</v>
      </c>
      <c r="G418" s="1" t="s">
        <v>49</v>
      </c>
      <c r="H418" s="1" t="s">
        <v>400</v>
      </c>
      <c r="I418" s="1" t="str">
        <f>IFERROR(_xlfn.XLOOKUP(Journal[[#This Row],[S/N оборудования]],mac_ap[Серийный AP],mac_ap[Мак AP]),"")</f>
        <v>F4:1E:57:0A:D0:94</v>
      </c>
      <c r="J418" s="11">
        <f>IF(C418="Монтаж",COUNTIF($H$2:H419,Journal[[#This Row],[S/N оборудования]]),"")</f>
        <v>1</v>
      </c>
    </row>
    <row r="419" spans="1:10" x14ac:dyDescent="0.15">
      <c r="A419" s="32">
        <v>45864</v>
      </c>
      <c r="B419" s="11">
        <v>13</v>
      </c>
      <c r="C419" s="16" t="s">
        <v>8</v>
      </c>
      <c r="D419" s="10" t="s">
        <v>381</v>
      </c>
      <c r="E419" s="10" t="s">
        <v>33</v>
      </c>
      <c r="F419" s="10" t="s">
        <v>1426</v>
      </c>
      <c r="G419" s="1" t="s">
        <v>14</v>
      </c>
      <c r="H419" s="1" t="s">
        <v>401</v>
      </c>
      <c r="I419" s="1" t="str">
        <f>IFERROR(_xlfn.XLOOKUP(Journal[[#This Row],[S/N оборудования]],mac_ap[Серийный AP],mac_ap[Мак AP]),"")</f>
        <v/>
      </c>
      <c r="J419" s="11">
        <f>IF(C419="Монтаж",COUNTIF($H$2:H420,Journal[[#This Row],[S/N оборудования]]),"")</f>
        <v>1</v>
      </c>
    </row>
    <row r="420" spans="1:10" x14ac:dyDescent="0.15">
      <c r="A420" s="32">
        <v>45864</v>
      </c>
      <c r="B420" s="11">
        <v>13</v>
      </c>
      <c r="C420" s="16" t="s">
        <v>8</v>
      </c>
      <c r="D420" s="10" t="s">
        <v>381</v>
      </c>
      <c r="E420" s="10" t="s">
        <v>33</v>
      </c>
      <c r="F420" s="10" t="s">
        <v>1426</v>
      </c>
      <c r="G420" s="1" t="s">
        <v>99</v>
      </c>
      <c r="H420" s="1"/>
      <c r="I420" s="1" t="str">
        <f>IFERROR(_xlfn.XLOOKUP(Journal[[#This Row],[S/N оборудования]],mac_ap[Серийный AP],mac_ap[Мак AP]),"")</f>
        <v/>
      </c>
      <c r="J420" s="11">
        <f>IF(C420="Монтаж",COUNTIF($H$2:H421,Journal[[#This Row],[S/N оборудования]]),"")</f>
        <v>0</v>
      </c>
    </row>
    <row r="421" spans="1:10" x14ac:dyDescent="0.15">
      <c r="A421" s="32">
        <v>45864</v>
      </c>
      <c r="B421" s="11">
        <v>13</v>
      </c>
      <c r="C421" s="16" t="s">
        <v>8</v>
      </c>
      <c r="D421" s="10" t="s">
        <v>381</v>
      </c>
      <c r="E421" s="10" t="s">
        <v>33</v>
      </c>
      <c r="F421" s="10" t="s">
        <v>1426</v>
      </c>
      <c r="G421" s="1" t="s">
        <v>16</v>
      </c>
      <c r="H421" s="1"/>
      <c r="I421" s="1" t="str">
        <f>IFERROR(_xlfn.XLOOKUP(Journal[[#This Row],[S/N оборудования]],mac_ap[Серийный AP],mac_ap[Мак AP]),"")</f>
        <v/>
      </c>
      <c r="J421" s="11">
        <f>IF(C421="Монтаж",COUNTIF($H$2:H422,Journal[[#This Row],[S/N оборудования]]),"")</f>
        <v>0</v>
      </c>
    </row>
    <row r="422" spans="1:10" x14ac:dyDescent="0.15">
      <c r="A422" s="32">
        <v>45864</v>
      </c>
      <c r="B422" s="11">
        <v>13</v>
      </c>
      <c r="C422" s="16" t="s">
        <v>8</v>
      </c>
      <c r="D422" s="10" t="s">
        <v>381</v>
      </c>
      <c r="E422" s="10" t="s">
        <v>33</v>
      </c>
      <c r="F422" s="10" t="s">
        <v>1427</v>
      </c>
      <c r="G422" s="31" t="s">
        <v>12</v>
      </c>
      <c r="H422" s="31" t="s">
        <v>402</v>
      </c>
      <c r="I422" s="1" t="str">
        <f>IFERROR(_xlfn.XLOOKUP(Journal[[#This Row],[S/N оборудования]],mac_ap[Серийный AP],mac_ap[Мак AP]),"")</f>
        <v>F4:1E:57:65:FB:7B</v>
      </c>
      <c r="J422" s="11">
        <f>IF(C422="Монтаж",COUNTIF($H$2:H423,Journal[[#This Row],[S/N оборудования]]),"")</f>
        <v>1</v>
      </c>
    </row>
    <row r="423" spans="1:10" x14ac:dyDescent="0.15">
      <c r="A423" s="32">
        <v>45864</v>
      </c>
      <c r="B423" s="11">
        <v>13</v>
      </c>
      <c r="C423" s="16" t="s">
        <v>8</v>
      </c>
      <c r="D423" s="10" t="s">
        <v>381</v>
      </c>
      <c r="E423" s="10" t="s">
        <v>33</v>
      </c>
      <c r="F423" s="10" t="s">
        <v>1427</v>
      </c>
      <c r="G423" s="1" t="s">
        <v>35</v>
      </c>
      <c r="H423" s="1" t="s">
        <v>403</v>
      </c>
      <c r="I423" s="1" t="str">
        <f>IFERROR(_xlfn.XLOOKUP(Journal[[#This Row],[S/N оборудования]],mac_ap[Серийный AP],mac_ap[Мак AP]),"")</f>
        <v/>
      </c>
      <c r="J423" s="11">
        <f>IF(C423="Монтаж",COUNTIF($H$2:H424,Journal[[#This Row],[S/N оборудования]]),"")</f>
        <v>1</v>
      </c>
    </row>
    <row r="424" spans="1:10" x14ac:dyDescent="0.15">
      <c r="A424" s="32">
        <v>45864</v>
      </c>
      <c r="B424" s="11">
        <v>13</v>
      </c>
      <c r="C424" s="16" t="s">
        <v>8</v>
      </c>
      <c r="D424" s="10" t="s">
        <v>381</v>
      </c>
      <c r="E424" s="10" t="s">
        <v>33</v>
      </c>
      <c r="F424" s="10" t="s">
        <v>1427</v>
      </c>
      <c r="G424" s="1" t="s">
        <v>49</v>
      </c>
      <c r="H424" s="1" t="s">
        <v>404</v>
      </c>
      <c r="I424" s="1" t="str">
        <f>IFERROR(_xlfn.XLOOKUP(Journal[[#This Row],[S/N оборудования]],mac_ap[Серийный AP],mac_ap[Мак AP]),"")</f>
        <v>D4:01:C3:ED:9C:84</v>
      </c>
      <c r="J424" s="11">
        <f>IF(C424="Монтаж",COUNTIF($H$2:H425,Journal[[#This Row],[S/N оборудования]]),"")</f>
        <v>1</v>
      </c>
    </row>
    <row r="425" spans="1:10" x14ac:dyDescent="0.15">
      <c r="A425" s="32">
        <v>45864</v>
      </c>
      <c r="B425" s="11">
        <v>13</v>
      </c>
      <c r="C425" s="16" t="s">
        <v>8</v>
      </c>
      <c r="D425" s="10" t="s">
        <v>381</v>
      </c>
      <c r="E425" s="10" t="s">
        <v>33</v>
      </c>
      <c r="F425" s="10" t="s">
        <v>1427</v>
      </c>
      <c r="G425" s="1" t="s">
        <v>49</v>
      </c>
      <c r="H425" s="1" t="s">
        <v>405</v>
      </c>
      <c r="I425" s="1" t="str">
        <f>IFERROR(_xlfn.XLOOKUP(Journal[[#This Row],[S/N оборудования]],mac_ap[Серийный AP],mac_ap[Мак AP]),"")</f>
        <v>F4:1E:57:11:18:38</v>
      </c>
      <c r="J425" s="11">
        <f>IF(C425="Монтаж",COUNTIF($H$2:H426,Journal[[#This Row],[S/N оборудования]]),"")</f>
        <v>1</v>
      </c>
    </row>
    <row r="426" spans="1:10" x14ac:dyDescent="0.15">
      <c r="A426" s="32">
        <v>45864</v>
      </c>
      <c r="B426" s="11">
        <v>13</v>
      </c>
      <c r="C426" s="16" t="s">
        <v>8</v>
      </c>
      <c r="D426" s="10" t="s">
        <v>381</v>
      </c>
      <c r="E426" s="10" t="s">
        <v>33</v>
      </c>
      <c r="F426" s="10" t="s">
        <v>1427</v>
      </c>
      <c r="G426" s="1" t="s">
        <v>14</v>
      </c>
      <c r="H426" s="1" t="s">
        <v>406</v>
      </c>
      <c r="I426" s="1" t="str">
        <f>IFERROR(_xlfn.XLOOKUP(Journal[[#This Row],[S/N оборудования]],mac_ap[Серийный AP],mac_ap[Мак AP]),"")</f>
        <v/>
      </c>
      <c r="J426" s="11">
        <f>IF(C426="Монтаж",COUNTIF($H$2:H427,Journal[[#This Row],[S/N оборудования]]),"")</f>
        <v>1</v>
      </c>
    </row>
    <row r="427" spans="1:10" x14ac:dyDescent="0.15">
      <c r="A427" s="32">
        <v>45864</v>
      </c>
      <c r="B427" s="11">
        <v>13</v>
      </c>
      <c r="C427" s="16" t="s">
        <v>8</v>
      </c>
      <c r="D427" s="10" t="s">
        <v>381</v>
      </c>
      <c r="E427" s="10" t="s">
        <v>33</v>
      </c>
      <c r="F427" s="10" t="s">
        <v>1427</v>
      </c>
      <c r="G427" s="1" t="s">
        <v>99</v>
      </c>
      <c r="H427" s="1"/>
      <c r="I427" s="1" t="str">
        <f>IFERROR(_xlfn.XLOOKUP(Journal[[#This Row],[S/N оборудования]],mac_ap[Серийный AP],mac_ap[Мак AP]),"")</f>
        <v/>
      </c>
      <c r="J427" s="11">
        <f>IF(C427="Монтаж",COUNTIF($H$2:H428,Journal[[#This Row],[S/N оборудования]]),"")</f>
        <v>0</v>
      </c>
    </row>
    <row r="428" spans="1:10" x14ac:dyDescent="0.15">
      <c r="A428" s="32">
        <v>45864</v>
      </c>
      <c r="B428" s="11">
        <v>13</v>
      </c>
      <c r="C428" s="16" t="s">
        <v>8</v>
      </c>
      <c r="D428" s="10" t="s">
        <v>381</v>
      </c>
      <c r="E428" s="10" t="s">
        <v>33</v>
      </c>
      <c r="F428" s="10" t="s">
        <v>1427</v>
      </c>
      <c r="G428" s="1" t="s">
        <v>16</v>
      </c>
      <c r="H428" s="1"/>
      <c r="I428" s="1" t="str">
        <f>IFERROR(_xlfn.XLOOKUP(Journal[[#This Row],[S/N оборудования]],mac_ap[Серийный AP],mac_ap[Мак AP]),"")</f>
        <v/>
      </c>
      <c r="J428" s="11">
        <f>IF(C428="Монтаж",COUNTIF($H$2:H429,Journal[[#This Row],[S/N оборудования]]),"")</f>
        <v>0</v>
      </c>
    </row>
    <row r="429" spans="1:10" x14ac:dyDescent="0.15">
      <c r="A429" s="32">
        <v>45864</v>
      </c>
      <c r="B429" s="11">
        <v>13</v>
      </c>
      <c r="C429" s="16" t="s">
        <v>8</v>
      </c>
      <c r="D429" s="10" t="s">
        <v>381</v>
      </c>
      <c r="E429" s="10" t="s">
        <v>33</v>
      </c>
      <c r="F429" s="10" t="s">
        <v>1428</v>
      </c>
      <c r="G429" s="31" t="s">
        <v>12</v>
      </c>
      <c r="H429" s="31" t="s">
        <v>407</v>
      </c>
      <c r="I429" s="1" t="str">
        <f>IFERROR(_xlfn.XLOOKUP(Journal[[#This Row],[S/N оборудования]],mac_ap[Серийный AP],mac_ap[Мак AP]),"")</f>
        <v>F4:1E:57:65:F4:87</v>
      </c>
      <c r="J429" s="11">
        <f>IF(C429="Монтаж",COUNTIF($H$2:H430,Journal[[#This Row],[S/N оборудования]]),"")</f>
        <v>1</v>
      </c>
    </row>
    <row r="430" spans="1:10" x14ac:dyDescent="0.15">
      <c r="A430" s="32">
        <v>45864</v>
      </c>
      <c r="B430" s="11">
        <v>13</v>
      </c>
      <c r="C430" s="16" t="s">
        <v>8</v>
      </c>
      <c r="D430" s="10" t="s">
        <v>381</v>
      </c>
      <c r="E430" s="10" t="s">
        <v>33</v>
      </c>
      <c r="F430" s="10" t="s">
        <v>1428</v>
      </c>
      <c r="G430" s="1" t="s">
        <v>35</v>
      </c>
      <c r="H430" s="1" t="s">
        <v>408</v>
      </c>
      <c r="I430" s="1" t="str">
        <f>IFERROR(_xlfn.XLOOKUP(Journal[[#This Row],[S/N оборудования]],mac_ap[Серийный AP],mac_ap[Мак AP]),"")</f>
        <v/>
      </c>
      <c r="J430" s="11">
        <f>IF(C430="Монтаж",COUNTIF($H$2:H431,Journal[[#This Row],[S/N оборудования]]),"")</f>
        <v>1</v>
      </c>
    </row>
    <row r="431" spans="1:10" x14ac:dyDescent="0.15">
      <c r="A431" s="32">
        <v>45864</v>
      </c>
      <c r="B431" s="11">
        <v>13</v>
      </c>
      <c r="C431" s="16" t="s">
        <v>8</v>
      </c>
      <c r="D431" s="10" t="s">
        <v>381</v>
      </c>
      <c r="E431" s="10" t="s">
        <v>33</v>
      </c>
      <c r="F431" s="10" t="s">
        <v>1428</v>
      </c>
      <c r="G431" s="1" t="s">
        <v>49</v>
      </c>
      <c r="H431" s="1" t="s">
        <v>409</v>
      </c>
      <c r="I431" s="1" t="str">
        <f>IFERROR(_xlfn.XLOOKUP(Journal[[#This Row],[S/N оборудования]],mac_ap[Серийный AP],mac_ap[Мак AP]),"")</f>
        <v>D4:01:C3:ED:99:2E</v>
      </c>
      <c r="J431" s="11">
        <f>IF(C431="Монтаж",COUNTIF($H$2:H432,Journal[[#This Row],[S/N оборудования]]),"")</f>
        <v>1</v>
      </c>
    </row>
    <row r="432" spans="1:10" x14ac:dyDescent="0.15">
      <c r="A432" s="32">
        <v>45864</v>
      </c>
      <c r="B432" s="11">
        <v>13</v>
      </c>
      <c r="C432" s="16" t="s">
        <v>8</v>
      </c>
      <c r="D432" s="10" t="s">
        <v>381</v>
      </c>
      <c r="E432" s="10" t="s">
        <v>33</v>
      </c>
      <c r="F432" s="10" t="s">
        <v>1428</v>
      </c>
      <c r="G432" s="1" t="s">
        <v>49</v>
      </c>
      <c r="H432" s="1" t="s">
        <v>410</v>
      </c>
      <c r="I432" s="1" t="str">
        <f>IFERROR(_xlfn.XLOOKUP(Journal[[#This Row],[S/N оборудования]],mac_ap[Серийный AP],mac_ap[Мак AP]),"")</f>
        <v>F4:1E:57:0A:CE:44</v>
      </c>
      <c r="J432" s="11">
        <f>IF(C432="Монтаж",COUNTIF($H$2:H433,Journal[[#This Row],[S/N оборудования]]),"")</f>
        <v>1</v>
      </c>
    </row>
    <row r="433" spans="1:10" x14ac:dyDescent="0.15">
      <c r="A433" s="32">
        <v>45864</v>
      </c>
      <c r="B433" s="11">
        <v>13</v>
      </c>
      <c r="C433" s="16" t="s">
        <v>8</v>
      </c>
      <c r="D433" s="10" t="s">
        <v>381</v>
      </c>
      <c r="E433" s="10" t="s">
        <v>33</v>
      </c>
      <c r="F433" s="10" t="s">
        <v>1428</v>
      </c>
      <c r="G433" s="1" t="s">
        <v>14</v>
      </c>
      <c r="H433" s="1" t="s">
        <v>411</v>
      </c>
      <c r="I433" s="1" t="str">
        <f>IFERROR(_xlfn.XLOOKUP(Journal[[#This Row],[S/N оборудования]],mac_ap[Серийный AP],mac_ap[Мак AP]),"")</f>
        <v/>
      </c>
      <c r="J433" s="11">
        <f>IF(C433="Монтаж",COUNTIF($H$2:H434,Journal[[#This Row],[S/N оборудования]]),"")</f>
        <v>1</v>
      </c>
    </row>
    <row r="434" spans="1:10" x14ac:dyDescent="0.15">
      <c r="A434" s="32">
        <v>45864</v>
      </c>
      <c r="B434" s="11">
        <v>13</v>
      </c>
      <c r="C434" s="16" t="s">
        <v>8</v>
      </c>
      <c r="D434" s="10" t="s">
        <v>381</v>
      </c>
      <c r="E434" s="10" t="s">
        <v>33</v>
      </c>
      <c r="F434" s="10" t="s">
        <v>1428</v>
      </c>
      <c r="G434" s="1" t="s">
        <v>99</v>
      </c>
      <c r="H434" s="1"/>
      <c r="I434" s="1" t="str">
        <f>IFERROR(_xlfn.XLOOKUP(Journal[[#This Row],[S/N оборудования]],mac_ap[Серийный AP],mac_ap[Мак AP]),"")</f>
        <v/>
      </c>
      <c r="J434" s="11">
        <f>IF(C434="Монтаж",COUNTIF($H$2:H435,Journal[[#This Row],[S/N оборудования]]),"")</f>
        <v>0</v>
      </c>
    </row>
    <row r="435" spans="1:10" x14ac:dyDescent="0.15">
      <c r="A435" s="32">
        <v>45864</v>
      </c>
      <c r="B435" s="11">
        <v>13</v>
      </c>
      <c r="C435" s="16" t="s">
        <v>8</v>
      </c>
      <c r="D435" s="10" t="s">
        <v>381</v>
      </c>
      <c r="E435" s="10" t="s">
        <v>33</v>
      </c>
      <c r="F435" s="10" t="s">
        <v>1428</v>
      </c>
      <c r="G435" s="1" t="s">
        <v>16</v>
      </c>
      <c r="H435" s="1"/>
      <c r="I435" s="1" t="str">
        <f>IFERROR(_xlfn.XLOOKUP(Journal[[#This Row],[S/N оборудования]],mac_ap[Серийный AP],mac_ap[Мак AP]),"")</f>
        <v/>
      </c>
      <c r="J435" s="11">
        <f>IF(C435="Монтаж",COUNTIF($H$2:H436,Journal[[#This Row],[S/N оборудования]]),"")</f>
        <v>0</v>
      </c>
    </row>
    <row r="436" spans="1:10" x14ac:dyDescent="0.15">
      <c r="A436" s="32">
        <v>45864</v>
      </c>
      <c r="B436" s="11">
        <v>13</v>
      </c>
      <c r="C436" s="16" t="s">
        <v>8</v>
      </c>
      <c r="D436" s="10" t="s">
        <v>381</v>
      </c>
      <c r="E436" s="10" t="s">
        <v>33</v>
      </c>
      <c r="F436" s="10" t="s">
        <v>1429</v>
      </c>
      <c r="G436" s="31" t="s">
        <v>12</v>
      </c>
      <c r="H436" s="31" t="s">
        <v>412</v>
      </c>
      <c r="I436" s="1" t="str">
        <f>IFERROR(_xlfn.XLOOKUP(Journal[[#This Row],[S/N оборудования]],mac_ap[Серийный AP],mac_ap[Мак AP]),"")</f>
        <v>F4:1E:57:65:FA:8B</v>
      </c>
      <c r="J436" s="11">
        <f>IF(C436="Монтаж",COUNTIF($H$2:H437,Journal[[#This Row],[S/N оборудования]]),"")</f>
        <v>1</v>
      </c>
    </row>
    <row r="437" spans="1:10" x14ac:dyDescent="0.15">
      <c r="A437" s="32">
        <v>45864</v>
      </c>
      <c r="B437" s="11">
        <v>13</v>
      </c>
      <c r="C437" s="16" t="s">
        <v>8</v>
      </c>
      <c r="D437" s="10" t="s">
        <v>381</v>
      </c>
      <c r="E437" s="10" t="s">
        <v>33</v>
      </c>
      <c r="F437" s="10" t="s">
        <v>1429</v>
      </c>
      <c r="G437" s="1" t="s">
        <v>35</v>
      </c>
      <c r="H437" s="1" t="s">
        <v>413</v>
      </c>
      <c r="I437" s="1" t="str">
        <f>IFERROR(_xlfn.XLOOKUP(Journal[[#This Row],[S/N оборудования]],mac_ap[Серийный AP],mac_ap[Мак AP]),"")</f>
        <v/>
      </c>
      <c r="J437" s="11">
        <f>IF(C437="Монтаж",COUNTIF($H$2:H438,Journal[[#This Row],[S/N оборудования]]),"")</f>
        <v>1</v>
      </c>
    </row>
    <row r="438" spans="1:10" x14ac:dyDescent="0.15">
      <c r="A438" s="32">
        <v>45864</v>
      </c>
      <c r="B438" s="11">
        <v>13</v>
      </c>
      <c r="C438" s="16" t="s">
        <v>8</v>
      </c>
      <c r="D438" s="10" t="s">
        <v>381</v>
      </c>
      <c r="E438" s="10" t="s">
        <v>33</v>
      </c>
      <c r="F438" s="10" t="s">
        <v>1429</v>
      </c>
      <c r="G438" s="1" t="s">
        <v>49</v>
      </c>
      <c r="H438" s="1" t="s">
        <v>414</v>
      </c>
      <c r="I438" s="1" t="str">
        <f>IFERROR(_xlfn.XLOOKUP(Journal[[#This Row],[S/N оборудования]],mac_ap[Серийный AP],mac_ap[Мак AP]),"")</f>
        <v>D4:01:C3:ED:99:A4</v>
      </c>
      <c r="J438" s="11">
        <f>IF(C438="Монтаж",COUNTIF($H$2:H439,Journal[[#This Row],[S/N оборудования]]),"")</f>
        <v>1</v>
      </c>
    </row>
    <row r="439" spans="1:10" x14ac:dyDescent="0.15">
      <c r="A439" s="32">
        <v>45864</v>
      </c>
      <c r="B439" s="11">
        <v>13</v>
      </c>
      <c r="C439" s="16" t="s">
        <v>8</v>
      </c>
      <c r="D439" s="10" t="s">
        <v>381</v>
      </c>
      <c r="E439" s="10" t="s">
        <v>33</v>
      </c>
      <c r="F439" s="10" t="s">
        <v>1429</v>
      </c>
      <c r="G439" s="1" t="s">
        <v>49</v>
      </c>
      <c r="H439" s="1" t="s">
        <v>415</v>
      </c>
      <c r="I439" s="1" t="str">
        <f>IFERROR(_xlfn.XLOOKUP(Journal[[#This Row],[S/N оборудования]],mac_ap[Серийный AP],mac_ap[Мак AP]),"")</f>
        <v>D4:01:C3:E6:BC:30</v>
      </c>
      <c r="J439" s="11">
        <f>IF(C439="Монтаж",COUNTIF($H$2:H440,Journal[[#This Row],[S/N оборудования]]),"")</f>
        <v>1</v>
      </c>
    </row>
    <row r="440" spans="1:10" x14ac:dyDescent="0.15">
      <c r="A440" s="32">
        <v>45864</v>
      </c>
      <c r="B440" s="11">
        <v>13</v>
      </c>
      <c r="C440" s="16" t="s">
        <v>8</v>
      </c>
      <c r="D440" s="10" t="s">
        <v>381</v>
      </c>
      <c r="E440" s="10" t="s">
        <v>33</v>
      </c>
      <c r="F440" s="10" t="s">
        <v>1429</v>
      </c>
      <c r="G440" s="1" t="s">
        <v>14</v>
      </c>
      <c r="H440" s="1" t="s">
        <v>416</v>
      </c>
      <c r="I440" s="1" t="str">
        <f>IFERROR(_xlfn.XLOOKUP(Journal[[#This Row],[S/N оборудования]],mac_ap[Серийный AP],mac_ap[Мак AP]),"")</f>
        <v/>
      </c>
      <c r="J440" s="11">
        <f>IF(C440="Монтаж",COUNTIF($H$2:H441,Journal[[#This Row],[S/N оборудования]]),"")</f>
        <v>1</v>
      </c>
    </row>
    <row r="441" spans="1:10" x14ac:dyDescent="0.15">
      <c r="A441" s="32">
        <v>45864</v>
      </c>
      <c r="B441" s="11">
        <v>13</v>
      </c>
      <c r="C441" s="16" t="s">
        <v>8</v>
      </c>
      <c r="D441" s="10" t="s">
        <v>381</v>
      </c>
      <c r="E441" s="10" t="s">
        <v>33</v>
      </c>
      <c r="F441" s="10" t="s">
        <v>1429</v>
      </c>
      <c r="G441" s="1" t="s">
        <v>99</v>
      </c>
      <c r="H441" s="1"/>
      <c r="I441" s="1" t="str">
        <f>IFERROR(_xlfn.XLOOKUP(Journal[[#This Row],[S/N оборудования]],mac_ap[Серийный AP],mac_ap[Мак AP]),"")</f>
        <v/>
      </c>
      <c r="J441" s="11">
        <f>IF(C441="Монтаж",COUNTIF($H$2:H442,Journal[[#This Row],[S/N оборудования]]),"")</f>
        <v>0</v>
      </c>
    </row>
    <row r="442" spans="1:10" x14ac:dyDescent="0.15">
      <c r="A442" s="32">
        <v>45864</v>
      </c>
      <c r="B442" s="11">
        <v>13</v>
      </c>
      <c r="C442" s="16" t="s">
        <v>8</v>
      </c>
      <c r="D442" s="10" t="s">
        <v>381</v>
      </c>
      <c r="E442" s="10" t="s">
        <v>33</v>
      </c>
      <c r="F442" s="10" t="s">
        <v>1429</v>
      </c>
      <c r="G442" s="1" t="s">
        <v>16</v>
      </c>
      <c r="H442" s="1"/>
      <c r="I442" s="1" t="str">
        <f>IFERROR(_xlfn.XLOOKUP(Journal[[#This Row],[S/N оборудования]],mac_ap[Серийный AP],mac_ap[Мак AP]),"")</f>
        <v/>
      </c>
      <c r="J442" s="11">
        <f>IF(C442="Монтаж",COUNTIF($H$2:H443,Journal[[#This Row],[S/N оборудования]]),"")</f>
        <v>0</v>
      </c>
    </row>
    <row r="443" spans="1:10" x14ac:dyDescent="0.15">
      <c r="A443" s="32">
        <v>45864</v>
      </c>
      <c r="B443" s="11">
        <v>13</v>
      </c>
      <c r="C443" s="16" t="s">
        <v>8</v>
      </c>
      <c r="D443" s="10" t="s">
        <v>382</v>
      </c>
      <c r="E443" s="10" t="s">
        <v>10</v>
      </c>
      <c r="F443" s="10" t="s">
        <v>1430</v>
      </c>
      <c r="G443" s="1" t="s">
        <v>14</v>
      </c>
      <c r="H443" s="1" t="s">
        <v>417</v>
      </c>
      <c r="I443" s="1" t="str">
        <f>IFERROR(_xlfn.XLOOKUP(Journal[[#This Row],[S/N оборудования]],mac_ap[Серийный AP],mac_ap[Мак AP]),"")</f>
        <v/>
      </c>
      <c r="J443" s="11">
        <f>IF(C443="Монтаж",COUNTIF($H$2:H444,Journal[[#This Row],[S/N оборудования]]),"")</f>
        <v>1</v>
      </c>
    </row>
    <row r="444" spans="1:10" x14ac:dyDescent="0.15">
      <c r="A444" s="32">
        <v>45864</v>
      </c>
      <c r="B444" s="11">
        <v>13</v>
      </c>
      <c r="C444" s="16" t="s">
        <v>8</v>
      </c>
      <c r="D444" s="10" t="s">
        <v>382</v>
      </c>
      <c r="E444" s="10" t="s">
        <v>10</v>
      </c>
      <c r="F444" s="10" t="s">
        <v>1430</v>
      </c>
      <c r="G444" s="1" t="s">
        <v>16</v>
      </c>
      <c r="H444" s="1"/>
      <c r="I444" s="1" t="str">
        <f>IFERROR(_xlfn.XLOOKUP(Journal[[#This Row],[S/N оборудования]],mac_ap[Серийный AP],mac_ap[Мак AP]),"")</f>
        <v/>
      </c>
      <c r="J444" s="11">
        <f>IF(C444="Монтаж",COUNTIF($H$2:H445,Journal[[#This Row],[S/N оборудования]]),"")</f>
        <v>0</v>
      </c>
    </row>
    <row r="445" spans="1:10" x14ac:dyDescent="0.15">
      <c r="A445" s="32">
        <v>45864</v>
      </c>
      <c r="B445" s="11">
        <v>13</v>
      </c>
      <c r="C445" s="16" t="s">
        <v>8</v>
      </c>
      <c r="D445" s="10" t="s">
        <v>382</v>
      </c>
      <c r="E445" s="10" t="s">
        <v>10</v>
      </c>
      <c r="F445" s="10" t="s">
        <v>1430</v>
      </c>
      <c r="G445" s="1" t="s">
        <v>99</v>
      </c>
      <c r="H445" s="1"/>
      <c r="I445" s="1" t="str">
        <f>IFERROR(_xlfn.XLOOKUP(Journal[[#This Row],[S/N оборудования]],mac_ap[Серийный AP],mac_ap[Мак AP]),"")</f>
        <v/>
      </c>
      <c r="J445" s="11">
        <f>IF(C445="Монтаж",COUNTIF($H$2:H446,Journal[[#This Row],[S/N оборудования]]),"")</f>
        <v>0</v>
      </c>
    </row>
    <row r="446" spans="1:10" x14ac:dyDescent="0.15">
      <c r="A446" s="32">
        <v>45864</v>
      </c>
      <c r="B446" s="11">
        <v>13</v>
      </c>
      <c r="C446" s="16" t="s">
        <v>8</v>
      </c>
      <c r="D446" s="10" t="s">
        <v>382</v>
      </c>
      <c r="E446" s="10" t="s">
        <v>95</v>
      </c>
      <c r="F446" s="10" t="s">
        <v>1431</v>
      </c>
      <c r="G446" s="31" t="s">
        <v>12</v>
      </c>
      <c r="H446" s="31" t="s">
        <v>418</v>
      </c>
      <c r="I446" s="1" t="str">
        <f>IFERROR(_xlfn.XLOOKUP(Journal[[#This Row],[S/N оборудования]],mac_ap[Серийный AP],mac_ap[Мак AP]),"")</f>
        <v>F4:1E:57:65:F3:84</v>
      </c>
      <c r="J446" s="11">
        <f>IF(C446="Монтаж",COUNTIF($H$2:H447,Journal[[#This Row],[S/N оборудования]]),"")</f>
        <v>1</v>
      </c>
    </row>
    <row r="447" spans="1:10" x14ac:dyDescent="0.15">
      <c r="A447" s="32">
        <v>45864</v>
      </c>
      <c r="B447" s="11">
        <v>13</v>
      </c>
      <c r="C447" s="16" t="s">
        <v>8</v>
      </c>
      <c r="D447" s="10" t="s">
        <v>382</v>
      </c>
      <c r="E447" s="10" t="s">
        <v>95</v>
      </c>
      <c r="F447" s="10" t="s">
        <v>1431</v>
      </c>
      <c r="G447" s="1" t="s">
        <v>35</v>
      </c>
      <c r="H447" s="1" t="s">
        <v>419</v>
      </c>
      <c r="I447" s="1" t="str">
        <f>IFERROR(_xlfn.XLOOKUP(Journal[[#This Row],[S/N оборудования]],mac_ap[Серийный AP],mac_ap[Мак AP]),"")</f>
        <v/>
      </c>
      <c r="J447" s="11">
        <f>IF(C447="Монтаж",COUNTIF($H$2:H448,Journal[[#This Row],[S/N оборудования]]),"")</f>
        <v>1</v>
      </c>
    </row>
    <row r="448" spans="1:10" x14ac:dyDescent="0.15">
      <c r="A448" s="32">
        <v>45864</v>
      </c>
      <c r="B448" s="11">
        <v>13</v>
      </c>
      <c r="C448" s="16" t="s">
        <v>8</v>
      </c>
      <c r="D448" s="10" t="s">
        <v>382</v>
      </c>
      <c r="E448" s="10" t="s">
        <v>95</v>
      </c>
      <c r="F448" s="10" t="s">
        <v>1431</v>
      </c>
      <c r="G448" s="1" t="s">
        <v>49</v>
      </c>
      <c r="H448" s="1" t="s">
        <v>420</v>
      </c>
      <c r="I448" s="1" t="str">
        <f>IFERROR(_xlfn.XLOOKUP(Journal[[#This Row],[S/N оборудования]],mac_ap[Серийный AP],mac_ap[Мак AP]),"")</f>
        <v>F4:1E:57:11:23:18</v>
      </c>
      <c r="J448" s="11">
        <f>IF(C448="Монтаж",COUNTIF($H$2:H449,Journal[[#This Row],[S/N оборудования]]),"")</f>
        <v>1</v>
      </c>
    </row>
    <row r="449" spans="1:10" x14ac:dyDescent="0.15">
      <c r="A449" s="32">
        <v>45864</v>
      </c>
      <c r="B449" s="11">
        <v>13</v>
      </c>
      <c r="C449" s="16" t="s">
        <v>8</v>
      </c>
      <c r="D449" s="10" t="s">
        <v>382</v>
      </c>
      <c r="E449" s="10" t="s">
        <v>95</v>
      </c>
      <c r="F449" s="10" t="s">
        <v>1431</v>
      </c>
      <c r="G449" s="1" t="s">
        <v>14</v>
      </c>
      <c r="H449" s="1" t="s">
        <v>421</v>
      </c>
      <c r="I449" s="1" t="str">
        <f>IFERROR(_xlfn.XLOOKUP(Journal[[#This Row],[S/N оборудования]],mac_ap[Серийный AP],mac_ap[Мак AP]),"")</f>
        <v/>
      </c>
      <c r="J449" s="11">
        <f>IF(C449="Монтаж",COUNTIF($H$2:H450,Journal[[#This Row],[S/N оборудования]]),"")</f>
        <v>1</v>
      </c>
    </row>
    <row r="450" spans="1:10" x14ac:dyDescent="0.15">
      <c r="A450" s="32">
        <v>45864</v>
      </c>
      <c r="B450" s="11">
        <v>13</v>
      </c>
      <c r="C450" s="16" t="s">
        <v>8</v>
      </c>
      <c r="D450" s="10" t="s">
        <v>382</v>
      </c>
      <c r="E450" s="10" t="s">
        <v>95</v>
      </c>
      <c r="F450" s="10" t="s">
        <v>1431</v>
      </c>
      <c r="G450" s="1" t="s">
        <v>99</v>
      </c>
      <c r="H450" s="1"/>
      <c r="I450" s="1" t="str">
        <f>IFERROR(_xlfn.XLOOKUP(Journal[[#This Row],[S/N оборудования]],mac_ap[Серийный AP],mac_ap[Мак AP]),"")</f>
        <v/>
      </c>
      <c r="J450" s="11">
        <f>IF(C450="Монтаж",COUNTIF($H$2:H451,Journal[[#This Row],[S/N оборудования]]),"")</f>
        <v>0</v>
      </c>
    </row>
    <row r="451" spans="1:10" x14ac:dyDescent="0.15">
      <c r="A451" s="32">
        <v>45864</v>
      </c>
      <c r="B451" s="11">
        <v>13</v>
      </c>
      <c r="C451" s="16" t="s">
        <v>8</v>
      </c>
      <c r="D451" s="10" t="s">
        <v>382</v>
      </c>
      <c r="E451" s="10" t="s">
        <v>95</v>
      </c>
      <c r="F451" s="10" t="s">
        <v>1431</v>
      </c>
      <c r="G451" s="1" t="s">
        <v>16</v>
      </c>
      <c r="H451" s="1"/>
      <c r="I451" s="1" t="str">
        <f>IFERROR(_xlfn.XLOOKUP(Journal[[#This Row],[S/N оборудования]],mac_ap[Серийный AP],mac_ap[Мак AP]),"")</f>
        <v/>
      </c>
      <c r="J451" s="11">
        <f>IF(C451="Монтаж",COUNTIF($H$2:H452,Journal[[#This Row],[S/N оборудования]]),"")</f>
        <v>0</v>
      </c>
    </row>
    <row r="452" spans="1:10" x14ac:dyDescent="0.15">
      <c r="A452" s="32">
        <v>45864</v>
      </c>
      <c r="B452" s="11">
        <v>13</v>
      </c>
      <c r="C452" s="16" t="s">
        <v>8</v>
      </c>
      <c r="D452" s="10" t="s">
        <v>382</v>
      </c>
      <c r="E452" s="10" t="s">
        <v>33</v>
      </c>
      <c r="F452" s="10" t="s">
        <v>1432</v>
      </c>
      <c r="G452" s="31" t="s">
        <v>12</v>
      </c>
      <c r="H452" s="31" t="s">
        <v>422</v>
      </c>
      <c r="I452" s="1" t="str">
        <f>IFERROR(_xlfn.XLOOKUP(Journal[[#This Row],[S/N оборудования]],mac_ap[Серийный AP],mac_ap[Мак AP]),"")</f>
        <v>D4:01:C3:FB:00:C3</v>
      </c>
      <c r="J452" s="11">
        <f>IF(C452="Монтаж",COUNTIF($H$2:H453,Journal[[#This Row],[S/N оборудования]]),"")</f>
        <v>1</v>
      </c>
    </row>
    <row r="453" spans="1:10" x14ac:dyDescent="0.15">
      <c r="A453" s="32">
        <v>45864</v>
      </c>
      <c r="B453" s="11">
        <v>13</v>
      </c>
      <c r="C453" s="16" t="s">
        <v>8</v>
      </c>
      <c r="D453" s="10" t="s">
        <v>382</v>
      </c>
      <c r="E453" s="10" t="s">
        <v>33</v>
      </c>
      <c r="F453" s="10" t="s">
        <v>1432</v>
      </c>
      <c r="G453" s="1" t="s">
        <v>35</v>
      </c>
      <c r="H453" s="1" t="s">
        <v>423</v>
      </c>
      <c r="I453" s="1" t="str">
        <f>IFERROR(_xlfn.XLOOKUP(Journal[[#This Row],[S/N оборудования]],mac_ap[Серийный AP],mac_ap[Мак AP]),"")</f>
        <v/>
      </c>
      <c r="J453" s="11">
        <f>IF(C453="Монтаж",COUNTIF($H$2:H454,Journal[[#This Row],[S/N оборудования]]),"")</f>
        <v>1</v>
      </c>
    </row>
    <row r="454" spans="1:10" x14ac:dyDescent="0.15">
      <c r="A454" s="32">
        <v>45864</v>
      </c>
      <c r="B454" s="11">
        <v>13</v>
      </c>
      <c r="C454" s="16" t="s">
        <v>8</v>
      </c>
      <c r="D454" s="10" t="s">
        <v>382</v>
      </c>
      <c r="E454" s="10" t="s">
        <v>33</v>
      </c>
      <c r="F454" s="10" t="s">
        <v>1432</v>
      </c>
      <c r="G454" s="1" t="s">
        <v>49</v>
      </c>
      <c r="H454" s="1" t="s">
        <v>424</v>
      </c>
      <c r="I454" s="1" t="str">
        <f>IFERROR(_xlfn.XLOOKUP(Journal[[#This Row],[S/N оборудования]],mac_ap[Серийный AP],mac_ap[Мак AP]),"")</f>
        <v>D4:01:C3:ED:99:78</v>
      </c>
      <c r="J454" s="11">
        <f>IF(C454="Монтаж",COUNTIF($H$2:H455,Journal[[#This Row],[S/N оборудования]]),"")</f>
        <v>1</v>
      </c>
    </row>
    <row r="455" spans="1:10" x14ac:dyDescent="0.15">
      <c r="A455" s="32">
        <v>45864</v>
      </c>
      <c r="B455" s="11">
        <v>13</v>
      </c>
      <c r="C455" s="16" t="s">
        <v>8</v>
      </c>
      <c r="D455" s="10" t="s">
        <v>382</v>
      </c>
      <c r="E455" s="10" t="s">
        <v>33</v>
      </c>
      <c r="F455" s="10" t="s">
        <v>1432</v>
      </c>
      <c r="G455" s="1" t="s">
        <v>14</v>
      </c>
      <c r="H455" s="1" t="s">
        <v>426</v>
      </c>
      <c r="I455" s="1" t="str">
        <f>IFERROR(_xlfn.XLOOKUP(Journal[[#This Row],[S/N оборудования]],mac_ap[Серийный AP],mac_ap[Мак AP]),"")</f>
        <v/>
      </c>
      <c r="J455" s="11">
        <f>IF(C455="Монтаж",COUNTIF($H$2:H456,Journal[[#This Row],[S/N оборудования]]),"")</f>
        <v>1</v>
      </c>
    </row>
    <row r="456" spans="1:10" x14ac:dyDescent="0.15">
      <c r="A456" s="32">
        <v>45864</v>
      </c>
      <c r="B456" s="11">
        <v>13</v>
      </c>
      <c r="C456" s="16" t="s">
        <v>8</v>
      </c>
      <c r="D456" s="10" t="s">
        <v>382</v>
      </c>
      <c r="E456" s="10" t="s">
        <v>33</v>
      </c>
      <c r="F456" s="10" t="s">
        <v>1432</v>
      </c>
      <c r="G456" s="1" t="s">
        <v>99</v>
      </c>
      <c r="H456" s="1"/>
      <c r="I456" s="1" t="str">
        <f>IFERROR(_xlfn.XLOOKUP(Journal[[#This Row],[S/N оборудования]],mac_ap[Серийный AP],mac_ap[Мак AP]),"")</f>
        <v/>
      </c>
      <c r="J456" s="11">
        <f>IF(C456="Монтаж",COUNTIF($H$2:H457,Journal[[#This Row],[S/N оборудования]]),"")</f>
        <v>0</v>
      </c>
    </row>
    <row r="457" spans="1:10" x14ac:dyDescent="0.15">
      <c r="A457" s="32">
        <v>45864</v>
      </c>
      <c r="B457" s="11">
        <v>13</v>
      </c>
      <c r="C457" s="16" t="s">
        <v>8</v>
      </c>
      <c r="D457" s="10" t="s">
        <v>382</v>
      </c>
      <c r="E457" s="10" t="s">
        <v>33</v>
      </c>
      <c r="F457" s="10" t="s">
        <v>1432</v>
      </c>
      <c r="G457" s="1" t="s">
        <v>16</v>
      </c>
      <c r="H457" s="1"/>
      <c r="I457" s="1" t="str">
        <f>IFERROR(_xlfn.XLOOKUP(Journal[[#This Row],[S/N оборудования]],mac_ap[Серийный AP],mac_ap[Мак AP]),"")</f>
        <v/>
      </c>
      <c r="J457" s="11">
        <f>IF(C457="Монтаж",COUNTIF($H$2:H458,Journal[[#This Row],[S/N оборудования]]),"")</f>
        <v>0</v>
      </c>
    </row>
    <row r="458" spans="1:10" x14ac:dyDescent="0.15">
      <c r="A458" s="32">
        <v>45864</v>
      </c>
      <c r="B458" s="11">
        <v>13</v>
      </c>
      <c r="C458" s="16" t="s">
        <v>8</v>
      </c>
      <c r="D458" s="10" t="s">
        <v>382</v>
      </c>
      <c r="E458" s="10" t="s">
        <v>33</v>
      </c>
      <c r="F458" s="10" t="s">
        <v>1433</v>
      </c>
      <c r="G458" s="31" t="s">
        <v>12</v>
      </c>
      <c r="H458" s="31" t="s">
        <v>427</v>
      </c>
      <c r="I458" s="1" t="str">
        <f>IFERROR(_xlfn.XLOOKUP(Journal[[#This Row],[S/N оборудования]],mac_ap[Серийный AP],mac_ap[Мак AP]),"")</f>
        <v>F4:1E:57:65:FB:AD</v>
      </c>
      <c r="J458" s="11">
        <f>IF(C458="Монтаж",COUNTIF($H$2:H459,Journal[[#This Row],[S/N оборудования]]),"")</f>
        <v>1</v>
      </c>
    </row>
    <row r="459" spans="1:10" x14ac:dyDescent="0.15">
      <c r="A459" s="32">
        <v>45864</v>
      </c>
      <c r="B459" s="11">
        <v>13</v>
      </c>
      <c r="C459" s="16" t="s">
        <v>8</v>
      </c>
      <c r="D459" s="10" t="s">
        <v>382</v>
      </c>
      <c r="E459" s="10" t="s">
        <v>33</v>
      </c>
      <c r="F459" s="10" t="s">
        <v>1433</v>
      </c>
      <c r="G459" s="1" t="s">
        <v>35</v>
      </c>
      <c r="H459" s="1" t="s">
        <v>428</v>
      </c>
      <c r="I459" s="1" t="str">
        <f>IFERROR(_xlfn.XLOOKUP(Journal[[#This Row],[S/N оборудования]],mac_ap[Серийный AP],mac_ap[Мак AP]),"")</f>
        <v/>
      </c>
      <c r="J459" s="11">
        <f>IF(C459="Монтаж",COUNTIF($H$2:H460,Journal[[#This Row],[S/N оборудования]]),"")</f>
        <v>1</v>
      </c>
    </row>
    <row r="460" spans="1:10" x14ac:dyDescent="0.15">
      <c r="A460" s="32">
        <v>45864</v>
      </c>
      <c r="B460" s="11">
        <v>13</v>
      </c>
      <c r="C460" s="16" t="s">
        <v>8</v>
      </c>
      <c r="D460" s="10" t="s">
        <v>382</v>
      </c>
      <c r="E460" s="10" t="s">
        <v>33</v>
      </c>
      <c r="F460" s="10" t="s">
        <v>1433</v>
      </c>
      <c r="G460" s="1" t="s">
        <v>49</v>
      </c>
      <c r="H460" s="1" t="s">
        <v>429</v>
      </c>
      <c r="I460" s="1" t="str">
        <f>IFERROR(_xlfn.XLOOKUP(Journal[[#This Row],[S/N оборудования]],mac_ap[Серийный AP],mac_ap[Мак AP]),"")</f>
        <v>F4:1E:57:11:22:B0</v>
      </c>
      <c r="J460" s="11">
        <f>IF(C460="Монтаж",COUNTIF($H$2:H461,Journal[[#This Row],[S/N оборудования]]),"")</f>
        <v>1</v>
      </c>
    </row>
    <row r="461" spans="1:10" x14ac:dyDescent="0.15">
      <c r="A461" s="32">
        <v>45864</v>
      </c>
      <c r="B461" s="11">
        <v>13</v>
      </c>
      <c r="C461" s="16" t="s">
        <v>8</v>
      </c>
      <c r="D461" s="10" t="s">
        <v>382</v>
      </c>
      <c r="E461" s="10" t="s">
        <v>33</v>
      </c>
      <c r="F461" s="10" t="s">
        <v>1433</v>
      </c>
      <c r="G461" s="1" t="s">
        <v>14</v>
      </c>
      <c r="H461" s="1" t="s">
        <v>431</v>
      </c>
      <c r="I461" s="1" t="str">
        <f>IFERROR(_xlfn.XLOOKUP(Journal[[#This Row],[S/N оборудования]],mac_ap[Серийный AP],mac_ap[Мак AP]),"")</f>
        <v/>
      </c>
      <c r="J461" s="11">
        <f>IF(C461="Монтаж",COUNTIF($H$2:H462,Journal[[#This Row],[S/N оборудования]]),"")</f>
        <v>1</v>
      </c>
    </row>
    <row r="462" spans="1:10" x14ac:dyDescent="0.15">
      <c r="A462" s="32">
        <v>45864</v>
      </c>
      <c r="B462" s="11">
        <v>13</v>
      </c>
      <c r="C462" s="16" t="s">
        <v>8</v>
      </c>
      <c r="D462" s="10" t="s">
        <v>382</v>
      </c>
      <c r="E462" s="10" t="s">
        <v>33</v>
      </c>
      <c r="F462" s="10" t="s">
        <v>1433</v>
      </c>
      <c r="G462" s="1" t="s">
        <v>99</v>
      </c>
      <c r="H462" s="1"/>
      <c r="I462" s="1" t="str">
        <f>IFERROR(_xlfn.XLOOKUP(Journal[[#This Row],[S/N оборудования]],mac_ap[Серийный AP],mac_ap[Мак AP]),"")</f>
        <v/>
      </c>
      <c r="J462" s="11">
        <f>IF(C462="Монтаж",COUNTIF($H$2:H463,Journal[[#This Row],[S/N оборудования]]),"")</f>
        <v>0</v>
      </c>
    </row>
    <row r="463" spans="1:10" x14ac:dyDescent="0.15">
      <c r="A463" s="32">
        <v>45864</v>
      </c>
      <c r="B463" s="11">
        <v>13</v>
      </c>
      <c r="C463" s="16" t="s">
        <v>8</v>
      </c>
      <c r="D463" s="10" t="s">
        <v>382</v>
      </c>
      <c r="E463" s="10" t="s">
        <v>33</v>
      </c>
      <c r="F463" s="10" t="s">
        <v>1433</v>
      </c>
      <c r="G463" s="1" t="s">
        <v>16</v>
      </c>
      <c r="H463" s="1"/>
      <c r="I463" s="1" t="str">
        <f>IFERROR(_xlfn.XLOOKUP(Journal[[#This Row],[S/N оборудования]],mac_ap[Серийный AP],mac_ap[Мак AP]),"")</f>
        <v/>
      </c>
      <c r="J463" s="11">
        <f>IF(C463="Монтаж",COUNTIF($H$2:H464,Journal[[#This Row],[S/N оборудования]]),"")</f>
        <v>0</v>
      </c>
    </row>
    <row r="464" spans="1:10" x14ac:dyDescent="0.15">
      <c r="A464" s="32">
        <v>45864</v>
      </c>
      <c r="B464" s="11">
        <v>13</v>
      </c>
      <c r="C464" s="16" t="s">
        <v>8</v>
      </c>
      <c r="D464" s="10" t="s">
        <v>382</v>
      </c>
      <c r="E464" s="10" t="s">
        <v>33</v>
      </c>
      <c r="F464" s="10" t="s">
        <v>1434</v>
      </c>
      <c r="G464" s="31" t="s">
        <v>12</v>
      </c>
      <c r="H464" s="31" t="s">
        <v>432</v>
      </c>
      <c r="I464" s="1" t="str">
        <f>IFERROR(_xlfn.XLOOKUP(Journal[[#This Row],[S/N оборудования]],mac_ap[Серийный AP],mac_ap[Мак AP]),"")</f>
        <v>F4:1E:57:65:F4:29</v>
      </c>
      <c r="J464" s="11">
        <f>IF(C464="Монтаж",COUNTIF($H$2:H465,Journal[[#This Row],[S/N оборудования]]),"")</f>
        <v>1</v>
      </c>
    </row>
    <row r="465" spans="1:10" x14ac:dyDescent="0.15">
      <c r="A465" s="32">
        <v>45864</v>
      </c>
      <c r="B465" s="11">
        <v>13</v>
      </c>
      <c r="C465" s="16" t="s">
        <v>8</v>
      </c>
      <c r="D465" s="10" t="s">
        <v>382</v>
      </c>
      <c r="E465" s="10" t="s">
        <v>33</v>
      </c>
      <c r="F465" s="10" t="s">
        <v>1434</v>
      </c>
      <c r="G465" s="1" t="s">
        <v>35</v>
      </c>
      <c r="H465" s="1" t="s">
        <v>433</v>
      </c>
      <c r="I465" s="1" t="str">
        <f>IFERROR(_xlfn.XLOOKUP(Journal[[#This Row],[S/N оборудования]],mac_ap[Серийный AP],mac_ap[Мак AP]),"")</f>
        <v/>
      </c>
      <c r="J465" s="11">
        <f>IF(C465="Монтаж",COUNTIF($H$2:H466,Journal[[#This Row],[S/N оборудования]]),"")</f>
        <v>1</v>
      </c>
    </row>
    <row r="466" spans="1:10" x14ac:dyDescent="0.15">
      <c r="A466" s="32">
        <v>45864</v>
      </c>
      <c r="B466" s="11">
        <v>13</v>
      </c>
      <c r="C466" s="16" t="s">
        <v>8</v>
      </c>
      <c r="D466" s="10" t="s">
        <v>382</v>
      </c>
      <c r="E466" s="10" t="s">
        <v>33</v>
      </c>
      <c r="F466" s="10" t="s">
        <v>1434</v>
      </c>
      <c r="G466" s="1" t="s">
        <v>49</v>
      </c>
      <c r="H466" s="1" t="s">
        <v>434</v>
      </c>
      <c r="I466" s="1" t="str">
        <f>IFERROR(_xlfn.XLOOKUP(Journal[[#This Row],[S/N оборудования]],mac_ap[Серийный AP],mac_ap[Мак AP]),"")</f>
        <v>F4:1E:57:11:24:78</v>
      </c>
      <c r="J466" s="11">
        <f>IF(C466="Монтаж",COUNTIF($H$2:H467,Journal[[#This Row],[S/N оборудования]]),"")</f>
        <v>1</v>
      </c>
    </row>
    <row r="467" spans="1:10" x14ac:dyDescent="0.15">
      <c r="A467" s="32">
        <v>45864</v>
      </c>
      <c r="B467" s="11">
        <v>13</v>
      </c>
      <c r="C467" s="16" t="s">
        <v>8</v>
      </c>
      <c r="D467" s="10" t="s">
        <v>382</v>
      </c>
      <c r="E467" s="10" t="s">
        <v>33</v>
      </c>
      <c r="F467" s="10" t="s">
        <v>1434</v>
      </c>
      <c r="G467" s="1" t="s">
        <v>49</v>
      </c>
      <c r="H467" s="1" t="s">
        <v>435</v>
      </c>
      <c r="I467" s="1" t="str">
        <f>IFERROR(_xlfn.XLOOKUP(Journal[[#This Row],[S/N оборудования]],mac_ap[Серийный AP],mac_ap[Мак AP]),"")</f>
        <v>F4:1E:57:11:23:4C</v>
      </c>
      <c r="J467" s="11">
        <f>IF(C467="Монтаж",COUNTIF($H$2:H468,Journal[[#This Row],[S/N оборудования]]),"")</f>
        <v>1</v>
      </c>
    </row>
    <row r="468" spans="1:10" x14ac:dyDescent="0.15">
      <c r="A468" s="32">
        <v>45864</v>
      </c>
      <c r="B468" s="11">
        <v>13</v>
      </c>
      <c r="C468" s="16" t="s">
        <v>8</v>
      </c>
      <c r="D468" s="10" t="s">
        <v>382</v>
      </c>
      <c r="E468" s="10" t="s">
        <v>33</v>
      </c>
      <c r="F468" s="10" t="s">
        <v>1434</v>
      </c>
      <c r="G468" s="1" t="s">
        <v>14</v>
      </c>
      <c r="H468" s="1" t="s">
        <v>436</v>
      </c>
      <c r="I468" s="1" t="str">
        <f>IFERROR(_xlfn.XLOOKUP(Journal[[#This Row],[S/N оборудования]],mac_ap[Серийный AP],mac_ap[Мак AP]),"")</f>
        <v/>
      </c>
      <c r="J468" s="11">
        <f>IF(C468="Монтаж",COUNTIF($H$2:H469,Journal[[#This Row],[S/N оборудования]]),"")</f>
        <v>1</v>
      </c>
    </row>
    <row r="469" spans="1:10" x14ac:dyDescent="0.15">
      <c r="A469" s="32">
        <v>45864</v>
      </c>
      <c r="B469" s="11">
        <v>13</v>
      </c>
      <c r="C469" s="16" t="s">
        <v>8</v>
      </c>
      <c r="D469" s="10" t="s">
        <v>382</v>
      </c>
      <c r="E469" s="10" t="s">
        <v>33</v>
      </c>
      <c r="F469" s="10" t="s">
        <v>1434</v>
      </c>
      <c r="G469" s="1" t="s">
        <v>99</v>
      </c>
      <c r="H469" s="1"/>
      <c r="I469" s="1" t="str">
        <f>IFERROR(_xlfn.XLOOKUP(Journal[[#This Row],[S/N оборудования]],mac_ap[Серийный AP],mac_ap[Мак AP]),"")</f>
        <v/>
      </c>
      <c r="J469" s="11">
        <f>IF(C469="Монтаж",COUNTIF($H$2:H470,Journal[[#This Row],[S/N оборудования]]),"")</f>
        <v>0</v>
      </c>
    </row>
    <row r="470" spans="1:10" x14ac:dyDescent="0.15">
      <c r="A470" s="32">
        <v>45864</v>
      </c>
      <c r="B470" s="11">
        <v>13</v>
      </c>
      <c r="C470" s="16" t="s">
        <v>8</v>
      </c>
      <c r="D470" s="10" t="s">
        <v>382</v>
      </c>
      <c r="E470" s="10" t="s">
        <v>33</v>
      </c>
      <c r="F470" s="10" t="s">
        <v>1434</v>
      </c>
      <c r="G470" s="1" t="s">
        <v>16</v>
      </c>
      <c r="H470" s="1"/>
      <c r="I470" s="1" t="str">
        <f>IFERROR(_xlfn.XLOOKUP(Journal[[#This Row],[S/N оборудования]],mac_ap[Серийный AP],mac_ap[Мак AP]),"")</f>
        <v/>
      </c>
      <c r="J470" s="11">
        <f>IF(C470="Монтаж",COUNTIF($H$2:H471,Journal[[#This Row],[S/N оборудования]]),"")</f>
        <v>0</v>
      </c>
    </row>
    <row r="471" spans="1:10" x14ac:dyDescent="0.15">
      <c r="A471" s="32">
        <v>45864</v>
      </c>
      <c r="B471" s="11">
        <v>13</v>
      </c>
      <c r="C471" s="16" t="s">
        <v>8</v>
      </c>
      <c r="D471" s="10" t="s">
        <v>382</v>
      </c>
      <c r="E471" s="10" t="s">
        <v>33</v>
      </c>
      <c r="F471" s="10" t="s">
        <v>1435</v>
      </c>
      <c r="G471" s="31" t="s">
        <v>12</v>
      </c>
      <c r="H471" s="31" t="s">
        <v>437</v>
      </c>
      <c r="I471" s="1" t="str">
        <f>IFERROR(_xlfn.XLOOKUP(Journal[[#This Row],[S/N оборудования]],mac_ap[Серийный AP],mac_ap[Мак AP]),"")</f>
        <v>F4:1E:57:65:F8:CA</v>
      </c>
      <c r="J471" s="11">
        <f>IF(C471="Монтаж",COUNTIF($H$2:H472,Journal[[#This Row],[S/N оборудования]]),"")</f>
        <v>1</v>
      </c>
    </row>
    <row r="472" spans="1:10" x14ac:dyDescent="0.15">
      <c r="A472" s="32">
        <v>45864</v>
      </c>
      <c r="B472" s="11">
        <v>13</v>
      </c>
      <c r="C472" s="16" t="s">
        <v>8</v>
      </c>
      <c r="D472" s="10" t="s">
        <v>382</v>
      </c>
      <c r="E472" s="10" t="s">
        <v>33</v>
      </c>
      <c r="F472" s="10" t="s">
        <v>1435</v>
      </c>
      <c r="G472" s="1" t="s">
        <v>35</v>
      </c>
      <c r="H472" s="1" t="s">
        <v>438</v>
      </c>
      <c r="I472" s="1" t="str">
        <f>IFERROR(_xlfn.XLOOKUP(Journal[[#This Row],[S/N оборудования]],mac_ap[Серийный AP],mac_ap[Мак AP]),"")</f>
        <v/>
      </c>
      <c r="J472" s="11">
        <f>IF(C472="Монтаж",COUNTIF($H$2:H473,Journal[[#This Row],[S/N оборудования]]),"")</f>
        <v>1</v>
      </c>
    </row>
    <row r="473" spans="1:10" x14ac:dyDescent="0.15">
      <c r="A473" s="32">
        <v>45864</v>
      </c>
      <c r="B473" s="11">
        <v>13</v>
      </c>
      <c r="C473" s="16" t="s">
        <v>8</v>
      </c>
      <c r="D473" s="10" t="s">
        <v>382</v>
      </c>
      <c r="E473" s="10" t="s">
        <v>33</v>
      </c>
      <c r="F473" s="10" t="s">
        <v>1435</v>
      </c>
      <c r="G473" s="1" t="s">
        <v>49</v>
      </c>
      <c r="H473" s="1" t="s">
        <v>439</v>
      </c>
      <c r="I473" s="1" t="str">
        <f>IFERROR(_xlfn.XLOOKUP(Journal[[#This Row],[S/N оборудования]],mac_ap[Серийный AP],mac_ap[Мак AP]),"")</f>
        <v>F4:1E:57:11:24:BC</v>
      </c>
      <c r="J473" s="11">
        <f>IF(C473="Монтаж",COUNTIF($H$2:H474,Journal[[#This Row],[S/N оборудования]]),"")</f>
        <v>1</v>
      </c>
    </row>
    <row r="474" spans="1:10" x14ac:dyDescent="0.15">
      <c r="A474" s="32">
        <v>45864</v>
      </c>
      <c r="B474" s="11">
        <v>13</v>
      </c>
      <c r="C474" s="16" t="s">
        <v>8</v>
      </c>
      <c r="D474" s="10" t="s">
        <v>382</v>
      </c>
      <c r="E474" s="10" t="s">
        <v>33</v>
      </c>
      <c r="F474" s="10" t="s">
        <v>1435</v>
      </c>
      <c r="G474" s="1" t="s">
        <v>49</v>
      </c>
      <c r="H474" s="1" t="s">
        <v>440</v>
      </c>
      <c r="I474" s="1" t="str">
        <f>IFERROR(_xlfn.XLOOKUP(Journal[[#This Row],[S/N оборудования]],mac_ap[Серийный AP],mac_ap[Мак AP]),"")</f>
        <v>F4:1E:57:11:22:F0</v>
      </c>
      <c r="J474" s="11">
        <f>IF(C474="Монтаж",COUNTIF($H$2:H475,Journal[[#This Row],[S/N оборудования]]),"")</f>
        <v>1</v>
      </c>
    </row>
    <row r="475" spans="1:10" x14ac:dyDescent="0.15">
      <c r="A475" s="32">
        <v>45864</v>
      </c>
      <c r="B475" s="11">
        <v>13</v>
      </c>
      <c r="C475" s="16" t="s">
        <v>8</v>
      </c>
      <c r="D475" s="10" t="s">
        <v>382</v>
      </c>
      <c r="E475" s="10" t="s">
        <v>33</v>
      </c>
      <c r="F475" s="10" t="s">
        <v>1435</v>
      </c>
      <c r="G475" s="1" t="s">
        <v>14</v>
      </c>
      <c r="H475" s="1" t="s">
        <v>441</v>
      </c>
      <c r="I475" s="1" t="str">
        <f>IFERROR(_xlfn.XLOOKUP(Journal[[#This Row],[S/N оборудования]],mac_ap[Серийный AP],mac_ap[Мак AP]),"")</f>
        <v/>
      </c>
      <c r="J475" s="11">
        <f>IF(C475="Монтаж",COUNTIF($H$2:H476,Journal[[#This Row],[S/N оборудования]]),"")</f>
        <v>1</v>
      </c>
    </row>
    <row r="476" spans="1:10" x14ac:dyDescent="0.15">
      <c r="A476" s="32">
        <v>45864</v>
      </c>
      <c r="B476" s="11">
        <v>13</v>
      </c>
      <c r="C476" s="16" t="s">
        <v>8</v>
      </c>
      <c r="D476" s="10" t="s">
        <v>382</v>
      </c>
      <c r="E476" s="10" t="s">
        <v>33</v>
      </c>
      <c r="F476" s="10" t="s">
        <v>1435</v>
      </c>
      <c r="G476" s="1" t="s">
        <v>99</v>
      </c>
      <c r="H476" s="1"/>
      <c r="I476" s="1" t="str">
        <f>IFERROR(_xlfn.XLOOKUP(Journal[[#This Row],[S/N оборудования]],mac_ap[Серийный AP],mac_ap[Мак AP]),"")</f>
        <v/>
      </c>
      <c r="J476" s="11">
        <f>IF(C476="Монтаж",COUNTIF($H$2:H477,Journal[[#This Row],[S/N оборудования]]),"")</f>
        <v>0</v>
      </c>
    </row>
    <row r="477" spans="1:10" x14ac:dyDescent="0.15">
      <c r="A477" s="32">
        <v>45864</v>
      </c>
      <c r="B477" s="11">
        <v>13</v>
      </c>
      <c r="C477" s="16" t="s">
        <v>8</v>
      </c>
      <c r="D477" s="10" t="s">
        <v>382</v>
      </c>
      <c r="E477" s="10" t="s">
        <v>33</v>
      </c>
      <c r="F477" s="10" t="s">
        <v>1435</v>
      </c>
      <c r="G477" s="1" t="s">
        <v>16</v>
      </c>
      <c r="H477" s="1"/>
      <c r="I477" s="1" t="str">
        <f>IFERROR(_xlfn.XLOOKUP(Journal[[#This Row],[S/N оборудования]],mac_ap[Серийный AP],mac_ap[Мак AP]),"")</f>
        <v/>
      </c>
      <c r="J477" s="11">
        <f>IF(C477="Монтаж",COUNTIF($H$2:H478,Journal[[#This Row],[S/N оборудования]]),"")</f>
        <v>0</v>
      </c>
    </row>
    <row r="478" spans="1:10" x14ac:dyDescent="0.15">
      <c r="A478" s="32">
        <v>45866</v>
      </c>
      <c r="B478" s="11">
        <v>14</v>
      </c>
      <c r="C478" s="16" t="s">
        <v>8</v>
      </c>
      <c r="D478" s="10" t="s">
        <v>447</v>
      </c>
      <c r="E478" s="10" t="s">
        <v>33</v>
      </c>
      <c r="F478" s="10" t="s">
        <v>1436</v>
      </c>
      <c r="G478" s="28" t="s">
        <v>12</v>
      </c>
      <c r="H478" s="28" t="s">
        <v>442</v>
      </c>
      <c r="I478" s="1" t="str">
        <f>IFERROR(_xlfn.XLOOKUP(Journal[[#This Row],[S/N оборудования]],mac_ap[Серийный AP],mac_ap[Мак AP]),"")</f>
        <v>78:9A:18:07:A9:61</v>
      </c>
      <c r="J478" s="11">
        <f>IF(C478="Монтаж",COUNTIF($H$2:H479,Journal[[#This Row],[S/N оборудования]]),"")</f>
        <v>1</v>
      </c>
    </row>
    <row r="479" spans="1:10" x14ac:dyDescent="0.15">
      <c r="A479" s="32">
        <v>45866</v>
      </c>
      <c r="B479" s="11">
        <v>14</v>
      </c>
      <c r="C479" s="16" t="s">
        <v>8</v>
      </c>
      <c r="D479" s="10" t="s">
        <v>447</v>
      </c>
      <c r="E479" s="10" t="s">
        <v>33</v>
      </c>
      <c r="F479" s="10" t="s">
        <v>1436</v>
      </c>
      <c r="G479" s="1" t="s">
        <v>35</v>
      </c>
      <c r="H479" s="1" t="s">
        <v>443</v>
      </c>
      <c r="I479" s="1" t="str">
        <f>IFERROR(_xlfn.XLOOKUP(Journal[[#This Row],[S/N оборудования]],mac_ap[Серийный AP],mac_ap[Мак AP]),"")</f>
        <v/>
      </c>
      <c r="J479" s="11">
        <f>IF(C479="Монтаж",COUNTIF($H$2:H480,Journal[[#This Row],[S/N оборудования]]),"")</f>
        <v>1</v>
      </c>
    </row>
    <row r="480" spans="1:10" x14ac:dyDescent="0.15">
      <c r="A480" s="32">
        <v>45866</v>
      </c>
      <c r="B480" s="11">
        <v>14</v>
      </c>
      <c r="C480" s="16" t="s">
        <v>8</v>
      </c>
      <c r="D480" s="10" t="s">
        <v>447</v>
      </c>
      <c r="E480" s="10" t="s">
        <v>33</v>
      </c>
      <c r="F480" s="10" t="s">
        <v>1436</v>
      </c>
      <c r="G480" s="1" t="s">
        <v>49</v>
      </c>
      <c r="H480" s="1" t="s">
        <v>444</v>
      </c>
      <c r="I480" s="1" t="str">
        <f>IFERROR(_xlfn.XLOOKUP(Journal[[#This Row],[S/N оборудования]],mac_ap[Серийный AP],mac_ap[Мак AP]),"")</f>
        <v/>
      </c>
      <c r="J480" s="11">
        <f>IF(C480="Монтаж",COUNTIF($H$2:H481,Journal[[#This Row],[S/N оборудования]]),"")</f>
        <v>1</v>
      </c>
    </row>
    <row r="481" spans="1:10" x14ac:dyDescent="0.15">
      <c r="A481" s="32">
        <v>45866</v>
      </c>
      <c r="B481" s="11">
        <v>14</v>
      </c>
      <c r="C481" s="16" t="s">
        <v>8</v>
      </c>
      <c r="D481" s="10" t="s">
        <v>447</v>
      </c>
      <c r="E481" s="10" t="s">
        <v>33</v>
      </c>
      <c r="F481" s="10" t="s">
        <v>1436</v>
      </c>
      <c r="G481" s="1" t="s">
        <v>49</v>
      </c>
      <c r="H481" s="1" t="s">
        <v>445</v>
      </c>
      <c r="I481" s="1" t="str">
        <f>IFERROR(_xlfn.XLOOKUP(Journal[[#This Row],[S/N оборудования]],mac_ap[Серийный AP],mac_ap[Мак AP]),"")</f>
        <v>F4:1E:57:0A:CF:B0</v>
      </c>
      <c r="J481" s="11">
        <f>IF(C481="Монтаж",COUNTIF($H$2:H482,Journal[[#This Row],[S/N оборудования]]),"")</f>
        <v>1</v>
      </c>
    </row>
    <row r="482" spans="1:10" x14ac:dyDescent="0.15">
      <c r="A482" s="32">
        <v>45866</v>
      </c>
      <c r="B482" s="11">
        <v>14</v>
      </c>
      <c r="C482" s="16" t="s">
        <v>8</v>
      </c>
      <c r="D482" s="10" t="s">
        <v>447</v>
      </c>
      <c r="E482" s="10" t="s">
        <v>33</v>
      </c>
      <c r="F482" s="10" t="s">
        <v>1436</v>
      </c>
      <c r="G482" s="1" t="s">
        <v>14</v>
      </c>
      <c r="H482" s="1" t="s">
        <v>446</v>
      </c>
      <c r="I482" s="1" t="str">
        <f>IFERROR(_xlfn.XLOOKUP(Journal[[#This Row],[S/N оборудования]],mac_ap[Серийный AP],mac_ap[Мак AP]),"")</f>
        <v/>
      </c>
      <c r="J482" s="11">
        <f>IF(C482="Монтаж",COUNTIF($H$2:H483,Journal[[#This Row],[S/N оборудования]]),"")</f>
        <v>1</v>
      </c>
    </row>
    <row r="483" spans="1:10" x14ac:dyDescent="0.15">
      <c r="A483" s="32">
        <v>45866</v>
      </c>
      <c r="B483" s="11">
        <v>14</v>
      </c>
      <c r="C483" s="16" t="s">
        <v>8</v>
      </c>
      <c r="D483" s="10" t="s">
        <v>447</v>
      </c>
      <c r="E483" s="10" t="s">
        <v>33</v>
      </c>
      <c r="F483" s="10" t="s">
        <v>1436</v>
      </c>
      <c r="G483" s="1" t="s">
        <v>99</v>
      </c>
      <c r="H483" s="1"/>
      <c r="I483" s="1" t="str">
        <f>IFERROR(_xlfn.XLOOKUP(Journal[[#This Row],[S/N оборудования]],mac_ap[Серийный AP],mac_ap[Мак AP]),"")</f>
        <v/>
      </c>
      <c r="J483" s="11">
        <f>IF(C483="Монтаж",COUNTIF($H$2:H484,Journal[[#This Row],[S/N оборудования]]),"")</f>
        <v>0</v>
      </c>
    </row>
    <row r="484" spans="1:10" x14ac:dyDescent="0.15">
      <c r="A484" s="32">
        <v>45866</v>
      </c>
      <c r="B484" s="11">
        <v>14</v>
      </c>
      <c r="C484" s="16" t="s">
        <v>8</v>
      </c>
      <c r="D484" s="10" t="s">
        <v>447</v>
      </c>
      <c r="E484" s="10" t="s">
        <v>33</v>
      </c>
      <c r="F484" s="10" t="s">
        <v>1436</v>
      </c>
      <c r="G484" s="1" t="s">
        <v>16</v>
      </c>
      <c r="H484" s="1"/>
      <c r="I484" s="1" t="str">
        <f>IFERROR(_xlfn.XLOOKUP(Journal[[#This Row],[S/N оборудования]],mac_ap[Серийный AP],mac_ap[Мак AP]),"")</f>
        <v/>
      </c>
      <c r="J484" s="11">
        <f>IF(C484="Монтаж",COUNTIF($H$2:H485,Journal[[#This Row],[S/N оборудования]]),"")</f>
        <v>0</v>
      </c>
    </row>
    <row r="485" spans="1:10" x14ac:dyDescent="0.15">
      <c r="A485" s="32">
        <v>45866</v>
      </c>
      <c r="B485" s="11">
        <v>14</v>
      </c>
      <c r="C485" s="16" t="s">
        <v>8</v>
      </c>
      <c r="D485" s="10" t="s">
        <v>447</v>
      </c>
      <c r="E485" s="10" t="s">
        <v>33</v>
      </c>
      <c r="F485" s="10" t="s">
        <v>1437</v>
      </c>
      <c r="G485" s="28" t="s">
        <v>12</v>
      </c>
      <c r="H485" s="28" t="s">
        <v>448</v>
      </c>
      <c r="I485" s="1" t="str">
        <f>IFERROR(_xlfn.XLOOKUP(Journal[[#This Row],[S/N оборудования]],mac_ap[Серийный AP],mac_ap[Мак AP]),"")</f>
        <v>78:9A:18:07:A9:84</v>
      </c>
      <c r="J485" s="11">
        <f>IF(C485="Монтаж",COUNTIF($H$2:H486,Journal[[#This Row],[S/N оборудования]]),"")</f>
        <v>1</v>
      </c>
    </row>
    <row r="486" spans="1:10" x14ac:dyDescent="0.15">
      <c r="A486" s="32">
        <v>45866</v>
      </c>
      <c r="B486" s="11">
        <v>14</v>
      </c>
      <c r="C486" s="16" t="s">
        <v>8</v>
      </c>
      <c r="D486" s="10" t="s">
        <v>447</v>
      </c>
      <c r="E486" s="10" t="s">
        <v>33</v>
      </c>
      <c r="F486" s="10" t="s">
        <v>1437</v>
      </c>
      <c r="G486" s="1" t="s">
        <v>35</v>
      </c>
      <c r="H486" s="1" t="s">
        <v>449</v>
      </c>
      <c r="I486" s="1" t="str">
        <f>IFERROR(_xlfn.XLOOKUP(Journal[[#This Row],[S/N оборудования]],mac_ap[Серийный AP],mac_ap[Мак AP]),"")</f>
        <v/>
      </c>
      <c r="J486" s="11">
        <f>IF(C486="Монтаж",COUNTIF($H$2:H487,Journal[[#This Row],[S/N оборудования]]),"")</f>
        <v>1</v>
      </c>
    </row>
    <row r="487" spans="1:10" x14ac:dyDescent="0.15">
      <c r="A487" s="32">
        <v>45866</v>
      </c>
      <c r="B487" s="11">
        <v>14</v>
      </c>
      <c r="C487" s="16" t="s">
        <v>8</v>
      </c>
      <c r="D487" s="10" t="s">
        <v>447</v>
      </c>
      <c r="E487" s="10" t="s">
        <v>33</v>
      </c>
      <c r="F487" s="10" t="s">
        <v>1437</v>
      </c>
      <c r="G487" s="1" t="s">
        <v>49</v>
      </c>
      <c r="H487" s="1" t="s">
        <v>450</v>
      </c>
      <c r="I487" s="1" t="str">
        <f>IFERROR(_xlfn.XLOOKUP(Journal[[#This Row],[S/N оборудования]],mac_ap[Серийный AP],mac_ap[Мак AP]),"")</f>
        <v/>
      </c>
      <c r="J487" s="11">
        <f>IF(C487="Монтаж",COUNTIF($H$2:H488,Journal[[#This Row],[S/N оборудования]]),"")</f>
        <v>1</v>
      </c>
    </row>
    <row r="488" spans="1:10" x14ac:dyDescent="0.15">
      <c r="A488" s="32">
        <v>45866</v>
      </c>
      <c r="B488" s="11">
        <v>14</v>
      </c>
      <c r="C488" s="16" t="s">
        <v>8</v>
      </c>
      <c r="D488" s="10" t="s">
        <v>447</v>
      </c>
      <c r="E488" s="10" t="s">
        <v>33</v>
      </c>
      <c r="F488" s="10" t="s">
        <v>1437</v>
      </c>
      <c r="G488" s="1" t="s">
        <v>49</v>
      </c>
      <c r="H488" s="1" t="s">
        <v>451</v>
      </c>
      <c r="I488" s="1" t="str">
        <f>IFERROR(_xlfn.XLOOKUP(Journal[[#This Row],[S/N оборудования]],mac_ap[Серийный AP],mac_ap[Мак AP]),"")</f>
        <v>F4:1E:57:11:18:4C</v>
      </c>
      <c r="J488" s="11">
        <f>IF(C488="Монтаж",COUNTIF($H$2:H489,Journal[[#This Row],[S/N оборудования]]),"")</f>
        <v>1</v>
      </c>
    </row>
    <row r="489" spans="1:10" x14ac:dyDescent="0.15">
      <c r="A489" s="32">
        <v>45866</v>
      </c>
      <c r="B489" s="11">
        <v>14</v>
      </c>
      <c r="C489" s="16" t="s">
        <v>8</v>
      </c>
      <c r="D489" s="10" t="s">
        <v>447</v>
      </c>
      <c r="E489" s="10" t="s">
        <v>33</v>
      </c>
      <c r="F489" s="10" t="s">
        <v>1437</v>
      </c>
      <c r="G489" s="1" t="s">
        <v>14</v>
      </c>
      <c r="H489" s="1" t="s">
        <v>452</v>
      </c>
      <c r="I489" s="1" t="str">
        <f>IFERROR(_xlfn.XLOOKUP(Journal[[#This Row],[S/N оборудования]],mac_ap[Серийный AP],mac_ap[Мак AP]),"")</f>
        <v/>
      </c>
      <c r="J489" s="11">
        <f>IF(C489="Монтаж",COUNTIF($H$2:H490,Journal[[#This Row],[S/N оборудования]]),"")</f>
        <v>1</v>
      </c>
    </row>
    <row r="490" spans="1:10" x14ac:dyDescent="0.15">
      <c r="A490" s="32">
        <v>45866</v>
      </c>
      <c r="B490" s="11">
        <v>14</v>
      </c>
      <c r="C490" s="16" t="s">
        <v>8</v>
      </c>
      <c r="D490" s="10" t="s">
        <v>447</v>
      </c>
      <c r="E490" s="10" t="s">
        <v>33</v>
      </c>
      <c r="F490" s="10" t="s">
        <v>1437</v>
      </c>
      <c r="G490" s="1" t="s">
        <v>99</v>
      </c>
      <c r="H490" s="1"/>
      <c r="I490" s="1" t="str">
        <f>IFERROR(_xlfn.XLOOKUP(Journal[[#This Row],[S/N оборудования]],mac_ap[Серийный AP],mac_ap[Мак AP]),"")</f>
        <v/>
      </c>
      <c r="J490" s="11">
        <f>IF(C490="Монтаж",COUNTIF($H$2:H491,Journal[[#This Row],[S/N оборудования]]),"")</f>
        <v>0</v>
      </c>
    </row>
    <row r="491" spans="1:10" x14ac:dyDescent="0.15">
      <c r="A491" s="32">
        <v>45866</v>
      </c>
      <c r="B491" s="11">
        <v>14</v>
      </c>
      <c r="C491" s="16" t="s">
        <v>8</v>
      </c>
      <c r="D491" s="10" t="s">
        <v>447</v>
      </c>
      <c r="E491" s="10" t="s">
        <v>33</v>
      </c>
      <c r="F491" s="10" t="s">
        <v>1437</v>
      </c>
      <c r="G491" s="1" t="s">
        <v>16</v>
      </c>
      <c r="H491" s="1"/>
      <c r="I491" s="1" t="str">
        <f>IFERROR(_xlfn.XLOOKUP(Journal[[#This Row],[S/N оборудования]],mac_ap[Серийный AP],mac_ap[Мак AP]),"")</f>
        <v/>
      </c>
      <c r="J491" s="11">
        <f>IF(C491="Монтаж",COUNTIF($H$2:H492,Journal[[#This Row],[S/N оборудования]]),"")</f>
        <v>0</v>
      </c>
    </row>
    <row r="492" spans="1:10" x14ac:dyDescent="0.15">
      <c r="A492" s="32">
        <v>45866</v>
      </c>
      <c r="B492" s="11">
        <v>14</v>
      </c>
      <c r="C492" s="16" t="s">
        <v>8</v>
      </c>
      <c r="D492" s="10" t="s">
        <v>454</v>
      </c>
      <c r="E492" s="10" t="s">
        <v>10</v>
      </c>
      <c r="F492" s="10" t="s">
        <v>1438</v>
      </c>
      <c r="G492" s="1" t="s">
        <v>14</v>
      </c>
      <c r="H492" s="1" t="s">
        <v>453</v>
      </c>
      <c r="I492" s="1" t="str">
        <f>IFERROR(_xlfn.XLOOKUP(Journal[[#This Row],[S/N оборудования]],mac_ap[Серийный AP],mac_ap[Мак AP]),"")</f>
        <v/>
      </c>
      <c r="J492" s="11">
        <f>IF(C492="Монтаж",COUNTIF($H$2:H493,Journal[[#This Row],[S/N оборудования]]),"")</f>
        <v>1</v>
      </c>
    </row>
    <row r="493" spans="1:10" x14ac:dyDescent="0.15">
      <c r="A493" s="32">
        <v>45866</v>
      </c>
      <c r="B493" s="11">
        <v>14</v>
      </c>
      <c r="C493" s="16" t="s">
        <v>8</v>
      </c>
      <c r="D493" s="10" t="s">
        <v>454</v>
      </c>
      <c r="E493" s="10" t="s">
        <v>10</v>
      </c>
      <c r="F493" s="10" t="s">
        <v>1438</v>
      </c>
      <c r="G493" s="1" t="s">
        <v>16</v>
      </c>
      <c r="H493" s="1"/>
      <c r="I493" s="1" t="str">
        <f>IFERROR(_xlfn.XLOOKUP(Journal[[#This Row],[S/N оборудования]],mac_ap[Серийный AP],mac_ap[Мак AP]),"")</f>
        <v/>
      </c>
      <c r="J493" s="11">
        <f>IF(C493="Монтаж",COUNTIF($H$2:H494,Journal[[#This Row],[S/N оборудования]]),"")</f>
        <v>0</v>
      </c>
    </row>
    <row r="494" spans="1:10" x14ac:dyDescent="0.15">
      <c r="A494" s="32">
        <v>45866</v>
      </c>
      <c r="B494" s="11">
        <v>14</v>
      </c>
      <c r="C494" s="16" t="s">
        <v>8</v>
      </c>
      <c r="D494" s="10" t="s">
        <v>454</v>
      </c>
      <c r="E494" s="10" t="s">
        <v>10</v>
      </c>
      <c r="F494" s="10" t="s">
        <v>1438</v>
      </c>
      <c r="G494" s="1" t="s">
        <v>99</v>
      </c>
      <c r="H494" s="1"/>
      <c r="I494" s="1" t="str">
        <f>IFERROR(_xlfn.XLOOKUP(Journal[[#This Row],[S/N оборудования]],mac_ap[Серийный AP],mac_ap[Мак AP]),"")</f>
        <v/>
      </c>
      <c r="J494" s="11">
        <f>IF(C494="Монтаж",COUNTIF($H$2:H495,Journal[[#This Row],[S/N оборудования]]),"")</f>
        <v>0</v>
      </c>
    </row>
    <row r="495" spans="1:10" x14ac:dyDescent="0.15">
      <c r="A495" s="32">
        <v>45866</v>
      </c>
      <c r="B495" s="11">
        <v>14</v>
      </c>
      <c r="C495" s="16" t="s">
        <v>8</v>
      </c>
      <c r="D495" s="10" t="s">
        <v>454</v>
      </c>
      <c r="E495" s="10" t="s">
        <v>33</v>
      </c>
      <c r="F495" s="10" t="s">
        <v>1439</v>
      </c>
      <c r="G495" s="28" t="s">
        <v>12</v>
      </c>
      <c r="H495" s="28" t="s">
        <v>455</v>
      </c>
      <c r="I495" s="1" t="str">
        <f>IFERROR(_xlfn.XLOOKUP(Journal[[#This Row],[S/N оборудования]],mac_ap[Серийный AP],mac_ap[Мак AP]),"")</f>
        <v>78:9A:18:07:A9:B1</v>
      </c>
      <c r="J495" s="11">
        <f>IF(C495="Монтаж",COUNTIF($H$2:H496,Journal[[#This Row],[S/N оборудования]]),"")</f>
        <v>1</v>
      </c>
    </row>
    <row r="496" spans="1:10" x14ac:dyDescent="0.15">
      <c r="A496" s="32">
        <v>45866</v>
      </c>
      <c r="B496" s="11">
        <v>14</v>
      </c>
      <c r="C496" s="16" t="s">
        <v>8</v>
      </c>
      <c r="D496" s="10" t="s">
        <v>454</v>
      </c>
      <c r="E496" s="10" t="s">
        <v>33</v>
      </c>
      <c r="F496" s="10" t="s">
        <v>1439</v>
      </c>
      <c r="G496" s="1" t="s">
        <v>35</v>
      </c>
      <c r="H496" s="1" t="s">
        <v>456</v>
      </c>
      <c r="I496" s="1" t="str">
        <f>IFERROR(_xlfn.XLOOKUP(Journal[[#This Row],[S/N оборудования]],mac_ap[Серийный AP],mac_ap[Мак AP]),"")</f>
        <v/>
      </c>
      <c r="J496" s="11">
        <f>IF(C496="Монтаж",COUNTIF($H$2:H497,Journal[[#This Row],[S/N оборудования]]),"")</f>
        <v>1</v>
      </c>
    </row>
    <row r="497" spans="1:10" x14ac:dyDescent="0.15">
      <c r="A497" s="32">
        <v>45866</v>
      </c>
      <c r="B497" s="11">
        <v>14</v>
      </c>
      <c r="C497" s="16" t="s">
        <v>8</v>
      </c>
      <c r="D497" s="10" t="s">
        <v>454</v>
      </c>
      <c r="E497" s="10" t="s">
        <v>33</v>
      </c>
      <c r="F497" s="10" t="s">
        <v>1439</v>
      </c>
      <c r="G497" s="1" t="s">
        <v>49</v>
      </c>
      <c r="H497" s="1" t="s">
        <v>457</v>
      </c>
      <c r="I497" s="1" t="str">
        <f>IFERROR(_xlfn.XLOOKUP(Journal[[#This Row],[S/N оборудования]],mac_ap[Серийный AP],mac_ap[Мак AP]),"")</f>
        <v/>
      </c>
      <c r="J497" s="11">
        <f>IF(C497="Монтаж",COUNTIF($H$2:H498,Journal[[#This Row],[S/N оборудования]]),"")</f>
        <v>1</v>
      </c>
    </row>
    <row r="498" spans="1:10" x14ac:dyDescent="0.15">
      <c r="A498" s="32">
        <v>45866</v>
      </c>
      <c r="B498" s="11">
        <v>14</v>
      </c>
      <c r="C498" s="16" t="s">
        <v>8</v>
      </c>
      <c r="D498" s="10" t="s">
        <v>454</v>
      </c>
      <c r="E498" s="10" t="s">
        <v>33</v>
      </c>
      <c r="F498" s="10" t="s">
        <v>1439</v>
      </c>
      <c r="G498" s="1" t="s">
        <v>49</v>
      </c>
      <c r="H498" s="1" t="s">
        <v>458</v>
      </c>
      <c r="I498" s="1" t="str">
        <f>IFERROR(_xlfn.XLOOKUP(Journal[[#This Row],[S/N оборудования]],mac_ap[Серийный AP],mac_ap[Мак AP]),"")</f>
        <v/>
      </c>
      <c r="J498" s="11">
        <f>IF(C498="Монтаж",COUNTIF($H$2:H499,Journal[[#This Row],[S/N оборудования]]),"")</f>
        <v>1</v>
      </c>
    </row>
    <row r="499" spans="1:10" x14ac:dyDescent="0.15">
      <c r="A499" s="32">
        <v>45866</v>
      </c>
      <c r="B499" s="11">
        <v>14</v>
      </c>
      <c r="C499" s="16" t="s">
        <v>8</v>
      </c>
      <c r="D499" s="10" t="s">
        <v>454</v>
      </c>
      <c r="E499" s="10" t="s">
        <v>33</v>
      </c>
      <c r="F499" s="10" t="s">
        <v>1439</v>
      </c>
      <c r="G499" s="1" t="s">
        <v>14</v>
      </c>
      <c r="H499" s="1" t="s">
        <v>459</v>
      </c>
      <c r="I499" s="1" t="str">
        <f>IFERROR(_xlfn.XLOOKUP(Journal[[#This Row],[S/N оборудования]],mac_ap[Серийный AP],mac_ap[Мак AP]),"")</f>
        <v/>
      </c>
      <c r="J499" s="11">
        <f>IF(C499="Монтаж",COUNTIF($H$2:H500,Journal[[#This Row],[S/N оборудования]]),"")</f>
        <v>1</v>
      </c>
    </row>
    <row r="500" spans="1:10" x14ac:dyDescent="0.15">
      <c r="A500" s="32">
        <v>45866</v>
      </c>
      <c r="B500" s="11">
        <v>14</v>
      </c>
      <c r="C500" s="16" t="s">
        <v>8</v>
      </c>
      <c r="D500" s="10" t="s">
        <v>454</v>
      </c>
      <c r="E500" s="10" t="s">
        <v>33</v>
      </c>
      <c r="F500" s="10" t="s">
        <v>1439</v>
      </c>
      <c r="G500" s="1" t="s">
        <v>99</v>
      </c>
      <c r="H500" s="1"/>
      <c r="I500" s="1" t="str">
        <f>IFERROR(_xlfn.XLOOKUP(Journal[[#This Row],[S/N оборудования]],mac_ap[Серийный AP],mac_ap[Мак AP]),"")</f>
        <v/>
      </c>
      <c r="J500" s="11">
        <f>IF(C500="Монтаж",COUNTIF($H$2:H501,Journal[[#This Row],[S/N оборудования]]),"")</f>
        <v>0</v>
      </c>
    </row>
    <row r="501" spans="1:10" x14ac:dyDescent="0.15">
      <c r="A501" s="32">
        <v>45866</v>
      </c>
      <c r="B501" s="11">
        <v>14</v>
      </c>
      <c r="C501" s="16" t="s">
        <v>8</v>
      </c>
      <c r="D501" s="10" t="s">
        <v>454</v>
      </c>
      <c r="E501" s="10" t="s">
        <v>33</v>
      </c>
      <c r="F501" s="10" t="s">
        <v>1439</v>
      </c>
      <c r="G501" s="1" t="s">
        <v>16</v>
      </c>
      <c r="H501" s="1"/>
      <c r="I501" s="1" t="str">
        <f>IFERROR(_xlfn.XLOOKUP(Journal[[#This Row],[S/N оборудования]],mac_ap[Серийный AP],mac_ap[Мак AP]),"")</f>
        <v/>
      </c>
      <c r="J501" s="11">
        <f>IF(C501="Монтаж",COUNTIF($H$2:H502,Journal[[#This Row],[S/N оборудования]]),"")</f>
        <v>0</v>
      </c>
    </row>
    <row r="502" spans="1:10" x14ac:dyDescent="0.15">
      <c r="A502" s="32">
        <v>45866</v>
      </c>
      <c r="B502" s="11">
        <v>14</v>
      </c>
      <c r="C502" s="16" t="s">
        <v>8</v>
      </c>
      <c r="D502" s="10" t="s">
        <v>454</v>
      </c>
      <c r="E502" s="10" t="s">
        <v>33</v>
      </c>
      <c r="F502" s="10" t="s">
        <v>1440</v>
      </c>
      <c r="G502" s="28" t="s">
        <v>12</v>
      </c>
      <c r="H502" s="28" t="s">
        <v>460</v>
      </c>
      <c r="I502" s="1" t="str">
        <f>IFERROR(_xlfn.XLOOKUP(Journal[[#This Row],[S/N оборудования]],mac_ap[Серийный AP],mac_ap[Мак AP]),"")</f>
        <v>78:9A:18:07:87:7C</v>
      </c>
      <c r="J502" s="11">
        <f>IF(C502="Монтаж",COUNTIF($H$2:H503,Journal[[#This Row],[S/N оборудования]]),"")</f>
        <v>1</v>
      </c>
    </row>
    <row r="503" spans="1:10" x14ac:dyDescent="0.15">
      <c r="A503" s="32">
        <v>45866</v>
      </c>
      <c r="B503" s="11">
        <v>14</v>
      </c>
      <c r="C503" s="16" t="s">
        <v>8</v>
      </c>
      <c r="D503" s="10" t="s">
        <v>454</v>
      </c>
      <c r="E503" s="10" t="s">
        <v>33</v>
      </c>
      <c r="F503" s="10" t="s">
        <v>1440</v>
      </c>
      <c r="G503" s="1" t="s">
        <v>35</v>
      </c>
      <c r="H503" s="1" t="s">
        <v>461</v>
      </c>
      <c r="I503" s="1" t="str">
        <f>IFERROR(_xlfn.XLOOKUP(Journal[[#This Row],[S/N оборудования]],mac_ap[Серийный AP],mac_ap[Мак AP]),"")</f>
        <v/>
      </c>
      <c r="J503" s="11">
        <f>IF(C503="Монтаж",COUNTIF($H$2:H504,Journal[[#This Row],[S/N оборудования]]),"")</f>
        <v>1</v>
      </c>
    </row>
    <row r="504" spans="1:10" x14ac:dyDescent="0.15">
      <c r="A504" s="32">
        <v>45866</v>
      </c>
      <c r="B504" s="11">
        <v>14</v>
      </c>
      <c r="C504" s="16" t="s">
        <v>8</v>
      </c>
      <c r="D504" s="10" t="s">
        <v>454</v>
      </c>
      <c r="E504" s="10" t="s">
        <v>33</v>
      </c>
      <c r="F504" s="10" t="s">
        <v>1440</v>
      </c>
      <c r="G504" s="1" t="s">
        <v>49</v>
      </c>
      <c r="H504" s="1" t="s">
        <v>462</v>
      </c>
      <c r="I504" s="1" t="str">
        <f>IFERROR(_xlfn.XLOOKUP(Journal[[#This Row],[S/N оборудования]],mac_ap[Серийный AP],mac_ap[Мак AP]),"")</f>
        <v>F4:1E:57:11:17:66</v>
      </c>
      <c r="J504" s="11">
        <f>IF(C504="Монтаж",COUNTIF($H$2:H505,Journal[[#This Row],[S/N оборудования]]),"")</f>
        <v>1</v>
      </c>
    </row>
    <row r="505" spans="1:10" x14ac:dyDescent="0.15">
      <c r="A505" s="32">
        <v>45866</v>
      </c>
      <c r="B505" s="11">
        <v>14</v>
      </c>
      <c r="C505" s="16" t="s">
        <v>8</v>
      </c>
      <c r="D505" s="10" t="s">
        <v>454</v>
      </c>
      <c r="E505" s="10" t="s">
        <v>33</v>
      </c>
      <c r="F505" s="10" t="s">
        <v>1440</v>
      </c>
      <c r="G505" s="1" t="s">
        <v>49</v>
      </c>
      <c r="H505" s="1" t="s">
        <v>463</v>
      </c>
      <c r="I505" s="1" t="str">
        <f>IFERROR(_xlfn.XLOOKUP(Journal[[#This Row],[S/N оборудования]],mac_ap[Серийный AP],mac_ap[Мак AP]),"")</f>
        <v/>
      </c>
      <c r="J505" s="11">
        <f>IF(C505="Монтаж",COUNTIF($H$2:H506,Journal[[#This Row],[S/N оборудования]]),"")</f>
        <v>1</v>
      </c>
    </row>
    <row r="506" spans="1:10" x14ac:dyDescent="0.15">
      <c r="A506" s="32">
        <v>45866</v>
      </c>
      <c r="B506" s="11">
        <v>14</v>
      </c>
      <c r="C506" s="16" t="s">
        <v>8</v>
      </c>
      <c r="D506" s="10" t="s">
        <v>454</v>
      </c>
      <c r="E506" s="10" t="s">
        <v>33</v>
      </c>
      <c r="F506" s="10" t="s">
        <v>1440</v>
      </c>
      <c r="G506" s="1" t="s">
        <v>14</v>
      </c>
      <c r="H506" s="1" t="s">
        <v>464</v>
      </c>
      <c r="I506" s="1" t="str">
        <f>IFERROR(_xlfn.XLOOKUP(Journal[[#This Row],[S/N оборудования]],mac_ap[Серийный AP],mac_ap[Мак AP]),"")</f>
        <v/>
      </c>
      <c r="J506" s="11">
        <f>IF(C506="Монтаж",COUNTIF($H$2:H507,Journal[[#This Row],[S/N оборудования]]),"")</f>
        <v>1</v>
      </c>
    </row>
    <row r="507" spans="1:10" x14ac:dyDescent="0.15">
      <c r="A507" s="32">
        <v>45866</v>
      </c>
      <c r="B507" s="11">
        <v>14</v>
      </c>
      <c r="C507" s="16" t="s">
        <v>8</v>
      </c>
      <c r="D507" s="10" t="s">
        <v>454</v>
      </c>
      <c r="E507" s="10" t="s">
        <v>33</v>
      </c>
      <c r="F507" s="10" t="s">
        <v>1440</v>
      </c>
      <c r="G507" s="1" t="s">
        <v>99</v>
      </c>
      <c r="H507" s="1"/>
      <c r="I507" s="1" t="str">
        <f>IFERROR(_xlfn.XLOOKUP(Journal[[#This Row],[S/N оборудования]],mac_ap[Серийный AP],mac_ap[Мак AP]),"")</f>
        <v/>
      </c>
      <c r="J507" s="11">
        <f>IF(C507="Монтаж",COUNTIF($H$2:H508,Journal[[#This Row],[S/N оборудования]]),"")</f>
        <v>0</v>
      </c>
    </row>
    <row r="508" spans="1:10" x14ac:dyDescent="0.15">
      <c r="A508" s="32">
        <v>45866</v>
      </c>
      <c r="B508" s="11">
        <v>14</v>
      </c>
      <c r="C508" s="16" t="s">
        <v>8</v>
      </c>
      <c r="D508" s="10" t="s">
        <v>454</v>
      </c>
      <c r="E508" s="10" t="s">
        <v>33</v>
      </c>
      <c r="F508" s="10" t="s">
        <v>1440</v>
      </c>
      <c r="G508" s="1" t="s">
        <v>16</v>
      </c>
      <c r="H508" s="1"/>
      <c r="I508" s="1" t="str">
        <f>IFERROR(_xlfn.XLOOKUP(Journal[[#This Row],[S/N оборудования]],mac_ap[Серийный AP],mac_ap[Мак AP]),"")</f>
        <v/>
      </c>
      <c r="J508" s="11">
        <f>IF(C508="Монтаж",COUNTIF($H$2:H509,Journal[[#This Row],[S/N оборудования]]),"")</f>
        <v>0</v>
      </c>
    </row>
    <row r="509" spans="1:10" x14ac:dyDescent="0.15">
      <c r="A509" s="32">
        <v>45866</v>
      </c>
      <c r="B509" s="11">
        <v>14</v>
      </c>
      <c r="C509" s="16" t="s">
        <v>8</v>
      </c>
      <c r="D509" s="10" t="s">
        <v>454</v>
      </c>
      <c r="E509" s="10" t="s">
        <v>33</v>
      </c>
      <c r="F509" s="10" t="s">
        <v>1441</v>
      </c>
      <c r="G509" s="28" t="s">
        <v>12</v>
      </c>
      <c r="H509" s="28" t="s">
        <v>465</v>
      </c>
      <c r="I509" s="1" t="str">
        <f>IFERROR(_xlfn.XLOOKUP(Journal[[#This Row],[S/N оборудования]],mac_ap[Серийный AP],mac_ap[Мак AP]),"")</f>
        <v>D4:01:C3:FB:09:A9</v>
      </c>
      <c r="J509" s="11">
        <f>IF(C509="Монтаж",COUNTIF($H$2:H510,Journal[[#This Row],[S/N оборудования]]),"")</f>
        <v>1</v>
      </c>
    </row>
    <row r="510" spans="1:10" x14ac:dyDescent="0.15">
      <c r="A510" s="32">
        <v>45866</v>
      </c>
      <c r="B510" s="11">
        <v>14</v>
      </c>
      <c r="C510" s="16" t="s">
        <v>8</v>
      </c>
      <c r="D510" s="10" t="s">
        <v>454</v>
      </c>
      <c r="E510" s="10" t="s">
        <v>33</v>
      </c>
      <c r="F510" s="10" t="s">
        <v>1441</v>
      </c>
      <c r="G510" s="1" t="s">
        <v>35</v>
      </c>
      <c r="H510" s="1" t="s">
        <v>466</v>
      </c>
      <c r="I510" s="1" t="str">
        <f>IFERROR(_xlfn.XLOOKUP(Journal[[#This Row],[S/N оборудования]],mac_ap[Серийный AP],mac_ap[Мак AP]),"")</f>
        <v/>
      </c>
      <c r="J510" s="11">
        <f>IF(C510="Монтаж",COUNTIF($H$2:H511,Journal[[#This Row],[S/N оборудования]]),"")</f>
        <v>1</v>
      </c>
    </row>
    <row r="511" spans="1:10" x14ac:dyDescent="0.15">
      <c r="A511" s="32">
        <v>45866</v>
      </c>
      <c r="B511" s="11">
        <v>14</v>
      </c>
      <c r="C511" s="16" t="s">
        <v>8</v>
      </c>
      <c r="D511" s="10" t="s">
        <v>454</v>
      </c>
      <c r="E511" s="10" t="s">
        <v>33</v>
      </c>
      <c r="F511" s="10" t="s">
        <v>1441</v>
      </c>
      <c r="G511" s="1" t="s">
        <v>49</v>
      </c>
      <c r="H511" s="1" t="s">
        <v>467</v>
      </c>
      <c r="I511" s="1" t="str">
        <f>IFERROR(_xlfn.XLOOKUP(Journal[[#This Row],[S/N оборудования]],mac_ap[Серийный AP],mac_ap[Мак AP]),"")</f>
        <v/>
      </c>
      <c r="J511" s="11">
        <f>IF(C511="Монтаж",COUNTIF($H$2:H512,Journal[[#This Row],[S/N оборудования]]),"")</f>
        <v>1</v>
      </c>
    </row>
    <row r="512" spans="1:10" x14ac:dyDescent="0.15">
      <c r="A512" s="32">
        <v>45866</v>
      </c>
      <c r="B512" s="11">
        <v>14</v>
      </c>
      <c r="C512" s="16" t="s">
        <v>8</v>
      </c>
      <c r="D512" s="10" t="s">
        <v>454</v>
      </c>
      <c r="E512" s="10" t="s">
        <v>33</v>
      </c>
      <c r="F512" s="10" t="s">
        <v>1441</v>
      </c>
      <c r="G512" s="1" t="s">
        <v>49</v>
      </c>
      <c r="H512" s="1" t="s">
        <v>468</v>
      </c>
      <c r="I512" s="1" t="str">
        <f>IFERROR(_xlfn.XLOOKUP(Journal[[#This Row],[S/N оборудования]],mac_ap[Серийный AP],mac_ap[Мак AP]),"")</f>
        <v/>
      </c>
      <c r="J512" s="11">
        <f>IF(C512="Монтаж",COUNTIF($H$2:H513,Journal[[#This Row],[S/N оборудования]]),"")</f>
        <v>1</v>
      </c>
    </row>
    <row r="513" spans="1:10" x14ac:dyDescent="0.15">
      <c r="A513" s="32">
        <v>45866</v>
      </c>
      <c r="B513" s="11">
        <v>14</v>
      </c>
      <c r="C513" s="16" t="s">
        <v>8</v>
      </c>
      <c r="D513" s="10" t="s">
        <v>454</v>
      </c>
      <c r="E513" s="10" t="s">
        <v>33</v>
      </c>
      <c r="F513" s="10" t="s">
        <v>1441</v>
      </c>
      <c r="G513" s="1" t="s">
        <v>14</v>
      </c>
      <c r="H513" s="1" t="s">
        <v>469</v>
      </c>
      <c r="I513" s="1" t="str">
        <f>IFERROR(_xlfn.XLOOKUP(Journal[[#This Row],[S/N оборудования]],mac_ap[Серийный AP],mac_ap[Мак AP]),"")</f>
        <v/>
      </c>
      <c r="J513" s="11">
        <f>IF(C513="Монтаж",COUNTIF($H$2:H514,Journal[[#This Row],[S/N оборудования]]),"")</f>
        <v>1</v>
      </c>
    </row>
    <row r="514" spans="1:10" x14ac:dyDescent="0.15">
      <c r="A514" s="32">
        <v>45866</v>
      </c>
      <c r="B514" s="11">
        <v>14</v>
      </c>
      <c r="C514" s="16" t="s">
        <v>8</v>
      </c>
      <c r="D514" s="10" t="s">
        <v>454</v>
      </c>
      <c r="E514" s="10" t="s">
        <v>33</v>
      </c>
      <c r="F514" s="10" t="s">
        <v>1441</v>
      </c>
      <c r="G514" s="1" t="s">
        <v>99</v>
      </c>
      <c r="H514" s="1"/>
      <c r="I514" s="1" t="str">
        <f>IFERROR(_xlfn.XLOOKUP(Journal[[#This Row],[S/N оборудования]],mac_ap[Серийный AP],mac_ap[Мак AP]),"")</f>
        <v/>
      </c>
      <c r="J514" s="11">
        <f>IF(C514="Монтаж",COUNTIF($H$2:H515,Journal[[#This Row],[S/N оборудования]]),"")</f>
        <v>0</v>
      </c>
    </row>
    <row r="515" spans="1:10" x14ac:dyDescent="0.15">
      <c r="A515" s="32">
        <v>45866</v>
      </c>
      <c r="B515" s="11">
        <v>14</v>
      </c>
      <c r="C515" s="16" t="s">
        <v>8</v>
      </c>
      <c r="D515" s="10" t="s">
        <v>454</v>
      </c>
      <c r="E515" s="10" t="s">
        <v>33</v>
      </c>
      <c r="F515" s="10" t="s">
        <v>1441</v>
      </c>
      <c r="G515" s="1" t="s">
        <v>16</v>
      </c>
      <c r="H515" s="1"/>
      <c r="I515" s="1" t="str">
        <f>IFERROR(_xlfn.XLOOKUP(Journal[[#This Row],[S/N оборудования]],mac_ap[Серийный AP],mac_ap[Мак AP]),"")</f>
        <v/>
      </c>
      <c r="J515" s="11">
        <f>IF(C515="Монтаж",COUNTIF($H$2:H516,Journal[[#This Row],[S/N оборудования]]),"")</f>
        <v>0</v>
      </c>
    </row>
    <row r="516" spans="1:10" x14ac:dyDescent="0.15">
      <c r="A516" s="32">
        <v>45866</v>
      </c>
      <c r="B516" s="11">
        <v>14</v>
      </c>
      <c r="C516" s="16" t="s">
        <v>8</v>
      </c>
      <c r="D516" s="10" t="s">
        <v>454</v>
      </c>
      <c r="E516" s="10" t="s">
        <v>33</v>
      </c>
      <c r="F516" s="10" t="s">
        <v>1442</v>
      </c>
      <c r="G516" s="28" t="s">
        <v>12</v>
      </c>
      <c r="H516" s="28" t="s">
        <v>470</v>
      </c>
      <c r="I516" s="1" t="str">
        <f>IFERROR(_xlfn.XLOOKUP(Journal[[#This Row],[S/N оборудования]],mac_ap[Серийный AP],mac_ap[Мак AP]),"")</f>
        <v>78:9A:18:07:A9:75</v>
      </c>
      <c r="J516" s="11">
        <f>IF(C516="Монтаж",COUNTIF($H$2:H517,Journal[[#This Row],[S/N оборудования]]),"")</f>
        <v>1</v>
      </c>
    </row>
    <row r="517" spans="1:10" x14ac:dyDescent="0.15">
      <c r="A517" s="32">
        <v>45866</v>
      </c>
      <c r="B517" s="11">
        <v>14</v>
      </c>
      <c r="C517" s="16" t="s">
        <v>8</v>
      </c>
      <c r="D517" s="10" t="s">
        <v>454</v>
      </c>
      <c r="E517" s="10" t="s">
        <v>33</v>
      </c>
      <c r="F517" s="10" t="s">
        <v>1442</v>
      </c>
      <c r="G517" s="1" t="s">
        <v>35</v>
      </c>
      <c r="H517" s="1" t="s">
        <v>471</v>
      </c>
      <c r="I517" s="1" t="str">
        <f>IFERROR(_xlfn.XLOOKUP(Journal[[#This Row],[S/N оборудования]],mac_ap[Серийный AP],mac_ap[Мак AP]),"")</f>
        <v/>
      </c>
      <c r="J517" s="11">
        <f>IF(C517="Монтаж",COUNTIF($H$2:H518,Journal[[#This Row],[S/N оборудования]]),"")</f>
        <v>1</v>
      </c>
    </row>
    <row r="518" spans="1:10" x14ac:dyDescent="0.15">
      <c r="A518" s="32">
        <v>45866</v>
      </c>
      <c r="B518" s="11">
        <v>14</v>
      </c>
      <c r="C518" s="16" t="s">
        <v>8</v>
      </c>
      <c r="D518" s="10" t="s">
        <v>454</v>
      </c>
      <c r="E518" s="10" t="s">
        <v>33</v>
      </c>
      <c r="F518" s="10" t="s">
        <v>1442</v>
      </c>
      <c r="G518" s="1" t="s">
        <v>49</v>
      </c>
      <c r="H518" s="1" t="s">
        <v>472</v>
      </c>
      <c r="I518" s="1" t="str">
        <f>IFERROR(_xlfn.XLOOKUP(Journal[[#This Row],[S/N оборудования]],mac_ap[Серийный AP],mac_ap[Мак AP]),"")</f>
        <v/>
      </c>
      <c r="J518" s="11">
        <f>IF(C518="Монтаж",COUNTIF($H$2:H519,Journal[[#This Row],[S/N оборудования]]),"")</f>
        <v>1</v>
      </c>
    </row>
    <row r="519" spans="1:10" x14ac:dyDescent="0.15">
      <c r="A519" s="32">
        <v>45866</v>
      </c>
      <c r="B519" s="11">
        <v>14</v>
      </c>
      <c r="C519" s="16" t="s">
        <v>8</v>
      </c>
      <c r="D519" s="10" t="s">
        <v>454</v>
      </c>
      <c r="E519" s="10" t="s">
        <v>33</v>
      </c>
      <c r="F519" s="10" t="s">
        <v>1442</v>
      </c>
      <c r="G519" s="1" t="s">
        <v>49</v>
      </c>
      <c r="H519" s="1" t="s">
        <v>473</v>
      </c>
      <c r="I519" s="1" t="str">
        <f>IFERROR(_xlfn.XLOOKUP(Journal[[#This Row],[S/N оборудования]],mac_ap[Серийный AP],mac_ap[Мак AP]),"")</f>
        <v/>
      </c>
      <c r="J519" s="11">
        <f>IF(C519="Монтаж",COUNTIF($H$2:H520,Journal[[#This Row],[S/N оборудования]]),"")</f>
        <v>1</v>
      </c>
    </row>
    <row r="520" spans="1:10" x14ac:dyDescent="0.15">
      <c r="A520" s="32">
        <v>45866</v>
      </c>
      <c r="B520" s="11">
        <v>14</v>
      </c>
      <c r="C520" s="16" t="s">
        <v>8</v>
      </c>
      <c r="D520" s="10" t="s">
        <v>454</v>
      </c>
      <c r="E520" s="10" t="s">
        <v>33</v>
      </c>
      <c r="F520" s="10" t="s">
        <v>1442</v>
      </c>
      <c r="G520" s="1" t="s">
        <v>14</v>
      </c>
      <c r="H520" s="1" t="s">
        <v>474</v>
      </c>
      <c r="I520" s="1" t="str">
        <f>IFERROR(_xlfn.XLOOKUP(Journal[[#This Row],[S/N оборудования]],mac_ap[Серийный AP],mac_ap[Мак AP]),"")</f>
        <v/>
      </c>
      <c r="J520" s="11">
        <f>IF(C520="Монтаж",COUNTIF($H$2:H521,Journal[[#This Row],[S/N оборудования]]),"")</f>
        <v>1</v>
      </c>
    </row>
    <row r="521" spans="1:10" x14ac:dyDescent="0.15">
      <c r="A521" s="32">
        <v>45866</v>
      </c>
      <c r="B521" s="11">
        <v>14</v>
      </c>
      <c r="C521" s="16" t="s">
        <v>8</v>
      </c>
      <c r="D521" s="10" t="s">
        <v>454</v>
      </c>
      <c r="E521" s="10" t="s">
        <v>33</v>
      </c>
      <c r="F521" s="10" t="s">
        <v>1442</v>
      </c>
      <c r="G521" s="1" t="s">
        <v>99</v>
      </c>
      <c r="H521" s="1"/>
      <c r="I521" s="1" t="str">
        <f>IFERROR(_xlfn.XLOOKUP(Journal[[#This Row],[S/N оборудования]],mac_ap[Серийный AP],mac_ap[Мак AP]),"")</f>
        <v/>
      </c>
      <c r="J521" s="11">
        <f>IF(C521="Монтаж",COUNTIF($H$2:H522,Journal[[#This Row],[S/N оборудования]]),"")</f>
        <v>0</v>
      </c>
    </row>
    <row r="522" spans="1:10" x14ac:dyDescent="0.15">
      <c r="A522" s="32">
        <v>45866</v>
      </c>
      <c r="B522" s="11">
        <v>14</v>
      </c>
      <c r="C522" s="16" t="s">
        <v>8</v>
      </c>
      <c r="D522" s="10" t="s">
        <v>454</v>
      </c>
      <c r="E522" s="10" t="s">
        <v>33</v>
      </c>
      <c r="F522" s="10" t="s">
        <v>1442</v>
      </c>
      <c r="G522" s="1" t="s">
        <v>16</v>
      </c>
      <c r="H522" s="1"/>
      <c r="I522" s="1" t="str">
        <f>IFERROR(_xlfn.XLOOKUP(Journal[[#This Row],[S/N оборудования]],mac_ap[Серийный AP],mac_ap[Мак AP]),"")</f>
        <v/>
      </c>
      <c r="J522" s="11">
        <f>IF(C522="Монтаж",COUNTIF($H$2:H523,Journal[[#This Row],[S/N оборудования]]),"")</f>
        <v>0</v>
      </c>
    </row>
    <row r="523" spans="1:10" x14ac:dyDescent="0.15">
      <c r="A523" s="32">
        <v>45867</v>
      </c>
      <c r="B523" s="11">
        <v>15</v>
      </c>
      <c r="C523" s="16" t="s">
        <v>8</v>
      </c>
      <c r="D523" s="10" t="s">
        <v>176</v>
      </c>
      <c r="E523" s="10" t="s">
        <v>95</v>
      </c>
      <c r="F523" s="10" t="s">
        <v>1403</v>
      </c>
      <c r="G523" s="1" t="s">
        <v>35</v>
      </c>
      <c r="H523" s="1" t="s">
        <v>252</v>
      </c>
      <c r="I523" s="1" t="str">
        <f>IFERROR(_xlfn.XLOOKUP(Journal[[#This Row],[S/N оборудования]],mac_ap[Серийный AP],mac_ap[Мак AP]),"")</f>
        <v/>
      </c>
      <c r="J523" s="11">
        <f>IF(C523="Монтаж",COUNTIF($H$2:H524,Journal[[#This Row],[S/N оборудования]]),"")</f>
        <v>3</v>
      </c>
    </row>
    <row r="524" spans="1:10" x14ac:dyDescent="0.15">
      <c r="A524" s="32">
        <v>45867</v>
      </c>
      <c r="B524" s="11">
        <v>15</v>
      </c>
      <c r="C524" s="16" t="s">
        <v>8</v>
      </c>
      <c r="D524" s="10" t="s">
        <v>176</v>
      </c>
      <c r="E524" s="10" t="s">
        <v>95</v>
      </c>
      <c r="F524" s="10" t="s">
        <v>1403</v>
      </c>
      <c r="G524" s="1" t="s">
        <v>49</v>
      </c>
      <c r="H524" s="1" t="s">
        <v>254</v>
      </c>
      <c r="I524" s="1" t="str">
        <f>IFERROR(_xlfn.XLOOKUP(Journal[[#This Row],[S/N оборудования]],mac_ap[Серийный AP],mac_ap[Мак AP]),"")</f>
        <v/>
      </c>
      <c r="J524" s="11">
        <f>IF(C524="Монтаж",COUNTIF($H$2:H525,Journal[[#This Row],[S/N оборудования]]),"")</f>
        <v>3</v>
      </c>
    </row>
    <row r="525" spans="1:10" x14ac:dyDescent="0.15">
      <c r="A525" s="32">
        <v>45867</v>
      </c>
      <c r="B525" s="11">
        <v>15</v>
      </c>
      <c r="C525" s="16" t="s">
        <v>8</v>
      </c>
      <c r="D525" s="10" t="s">
        <v>176</v>
      </c>
      <c r="E525" s="10" t="s">
        <v>95</v>
      </c>
      <c r="F525" s="10" t="s">
        <v>1403</v>
      </c>
      <c r="G525" s="1" t="s">
        <v>12</v>
      </c>
      <c r="H525" s="1" t="s">
        <v>250</v>
      </c>
      <c r="I525" s="1" t="str">
        <f>IFERROR(_xlfn.XLOOKUP(Journal[[#This Row],[S/N оборудования]],mac_ap[Серийный AP],mac_ap[Мак AP]),"")</f>
        <v/>
      </c>
      <c r="J525" s="11">
        <f>IF(C525="Монтаж",COUNTIF($H$2:H526,Journal[[#This Row],[S/N оборудования]]),"")</f>
        <v>3</v>
      </c>
    </row>
    <row r="526" spans="1:10" x14ac:dyDescent="0.15">
      <c r="A526" s="32">
        <v>45867</v>
      </c>
      <c r="B526" s="11">
        <v>15</v>
      </c>
      <c r="C526" s="16" t="s">
        <v>8</v>
      </c>
      <c r="D526" s="10" t="s">
        <v>176</v>
      </c>
      <c r="E526" s="10" t="s">
        <v>95</v>
      </c>
      <c r="F526" s="10" t="s">
        <v>1403</v>
      </c>
      <c r="G526" s="1" t="s">
        <v>99</v>
      </c>
      <c r="H526" s="1"/>
      <c r="I526" s="1" t="str">
        <f>IFERROR(_xlfn.XLOOKUP(Journal[[#This Row],[S/N оборудования]],mac_ap[Серийный AP],mac_ap[Мак AP]),"")</f>
        <v/>
      </c>
      <c r="J526" s="11">
        <f>IF(C526="Монтаж",COUNTIF($H$2:H527,Journal[[#This Row],[S/N оборудования]]),"")</f>
        <v>0</v>
      </c>
    </row>
    <row r="527" spans="1:10" x14ac:dyDescent="0.15">
      <c r="A527" s="32">
        <v>45867</v>
      </c>
      <c r="B527" s="11">
        <v>15</v>
      </c>
      <c r="C527" s="16" t="s">
        <v>8</v>
      </c>
      <c r="D527" s="10" t="s">
        <v>176</v>
      </c>
      <c r="E527" s="10" t="s">
        <v>95</v>
      </c>
      <c r="F527" s="10" t="s">
        <v>1403</v>
      </c>
      <c r="G527" s="1" t="s">
        <v>16</v>
      </c>
      <c r="H527" s="1"/>
      <c r="I527" s="1" t="str">
        <f>IFERROR(_xlfn.XLOOKUP(Journal[[#This Row],[S/N оборудования]],mac_ap[Серийный AP],mac_ap[Мак AP]),"")</f>
        <v/>
      </c>
      <c r="J527" s="11">
        <f>IF(C527="Монтаж",COUNTIF($H$2:H528,Journal[[#This Row],[S/N оборудования]]),"")</f>
        <v>0</v>
      </c>
    </row>
    <row r="528" spans="1:10" x14ac:dyDescent="0.15">
      <c r="A528" s="32">
        <v>45867</v>
      </c>
      <c r="B528" s="11">
        <v>15</v>
      </c>
      <c r="C528" s="16" t="s">
        <v>8</v>
      </c>
      <c r="D528" s="36" t="s">
        <v>381</v>
      </c>
      <c r="E528" s="10" t="s">
        <v>942</v>
      </c>
      <c r="F528" s="10" t="s">
        <v>1443</v>
      </c>
      <c r="G528" s="28" t="s">
        <v>12</v>
      </c>
      <c r="H528" s="28" t="s">
        <v>477</v>
      </c>
      <c r="I528" s="1" t="str">
        <f>IFERROR(_xlfn.XLOOKUP(Journal[[#This Row],[S/N оборудования]],mac_ap[Серийный AP],mac_ap[Мак AP]),"")</f>
        <v>78:9A:18:07:A9:7F</v>
      </c>
      <c r="J528" s="11">
        <f>IF(C528="Монтаж",COUNTIF($H$2:H529,Journal[[#This Row],[S/N оборудования]]),"")</f>
        <v>1</v>
      </c>
    </row>
    <row r="529" spans="1:10" x14ac:dyDescent="0.15">
      <c r="A529" s="32">
        <v>45867</v>
      </c>
      <c r="B529" s="11">
        <v>15</v>
      </c>
      <c r="C529" s="16" t="s">
        <v>8</v>
      </c>
      <c r="D529" s="36" t="s">
        <v>381</v>
      </c>
      <c r="E529" s="10" t="s">
        <v>942</v>
      </c>
      <c r="F529" s="10" t="s">
        <v>1443</v>
      </c>
      <c r="G529" s="28" t="s">
        <v>35</v>
      </c>
      <c r="H529" s="28" t="s">
        <v>950</v>
      </c>
      <c r="I529" s="1" t="str">
        <f>IFERROR(_xlfn.XLOOKUP(Journal[[#This Row],[S/N оборудования]],mac_ap[Серийный AP],mac_ap[Мак AP]),"")</f>
        <v/>
      </c>
      <c r="J529" s="11">
        <f>IF(C529="Монтаж",COUNTIF($H$2:H530,Journal[[#This Row],[S/N оборудования]]),"")</f>
        <v>1</v>
      </c>
    </row>
    <row r="530" spans="1:10" x14ac:dyDescent="0.15">
      <c r="A530" s="32">
        <v>45867</v>
      </c>
      <c r="B530" s="11">
        <v>15</v>
      </c>
      <c r="C530" s="16" t="s">
        <v>8</v>
      </c>
      <c r="D530" s="36" t="s">
        <v>381</v>
      </c>
      <c r="E530" s="10" t="s">
        <v>942</v>
      </c>
      <c r="F530" s="10" t="s">
        <v>1443</v>
      </c>
      <c r="G530" s="28" t="s">
        <v>49</v>
      </c>
      <c r="H530" s="28" t="s">
        <v>666</v>
      </c>
      <c r="I530" s="1" t="str">
        <f>IFERROR(_xlfn.XLOOKUP(Journal[[#This Row],[S/N оборудования]],mac_ap[Серийный AP],mac_ap[Мак AP]),"")</f>
        <v>F4:1E:57:11:17:E0</v>
      </c>
      <c r="J530" s="11">
        <f>IF(C530="Монтаж",COUNTIF($H$2:H531,Journal[[#This Row],[S/N оборудования]]),"")</f>
        <v>1</v>
      </c>
    </row>
    <row r="531" spans="1:10" x14ac:dyDescent="0.15">
      <c r="A531" s="32">
        <v>45867</v>
      </c>
      <c r="B531" s="11">
        <v>15</v>
      </c>
      <c r="C531" s="16" t="s">
        <v>8</v>
      </c>
      <c r="D531" s="36" t="s">
        <v>381</v>
      </c>
      <c r="E531" s="10" t="s">
        <v>942</v>
      </c>
      <c r="F531" s="10" t="s">
        <v>1443</v>
      </c>
      <c r="G531" s="28" t="s">
        <v>49</v>
      </c>
      <c r="H531" s="28" t="s">
        <v>951</v>
      </c>
      <c r="I531" s="1" t="str">
        <f>IFERROR(_xlfn.XLOOKUP(Journal[[#This Row],[S/N оборудования]],mac_ap[Серийный AP],mac_ap[Мак AP]),"")</f>
        <v/>
      </c>
      <c r="J531" s="11">
        <f>IF(C531="Монтаж",COUNTIF($H$2:H532,Journal[[#This Row],[S/N оборудования]]),"")</f>
        <v>1</v>
      </c>
    </row>
    <row r="532" spans="1:10" x14ac:dyDescent="0.15">
      <c r="A532" s="32">
        <v>45867</v>
      </c>
      <c r="B532" s="11">
        <v>15</v>
      </c>
      <c r="C532" s="16" t="s">
        <v>8</v>
      </c>
      <c r="D532" s="36" t="s">
        <v>381</v>
      </c>
      <c r="E532" s="10" t="s">
        <v>942</v>
      </c>
      <c r="F532" s="10" t="s">
        <v>1443</v>
      </c>
      <c r="G532" s="28" t="s">
        <v>14</v>
      </c>
      <c r="H532" s="28" t="s">
        <v>952</v>
      </c>
      <c r="I532" s="1" t="str">
        <f>IFERROR(_xlfn.XLOOKUP(Journal[[#This Row],[S/N оборудования]],mac_ap[Серийный AP],mac_ap[Мак AP]),"")</f>
        <v/>
      </c>
      <c r="J532" s="11">
        <f>IF(C532="Монтаж",COUNTIF($H$2:H533,Journal[[#This Row],[S/N оборудования]]),"")</f>
        <v>1</v>
      </c>
    </row>
    <row r="533" spans="1:10" x14ac:dyDescent="0.15">
      <c r="A533" s="32">
        <v>45867</v>
      </c>
      <c r="B533" s="11">
        <v>15</v>
      </c>
      <c r="C533" s="16" t="s">
        <v>8</v>
      </c>
      <c r="D533" s="36" t="s">
        <v>381</v>
      </c>
      <c r="E533" s="10" t="s">
        <v>942</v>
      </c>
      <c r="F533" s="10" t="s">
        <v>1443</v>
      </c>
      <c r="G533" s="1" t="s">
        <v>16</v>
      </c>
      <c r="I533" s="1" t="str">
        <f>IFERROR(_xlfn.XLOOKUP(Journal[[#This Row],[S/N оборудования]],mac_ap[Серийный AP],mac_ap[Мак AP]),"")</f>
        <v/>
      </c>
      <c r="J533" s="11">
        <f>IF(C533="Монтаж",COUNTIF($H$2:H534,Journal[[#This Row],[S/N оборудования]]),"")</f>
        <v>0</v>
      </c>
    </row>
    <row r="534" spans="1:10" x14ac:dyDescent="0.15">
      <c r="A534" s="32">
        <v>45867</v>
      </c>
      <c r="B534" s="11">
        <v>15</v>
      </c>
      <c r="C534" s="16" t="s">
        <v>8</v>
      </c>
      <c r="D534" s="36" t="s">
        <v>381</v>
      </c>
      <c r="E534" s="10" t="s">
        <v>942</v>
      </c>
      <c r="F534" s="10" t="s">
        <v>1443</v>
      </c>
      <c r="G534" s="28" t="s">
        <v>99</v>
      </c>
      <c r="I534" s="1" t="str">
        <f>IFERROR(_xlfn.XLOOKUP(Journal[[#This Row],[S/N оборудования]],mac_ap[Серийный AP],mac_ap[Мак AP]),"")</f>
        <v/>
      </c>
      <c r="J534" s="11">
        <f>IF(C534="Монтаж",COUNTIF($H$2:H535,Journal[[#This Row],[S/N оборудования]]),"")</f>
        <v>0</v>
      </c>
    </row>
    <row r="535" spans="1:10" x14ac:dyDescent="0.15">
      <c r="A535" s="32">
        <v>45867</v>
      </c>
      <c r="B535" s="11">
        <v>15</v>
      </c>
      <c r="C535" s="16" t="s">
        <v>8</v>
      </c>
      <c r="D535" s="36" t="s">
        <v>381</v>
      </c>
      <c r="E535" s="10" t="s">
        <v>33</v>
      </c>
      <c r="F535" s="10" t="s">
        <v>1444</v>
      </c>
      <c r="G535" s="28" t="s">
        <v>12</v>
      </c>
      <c r="H535" s="28" t="s">
        <v>488</v>
      </c>
      <c r="I535" s="1" t="str">
        <f>IFERROR(_xlfn.XLOOKUP(Journal[[#This Row],[S/N оборудования]],mac_ap[Серийный AP],mac_ap[Мак AP]),"")</f>
        <v>78:9A:18:07:AA:06</v>
      </c>
      <c r="J535" s="11">
        <f>IF(C535="Монтаж",COUNTIF($H$2:H536,Journal[[#This Row],[S/N оборудования]]),"")</f>
        <v>1</v>
      </c>
    </row>
    <row r="536" spans="1:10" x14ac:dyDescent="0.15">
      <c r="A536" s="32">
        <v>45867</v>
      </c>
      <c r="B536" s="11">
        <v>15</v>
      </c>
      <c r="C536" s="16" t="s">
        <v>8</v>
      </c>
      <c r="D536" s="36" t="s">
        <v>381</v>
      </c>
      <c r="E536" s="10" t="s">
        <v>33</v>
      </c>
      <c r="F536" s="10" t="s">
        <v>1444</v>
      </c>
      <c r="G536" s="28" t="s">
        <v>35</v>
      </c>
      <c r="H536" s="28" t="s">
        <v>953</v>
      </c>
      <c r="I536" s="1" t="str">
        <f>IFERROR(_xlfn.XLOOKUP(Journal[[#This Row],[S/N оборудования]],mac_ap[Серийный AP],mac_ap[Мак AP]),"")</f>
        <v/>
      </c>
      <c r="J536" s="11">
        <f>IF(C536="Монтаж",COUNTIF($H$2:H537,Journal[[#This Row],[S/N оборудования]]),"")</f>
        <v>1</v>
      </c>
    </row>
    <row r="537" spans="1:10" x14ac:dyDescent="0.15">
      <c r="A537" s="32">
        <v>45867</v>
      </c>
      <c r="B537" s="11">
        <v>15</v>
      </c>
      <c r="C537" s="16" t="s">
        <v>8</v>
      </c>
      <c r="D537" s="36" t="s">
        <v>381</v>
      </c>
      <c r="E537" s="10" t="s">
        <v>33</v>
      </c>
      <c r="F537" s="10" t="s">
        <v>1444</v>
      </c>
      <c r="G537" s="28" t="s">
        <v>49</v>
      </c>
      <c r="H537" s="28" t="s">
        <v>954</v>
      </c>
      <c r="I537" s="1" t="str">
        <f>IFERROR(_xlfn.XLOOKUP(Journal[[#This Row],[S/N оборудования]],mac_ap[Серийный AP],mac_ap[Мак AP]),"")</f>
        <v/>
      </c>
      <c r="J537" s="11">
        <f>IF(C537="Монтаж",COUNTIF($H$2:H538,Journal[[#This Row],[S/N оборудования]]),"")</f>
        <v>1</v>
      </c>
    </row>
    <row r="538" spans="1:10" x14ac:dyDescent="0.15">
      <c r="A538" s="32">
        <v>45867</v>
      </c>
      <c r="B538" s="11">
        <v>15</v>
      </c>
      <c r="C538" s="16" t="s">
        <v>8</v>
      </c>
      <c r="D538" s="36" t="s">
        <v>381</v>
      </c>
      <c r="E538" s="10" t="s">
        <v>33</v>
      </c>
      <c r="F538" s="10" t="s">
        <v>1444</v>
      </c>
      <c r="G538" s="28" t="s">
        <v>49</v>
      </c>
      <c r="H538" s="28" t="s">
        <v>955</v>
      </c>
      <c r="I538" s="1" t="str">
        <f>IFERROR(_xlfn.XLOOKUP(Journal[[#This Row],[S/N оборудования]],mac_ap[Серийный AP],mac_ap[Мак AP]),"")</f>
        <v/>
      </c>
      <c r="J538" s="11">
        <f>IF(C538="Монтаж",COUNTIF($H$2:H539,Journal[[#This Row],[S/N оборудования]]),"")</f>
        <v>1</v>
      </c>
    </row>
    <row r="539" spans="1:10" x14ac:dyDescent="0.15">
      <c r="A539" s="32">
        <v>45867</v>
      </c>
      <c r="B539" s="11">
        <v>15</v>
      </c>
      <c r="C539" s="16" t="s">
        <v>8</v>
      </c>
      <c r="D539" s="36" t="s">
        <v>381</v>
      </c>
      <c r="E539" s="10" t="s">
        <v>33</v>
      </c>
      <c r="F539" s="10" t="s">
        <v>1444</v>
      </c>
      <c r="G539" s="28" t="s">
        <v>14</v>
      </c>
      <c r="H539" s="28" t="s">
        <v>956</v>
      </c>
      <c r="I539" s="1" t="str">
        <f>IFERROR(_xlfn.XLOOKUP(Journal[[#This Row],[S/N оборудования]],mac_ap[Серийный AP],mac_ap[Мак AP]),"")</f>
        <v/>
      </c>
      <c r="J539" s="11">
        <f>IF(C539="Монтаж",COUNTIF($H$2:H540,Journal[[#This Row],[S/N оборудования]]),"")</f>
        <v>1</v>
      </c>
    </row>
    <row r="540" spans="1:10" x14ac:dyDescent="0.15">
      <c r="A540" s="32">
        <v>45867</v>
      </c>
      <c r="B540" s="11">
        <v>15</v>
      </c>
      <c r="C540" s="16" t="s">
        <v>8</v>
      </c>
      <c r="D540" s="36" t="s">
        <v>381</v>
      </c>
      <c r="E540" s="10" t="s">
        <v>33</v>
      </c>
      <c r="F540" s="10" t="s">
        <v>1444</v>
      </c>
      <c r="G540" s="28" t="s">
        <v>99</v>
      </c>
      <c r="I540" s="1" t="str">
        <f>IFERROR(_xlfn.XLOOKUP(Journal[[#This Row],[S/N оборудования]],mac_ap[Серийный AP],mac_ap[Мак AP]),"")</f>
        <v/>
      </c>
      <c r="J540" s="11">
        <f>IF(C540="Монтаж",COUNTIF($H$2:H541,Journal[[#This Row],[S/N оборудования]]),"")</f>
        <v>0</v>
      </c>
    </row>
    <row r="541" spans="1:10" x14ac:dyDescent="0.15">
      <c r="A541" s="32">
        <v>45867</v>
      </c>
      <c r="B541" s="11">
        <v>15</v>
      </c>
      <c r="C541" s="16" t="s">
        <v>8</v>
      </c>
      <c r="D541" s="36" t="s">
        <v>381</v>
      </c>
      <c r="E541" s="10" t="s">
        <v>33</v>
      </c>
      <c r="F541" s="10" t="s">
        <v>1444</v>
      </c>
      <c r="G541" s="1" t="s">
        <v>16</v>
      </c>
      <c r="I541" s="1" t="str">
        <f>IFERROR(_xlfn.XLOOKUP(Journal[[#This Row],[S/N оборудования]],mac_ap[Серийный AP],mac_ap[Мак AP]),"")</f>
        <v/>
      </c>
      <c r="J541" s="11">
        <f>IF(C541="Монтаж",COUNTIF($H$2:H542,Journal[[#This Row],[S/N оборудования]]),"")</f>
        <v>0</v>
      </c>
    </row>
    <row r="542" spans="1:10" x14ac:dyDescent="0.15">
      <c r="A542" s="32">
        <v>45867</v>
      </c>
      <c r="B542" s="11">
        <v>15</v>
      </c>
      <c r="C542" s="16" t="s">
        <v>8</v>
      </c>
      <c r="D542" s="36" t="s">
        <v>381</v>
      </c>
      <c r="E542" s="10" t="s">
        <v>33</v>
      </c>
      <c r="F542" s="10" t="s">
        <v>1445</v>
      </c>
      <c r="G542" s="28" t="s">
        <v>12</v>
      </c>
      <c r="H542" s="28" t="s">
        <v>497</v>
      </c>
      <c r="I542" s="1" t="str">
        <f>IFERROR(_xlfn.XLOOKUP(Journal[[#This Row],[S/N оборудования]],mac_ap[Серийный AP],mac_ap[Мак AP]),"")</f>
        <v>78:9A:18:07:A9:98</v>
      </c>
      <c r="J542" s="11">
        <f>IF(C542="Монтаж",COUNTIF($H$2:H543,Journal[[#This Row],[S/N оборудования]]),"")</f>
        <v>1</v>
      </c>
    </row>
    <row r="543" spans="1:10" x14ac:dyDescent="0.15">
      <c r="A543" s="32">
        <v>45867</v>
      </c>
      <c r="B543" s="11">
        <v>15</v>
      </c>
      <c r="C543" s="16" t="s">
        <v>8</v>
      </c>
      <c r="D543" s="36" t="s">
        <v>381</v>
      </c>
      <c r="E543" s="10" t="s">
        <v>33</v>
      </c>
      <c r="F543" s="10" t="s">
        <v>1445</v>
      </c>
      <c r="G543" s="28" t="s">
        <v>35</v>
      </c>
      <c r="H543" s="28" t="s">
        <v>957</v>
      </c>
      <c r="I543" s="1" t="str">
        <f>IFERROR(_xlfn.XLOOKUP(Journal[[#This Row],[S/N оборудования]],mac_ap[Серийный AP],mac_ap[Мак AP]),"")</f>
        <v/>
      </c>
      <c r="J543" s="11">
        <f>IF(C543="Монтаж",COUNTIF($H$2:H544,Journal[[#This Row],[S/N оборудования]]),"")</f>
        <v>1</v>
      </c>
    </row>
    <row r="544" spans="1:10" x14ac:dyDescent="0.15">
      <c r="A544" s="32">
        <v>45867</v>
      </c>
      <c r="B544" s="11">
        <v>15</v>
      </c>
      <c r="C544" s="16" t="s">
        <v>8</v>
      </c>
      <c r="D544" s="36" t="s">
        <v>381</v>
      </c>
      <c r="E544" s="10" t="s">
        <v>33</v>
      </c>
      <c r="F544" s="10" t="s">
        <v>1445</v>
      </c>
      <c r="G544" s="28" t="s">
        <v>49</v>
      </c>
      <c r="H544" s="28" t="s">
        <v>958</v>
      </c>
      <c r="I544" s="1" t="str">
        <f>IFERROR(_xlfn.XLOOKUP(Journal[[#This Row],[S/N оборудования]],mac_ap[Серийный AP],mac_ap[Мак AP]),"")</f>
        <v/>
      </c>
      <c r="J544" s="11">
        <f>IF(C544="Монтаж",COUNTIF($H$2:H545,Journal[[#This Row],[S/N оборудования]]),"")</f>
        <v>1</v>
      </c>
    </row>
    <row r="545" spans="1:10" x14ac:dyDescent="0.15">
      <c r="A545" s="32">
        <v>45867</v>
      </c>
      <c r="B545" s="11">
        <v>15</v>
      </c>
      <c r="C545" s="16" t="s">
        <v>8</v>
      </c>
      <c r="D545" s="36" t="s">
        <v>381</v>
      </c>
      <c r="E545" s="10" t="s">
        <v>33</v>
      </c>
      <c r="F545" s="10" t="s">
        <v>1445</v>
      </c>
      <c r="G545" s="28" t="s">
        <v>49</v>
      </c>
      <c r="H545" s="28" t="s">
        <v>959</v>
      </c>
      <c r="I545" s="1" t="str">
        <f>IFERROR(_xlfn.XLOOKUP(Journal[[#This Row],[S/N оборудования]],mac_ap[Серийный AP],mac_ap[Мак AP]),"")</f>
        <v/>
      </c>
      <c r="J545" s="11">
        <f>IF(C545="Монтаж",COUNTIF($H$2:H546,Journal[[#This Row],[S/N оборудования]]),"")</f>
        <v>1</v>
      </c>
    </row>
    <row r="546" spans="1:10" x14ac:dyDescent="0.15">
      <c r="A546" s="32">
        <v>45867</v>
      </c>
      <c r="B546" s="11">
        <v>15</v>
      </c>
      <c r="C546" s="16" t="s">
        <v>8</v>
      </c>
      <c r="D546" s="36" t="s">
        <v>381</v>
      </c>
      <c r="E546" s="10" t="s">
        <v>33</v>
      </c>
      <c r="F546" s="10" t="s">
        <v>1445</v>
      </c>
      <c r="G546" s="28" t="s">
        <v>14</v>
      </c>
      <c r="H546" s="28" t="s">
        <v>960</v>
      </c>
      <c r="I546" s="1" t="str">
        <f>IFERROR(_xlfn.XLOOKUP(Journal[[#This Row],[S/N оборудования]],mac_ap[Серийный AP],mac_ap[Мак AP]),"")</f>
        <v/>
      </c>
      <c r="J546" s="11">
        <f>IF(C546="Монтаж",COUNTIF($H$2:H547,Journal[[#This Row],[S/N оборудования]]),"")</f>
        <v>1</v>
      </c>
    </row>
    <row r="547" spans="1:10" x14ac:dyDescent="0.15">
      <c r="A547" s="32">
        <v>45867</v>
      </c>
      <c r="B547" s="11">
        <v>15</v>
      </c>
      <c r="C547" s="16" t="s">
        <v>8</v>
      </c>
      <c r="D547" s="36" t="s">
        <v>381</v>
      </c>
      <c r="E547" s="10" t="s">
        <v>33</v>
      </c>
      <c r="F547" s="10" t="s">
        <v>1445</v>
      </c>
      <c r="G547" s="28" t="s">
        <v>99</v>
      </c>
      <c r="I547" s="1" t="str">
        <f>IFERROR(_xlfn.XLOOKUP(Journal[[#This Row],[S/N оборудования]],mac_ap[Серийный AP],mac_ap[Мак AP]),"")</f>
        <v/>
      </c>
      <c r="J547" s="11">
        <f>IF(C547="Монтаж",COUNTIF($H$2:H548,Journal[[#This Row],[S/N оборудования]]),"")</f>
        <v>0</v>
      </c>
    </row>
    <row r="548" spans="1:10" x14ac:dyDescent="0.15">
      <c r="A548" s="32">
        <v>45867</v>
      </c>
      <c r="B548" s="11">
        <v>15</v>
      </c>
      <c r="C548" s="16" t="s">
        <v>8</v>
      </c>
      <c r="D548" s="36" t="s">
        <v>381</v>
      </c>
      <c r="E548" s="10" t="s">
        <v>33</v>
      </c>
      <c r="F548" s="10" t="s">
        <v>1445</v>
      </c>
      <c r="G548" s="1" t="s">
        <v>16</v>
      </c>
      <c r="I548" s="1" t="str">
        <f>IFERROR(_xlfn.XLOOKUP(Journal[[#This Row],[S/N оборудования]],mac_ap[Серийный AP],mac_ap[Мак AP]),"")</f>
        <v/>
      </c>
      <c r="J548" s="11">
        <f>IF(C548="Монтаж",COUNTIF($H$2:H549,Journal[[#This Row],[S/N оборудования]]),"")</f>
        <v>0</v>
      </c>
    </row>
    <row r="549" spans="1:10" x14ac:dyDescent="0.15">
      <c r="A549" s="32">
        <v>45867</v>
      </c>
      <c r="B549" s="11">
        <v>15</v>
      </c>
      <c r="C549" s="16" t="s">
        <v>8</v>
      </c>
      <c r="D549" s="36" t="s">
        <v>381</v>
      </c>
      <c r="E549" s="10" t="s">
        <v>33</v>
      </c>
      <c r="F549" s="10" t="s">
        <v>1446</v>
      </c>
      <c r="G549" s="28" t="s">
        <v>12</v>
      </c>
      <c r="H549" s="28" t="s">
        <v>490</v>
      </c>
      <c r="I549" s="1" t="str">
        <f>IFERROR(_xlfn.XLOOKUP(Journal[[#This Row],[S/N оборудования]],mac_ap[Серийный AP],mac_ap[Мак AP]),"")</f>
        <v>78:9A:18:07:9E:7D</v>
      </c>
      <c r="J549" s="11">
        <f>IF(C549="Монтаж",COUNTIF($H$2:H550,Journal[[#This Row],[S/N оборудования]]),"")</f>
        <v>1</v>
      </c>
    </row>
    <row r="550" spans="1:10" x14ac:dyDescent="0.15">
      <c r="A550" s="32">
        <v>45867</v>
      </c>
      <c r="B550" s="11">
        <v>15</v>
      </c>
      <c r="C550" s="16" t="s">
        <v>8</v>
      </c>
      <c r="D550" s="36" t="s">
        <v>381</v>
      </c>
      <c r="E550" s="10" t="s">
        <v>33</v>
      </c>
      <c r="F550" s="10" t="s">
        <v>1446</v>
      </c>
      <c r="G550" s="28" t="s">
        <v>35</v>
      </c>
      <c r="H550" s="28" t="s">
        <v>961</v>
      </c>
      <c r="I550" s="1" t="str">
        <f>IFERROR(_xlfn.XLOOKUP(Journal[[#This Row],[S/N оборудования]],mac_ap[Серийный AP],mac_ap[Мак AP]),"")</f>
        <v/>
      </c>
      <c r="J550" s="11">
        <f>IF(C550="Монтаж",COUNTIF($H$2:H551,Journal[[#This Row],[S/N оборудования]]),"")</f>
        <v>1</v>
      </c>
    </row>
    <row r="551" spans="1:10" x14ac:dyDescent="0.15">
      <c r="A551" s="32">
        <v>45867</v>
      </c>
      <c r="B551" s="11">
        <v>15</v>
      </c>
      <c r="C551" s="16" t="s">
        <v>8</v>
      </c>
      <c r="D551" s="36" t="s">
        <v>381</v>
      </c>
      <c r="E551" s="10" t="s">
        <v>33</v>
      </c>
      <c r="F551" s="10" t="s">
        <v>1446</v>
      </c>
      <c r="G551" s="28" t="s">
        <v>49</v>
      </c>
      <c r="H551" s="28" t="s">
        <v>962</v>
      </c>
      <c r="I551" s="1" t="str">
        <f>IFERROR(_xlfn.XLOOKUP(Journal[[#This Row],[S/N оборудования]],mac_ap[Серийный AP],mac_ap[Мак AP]),"")</f>
        <v/>
      </c>
      <c r="J551" s="11">
        <f>IF(C551="Монтаж",COUNTIF($H$2:H552,Journal[[#This Row],[S/N оборудования]]),"")</f>
        <v>1</v>
      </c>
    </row>
    <row r="552" spans="1:10" x14ac:dyDescent="0.15">
      <c r="A552" s="32">
        <v>45867</v>
      </c>
      <c r="B552" s="11">
        <v>15</v>
      </c>
      <c r="C552" s="16" t="s">
        <v>8</v>
      </c>
      <c r="D552" s="36" t="s">
        <v>381</v>
      </c>
      <c r="E552" s="10" t="s">
        <v>33</v>
      </c>
      <c r="F552" s="10" t="s">
        <v>1446</v>
      </c>
      <c r="G552" s="28" t="s">
        <v>49</v>
      </c>
      <c r="H552" s="28" t="s">
        <v>657</v>
      </c>
      <c r="I552" s="1" t="str">
        <f>IFERROR(_xlfn.XLOOKUP(Journal[[#This Row],[S/N оборудования]],mac_ap[Серийный AP],mac_ap[Мак AP]),"")</f>
        <v>F4:1E:57:11:26:3C</v>
      </c>
      <c r="J552" s="11">
        <f>IF(C552="Монтаж",COUNTIF($H$2:H553,Journal[[#This Row],[S/N оборудования]]),"")</f>
        <v>1</v>
      </c>
    </row>
    <row r="553" spans="1:10" x14ac:dyDescent="0.15">
      <c r="A553" s="32">
        <v>45867</v>
      </c>
      <c r="B553" s="11">
        <v>15</v>
      </c>
      <c r="C553" s="16" t="s">
        <v>8</v>
      </c>
      <c r="D553" s="36" t="s">
        <v>381</v>
      </c>
      <c r="E553" s="10" t="s">
        <v>33</v>
      </c>
      <c r="F553" s="10" t="s">
        <v>1446</v>
      </c>
      <c r="G553" s="28" t="s">
        <v>14</v>
      </c>
      <c r="H553" s="28" t="s">
        <v>963</v>
      </c>
      <c r="I553" s="1" t="str">
        <f>IFERROR(_xlfn.XLOOKUP(Journal[[#This Row],[S/N оборудования]],mac_ap[Серийный AP],mac_ap[Мак AP]),"")</f>
        <v/>
      </c>
      <c r="J553" s="11">
        <f>IF(C553="Монтаж",COUNTIF($H$2:H554,Journal[[#This Row],[S/N оборудования]]),"")</f>
        <v>1</v>
      </c>
    </row>
    <row r="554" spans="1:10" x14ac:dyDescent="0.15">
      <c r="A554" s="32">
        <v>45867</v>
      </c>
      <c r="B554" s="11">
        <v>15</v>
      </c>
      <c r="C554" s="16" t="s">
        <v>8</v>
      </c>
      <c r="D554" s="36" t="s">
        <v>381</v>
      </c>
      <c r="E554" s="10" t="s">
        <v>33</v>
      </c>
      <c r="F554" s="10" t="s">
        <v>1446</v>
      </c>
      <c r="G554" s="28" t="s">
        <v>99</v>
      </c>
      <c r="I554" s="1" t="str">
        <f>IFERROR(_xlfn.XLOOKUP(Journal[[#This Row],[S/N оборудования]],mac_ap[Серийный AP],mac_ap[Мак AP]),"")</f>
        <v/>
      </c>
      <c r="J554" s="11">
        <f>IF(C554="Монтаж",COUNTIF($H$2:H555,Journal[[#This Row],[S/N оборудования]]),"")</f>
        <v>0</v>
      </c>
    </row>
    <row r="555" spans="1:10" x14ac:dyDescent="0.15">
      <c r="A555" s="32">
        <v>45867</v>
      </c>
      <c r="B555" s="11">
        <v>15</v>
      </c>
      <c r="C555" s="16" t="s">
        <v>8</v>
      </c>
      <c r="D555" s="36" t="s">
        <v>381</v>
      </c>
      <c r="E555" s="10" t="s">
        <v>33</v>
      </c>
      <c r="F555" s="10" t="s">
        <v>1446</v>
      </c>
      <c r="G555" s="1" t="s">
        <v>16</v>
      </c>
      <c r="I555" s="1" t="str">
        <f>IFERROR(_xlfn.XLOOKUP(Journal[[#This Row],[S/N оборудования]],mac_ap[Серийный AP],mac_ap[Мак AP]),"")</f>
        <v/>
      </c>
      <c r="J555" s="11">
        <f>IF(C555="Монтаж",COUNTIF($H$2:H556,Journal[[#This Row],[S/N оборудования]]),"")</f>
        <v>0</v>
      </c>
    </row>
    <row r="556" spans="1:10" x14ac:dyDescent="0.15">
      <c r="A556" s="32">
        <v>45867</v>
      </c>
      <c r="B556" s="11">
        <v>15</v>
      </c>
      <c r="C556" s="16" t="s">
        <v>8</v>
      </c>
      <c r="D556" s="36" t="s">
        <v>381</v>
      </c>
      <c r="E556" s="10" t="s">
        <v>33</v>
      </c>
      <c r="F556" s="10" t="s">
        <v>1447</v>
      </c>
      <c r="G556" s="28" t="s">
        <v>12</v>
      </c>
      <c r="H556" s="28" t="s">
        <v>485</v>
      </c>
      <c r="I556" s="1" t="str">
        <f>IFERROR(_xlfn.XLOOKUP(Journal[[#This Row],[S/N оборудования]],mac_ap[Серийный AP],mac_ap[Мак AP]),"")</f>
        <v>78:9A:18:07:A4:BB</v>
      </c>
      <c r="J556" s="11">
        <f>IF(C556="Монтаж",COUNTIF($H$2:H557,Journal[[#This Row],[S/N оборудования]]),"")</f>
        <v>1</v>
      </c>
    </row>
    <row r="557" spans="1:10" x14ac:dyDescent="0.15">
      <c r="A557" s="32">
        <v>45867</v>
      </c>
      <c r="B557" s="11">
        <v>15</v>
      </c>
      <c r="C557" s="16" t="s">
        <v>8</v>
      </c>
      <c r="D557" s="36" t="s">
        <v>381</v>
      </c>
      <c r="E557" s="10" t="s">
        <v>33</v>
      </c>
      <c r="F557" s="10" t="s">
        <v>1447</v>
      </c>
      <c r="G557" s="28" t="s">
        <v>35</v>
      </c>
      <c r="H557" s="28" t="s">
        <v>964</v>
      </c>
      <c r="I557" s="1" t="str">
        <f>IFERROR(_xlfn.XLOOKUP(Journal[[#This Row],[S/N оборудования]],mac_ap[Серийный AP],mac_ap[Мак AP]),"")</f>
        <v/>
      </c>
      <c r="J557" s="11">
        <f>IF(C557="Монтаж",COUNTIF($H$2:H558,Journal[[#This Row],[S/N оборудования]]),"")</f>
        <v>1</v>
      </c>
    </row>
    <row r="558" spans="1:10" x14ac:dyDescent="0.15">
      <c r="A558" s="32">
        <v>45867</v>
      </c>
      <c r="B558" s="11">
        <v>15</v>
      </c>
      <c r="C558" s="16" t="s">
        <v>8</v>
      </c>
      <c r="D558" s="36" t="s">
        <v>381</v>
      </c>
      <c r="E558" s="10" t="s">
        <v>33</v>
      </c>
      <c r="F558" s="10" t="s">
        <v>1447</v>
      </c>
      <c r="G558" s="28" t="s">
        <v>49</v>
      </c>
      <c r="H558" s="28" t="s">
        <v>965</v>
      </c>
      <c r="I558" s="1" t="str">
        <f>IFERROR(_xlfn.XLOOKUP(Journal[[#This Row],[S/N оборудования]],mac_ap[Серийный AP],mac_ap[Мак AP]),"")</f>
        <v/>
      </c>
      <c r="J558" s="11">
        <f>IF(C558="Монтаж",COUNTIF($H$2:H559,Journal[[#This Row],[S/N оборудования]]),"")</f>
        <v>1</v>
      </c>
    </row>
    <row r="559" spans="1:10" x14ac:dyDescent="0.15">
      <c r="A559" s="32">
        <v>45867</v>
      </c>
      <c r="B559" s="11">
        <v>15</v>
      </c>
      <c r="C559" s="16" t="s">
        <v>8</v>
      </c>
      <c r="D559" s="36" t="s">
        <v>381</v>
      </c>
      <c r="E559" s="10" t="s">
        <v>33</v>
      </c>
      <c r="F559" s="10" t="s">
        <v>1447</v>
      </c>
      <c r="G559" s="28" t="s">
        <v>49</v>
      </c>
      <c r="H559" s="28" t="s">
        <v>966</v>
      </c>
      <c r="I559" s="1" t="str">
        <f>IFERROR(_xlfn.XLOOKUP(Journal[[#This Row],[S/N оборудования]],mac_ap[Серийный AP],mac_ap[Мак AP]),"")</f>
        <v/>
      </c>
      <c r="J559" s="11">
        <f>IF(C559="Монтаж",COUNTIF($H$2:H560,Journal[[#This Row],[S/N оборудования]]),"")</f>
        <v>1</v>
      </c>
    </row>
    <row r="560" spans="1:10" x14ac:dyDescent="0.15">
      <c r="A560" s="32">
        <v>45867</v>
      </c>
      <c r="B560" s="11">
        <v>15</v>
      </c>
      <c r="C560" s="16" t="s">
        <v>8</v>
      </c>
      <c r="D560" s="36" t="s">
        <v>381</v>
      </c>
      <c r="E560" s="10" t="s">
        <v>33</v>
      </c>
      <c r="F560" s="10" t="s">
        <v>1447</v>
      </c>
      <c r="G560" s="28" t="s">
        <v>14</v>
      </c>
      <c r="H560" s="28" t="s">
        <v>967</v>
      </c>
      <c r="I560" s="1" t="str">
        <f>IFERROR(_xlfn.XLOOKUP(Journal[[#This Row],[S/N оборудования]],mac_ap[Серийный AP],mac_ap[Мак AP]),"")</f>
        <v/>
      </c>
      <c r="J560" s="11">
        <f>IF(C560="Монтаж",COUNTIF($H$2:H561,Journal[[#This Row],[S/N оборудования]]),"")</f>
        <v>1</v>
      </c>
    </row>
    <row r="561" spans="1:10" x14ac:dyDescent="0.15">
      <c r="A561" s="32">
        <v>45867</v>
      </c>
      <c r="B561" s="11">
        <v>15</v>
      </c>
      <c r="C561" s="16" t="s">
        <v>8</v>
      </c>
      <c r="D561" s="36" t="s">
        <v>381</v>
      </c>
      <c r="E561" s="10" t="s">
        <v>33</v>
      </c>
      <c r="F561" s="10" t="s">
        <v>1447</v>
      </c>
      <c r="G561" s="28" t="s">
        <v>99</v>
      </c>
      <c r="I561" s="1" t="str">
        <f>IFERROR(_xlfn.XLOOKUP(Journal[[#This Row],[S/N оборудования]],mac_ap[Серийный AP],mac_ap[Мак AP]),"")</f>
        <v/>
      </c>
      <c r="J561" s="11">
        <f>IF(C561="Монтаж",COUNTIF($H$2:H562,Journal[[#This Row],[S/N оборудования]]),"")</f>
        <v>0</v>
      </c>
    </row>
    <row r="562" spans="1:10" x14ac:dyDescent="0.15">
      <c r="A562" s="32">
        <v>45867</v>
      </c>
      <c r="B562" s="11">
        <v>15</v>
      </c>
      <c r="C562" s="16" t="s">
        <v>8</v>
      </c>
      <c r="D562" s="36" t="s">
        <v>381</v>
      </c>
      <c r="E562" s="10" t="s">
        <v>33</v>
      </c>
      <c r="F562" s="10" t="s">
        <v>1447</v>
      </c>
      <c r="G562" s="1" t="s">
        <v>16</v>
      </c>
      <c r="I562" s="1" t="str">
        <f>IFERROR(_xlfn.XLOOKUP(Journal[[#This Row],[S/N оборудования]],mac_ap[Серийный AP],mac_ap[Мак AP]),"")</f>
        <v/>
      </c>
      <c r="J562" s="11">
        <f>IF(C562="Монтаж",COUNTIF($H$2:H563,Journal[[#This Row],[S/N оборудования]]),"")</f>
        <v>0</v>
      </c>
    </row>
    <row r="563" spans="1:10" x14ac:dyDescent="0.15">
      <c r="A563" s="32">
        <v>45867</v>
      </c>
      <c r="B563" s="11">
        <v>15</v>
      </c>
      <c r="C563" s="16" t="s">
        <v>8</v>
      </c>
      <c r="D563" s="10" t="s">
        <v>176</v>
      </c>
      <c r="E563" s="10" t="s">
        <v>95</v>
      </c>
      <c r="F563" s="10" t="s">
        <v>1403</v>
      </c>
      <c r="G563" s="1" t="s">
        <v>14</v>
      </c>
      <c r="H563" s="1" t="s">
        <v>253</v>
      </c>
      <c r="I563" s="1" t="str">
        <f>IFERROR(_xlfn.XLOOKUP(Journal[[#This Row],[S/N оборудования]],mac_ap[Серийный AP],mac_ap[Мак AP]),"")</f>
        <v/>
      </c>
      <c r="J563" s="11">
        <f>IF(C563="Монтаж",COUNTIF($H$2:H564,Journal[[#This Row],[S/N оборудования]]),"")</f>
        <v>3</v>
      </c>
    </row>
    <row r="564" spans="1:10" x14ac:dyDescent="0.15">
      <c r="A564" s="32">
        <v>45868</v>
      </c>
      <c r="B564" s="11">
        <v>16</v>
      </c>
      <c r="C564" s="16" t="s">
        <v>8</v>
      </c>
      <c r="D564" s="36" t="s">
        <v>972</v>
      </c>
      <c r="E564" s="10" t="s">
        <v>942</v>
      </c>
      <c r="F564" s="10" t="s">
        <v>1448</v>
      </c>
      <c r="G564" s="28" t="s">
        <v>12</v>
      </c>
      <c r="H564" s="28" t="s">
        <v>479</v>
      </c>
      <c r="I564" s="1" t="str">
        <f>IFERROR(_xlfn.XLOOKUP(Journal[[#This Row],[S/N оборудования]],mac_ap[Серийный AP],mac_ap[Мак AP]),"")</f>
        <v>78:9A:18:07:A5:38</v>
      </c>
      <c r="J564" s="11">
        <f>IF(C564="Монтаж",COUNTIF($H$2:H565,Journal[[#This Row],[S/N оборудования]]),"")</f>
        <v>1</v>
      </c>
    </row>
    <row r="565" spans="1:10" x14ac:dyDescent="0.15">
      <c r="A565" s="32">
        <v>45868</v>
      </c>
      <c r="B565" s="11">
        <v>16</v>
      </c>
      <c r="C565" s="16" t="s">
        <v>8</v>
      </c>
      <c r="D565" s="36" t="s">
        <v>972</v>
      </c>
      <c r="E565" s="10" t="s">
        <v>942</v>
      </c>
      <c r="F565" s="10" t="s">
        <v>1448</v>
      </c>
      <c r="G565" s="28" t="s">
        <v>35</v>
      </c>
      <c r="H565" s="28" t="s">
        <v>968</v>
      </c>
      <c r="I565" s="1" t="str">
        <f>IFERROR(_xlfn.XLOOKUP(Journal[[#This Row],[S/N оборудования]],mac_ap[Серийный AP],mac_ap[Мак AP]),"")</f>
        <v/>
      </c>
      <c r="J565" s="11">
        <f>IF(C565="Монтаж",COUNTIF($H$2:H566,Journal[[#This Row],[S/N оборудования]]),"")</f>
        <v>1</v>
      </c>
    </row>
    <row r="566" spans="1:10" x14ac:dyDescent="0.15">
      <c r="A566" s="32">
        <v>45868</v>
      </c>
      <c r="B566" s="11">
        <v>16</v>
      </c>
      <c r="C566" s="16" t="s">
        <v>8</v>
      </c>
      <c r="D566" s="36" t="s">
        <v>972</v>
      </c>
      <c r="E566" s="10" t="s">
        <v>942</v>
      </c>
      <c r="F566" s="10" t="s">
        <v>1448</v>
      </c>
      <c r="G566" s="28" t="s">
        <v>49</v>
      </c>
      <c r="H566" s="28" t="s">
        <v>969</v>
      </c>
      <c r="I566" s="1" t="str">
        <f>IFERROR(_xlfn.XLOOKUP(Journal[[#This Row],[S/N оборудования]],mac_ap[Серийный AP],mac_ap[Мак AP]),"")</f>
        <v/>
      </c>
      <c r="J566" s="11">
        <f>IF(C566="Монтаж",COUNTIF($H$2:H567,Journal[[#This Row],[S/N оборудования]]),"")</f>
        <v>1</v>
      </c>
    </row>
    <row r="567" spans="1:10" x14ac:dyDescent="0.15">
      <c r="A567" s="32">
        <v>45868</v>
      </c>
      <c r="B567" s="11">
        <v>16</v>
      </c>
      <c r="C567" s="16" t="s">
        <v>8</v>
      </c>
      <c r="D567" s="36" t="s">
        <v>972</v>
      </c>
      <c r="E567" s="10" t="s">
        <v>942</v>
      </c>
      <c r="F567" s="10" t="s">
        <v>1448</v>
      </c>
      <c r="G567" s="28" t="s">
        <v>49</v>
      </c>
      <c r="H567" s="28" t="s">
        <v>970</v>
      </c>
      <c r="I567" s="1" t="str">
        <f>IFERROR(_xlfn.XLOOKUP(Journal[[#This Row],[S/N оборудования]],mac_ap[Серийный AP],mac_ap[Мак AP]),"")</f>
        <v/>
      </c>
      <c r="J567" s="11">
        <f>IF(C567="Монтаж",COUNTIF($H$2:H568,Journal[[#This Row],[S/N оборудования]]),"")</f>
        <v>1</v>
      </c>
    </row>
    <row r="568" spans="1:10" x14ac:dyDescent="0.15">
      <c r="A568" s="32">
        <v>45868</v>
      </c>
      <c r="B568" s="11">
        <v>16</v>
      </c>
      <c r="C568" s="16" t="s">
        <v>8</v>
      </c>
      <c r="D568" s="36" t="s">
        <v>972</v>
      </c>
      <c r="E568" s="10" t="s">
        <v>942</v>
      </c>
      <c r="F568" s="10" t="s">
        <v>1448</v>
      </c>
      <c r="G568" s="28" t="s">
        <v>14</v>
      </c>
      <c r="H568" s="28" t="s">
        <v>971</v>
      </c>
      <c r="I568" s="1" t="str">
        <f>IFERROR(_xlfn.XLOOKUP(Journal[[#This Row],[S/N оборудования]],mac_ap[Серийный AP],mac_ap[Мак AP]),"")</f>
        <v/>
      </c>
      <c r="J568" s="11">
        <f>IF(C568="Монтаж",COUNTIF($H$2:H569,Journal[[#This Row],[S/N оборудования]]),"")</f>
        <v>1</v>
      </c>
    </row>
    <row r="569" spans="1:10" x14ac:dyDescent="0.15">
      <c r="A569" s="32">
        <v>45868</v>
      </c>
      <c r="B569" s="11">
        <v>16</v>
      </c>
      <c r="C569" s="16" t="s">
        <v>8</v>
      </c>
      <c r="D569" s="36" t="s">
        <v>972</v>
      </c>
      <c r="E569" s="10" t="s">
        <v>942</v>
      </c>
      <c r="F569" s="10" t="s">
        <v>1448</v>
      </c>
      <c r="G569" s="1" t="s">
        <v>16</v>
      </c>
      <c r="I569" s="1" t="str">
        <f>IFERROR(_xlfn.XLOOKUP(Journal[[#This Row],[S/N оборудования]],mac_ap[Серийный AP],mac_ap[Мак AP]),"")</f>
        <v/>
      </c>
      <c r="J569" s="11">
        <f>IF(C569="Монтаж",COUNTIF($H$2:H570,Journal[[#This Row],[S/N оборудования]]),"")</f>
        <v>0</v>
      </c>
    </row>
    <row r="570" spans="1:10" x14ac:dyDescent="0.15">
      <c r="A570" s="32">
        <v>45868</v>
      </c>
      <c r="B570" s="11">
        <v>16</v>
      </c>
      <c r="C570" s="16" t="s">
        <v>8</v>
      </c>
      <c r="D570" s="36" t="s">
        <v>972</v>
      </c>
      <c r="E570" s="10" t="s">
        <v>942</v>
      </c>
      <c r="F570" s="10" t="s">
        <v>1448</v>
      </c>
      <c r="G570" s="28" t="s">
        <v>99</v>
      </c>
      <c r="I570" s="1" t="str">
        <f>IFERROR(_xlfn.XLOOKUP(Journal[[#This Row],[S/N оборудования]],mac_ap[Серийный AP],mac_ap[Мак AP]),"")</f>
        <v/>
      </c>
      <c r="J570" s="11">
        <f>IF(C570="Монтаж",COUNTIF($H$2:H571,Journal[[#This Row],[S/N оборудования]]),"")</f>
        <v>0</v>
      </c>
    </row>
    <row r="571" spans="1:10" x14ac:dyDescent="0.15">
      <c r="A571" s="32">
        <v>45868</v>
      </c>
      <c r="B571" s="11">
        <v>16</v>
      </c>
      <c r="C571" s="16" t="s">
        <v>8</v>
      </c>
      <c r="D571" s="36" t="s">
        <v>972</v>
      </c>
      <c r="E571" s="10" t="s">
        <v>95</v>
      </c>
      <c r="F571" s="10" t="s">
        <v>1449</v>
      </c>
      <c r="G571" s="28" t="s">
        <v>12</v>
      </c>
      <c r="H571" s="28" t="s">
        <v>561</v>
      </c>
      <c r="I571" s="1" t="str">
        <f>IFERROR(_xlfn.XLOOKUP(Journal[[#This Row],[S/N оборудования]],mac_ap[Серийный AP],mac_ap[Мак AP]),"")</f>
        <v>F4:1E:57:A6:8A:E7</v>
      </c>
      <c r="J571" s="11">
        <f>IF(C571="Монтаж",COUNTIF($H$2:H572,Journal[[#This Row],[S/N оборудования]]),"")</f>
        <v>1</v>
      </c>
    </row>
    <row r="572" spans="1:10" x14ac:dyDescent="0.15">
      <c r="A572" s="32">
        <v>45868</v>
      </c>
      <c r="B572" s="11">
        <v>16</v>
      </c>
      <c r="C572" s="16" t="s">
        <v>8</v>
      </c>
      <c r="D572" s="36" t="s">
        <v>972</v>
      </c>
      <c r="E572" s="10" t="s">
        <v>95</v>
      </c>
      <c r="F572" s="10" t="s">
        <v>1449</v>
      </c>
      <c r="G572" s="28" t="s">
        <v>35</v>
      </c>
      <c r="H572" s="28" t="s">
        <v>973</v>
      </c>
      <c r="I572" s="1" t="str">
        <f>IFERROR(_xlfn.XLOOKUP(Journal[[#This Row],[S/N оборудования]],mac_ap[Серийный AP],mac_ap[Мак AP]),"")</f>
        <v/>
      </c>
      <c r="J572" s="11">
        <f>IF(C572="Монтаж",COUNTIF($H$2:H573,Journal[[#This Row],[S/N оборудования]]),"")</f>
        <v>1</v>
      </c>
    </row>
    <row r="573" spans="1:10" x14ac:dyDescent="0.15">
      <c r="A573" s="32">
        <v>45868</v>
      </c>
      <c r="B573" s="11">
        <v>16</v>
      </c>
      <c r="C573" s="16" t="s">
        <v>8</v>
      </c>
      <c r="D573" s="36" t="s">
        <v>972</v>
      </c>
      <c r="E573" s="10" t="s">
        <v>95</v>
      </c>
      <c r="F573" s="10" t="s">
        <v>1449</v>
      </c>
      <c r="G573" s="28" t="s">
        <v>49</v>
      </c>
      <c r="H573" s="28" t="s">
        <v>974</v>
      </c>
      <c r="I573" s="1" t="str">
        <f>IFERROR(_xlfn.XLOOKUP(Journal[[#This Row],[S/N оборудования]],mac_ap[Серийный AP],mac_ap[Мак AP]),"")</f>
        <v/>
      </c>
      <c r="J573" s="11">
        <f>IF(C573="Монтаж",COUNTIF($H$2:H574,Journal[[#This Row],[S/N оборудования]]),"")</f>
        <v>1</v>
      </c>
    </row>
    <row r="574" spans="1:10" x14ac:dyDescent="0.15">
      <c r="A574" s="32">
        <v>45868</v>
      </c>
      <c r="B574" s="11">
        <v>16</v>
      </c>
      <c r="C574" s="16" t="s">
        <v>8</v>
      </c>
      <c r="D574" s="36" t="s">
        <v>972</v>
      </c>
      <c r="E574" s="10" t="s">
        <v>95</v>
      </c>
      <c r="F574" s="10" t="s">
        <v>1449</v>
      </c>
      <c r="G574" s="28" t="s">
        <v>14</v>
      </c>
      <c r="H574" s="28" t="s">
        <v>975</v>
      </c>
      <c r="I574" s="1" t="str">
        <f>IFERROR(_xlfn.XLOOKUP(Journal[[#This Row],[S/N оборудования]],mac_ap[Серийный AP],mac_ap[Мак AP]),"")</f>
        <v/>
      </c>
      <c r="J574" s="11">
        <f>IF(C574="Монтаж",COUNTIF($H$2:H575,Journal[[#This Row],[S/N оборудования]]),"")</f>
        <v>1</v>
      </c>
    </row>
    <row r="575" spans="1:10" x14ac:dyDescent="0.15">
      <c r="A575" s="32">
        <v>45868</v>
      </c>
      <c r="B575" s="11">
        <v>16</v>
      </c>
      <c r="C575" s="16" t="s">
        <v>8</v>
      </c>
      <c r="D575" s="36" t="s">
        <v>972</v>
      </c>
      <c r="E575" s="10" t="s">
        <v>95</v>
      </c>
      <c r="F575" s="10" t="s">
        <v>1449</v>
      </c>
      <c r="G575" s="28" t="s">
        <v>99</v>
      </c>
      <c r="I575" s="1" t="str">
        <f>IFERROR(_xlfn.XLOOKUP(Journal[[#This Row],[S/N оборудования]],mac_ap[Серийный AP],mac_ap[Мак AP]),"")</f>
        <v/>
      </c>
      <c r="J575" s="11">
        <f>IF(C575="Монтаж",COUNTIF($H$2:H576,Journal[[#This Row],[S/N оборудования]]),"")</f>
        <v>0</v>
      </c>
    </row>
    <row r="576" spans="1:10" x14ac:dyDescent="0.15">
      <c r="A576" s="32">
        <v>45868</v>
      </c>
      <c r="B576" s="11">
        <v>16</v>
      </c>
      <c r="C576" s="16" t="s">
        <v>8</v>
      </c>
      <c r="D576" s="36" t="s">
        <v>972</v>
      </c>
      <c r="E576" s="10" t="s">
        <v>95</v>
      </c>
      <c r="F576" s="10" t="s">
        <v>1449</v>
      </c>
      <c r="G576" s="1" t="s">
        <v>16</v>
      </c>
      <c r="I576" s="1" t="str">
        <f>IFERROR(_xlfn.XLOOKUP(Journal[[#This Row],[S/N оборудования]],mac_ap[Серийный AP],mac_ap[Мак AP]),"")</f>
        <v/>
      </c>
      <c r="J576" s="11">
        <f>IF(C576="Монтаж",COUNTIF($H$2:H577,Journal[[#This Row],[S/N оборудования]]),"")</f>
        <v>0</v>
      </c>
    </row>
    <row r="577" spans="1:10" x14ac:dyDescent="0.15">
      <c r="A577" s="32">
        <v>45868</v>
      </c>
      <c r="B577" s="11">
        <v>16</v>
      </c>
      <c r="C577" s="16" t="s">
        <v>8</v>
      </c>
      <c r="D577" s="36" t="s">
        <v>972</v>
      </c>
      <c r="E577" s="10" t="s">
        <v>95</v>
      </c>
      <c r="F577" s="10" t="s">
        <v>1450</v>
      </c>
      <c r="G577" s="28" t="s">
        <v>12</v>
      </c>
      <c r="H577" s="28" t="s">
        <v>494</v>
      </c>
      <c r="I577" s="1" t="str">
        <f>IFERROR(_xlfn.XLOOKUP(Journal[[#This Row],[S/N оборудования]],mac_ap[Серийный AP],mac_ap[Мак AP]),"")</f>
        <v>78:9A:18:07:AA:24</v>
      </c>
      <c r="J577" s="11">
        <f>IF(C577="Монтаж",COUNTIF($H$2:H578,Journal[[#This Row],[S/N оборудования]]),"")</f>
        <v>1</v>
      </c>
    </row>
    <row r="578" spans="1:10" x14ac:dyDescent="0.15">
      <c r="A578" s="32">
        <v>45868</v>
      </c>
      <c r="B578" s="11">
        <v>16</v>
      </c>
      <c r="C578" s="16" t="s">
        <v>8</v>
      </c>
      <c r="D578" s="36" t="s">
        <v>972</v>
      </c>
      <c r="E578" s="10" t="s">
        <v>95</v>
      </c>
      <c r="F578" s="10" t="s">
        <v>1450</v>
      </c>
      <c r="G578" s="28" t="s">
        <v>35</v>
      </c>
      <c r="H578" s="28" t="s">
        <v>976</v>
      </c>
      <c r="I578" s="1" t="str">
        <f>IFERROR(_xlfn.XLOOKUP(Journal[[#This Row],[S/N оборудования]],mac_ap[Серийный AP],mac_ap[Мак AP]),"")</f>
        <v/>
      </c>
      <c r="J578" s="11">
        <f>IF(C578="Монтаж",COUNTIF($H$2:H579,Journal[[#This Row],[S/N оборудования]]),"")</f>
        <v>1</v>
      </c>
    </row>
    <row r="579" spans="1:10" x14ac:dyDescent="0.15">
      <c r="A579" s="32">
        <v>45868</v>
      </c>
      <c r="B579" s="11">
        <v>16</v>
      </c>
      <c r="C579" s="16" t="s">
        <v>8</v>
      </c>
      <c r="D579" s="36" t="s">
        <v>972</v>
      </c>
      <c r="E579" s="10" t="s">
        <v>95</v>
      </c>
      <c r="F579" s="10" t="s">
        <v>1450</v>
      </c>
      <c r="G579" s="28" t="s">
        <v>49</v>
      </c>
      <c r="H579" s="28" t="s">
        <v>977</v>
      </c>
      <c r="I579" s="1" t="str">
        <f>IFERROR(_xlfn.XLOOKUP(Journal[[#This Row],[S/N оборудования]],mac_ap[Серийный AP],mac_ap[Мак AP]),"")</f>
        <v/>
      </c>
      <c r="J579" s="11">
        <f>IF(C579="Монтаж",COUNTIF($H$2:H580,Journal[[#This Row],[S/N оборудования]]),"")</f>
        <v>1</v>
      </c>
    </row>
    <row r="580" spans="1:10" x14ac:dyDescent="0.15">
      <c r="A580" s="32">
        <v>45868</v>
      </c>
      <c r="B580" s="11">
        <v>16</v>
      </c>
      <c r="C580" s="16" t="s">
        <v>8</v>
      </c>
      <c r="D580" s="36" t="s">
        <v>972</v>
      </c>
      <c r="E580" s="10" t="s">
        <v>95</v>
      </c>
      <c r="F580" s="10" t="s">
        <v>1450</v>
      </c>
      <c r="G580" s="28" t="s">
        <v>14</v>
      </c>
      <c r="H580" s="28" t="s">
        <v>978</v>
      </c>
      <c r="I580" s="1" t="str">
        <f>IFERROR(_xlfn.XLOOKUP(Journal[[#This Row],[S/N оборудования]],mac_ap[Серийный AP],mac_ap[Мак AP]),"")</f>
        <v/>
      </c>
      <c r="J580" s="11">
        <f>IF(C580="Монтаж",COUNTIF($H$2:H581,Journal[[#This Row],[S/N оборудования]]),"")</f>
        <v>1</v>
      </c>
    </row>
    <row r="581" spans="1:10" x14ac:dyDescent="0.15">
      <c r="A581" s="32">
        <v>45868</v>
      </c>
      <c r="B581" s="11">
        <v>16</v>
      </c>
      <c r="C581" s="16" t="s">
        <v>8</v>
      </c>
      <c r="D581" s="36" t="s">
        <v>972</v>
      </c>
      <c r="E581" s="10" t="s">
        <v>95</v>
      </c>
      <c r="F581" s="10" t="s">
        <v>1450</v>
      </c>
      <c r="G581" s="28" t="s">
        <v>99</v>
      </c>
      <c r="I581" s="1" t="str">
        <f>IFERROR(_xlfn.XLOOKUP(Journal[[#This Row],[S/N оборудования]],mac_ap[Серийный AP],mac_ap[Мак AP]),"")</f>
        <v/>
      </c>
      <c r="J581" s="11">
        <f>IF(C581="Монтаж",COUNTIF($H$2:H582,Journal[[#This Row],[S/N оборудования]]),"")</f>
        <v>0</v>
      </c>
    </row>
    <row r="582" spans="1:10" x14ac:dyDescent="0.15">
      <c r="A582" s="32">
        <v>45868</v>
      </c>
      <c r="B582" s="11">
        <v>16</v>
      </c>
      <c r="C582" s="16" t="s">
        <v>8</v>
      </c>
      <c r="D582" s="36" t="s">
        <v>972</v>
      </c>
      <c r="E582" s="10" t="s">
        <v>95</v>
      </c>
      <c r="F582" s="10" t="s">
        <v>1450</v>
      </c>
      <c r="G582" s="1" t="s">
        <v>16</v>
      </c>
      <c r="I582" s="1" t="str">
        <f>IFERROR(_xlfn.XLOOKUP(Journal[[#This Row],[S/N оборудования]],mac_ap[Серийный AP],mac_ap[Мак AP]),"")</f>
        <v/>
      </c>
      <c r="J582" s="11">
        <f>IF(C582="Монтаж",COUNTIF($H$2:H583,Journal[[#This Row],[S/N оборудования]]),"")</f>
        <v>0</v>
      </c>
    </row>
    <row r="583" spans="1:10" x14ac:dyDescent="0.15">
      <c r="A583" s="32">
        <v>45868</v>
      </c>
      <c r="B583" s="11">
        <v>16</v>
      </c>
      <c r="C583" s="16" t="s">
        <v>8</v>
      </c>
      <c r="D583" s="36" t="s">
        <v>972</v>
      </c>
      <c r="E583" s="10" t="s">
        <v>95</v>
      </c>
      <c r="F583" s="10" t="s">
        <v>1451</v>
      </c>
      <c r="G583" s="28" t="s">
        <v>12</v>
      </c>
      <c r="H583" s="28" t="s">
        <v>503</v>
      </c>
      <c r="I583" s="1" t="str">
        <f>IFERROR(_xlfn.XLOOKUP(Journal[[#This Row],[S/N оборудования]],mac_ap[Серийный AP],mac_ap[Мак AP]),"")</f>
        <v>78:9A:18:07:A3:0A</v>
      </c>
      <c r="J583" s="11">
        <f>IF(C583="Монтаж",COUNTIF($H$2:H584,Journal[[#This Row],[S/N оборудования]]),"")</f>
        <v>1</v>
      </c>
    </row>
    <row r="584" spans="1:10" x14ac:dyDescent="0.15">
      <c r="A584" s="32">
        <v>45868</v>
      </c>
      <c r="B584" s="11">
        <v>16</v>
      </c>
      <c r="C584" s="16" t="s">
        <v>8</v>
      </c>
      <c r="D584" s="36" t="s">
        <v>972</v>
      </c>
      <c r="E584" s="10" t="s">
        <v>95</v>
      </c>
      <c r="F584" s="10" t="s">
        <v>1451</v>
      </c>
      <c r="G584" s="28" t="s">
        <v>35</v>
      </c>
      <c r="H584" s="28" t="s">
        <v>979</v>
      </c>
      <c r="I584" s="1" t="str">
        <f>IFERROR(_xlfn.XLOOKUP(Journal[[#This Row],[S/N оборудования]],mac_ap[Серийный AP],mac_ap[Мак AP]),"")</f>
        <v/>
      </c>
      <c r="J584" s="11">
        <f>IF(C584="Монтаж",COUNTIF($H$2:H585,Journal[[#This Row],[S/N оборудования]]),"")</f>
        <v>1</v>
      </c>
    </row>
    <row r="585" spans="1:10" x14ac:dyDescent="0.15">
      <c r="A585" s="32">
        <v>45868</v>
      </c>
      <c r="B585" s="11">
        <v>16</v>
      </c>
      <c r="C585" s="16" t="s">
        <v>8</v>
      </c>
      <c r="D585" s="36" t="s">
        <v>972</v>
      </c>
      <c r="E585" s="10" t="s">
        <v>95</v>
      </c>
      <c r="F585" s="10" t="s">
        <v>1451</v>
      </c>
      <c r="G585" s="28" t="s">
        <v>49</v>
      </c>
      <c r="H585" s="28" t="s">
        <v>980</v>
      </c>
      <c r="I585" s="1" t="str">
        <f>IFERROR(_xlfn.XLOOKUP(Journal[[#This Row],[S/N оборудования]],mac_ap[Серийный AP],mac_ap[Мак AP]),"")</f>
        <v/>
      </c>
      <c r="J585" s="11">
        <f>IF(C585="Монтаж",COUNTIF($H$2:H586,Journal[[#This Row],[S/N оборудования]]),"")</f>
        <v>1</v>
      </c>
    </row>
    <row r="586" spans="1:10" x14ac:dyDescent="0.15">
      <c r="A586" s="32">
        <v>45868</v>
      </c>
      <c r="B586" s="11">
        <v>16</v>
      </c>
      <c r="C586" s="16" t="s">
        <v>8</v>
      </c>
      <c r="D586" s="36" t="s">
        <v>972</v>
      </c>
      <c r="E586" s="10" t="s">
        <v>95</v>
      </c>
      <c r="F586" s="10" t="s">
        <v>1451</v>
      </c>
      <c r="G586" s="28" t="s">
        <v>14</v>
      </c>
      <c r="H586" s="28" t="s">
        <v>981</v>
      </c>
      <c r="I586" s="1" t="str">
        <f>IFERROR(_xlfn.XLOOKUP(Journal[[#This Row],[S/N оборудования]],mac_ap[Серийный AP],mac_ap[Мак AP]),"")</f>
        <v/>
      </c>
      <c r="J586" s="11">
        <f>IF(C586="Монтаж",COUNTIF($H$2:H587,Journal[[#This Row],[S/N оборудования]]),"")</f>
        <v>1</v>
      </c>
    </row>
    <row r="587" spans="1:10" x14ac:dyDescent="0.15">
      <c r="A587" s="32">
        <v>45868</v>
      </c>
      <c r="B587" s="11">
        <v>16</v>
      </c>
      <c r="C587" s="16" t="s">
        <v>8</v>
      </c>
      <c r="D587" s="36" t="s">
        <v>972</v>
      </c>
      <c r="E587" s="10" t="s">
        <v>95</v>
      </c>
      <c r="F587" s="10" t="s">
        <v>1451</v>
      </c>
      <c r="G587" s="28" t="s">
        <v>99</v>
      </c>
      <c r="I587" s="1" t="str">
        <f>IFERROR(_xlfn.XLOOKUP(Journal[[#This Row],[S/N оборудования]],mac_ap[Серийный AP],mac_ap[Мак AP]),"")</f>
        <v/>
      </c>
      <c r="J587" s="11">
        <f>IF(C587="Монтаж",COUNTIF($H$2:H588,Journal[[#This Row],[S/N оборудования]]),"")</f>
        <v>0</v>
      </c>
    </row>
    <row r="588" spans="1:10" x14ac:dyDescent="0.15">
      <c r="A588" s="32">
        <v>45868</v>
      </c>
      <c r="B588" s="11">
        <v>16</v>
      </c>
      <c r="C588" s="16" t="s">
        <v>8</v>
      </c>
      <c r="D588" s="36" t="s">
        <v>972</v>
      </c>
      <c r="E588" s="10" t="s">
        <v>95</v>
      </c>
      <c r="F588" s="10" t="s">
        <v>1451</v>
      </c>
      <c r="G588" s="1" t="s">
        <v>16</v>
      </c>
      <c r="I588" s="1" t="str">
        <f>IFERROR(_xlfn.XLOOKUP(Journal[[#This Row],[S/N оборудования]],mac_ap[Серийный AP],mac_ap[Мак AP]),"")</f>
        <v/>
      </c>
      <c r="J588" s="11">
        <f>IF(C588="Монтаж",COUNTIF($H$2:H589,Journal[[#This Row],[S/N оборудования]]),"")</f>
        <v>0</v>
      </c>
    </row>
    <row r="589" spans="1:10" x14ac:dyDescent="0.15">
      <c r="A589" s="32">
        <v>45868</v>
      </c>
      <c r="B589" s="11">
        <v>16</v>
      </c>
      <c r="C589" s="16" t="s">
        <v>8</v>
      </c>
      <c r="D589" s="36" t="s">
        <v>972</v>
      </c>
      <c r="E589" s="10" t="s">
        <v>95</v>
      </c>
      <c r="F589" s="10" t="s">
        <v>1452</v>
      </c>
      <c r="G589" s="28" t="s">
        <v>12</v>
      </c>
      <c r="H589" s="28" t="s">
        <v>501</v>
      </c>
      <c r="I589" s="1" t="str">
        <f>IFERROR(_xlfn.XLOOKUP(Journal[[#This Row],[S/N оборудования]],mac_ap[Серийный AP],mac_ap[Мак AP]),"")</f>
        <v>78:9A:18:07:A9:5C</v>
      </c>
      <c r="J589" s="11">
        <f>IF(C589="Монтаж",COUNTIF($H$2:H590,Journal[[#This Row],[S/N оборудования]]),"")</f>
        <v>1</v>
      </c>
    </row>
    <row r="590" spans="1:10" x14ac:dyDescent="0.15">
      <c r="A590" s="32">
        <v>45868</v>
      </c>
      <c r="B590" s="11">
        <v>16</v>
      </c>
      <c r="C590" s="16" t="s">
        <v>8</v>
      </c>
      <c r="D590" s="36" t="s">
        <v>972</v>
      </c>
      <c r="E590" s="10" t="s">
        <v>95</v>
      </c>
      <c r="F590" s="10" t="s">
        <v>1452</v>
      </c>
      <c r="G590" s="28" t="s">
        <v>35</v>
      </c>
      <c r="H590" s="28" t="s">
        <v>982</v>
      </c>
      <c r="I590" s="1" t="str">
        <f>IFERROR(_xlfn.XLOOKUP(Journal[[#This Row],[S/N оборудования]],mac_ap[Серийный AP],mac_ap[Мак AP]),"")</f>
        <v/>
      </c>
      <c r="J590" s="11">
        <f>IF(C590="Монтаж",COUNTIF($H$2:H591,Journal[[#This Row],[S/N оборудования]]),"")</f>
        <v>1</v>
      </c>
    </row>
    <row r="591" spans="1:10" x14ac:dyDescent="0.15">
      <c r="A591" s="32">
        <v>45868</v>
      </c>
      <c r="B591" s="11">
        <v>16</v>
      </c>
      <c r="C591" s="16" t="s">
        <v>8</v>
      </c>
      <c r="D591" s="36" t="s">
        <v>972</v>
      </c>
      <c r="E591" s="10" t="s">
        <v>95</v>
      </c>
      <c r="F591" s="10" t="s">
        <v>1452</v>
      </c>
      <c r="G591" s="28" t="s">
        <v>49</v>
      </c>
      <c r="H591" s="28" t="s">
        <v>983</v>
      </c>
      <c r="I591" s="1" t="str">
        <f>IFERROR(_xlfn.XLOOKUP(Journal[[#This Row],[S/N оборудования]],mac_ap[Серийный AP],mac_ap[Мак AP]),"")</f>
        <v/>
      </c>
      <c r="J591" s="11">
        <f>IF(C591="Монтаж",COUNTIF($H$2:H592,Journal[[#This Row],[S/N оборудования]]),"")</f>
        <v>1</v>
      </c>
    </row>
    <row r="592" spans="1:10" x14ac:dyDescent="0.15">
      <c r="A592" s="32">
        <v>45868</v>
      </c>
      <c r="B592" s="11">
        <v>16</v>
      </c>
      <c r="C592" s="16" t="s">
        <v>8</v>
      </c>
      <c r="D592" s="36" t="s">
        <v>972</v>
      </c>
      <c r="E592" s="10" t="s">
        <v>95</v>
      </c>
      <c r="F592" s="10" t="s">
        <v>1452</v>
      </c>
      <c r="G592" s="28" t="s">
        <v>14</v>
      </c>
      <c r="H592" s="28" t="s">
        <v>984</v>
      </c>
      <c r="I592" s="1" t="str">
        <f>IFERROR(_xlfn.XLOOKUP(Journal[[#This Row],[S/N оборудования]],mac_ap[Серийный AP],mac_ap[Мак AP]),"")</f>
        <v/>
      </c>
      <c r="J592" s="11">
        <f>IF(C592="Монтаж",COUNTIF($H$2:H593,Journal[[#This Row],[S/N оборудования]]),"")</f>
        <v>1</v>
      </c>
    </row>
    <row r="593" spans="1:10" x14ac:dyDescent="0.15">
      <c r="A593" s="32">
        <v>45868</v>
      </c>
      <c r="B593" s="11">
        <v>16</v>
      </c>
      <c r="C593" s="16" t="s">
        <v>8</v>
      </c>
      <c r="D593" s="36" t="s">
        <v>972</v>
      </c>
      <c r="E593" s="10" t="s">
        <v>95</v>
      </c>
      <c r="F593" s="10" t="s">
        <v>1452</v>
      </c>
      <c r="G593" s="28" t="s">
        <v>99</v>
      </c>
      <c r="I593" s="1" t="str">
        <f>IFERROR(_xlfn.XLOOKUP(Journal[[#This Row],[S/N оборудования]],mac_ap[Серийный AP],mac_ap[Мак AP]),"")</f>
        <v/>
      </c>
      <c r="J593" s="11">
        <f>IF(C593="Монтаж",COUNTIF($H$2:H594,Journal[[#This Row],[S/N оборудования]]),"")</f>
        <v>0</v>
      </c>
    </row>
    <row r="594" spans="1:10" x14ac:dyDescent="0.15">
      <c r="A594" s="32">
        <v>45868</v>
      </c>
      <c r="B594" s="11">
        <v>16</v>
      </c>
      <c r="C594" s="16" t="s">
        <v>8</v>
      </c>
      <c r="D594" s="36" t="s">
        <v>972</v>
      </c>
      <c r="E594" s="10" t="s">
        <v>95</v>
      </c>
      <c r="F594" s="10" t="s">
        <v>1452</v>
      </c>
      <c r="G594" s="1" t="s">
        <v>16</v>
      </c>
      <c r="I594" s="1" t="str">
        <f>IFERROR(_xlfn.XLOOKUP(Journal[[#This Row],[S/N оборудования]],mac_ap[Серийный AP],mac_ap[Мак AP]),"")</f>
        <v/>
      </c>
      <c r="J594" s="11">
        <f>IF(C594="Монтаж",COUNTIF($H$2:H595,Journal[[#This Row],[S/N оборудования]]),"")</f>
        <v>0</v>
      </c>
    </row>
    <row r="595" spans="1:10" x14ac:dyDescent="0.15">
      <c r="A595" s="32">
        <v>45868</v>
      </c>
      <c r="B595" s="11">
        <v>16</v>
      </c>
      <c r="C595" s="16" t="s">
        <v>8</v>
      </c>
      <c r="D595" s="36" t="s">
        <v>972</v>
      </c>
      <c r="E595" s="10" t="s">
        <v>95</v>
      </c>
      <c r="F595" s="10" t="s">
        <v>1453</v>
      </c>
      <c r="G595" s="28" t="s">
        <v>12</v>
      </c>
      <c r="H595" s="28" t="s">
        <v>483</v>
      </c>
      <c r="I595" s="1" t="str">
        <f>IFERROR(_xlfn.XLOOKUP(Journal[[#This Row],[S/N оборудования]],mac_ap[Серийный AP],mac_ap[Мак AP]),"")</f>
        <v>78:9A:18:07:A7:36</v>
      </c>
      <c r="J595" s="11">
        <f>IF(C595="Монтаж",COUNTIF($H$2:H596,Journal[[#This Row],[S/N оборудования]]),"")</f>
        <v>1</v>
      </c>
    </row>
    <row r="596" spans="1:10" x14ac:dyDescent="0.15">
      <c r="A596" s="32">
        <v>45868</v>
      </c>
      <c r="B596" s="11">
        <v>16</v>
      </c>
      <c r="C596" s="16" t="s">
        <v>8</v>
      </c>
      <c r="D596" s="36" t="s">
        <v>972</v>
      </c>
      <c r="E596" s="10" t="s">
        <v>95</v>
      </c>
      <c r="F596" s="10" t="s">
        <v>1453</v>
      </c>
      <c r="G596" s="28" t="s">
        <v>35</v>
      </c>
      <c r="H596" s="28" t="s">
        <v>985</v>
      </c>
      <c r="I596" s="1" t="str">
        <f>IFERROR(_xlfn.XLOOKUP(Journal[[#This Row],[S/N оборудования]],mac_ap[Серийный AP],mac_ap[Мак AP]),"")</f>
        <v/>
      </c>
      <c r="J596" s="11">
        <f>IF(C596="Монтаж",COUNTIF($H$2:H597,Journal[[#This Row],[S/N оборудования]]),"")</f>
        <v>1</v>
      </c>
    </row>
    <row r="597" spans="1:10" x14ac:dyDescent="0.15">
      <c r="A597" s="32">
        <v>45868</v>
      </c>
      <c r="B597" s="11">
        <v>16</v>
      </c>
      <c r="C597" s="16" t="s">
        <v>8</v>
      </c>
      <c r="D597" s="36" t="s">
        <v>972</v>
      </c>
      <c r="E597" s="10" t="s">
        <v>95</v>
      </c>
      <c r="F597" s="10" t="s">
        <v>1453</v>
      </c>
      <c r="G597" s="28" t="s">
        <v>49</v>
      </c>
      <c r="H597" s="28" t="s">
        <v>986</v>
      </c>
      <c r="I597" s="1" t="str">
        <f>IFERROR(_xlfn.XLOOKUP(Journal[[#This Row],[S/N оборудования]],mac_ap[Серийный AP],mac_ap[Мак AP]),"")</f>
        <v/>
      </c>
      <c r="J597" s="11">
        <f>IF(C597="Монтаж",COUNTIF($H$2:H598,Journal[[#This Row],[S/N оборудования]]),"")</f>
        <v>1</v>
      </c>
    </row>
    <row r="598" spans="1:10" x14ac:dyDescent="0.15">
      <c r="A598" s="32">
        <v>45868</v>
      </c>
      <c r="B598" s="11">
        <v>16</v>
      </c>
      <c r="C598" s="16" t="s">
        <v>8</v>
      </c>
      <c r="D598" s="36" t="s">
        <v>972</v>
      </c>
      <c r="E598" s="10" t="s">
        <v>95</v>
      </c>
      <c r="F598" s="10" t="s">
        <v>1453</v>
      </c>
      <c r="G598" s="28" t="s">
        <v>14</v>
      </c>
      <c r="H598" s="28" t="s">
        <v>987</v>
      </c>
      <c r="I598" s="1" t="str">
        <f>IFERROR(_xlfn.XLOOKUP(Journal[[#This Row],[S/N оборудования]],mac_ap[Серийный AP],mac_ap[Мак AP]),"")</f>
        <v/>
      </c>
      <c r="J598" s="11">
        <f>IF(C598="Монтаж",COUNTIF($H$2:H599,Journal[[#This Row],[S/N оборудования]]),"")</f>
        <v>1</v>
      </c>
    </row>
    <row r="599" spans="1:10" x14ac:dyDescent="0.15">
      <c r="A599" s="32">
        <v>45868</v>
      </c>
      <c r="B599" s="11">
        <v>16</v>
      </c>
      <c r="C599" s="16" t="s">
        <v>8</v>
      </c>
      <c r="D599" s="36" t="s">
        <v>972</v>
      </c>
      <c r="E599" s="10" t="s">
        <v>95</v>
      </c>
      <c r="F599" s="10" t="s">
        <v>1453</v>
      </c>
      <c r="G599" s="28" t="s">
        <v>99</v>
      </c>
      <c r="I599" s="1" t="str">
        <f>IFERROR(_xlfn.XLOOKUP(Journal[[#This Row],[S/N оборудования]],mac_ap[Серийный AP],mac_ap[Мак AP]),"")</f>
        <v/>
      </c>
      <c r="J599" s="11">
        <f>IF(C599="Монтаж",COUNTIF($H$2:H600,Journal[[#This Row],[S/N оборудования]]),"")</f>
        <v>0</v>
      </c>
    </row>
    <row r="600" spans="1:10" x14ac:dyDescent="0.15">
      <c r="A600" s="32">
        <v>45868</v>
      </c>
      <c r="B600" s="11">
        <v>16</v>
      </c>
      <c r="C600" s="16" t="s">
        <v>8</v>
      </c>
      <c r="D600" s="36" t="s">
        <v>972</v>
      </c>
      <c r="E600" s="10" t="s">
        <v>95</v>
      </c>
      <c r="F600" s="10" t="s">
        <v>1453</v>
      </c>
      <c r="G600" s="1" t="s">
        <v>16</v>
      </c>
      <c r="I600" s="1" t="str">
        <f>IFERROR(_xlfn.XLOOKUP(Journal[[#This Row],[S/N оборудования]],mac_ap[Серийный AP],mac_ap[Мак AP]),"")</f>
        <v/>
      </c>
      <c r="J600" s="11">
        <f>IF(C600="Монтаж",COUNTIF($H$2:H601,Journal[[#This Row],[S/N оборудования]]),"")</f>
        <v>0</v>
      </c>
    </row>
    <row r="601" spans="1:10" x14ac:dyDescent="0.15">
      <c r="A601" s="37">
        <v>45869</v>
      </c>
      <c r="B601" s="38">
        <v>17</v>
      </c>
      <c r="C601" s="39" t="s">
        <v>8</v>
      </c>
      <c r="D601" s="40" t="s">
        <v>346</v>
      </c>
      <c r="E601" s="40" t="s">
        <v>95</v>
      </c>
      <c r="F601" s="40" t="s">
        <v>996</v>
      </c>
      <c r="G601" s="28" t="s">
        <v>12</v>
      </c>
      <c r="H601" s="41" t="s">
        <v>565</v>
      </c>
      <c r="I601" s="1" t="str">
        <f>IFERROR(_xlfn.XLOOKUP(Journal[[#This Row],[S/N оборудования]],mac_ap[Серийный AP],mac_ap[Мак AP]),"")</f>
        <v>F4:1E:57:A6:24:8A</v>
      </c>
      <c r="J601" s="11">
        <f>IF(C601="Монтаж",COUNTIF($H$2:H602,Journal[[#This Row],[S/N оборудования]]),"")</f>
        <v>1</v>
      </c>
    </row>
    <row r="602" spans="1:10" x14ac:dyDescent="0.15">
      <c r="A602" s="32">
        <v>45869</v>
      </c>
      <c r="B602" s="11">
        <v>17</v>
      </c>
      <c r="C602" s="16" t="s">
        <v>8</v>
      </c>
      <c r="D602" s="36" t="s">
        <v>346</v>
      </c>
      <c r="E602" s="10" t="s">
        <v>95</v>
      </c>
      <c r="F602" s="10" t="s">
        <v>996</v>
      </c>
      <c r="G602" s="28" t="s">
        <v>35</v>
      </c>
      <c r="H602" s="28" t="s">
        <v>997</v>
      </c>
      <c r="I602" s="1" t="str">
        <f>IFERROR(_xlfn.XLOOKUP(Journal[[#This Row],[S/N оборудования]],mac_ap[Серийный AP],mac_ap[Мак AP]),"")</f>
        <v/>
      </c>
      <c r="J602" s="11">
        <f>IF(C602="Монтаж",COUNTIF($H$2:H603,Journal[[#This Row],[S/N оборудования]]),"")</f>
        <v>1</v>
      </c>
    </row>
    <row r="603" spans="1:10" x14ac:dyDescent="0.15">
      <c r="A603" s="32">
        <v>45869</v>
      </c>
      <c r="B603" s="11">
        <v>17</v>
      </c>
      <c r="C603" s="16" t="s">
        <v>8</v>
      </c>
      <c r="D603" s="36" t="s">
        <v>346</v>
      </c>
      <c r="E603" s="10" t="s">
        <v>95</v>
      </c>
      <c r="F603" s="10" t="s">
        <v>996</v>
      </c>
      <c r="G603" s="28" t="s">
        <v>49</v>
      </c>
      <c r="H603" s="28" t="s">
        <v>704</v>
      </c>
      <c r="I603" s="1" t="str">
        <f>IFERROR(_xlfn.XLOOKUP(Journal[[#This Row],[S/N оборудования]],mac_ap[Серийный AP],mac_ap[Мак AP]),"")</f>
        <v>D4:01:C3:ED:76:88</v>
      </c>
      <c r="J603" s="11">
        <f>IF(C603="Монтаж",COUNTIF($H$2:H604,Journal[[#This Row],[S/N оборудования]]),"")</f>
        <v>1</v>
      </c>
    </row>
    <row r="604" spans="1:10" x14ac:dyDescent="0.15">
      <c r="A604" s="32">
        <v>45869</v>
      </c>
      <c r="B604" s="11">
        <v>17</v>
      </c>
      <c r="C604" s="16" t="s">
        <v>8</v>
      </c>
      <c r="D604" s="36" t="s">
        <v>346</v>
      </c>
      <c r="E604" s="10" t="s">
        <v>95</v>
      </c>
      <c r="F604" s="10" t="s">
        <v>996</v>
      </c>
      <c r="G604" s="28" t="s">
        <v>14</v>
      </c>
      <c r="H604" s="28" t="s">
        <v>998</v>
      </c>
      <c r="I604" s="1" t="str">
        <f>IFERROR(_xlfn.XLOOKUP(Journal[[#This Row],[S/N оборудования]],mac_ap[Серийный AP],mac_ap[Мак AP]),"")</f>
        <v/>
      </c>
      <c r="J604" s="11">
        <f>IF(C604="Монтаж",COUNTIF($H$2:H605,Journal[[#This Row],[S/N оборудования]]),"")</f>
        <v>1</v>
      </c>
    </row>
    <row r="605" spans="1:10" x14ac:dyDescent="0.15">
      <c r="A605" s="32">
        <v>45869</v>
      </c>
      <c r="B605" s="11">
        <v>17</v>
      </c>
      <c r="C605" s="16" t="s">
        <v>8</v>
      </c>
      <c r="D605" s="36" t="s">
        <v>346</v>
      </c>
      <c r="E605" s="10" t="s">
        <v>95</v>
      </c>
      <c r="F605" s="10" t="s">
        <v>996</v>
      </c>
      <c r="G605" s="28" t="s">
        <v>99</v>
      </c>
      <c r="I605" s="1" t="str">
        <f>IFERROR(_xlfn.XLOOKUP(Journal[[#This Row],[S/N оборудования]],mac_ap[Серийный AP],mac_ap[Мак AP]),"")</f>
        <v/>
      </c>
      <c r="J605" s="11">
        <f>IF(C605="Монтаж",COUNTIF($H$2:H606,Journal[[#This Row],[S/N оборудования]]),"")</f>
        <v>0</v>
      </c>
    </row>
    <row r="606" spans="1:10" x14ac:dyDescent="0.15">
      <c r="A606" s="32">
        <v>45869</v>
      </c>
      <c r="B606" s="11">
        <v>17</v>
      </c>
      <c r="C606" s="16" t="s">
        <v>8</v>
      </c>
      <c r="D606" s="36" t="s">
        <v>346</v>
      </c>
      <c r="E606" s="10" t="s">
        <v>95</v>
      </c>
      <c r="F606" s="10" t="s">
        <v>996</v>
      </c>
      <c r="G606" s="1" t="s">
        <v>16</v>
      </c>
      <c r="I606" s="1" t="str">
        <f>IFERROR(_xlfn.XLOOKUP(Journal[[#This Row],[S/N оборудования]],mac_ap[Серийный AP],mac_ap[Мак AP]),"")</f>
        <v/>
      </c>
      <c r="J606" s="11">
        <f>IF(C606="Монтаж",COUNTIF($H$2:H607,Journal[[#This Row],[S/N оборудования]]),"")</f>
        <v>0</v>
      </c>
    </row>
    <row r="607" spans="1:10" x14ac:dyDescent="0.15">
      <c r="A607" s="32">
        <v>45869</v>
      </c>
      <c r="B607" s="11">
        <v>17</v>
      </c>
      <c r="C607" s="16" t="s">
        <v>8</v>
      </c>
      <c r="D607" s="36" t="s">
        <v>346</v>
      </c>
      <c r="E607" s="10" t="s">
        <v>95</v>
      </c>
      <c r="F607" s="10" t="s">
        <v>1016</v>
      </c>
      <c r="G607" s="28" t="s">
        <v>12</v>
      </c>
      <c r="H607" s="28" t="s">
        <v>521</v>
      </c>
      <c r="I607" s="1" t="str">
        <f>IFERROR(_xlfn.XLOOKUP(Journal[[#This Row],[S/N оборудования]],mac_ap[Серийный AP],mac_ap[Мак AP]),"")</f>
        <v>F4:1E:57:A6:86:96</v>
      </c>
      <c r="J607" s="11">
        <f>IF(C607="Монтаж",COUNTIF($H$2:H608,Journal[[#This Row],[S/N оборудования]]),"")</f>
        <v>1</v>
      </c>
    </row>
    <row r="608" spans="1:10" x14ac:dyDescent="0.15">
      <c r="A608" s="32">
        <v>45869</v>
      </c>
      <c r="B608" s="11">
        <v>17</v>
      </c>
      <c r="C608" s="16" t="s">
        <v>8</v>
      </c>
      <c r="D608" s="36" t="s">
        <v>346</v>
      </c>
      <c r="E608" s="10" t="s">
        <v>95</v>
      </c>
      <c r="F608" s="10" t="s">
        <v>1016</v>
      </c>
      <c r="G608" s="28" t="s">
        <v>35</v>
      </c>
      <c r="H608" s="28" t="s">
        <v>999</v>
      </c>
      <c r="I608" s="1" t="str">
        <f>IFERROR(_xlfn.XLOOKUP(Journal[[#This Row],[S/N оборудования]],mac_ap[Серийный AP],mac_ap[Мак AP]),"")</f>
        <v/>
      </c>
      <c r="J608" s="11">
        <f>IF(C608="Монтаж",COUNTIF($H$2:H609,Journal[[#This Row],[S/N оборудования]]),"")</f>
        <v>1</v>
      </c>
    </row>
    <row r="609" spans="1:10" x14ac:dyDescent="0.15">
      <c r="A609" s="32">
        <v>45869</v>
      </c>
      <c r="B609" s="11">
        <v>17</v>
      </c>
      <c r="C609" s="16" t="s">
        <v>8</v>
      </c>
      <c r="D609" s="36" t="s">
        <v>346</v>
      </c>
      <c r="E609" s="10" t="s">
        <v>95</v>
      </c>
      <c r="F609" s="10" t="s">
        <v>1016</v>
      </c>
      <c r="G609" s="28" t="s">
        <v>49</v>
      </c>
      <c r="H609" s="28" t="s">
        <v>1000</v>
      </c>
      <c r="I609" s="1" t="str">
        <f>IFERROR(_xlfn.XLOOKUP(Journal[[#This Row],[S/N оборудования]],mac_ap[Серийный AP],mac_ap[Мак AP]),"")</f>
        <v/>
      </c>
      <c r="J609" s="11">
        <f>IF(C609="Монтаж",COUNTIF($H$2:H610,Journal[[#This Row],[S/N оборудования]]),"")</f>
        <v>1</v>
      </c>
    </row>
    <row r="610" spans="1:10" x14ac:dyDescent="0.15">
      <c r="A610" s="32">
        <v>45869</v>
      </c>
      <c r="B610" s="11">
        <v>17</v>
      </c>
      <c r="C610" s="16" t="s">
        <v>8</v>
      </c>
      <c r="D610" s="36" t="s">
        <v>346</v>
      </c>
      <c r="E610" s="10" t="s">
        <v>95</v>
      </c>
      <c r="F610" s="10" t="s">
        <v>1016</v>
      </c>
      <c r="G610" s="28" t="s">
        <v>14</v>
      </c>
      <c r="H610" s="28" t="s">
        <v>1001</v>
      </c>
      <c r="I610" s="1" t="str">
        <f>IFERROR(_xlfn.XLOOKUP(Journal[[#This Row],[S/N оборудования]],mac_ap[Серийный AP],mac_ap[Мак AP]),"")</f>
        <v/>
      </c>
      <c r="J610" s="11">
        <f>IF(C610="Монтаж",COUNTIF($H$2:H611,Journal[[#This Row],[S/N оборудования]]),"")</f>
        <v>1</v>
      </c>
    </row>
    <row r="611" spans="1:10" x14ac:dyDescent="0.15">
      <c r="A611" s="32">
        <v>45869</v>
      </c>
      <c r="B611" s="11">
        <v>17</v>
      </c>
      <c r="C611" s="16" t="s">
        <v>8</v>
      </c>
      <c r="D611" s="36" t="s">
        <v>346</v>
      </c>
      <c r="E611" s="10" t="s">
        <v>95</v>
      </c>
      <c r="F611" s="10" t="s">
        <v>1016</v>
      </c>
      <c r="G611" s="28" t="s">
        <v>99</v>
      </c>
      <c r="I611" s="1" t="str">
        <f>IFERROR(_xlfn.XLOOKUP(Journal[[#This Row],[S/N оборудования]],mac_ap[Серийный AP],mac_ap[Мак AP]),"")</f>
        <v/>
      </c>
      <c r="J611" s="11">
        <f>IF(C611="Монтаж",COUNTIF($H$2:H612,Journal[[#This Row],[S/N оборудования]]),"")</f>
        <v>0</v>
      </c>
    </row>
    <row r="612" spans="1:10" x14ac:dyDescent="0.15">
      <c r="A612" s="32">
        <v>45869</v>
      </c>
      <c r="B612" s="11">
        <v>17</v>
      </c>
      <c r="C612" s="16" t="s">
        <v>8</v>
      </c>
      <c r="D612" s="36" t="s">
        <v>346</v>
      </c>
      <c r="E612" s="10" t="s">
        <v>95</v>
      </c>
      <c r="F612" s="10" t="s">
        <v>1016</v>
      </c>
      <c r="G612" s="1" t="s">
        <v>16</v>
      </c>
      <c r="I612" s="1" t="str">
        <f>IFERROR(_xlfn.XLOOKUP(Journal[[#This Row],[S/N оборудования]],mac_ap[Серийный AP],mac_ap[Мак AP]),"")</f>
        <v/>
      </c>
      <c r="J612" s="11">
        <f>IF(C612="Монтаж",COUNTIF($H$2:H613,Journal[[#This Row],[S/N оборудования]]),"")</f>
        <v>0</v>
      </c>
    </row>
    <row r="613" spans="1:10" x14ac:dyDescent="0.15">
      <c r="A613" s="32">
        <v>45869</v>
      </c>
      <c r="B613" s="11">
        <v>17</v>
      </c>
      <c r="C613" s="16" t="s">
        <v>8</v>
      </c>
      <c r="D613" s="36" t="s">
        <v>346</v>
      </c>
      <c r="E613" s="10" t="s">
        <v>95</v>
      </c>
      <c r="F613" s="10" t="s">
        <v>1012</v>
      </c>
      <c r="G613" s="28" t="s">
        <v>12</v>
      </c>
      <c r="H613" s="28" t="s">
        <v>551</v>
      </c>
      <c r="I613" s="1" t="str">
        <f>IFERROR(_xlfn.XLOOKUP(Journal[[#This Row],[S/N оборудования]],mac_ap[Серийный AP],mac_ap[Мак AP]),"")</f>
        <v>F4:1E:57:A6:8A:9C</v>
      </c>
      <c r="J613" s="11">
        <f>IF(C613="Монтаж",COUNTIF($H$2:H614,Journal[[#This Row],[S/N оборудования]]),"")</f>
        <v>1</v>
      </c>
    </row>
    <row r="614" spans="1:10" x14ac:dyDescent="0.15">
      <c r="A614" s="32">
        <v>45869</v>
      </c>
      <c r="B614" s="11">
        <v>17</v>
      </c>
      <c r="C614" s="16" t="s">
        <v>8</v>
      </c>
      <c r="D614" s="36" t="s">
        <v>346</v>
      </c>
      <c r="E614" s="10" t="s">
        <v>95</v>
      </c>
      <c r="F614" s="10" t="s">
        <v>1012</v>
      </c>
      <c r="G614" s="28" t="s">
        <v>35</v>
      </c>
      <c r="H614" s="28" t="s">
        <v>1002</v>
      </c>
      <c r="I614" s="1" t="str">
        <f>IFERROR(_xlfn.XLOOKUP(Journal[[#This Row],[S/N оборудования]],mac_ap[Серийный AP],mac_ap[Мак AP]),"")</f>
        <v/>
      </c>
      <c r="J614" s="11">
        <f>IF(C614="Монтаж",COUNTIF($H$2:H615,Journal[[#This Row],[S/N оборудования]]),"")</f>
        <v>1</v>
      </c>
    </row>
    <row r="615" spans="1:10" x14ac:dyDescent="0.15">
      <c r="A615" s="32">
        <v>45869</v>
      </c>
      <c r="B615" s="11">
        <v>17</v>
      </c>
      <c r="C615" s="16" t="s">
        <v>8</v>
      </c>
      <c r="D615" s="36" t="s">
        <v>346</v>
      </c>
      <c r="E615" s="10" t="s">
        <v>95</v>
      </c>
      <c r="F615" s="10" t="s">
        <v>1012</v>
      </c>
      <c r="G615" s="28" t="s">
        <v>49</v>
      </c>
      <c r="H615" s="28" t="s">
        <v>770</v>
      </c>
      <c r="I615" s="1" t="str">
        <f>IFERROR(_xlfn.XLOOKUP(Journal[[#This Row],[S/N оборудования]],mac_ap[Серийный AP],mac_ap[Мак AP]),"")</f>
        <v>D4:01:C3:E6:B5:76</v>
      </c>
      <c r="J615" s="11">
        <f>IF(C615="Монтаж",COUNTIF($H$2:H616,Journal[[#This Row],[S/N оборудования]]),"")</f>
        <v>1</v>
      </c>
    </row>
    <row r="616" spans="1:10" x14ac:dyDescent="0.15">
      <c r="A616" s="32">
        <v>45869</v>
      </c>
      <c r="B616" s="11">
        <v>17</v>
      </c>
      <c r="C616" s="16" t="s">
        <v>8</v>
      </c>
      <c r="D616" s="36" t="s">
        <v>346</v>
      </c>
      <c r="E616" s="10" t="s">
        <v>95</v>
      </c>
      <c r="F616" s="10" t="s">
        <v>1012</v>
      </c>
      <c r="G616" s="28" t="s">
        <v>14</v>
      </c>
      <c r="H616" s="28" t="s">
        <v>1003</v>
      </c>
      <c r="I616" s="1" t="str">
        <f>IFERROR(_xlfn.XLOOKUP(Journal[[#This Row],[S/N оборудования]],mac_ap[Серийный AP],mac_ap[Мак AP]),"")</f>
        <v/>
      </c>
      <c r="J616" s="11">
        <f>IF(C616="Монтаж",COUNTIF($H$2:H617,Journal[[#This Row],[S/N оборудования]]),"")</f>
        <v>1</v>
      </c>
    </row>
    <row r="617" spans="1:10" x14ac:dyDescent="0.15">
      <c r="A617" s="32">
        <v>45869</v>
      </c>
      <c r="B617" s="11">
        <v>17</v>
      </c>
      <c r="C617" s="16" t="s">
        <v>8</v>
      </c>
      <c r="D617" s="36" t="s">
        <v>346</v>
      </c>
      <c r="E617" s="10" t="s">
        <v>95</v>
      </c>
      <c r="F617" s="10" t="s">
        <v>1012</v>
      </c>
      <c r="G617" s="28" t="s">
        <v>99</v>
      </c>
      <c r="I617" s="1" t="str">
        <f>IFERROR(_xlfn.XLOOKUP(Journal[[#This Row],[S/N оборудования]],mac_ap[Серийный AP],mac_ap[Мак AP]),"")</f>
        <v/>
      </c>
      <c r="J617" s="11">
        <f>IF(C617="Монтаж",COUNTIF($H$2:H618,Journal[[#This Row],[S/N оборудования]]),"")</f>
        <v>0</v>
      </c>
    </row>
    <row r="618" spans="1:10" x14ac:dyDescent="0.15">
      <c r="A618" s="32">
        <v>45869</v>
      </c>
      <c r="B618" s="11">
        <v>17</v>
      </c>
      <c r="C618" s="16" t="s">
        <v>8</v>
      </c>
      <c r="D618" s="36" t="s">
        <v>346</v>
      </c>
      <c r="E618" s="10" t="s">
        <v>95</v>
      </c>
      <c r="F618" s="10" t="s">
        <v>1012</v>
      </c>
      <c r="G618" s="1" t="s">
        <v>16</v>
      </c>
      <c r="I618" s="1" t="str">
        <f>IFERROR(_xlfn.XLOOKUP(Journal[[#This Row],[S/N оборудования]],mac_ap[Серийный AP],mac_ap[Мак AP]),"")</f>
        <v/>
      </c>
      <c r="J618" s="11">
        <f>IF(C618="Монтаж",COUNTIF($H$2:H619,Journal[[#This Row],[S/N оборудования]]),"")</f>
        <v>0</v>
      </c>
    </row>
    <row r="619" spans="1:10" x14ac:dyDescent="0.15">
      <c r="A619" s="32">
        <v>45869</v>
      </c>
      <c r="B619" s="11">
        <v>17</v>
      </c>
      <c r="C619" s="16" t="s">
        <v>8</v>
      </c>
      <c r="D619" s="36" t="s">
        <v>346</v>
      </c>
      <c r="E619" s="10" t="s">
        <v>95</v>
      </c>
      <c r="F619" s="10" t="s">
        <v>1013</v>
      </c>
      <c r="G619" s="28" t="s">
        <v>12</v>
      </c>
      <c r="H619" s="28" t="s">
        <v>567</v>
      </c>
      <c r="I619" s="1" t="str">
        <f>IFERROR(_xlfn.XLOOKUP(Journal[[#This Row],[S/N оборудования]],mac_ap[Серийный AP],mac_ap[Мак AP]),"")</f>
        <v>F4:1E:57:A6:31:27</v>
      </c>
      <c r="J619" s="11">
        <f>IF(C619="Монтаж",COUNTIF($H$2:H620,Journal[[#This Row],[S/N оборудования]]),"")</f>
        <v>1</v>
      </c>
    </row>
    <row r="620" spans="1:10" x14ac:dyDescent="0.15">
      <c r="A620" s="32">
        <v>45869</v>
      </c>
      <c r="B620" s="11">
        <v>17</v>
      </c>
      <c r="C620" s="16" t="s">
        <v>8</v>
      </c>
      <c r="D620" s="36" t="s">
        <v>346</v>
      </c>
      <c r="E620" s="10" t="s">
        <v>95</v>
      </c>
      <c r="F620" s="10" t="s">
        <v>1013</v>
      </c>
      <c r="G620" s="28" t="s">
        <v>35</v>
      </c>
      <c r="H620" s="28" t="s">
        <v>1004</v>
      </c>
      <c r="I620" s="1" t="str">
        <f>IFERROR(_xlfn.XLOOKUP(Journal[[#This Row],[S/N оборудования]],mac_ap[Серийный AP],mac_ap[Мак AP]),"")</f>
        <v/>
      </c>
      <c r="J620" s="11">
        <f>IF(C620="Монтаж",COUNTIF($H$2:H621,Journal[[#This Row],[S/N оборудования]]),"")</f>
        <v>1</v>
      </c>
    </row>
    <row r="621" spans="1:10" x14ac:dyDescent="0.15">
      <c r="A621" s="32">
        <v>45869</v>
      </c>
      <c r="B621" s="11">
        <v>17</v>
      </c>
      <c r="C621" s="16" t="s">
        <v>8</v>
      </c>
      <c r="D621" s="36" t="s">
        <v>346</v>
      </c>
      <c r="E621" s="10" t="s">
        <v>95</v>
      </c>
      <c r="F621" s="10" t="s">
        <v>1013</v>
      </c>
      <c r="G621" s="28" t="s">
        <v>49</v>
      </c>
      <c r="H621" s="28" t="s">
        <v>756</v>
      </c>
      <c r="I621" s="1" t="str">
        <f>IFERROR(_xlfn.XLOOKUP(Journal[[#This Row],[S/N оборудования]],mac_ap[Серийный AP],mac_ap[Мак AP]),"")</f>
        <v>F4:1E:57:49:43:C6</v>
      </c>
      <c r="J621" s="11">
        <f>IF(C621="Монтаж",COUNTIF($H$2:H622,Journal[[#This Row],[S/N оборудования]]),"")</f>
        <v>1</v>
      </c>
    </row>
    <row r="622" spans="1:10" x14ac:dyDescent="0.15">
      <c r="A622" s="32">
        <v>45869</v>
      </c>
      <c r="B622" s="11">
        <v>17</v>
      </c>
      <c r="C622" s="16" t="s">
        <v>8</v>
      </c>
      <c r="D622" s="36" t="s">
        <v>346</v>
      </c>
      <c r="E622" s="10" t="s">
        <v>95</v>
      </c>
      <c r="F622" s="10" t="s">
        <v>1013</v>
      </c>
      <c r="G622" s="28" t="s">
        <v>49</v>
      </c>
      <c r="H622" s="28" t="s">
        <v>766</v>
      </c>
      <c r="I622" s="1" t="str">
        <f>IFERROR(_xlfn.XLOOKUP(Journal[[#This Row],[S/N оборудования]],mac_ap[Серийный AP],mac_ap[Мак AP]),"")</f>
        <v>78:9A:18:97:FF:D3</v>
      </c>
      <c r="J622" s="11">
        <f>IF(C622="Монтаж",COUNTIF($H$2:H623,Journal[[#This Row],[S/N оборудования]]),"")</f>
        <v>1</v>
      </c>
    </row>
    <row r="623" spans="1:10" x14ac:dyDescent="0.15">
      <c r="A623" s="32">
        <v>45869</v>
      </c>
      <c r="B623" s="11">
        <v>17</v>
      </c>
      <c r="C623" s="16" t="s">
        <v>8</v>
      </c>
      <c r="D623" s="36" t="s">
        <v>346</v>
      </c>
      <c r="E623" s="10" t="s">
        <v>95</v>
      </c>
      <c r="F623" s="10" t="s">
        <v>1013</v>
      </c>
      <c r="G623" s="28" t="s">
        <v>14</v>
      </c>
      <c r="H623" s="28" t="s">
        <v>1005</v>
      </c>
      <c r="I623" s="1" t="str">
        <f>IFERROR(_xlfn.XLOOKUP(Journal[[#This Row],[S/N оборудования]],mac_ap[Серийный AP],mac_ap[Мак AP]),"")</f>
        <v/>
      </c>
      <c r="J623" s="11">
        <f>IF(C623="Монтаж",COUNTIF($H$2:H624,Journal[[#This Row],[S/N оборудования]]),"")</f>
        <v>1</v>
      </c>
    </row>
    <row r="624" spans="1:10" x14ac:dyDescent="0.15">
      <c r="A624" s="32">
        <v>45869</v>
      </c>
      <c r="B624" s="11">
        <v>17</v>
      </c>
      <c r="C624" s="16" t="s">
        <v>8</v>
      </c>
      <c r="D624" s="36" t="s">
        <v>346</v>
      </c>
      <c r="E624" s="10" t="s">
        <v>95</v>
      </c>
      <c r="F624" s="10" t="s">
        <v>1013</v>
      </c>
      <c r="G624" s="28" t="s">
        <v>99</v>
      </c>
      <c r="I624" s="1" t="str">
        <f>IFERROR(_xlfn.XLOOKUP(Journal[[#This Row],[S/N оборудования]],mac_ap[Серийный AP],mac_ap[Мак AP]),"")</f>
        <v/>
      </c>
      <c r="J624" s="11">
        <f>IF(C624="Монтаж",COUNTIF($H$2:H625,Journal[[#This Row],[S/N оборудования]]),"")</f>
        <v>0</v>
      </c>
    </row>
    <row r="625" spans="1:10" x14ac:dyDescent="0.15">
      <c r="A625" s="32">
        <v>45869</v>
      </c>
      <c r="B625" s="11">
        <v>17</v>
      </c>
      <c r="C625" s="16" t="s">
        <v>8</v>
      </c>
      <c r="D625" s="36" t="s">
        <v>346</v>
      </c>
      <c r="E625" s="10" t="s">
        <v>95</v>
      </c>
      <c r="F625" s="10" t="s">
        <v>1013</v>
      </c>
      <c r="G625" s="1" t="s">
        <v>16</v>
      </c>
      <c r="I625" s="1" t="str">
        <f>IFERROR(_xlfn.XLOOKUP(Journal[[#This Row],[S/N оборудования]],mac_ap[Серийный AP],mac_ap[Мак AP]),"")</f>
        <v/>
      </c>
      <c r="J625" s="11">
        <f>IF(C625="Монтаж",COUNTIF($H$2:H626,Journal[[#This Row],[S/N оборудования]]),"")</f>
        <v>0</v>
      </c>
    </row>
    <row r="626" spans="1:10" x14ac:dyDescent="0.15">
      <c r="A626" s="32">
        <v>45869</v>
      </c>
      <c r="B626" s="11">
        <v>17</v>
      </c>
      <c r="C626" s="16" t="s">
        <v>8</v>
      </c>
      <c r="D626" s="36" t="s">
        <v>346</v>
      </c>
      <c r="E626" s="10" t="s">
        <v>95</v>
      </c>
      <c r="F626" s="10" t="s">
        <v>1014</v>
      </c>
      <c r="G626" s="28" t="s">
        <v>12</v>
      </c>
      <c r="H626" s="28" t="s">
        <v>563</v>
      </c>
      <c r="I626" s="1" t="str">
        <f>IFERROR(_xlfn.XLOOKUP(Journal[[#This Row],[S/N оборудования]],mac_ap[Серийный AP],mac_ap[Мак AP]),"")</f>
        <v>F4:1E:57:A6:2D:F3</v>
      </c>
      <c r="J626" s="11">
        <f>IF(C626="Монтаж",COUNTIF($H$2:H627,Journal[[#This Row],[S/N оборудования]]),"")</f>
        <v>1</v>
      </c>
    </row>
    <row r="627" spans="1:10" x14ac:dyDescent="0.15">
      <c r="A627" s="32">
        <v>45869</v>
      </c>
      <c r="B627" s="11">
        <v>17</v>
      </c>
      <c r="C627" s="16" t="s">
        <v>8</v>
      </c>
      <c r="D627" s="36" t="s">
        <v>346</v>
      </c>
      <c r="E627" s="10" t="s">
        <v>95</v>
      </c>
      <c r="F627" s="10" t="s">
        <v>1014</v>
      </c>
      <c r="G627" s="28" t="s">
        <v>35</v>
      </c>
      <c r="H627" s="28" t="s">
        <v>1006</v>
      </c>
      <c r="I627" s="1" t="str">
        <f>IFERROR(_xlfn.XLOOKUP(Journal[[#This Row],[S/N оборудования]],mac_ap[Серийный AP],mac_ap[Мак AP]),"")</f>
        <v/>
      </c>
      <c r="J627" s="11">
        <f>IF(C627="Монтаж",COUNTIF($H$2:H628,Journal[[#This Row],[S/N оборудования]]),"")</f>
        <v>1</v>
      </c>
    </row>
    <row r="628" spans="1:10" x14ac:dyDescent="0.15">
      <c r="A628" s="32">
        <v>45869</v>
      </c>
      <c r="B628" s="11">
        <v>17</v>
      </c>
      <c r="C628" s="16" t="s">
        <v>8</v>
      </c>
      <c r="D628" s="36" t="s">
        <v>346</v>
      </c>
      <c r="E628" s="10" t="s">
        <v>95</v>
      </c>
      <c r="F628" s="10" t="s">
        <v>1014</v>
      </c>
      <c r="G628" s="28" t="s">
        <v>49</v>
      </c>
      <c r="H628" s="28" t="s">
        <v>1007</v>
      </c>
      <c r="I628" s="1" t="str">
        <f>IFERROR(_xlfn.XLOOKUP(Journal[[#This Row],[S/N оборудования]],mac_ap[Серийный AP],mac_ap[Мак AP]),"")</f>
        <v/>
      </c>
      <c r="J628" s="11">
        <f>IF(C628="Монтаж",COUNTIF($H$2:H629,Journal[[#This Row],[S/N оборудования]]),"")</f>
        <v>1</v>
      </c>
    </row>
    <row r="629" spans="1:10" x14ac:dyDescent="0.15">
      <c r="A629" s="32">
        <v>45869</v>
      </c>
      <c r="B629" s="11">
        <v>17</v>
      </c>
      <c r="C629" s="16" t="s">
        <v>8</v>
      </c>
      <c r="D629" s="36" t="s">
        <v>346</v>
      </c>
      <c r="E629" s="10" t="s">
        <v>95</v>
      </c>
      <c r="F629" s="10" t="s">
        <v>1014</v>
      </c>
      <c r="G629" s="28" t="s">
        <v>14</v>
      </c>
      <c r="H629" s="28" t="s">
        <v>1008</v>
      </c>
      <c r="I629" s="1" t="str">
        <f>IFERROR(_xlfn.XLOOKUP(Journal[[#This Row],[S/N оборудования]],mac_ap[Серийный AP],mac_ap[Мак AP]),"")</f>
        <v/>
      </c>
      <c r="J629" s="11">
        <f>IF(C629="Монтаж",COUNTIF($H$2:H630,Journal[[#This Row],[S/N оборудования]]),"")</f>
        <v>1</v>
      </c>
    </row>
    <row r="630" spans="1:10" x14ac:dyDescent="0.15">
      <c r="A630" s="32">
        <v>45869</v>
      </c>
      <c r="B630" s="11">
        <v>17</v>
      </c>
      <c r="C630" s="16" t="s">
        <v>8</v>
      </c>
      <c r="D630" s="36" t="s">
        <v>346</v>
      </c>
      <c r="E630" s="10" t="s">
        <v>95</v>
      </c>
      <c r="F630" s="10" t="s">
        <v>1014</v>
      </c>
      <c r="G630" s="28" t="s">
        <v>99</v>
      </c>
      <c r="I630" s="1" t="str">
        <f>IFERROR(_xlfn.XLOOKUP(Journal[[#This Row],[S/N оборудования]],mac_ap[Серийный AP],mac_ap[Мак AP]),"")</f>
        <v/>
      </c>
      <c r="J630" s="11">
        <f>IF(C630="Монтаж",COUNTIF($H$2:H631,Journal[[#This Row],[S/N оборудования]]),"")</f>
        <v>0</v>
      </c>
    </row>
    <row r="631" spans="1:10" x14ac:dyDescent="0.15">
      <c r="A631" s="32">
        <v>45869</v>
      </c>
      <c r="B631" s="11">
        <v>17</v>
      </c>
      <c r="C631" s="16" t="s">
        <v>8</v>
      </c>
      <c r="D631" s="36" t="s">
        <v>346</v>
      </c>
      <c r="E631" s="10" t="s">
        <v>95</v>
      </c>
      <c r="F631" s="10" t="s">
        <v>1014</v>
      </c>
      <c r="G631" s="1" t="s">
        <v>16</v>
      </c>
      <c r="I631" s="1" t="str">
        <f>IFERROR(_xlfn.XLOOKUP(Journal[[#This Row],[S/N оборудования]],mac_ap[Серийный AP],mac_ap[Мак AP]),"")</f>
        <v/>
      </c>
      <c r="J631" s="11">
        <f>IF(C631="Монтаж",COUNTIF($H$2:H632,Journal[[#This Row],[S/N оборудования]]),"")</f>
        <v>0</v>
      </c>
    </row>
    <row r="632" spans="1:10" x14ac:dyDescent="0.15">
      <c r="A632" s="32">
        <v>45869</v>
      </c>
      <c r="B632" s="11">
        <v>17</v>
      </c>
      <c r="C632" s="16" t="s">
        <v>8</v>
      </c>
      <c r="D632" s="36" t="s">
        <v>346</v>
      </c>
      <c r="E632" s="10" t="s">
        <v>95</v>
      </c>
      <c r="F632" s="10" t="s">
        <v>1015</v>
      </c>
      <c r="G632" s="28" t="s">
        <v>12</v>
      </c>
      <c r="H632" s="28" t="s">
        <v>547</v>
      </c>
      <c r="I632" s="1" t="str">
        <f>IFERROR(_xlfn.XLOOKUP(Journal[[#This Row],[S/N оборудования]],mac_ap[Серийный AP],mac_ap[Мак AP]),"")</f>
        <v>F4:1E:57:A6:19:3F</v>
      </c>
      <c r="J632" s="11">
        <f>IF(C632="Монтаж",COUNTIF($H$2:H633,Journal[[#This Row],[S/N оборудования]]),"")</f>
        <v>1</v>
      </c>
    </row>
    <row r="633" spans="1:10" x14ac:dyDescent="0.15">
      <c r="A633" s="32">
        <v>45869</v>
      </c>
      <c r="B633" s="11">
        <v>17</v>
      </c>
      <c r="C633" s="16" t="s">
        <v>8</v>
      </c>
      <c r="D633" s="36" t="s">
        <v>346</v>
      </c>
      <c r="E633" s="10" t="s">
        <v>95</v>
      </c>
      <c r="F633" s="10" t="s">
        <v>1015</v>
      </c>
      <c r="G633" s="28" t="s">
        <v>35</v>
      </c>
      <c r="H633" s="28" t="s">
        <v>1009</v>
      </c>
      <c r="I633" s="1" t="str">
        <f>IFERROR(_xlfn.XLOOKUP(Journal[[#This Row],[S/N оборудования]],mac_ap[Серийный AP],mac_ap[Мак AP]),"")</f>
        <v/>
      </c>
      <c r="J633" s="11">
        <f>IF(C633="Монтаж",COUNTIF($H$2:H634,Journal[[#This Row],[S/N оборудования]]),"")</f>
        <v>1</v>
      </c>
    </row>
    <row r="634" spans="1:10" x14ac:dyDescent="0.15">
      <c r="A634" s="32">
        <v>45869</v>
      </c>
      <c r="B634" s="11">
        <v>17</v>
      </c>
      <c r="C634" s="16" t="s">
        <v>8</v>
      </c>
      <c r="D634" s="36" t="s">
        <v>346</v>
      </c>
      <c r="E634" s="10" t="s">
        <v>95</v>
      </c>
      <c r="F634" s="10" t="s">
        <v>1015</v>
      </c>
      <c r="G634" s="28" t="s">
        <v>49</v>
      </c>
      <c r="H634" s="28" t="s">
        <v>696</v>
      </c>
      <c r="I634" s="1" t="str">
        <f>IFERROR(_xlfn.XLOOKUP(Journal[[#This Row],[S/N оборудования]],mac_ap[Серийный AP],mac_ap[Мак AP]),"")</f>
        <v>F4:1E:57:49:11:84</v>
      </c>
      <c r="J634" s="11">
        <f>IF(C634="Монтаж",COUNTIF($H$2:H635,Journal[[#This Row],[S/N оборудования]]),"")</f>
        <v>1</v>
      </c>
    </row>
    <row r="635" spans="1:10" x14ac:dyDescent="0.15">
      <c r="A635" s="32">
        <v>45869</v>
      </c>
      <c r="B635" s="11">
        <v>17</v>
      </c>
      <c r="C635" s="16" t="s">
        <v>8</v>
      </c>
      <c r="D635" s="36" t="s">
        <v>346</v>
      </c>
      <c r="E635" s="10" t="s">
        <v>95</v>
      </c>
      <c r="F635" s="10" t="s">
        <v>1015</v>
      </c>
      <c r="G635" s="28" t="s">
        <v>14</v>
      </c>
      <c r="H635" s="28" t="s">
        <v>1010</v>
      </c>
      <c r="I635" s="1" t="str">
        <f>IFERROR(_xlfn.XLOOKUP(Journal[[#This Row],[S/N оборудования]],mac_ap[Серийный AP],mac_ap[Мак AP]),"")</f>
        <v/>
      </c>
      <c r="J635" s="11">
        <f>IF(C635="Монтаж",COUNTIF($H$2:H636,Journal[[#This Row],[S/N оборудования]]),"")</f>
        <v>1</v>
      </c>
    </row>
    <row r="636" spans="1:10" x14ac:dyDescent="0.15">
      <c r="A636" s="32">
        <v>45869</v>
      </c>
      <c r="B636" s="11">
        <v>17</v>
      </c>
      <c r="C636" s="16" t="s">
        <v>8</v>
      </c>
      <c r="D636" s="36" t="s">
        <v>346</v>
      </c>
      <c r="E636" s="10" t="s">
        <v>95</v>
      </c>
      <c r="F636" s="10" t="s">
        <v>1015</v>
      </c>
      <c r="G636" s="28" t="s">
        <v>99</v>
      </c>
      <c r="I636" s="1" t="str">
        <f>IFERROR(_xlfn.XLOOKUP(Journal[[#This Row],[S/N оборудования]],mac_ap[Серийный AP],mac_ap[Мак AP]),"")</f>
        <v/>
      </c>
      <c r="J636" s="11">
        <f>IF(C636="Монтаж",COUNTIF($H$2:H637,Journal[[#This Row],[S/N оборудования]]),"")</f>
        <v>0</v>
      </c>
    </row>
    <row r="637" spans="1:10" x14ac:dyDescent="0.15">
      <c r="A637" s="32">
        <v>45869</v>
      </c>
      <c r="B637" s="11">
        <v>17</v>
      </c>
      <c r="C637" s="16" t="s">
        <v>8</v>
      </c>
      <c r="D637" s="36" t="s">
        <v>346</v>
      </c>
      <c r="E637" s="10" t="s">
        <v>95</v>
      </c>
      <c r="F637" s="10" t="s">
        <v>1015</v>
      </c>
      <c r="G637" s="1" t="s">
        <v>16</v>
      </c>
      <c r="I637" s="1" t="str">
        <f>IFERROR(_xlfn.XLOOKUP(Journal[[#This Row],[S/N оборудования]],mac_ap[Серийный AP],mac_ap[Мак AP]),"")</f>
        <v/>
      </c>
      <c r="J637" s="11">
        <f>IF(C637="Монтаж",COUNTIF($H$2:H638,Journal[[#This Row],[S/N оборудования]]),"")</f>
        <v>0</v>
      </c>
    </row>
    <row r="638" spans="1:10" x14ac:dyDescent="0.15">
      <c r="A638" s="32">
        <v>45870</v>
      </c>
      <c r="B638" s="11">
        <v>18</v>
      </c>
      <c r="C638" s="16" t="s">
        <v>8</v>
      </c>
      <c r="D638" s="36" t="s">
        <v>1019</v>
      </c>
      <c r="E638" s="10" t="s">
        <v>95</v>
      </c>
      <c r="F638" s="10" t="s">
        <v>1011</v>
      </c>
      <c r="G638" s="28" t="s">
        <v>49</v>
      </c>
      <c r="H638" s="28" t="s">
        <v>430</v>
      </c>
      <c r="I638" s="1" t="str">
        <f>IFERROR(_xlfn.XLOOKUP(Journal[[#This Row],[S/N оборудования]],mac_ap[Серийный AP],mac_ap[Мак AP]),"")</f>
        <v>F4:1E:57:11:23:00</v>
      </c>
      <c r="J638" s="11">
        <f>IF(C638="Монтаж",COUNTIF($H$2:H639,Journal[[#This Row],[S/N оборудования]]),"")</f>
        <v>2</v>
      </c>
    </row>
    <row r="639" spans="1:10" x14ac:dyDescent="0.15">
      <c r="A639" s="32">
        <v>45870</v>
      </c>
      <c r="B639" s="11">
        <v>18</v>
      </c>
      <c r="C639" s="16" t="s">
        <v>8</v>
      </c>
      <c r="D639" s="36" t="s">
        <v>1019</v>
      </c>
      <c r="E639" s="10" t="s">
        <v>95</v>
      </c>
      <c r="F639" s="10" t="s">
        <v>1011</v>
      </c>
      <c r="G639" s="28" t="s">
        <v>12</v>
      </c>
      <c r="H639" s="28" t="s">
        <v>581</v>
      </c>
      <c r="I639" s="1" t="str">
        <f>IFERROR(_xlfn.XLOOKUP(Journal[[#This Row],[S/N оборудования]],mac_ap[Серийный AP],mac_ap[Мак AP]),"")</f>
        <v>F4:1E:57:A6:20:D3</v>
      </c>
      <c r="J639" s="11">
        <f>IF(C639="Монтаж",COUNTIF($H$2:H640,Journal[[#This Row],[S/N оборудования]]),"")</f>
        <v>1</v>
      </c>
    </row>
    <row r="640" spans="1:10" x14ac:dyDescent="0.15">
      <c r="A640" s="32">
        <v>45870</v>
      </c>
      <c r="B640" s="11">
        <v>18</v>
      </c>
      <c r="C640" s="16" t="s">
        <v>8</v>
      </c>
      <c r="D640" s="36" t="s">
        <v>1019</v>
      </c>
      <c r="E640" s="10" t="s">
        <v>95</v>
      </c>
      <c r="F640" s="10" t="s">
        <v>1011</v>
      </c>
      <c r="G640" s="28" t="s">
        <v>35</v>
      </c>
      <c r="H640" s="28" t="s">
        <v>1017</v>
      </c>
      <c r="I640" s="1" t="str">
        <f>IFERROR(_xlfn.XLOOKUP(Journal[[#This Row],[S/N оборудования]],mac_ap[Серийный AP],mac_ap[Мак AP]),"")</f>
        <v/>
      </c>
      <c r="J640" s="11">
        <f>IF(C640="Монтаж",COUNTIF($H$2:H641,Journal[[#This Row],[S/N оборудования]]),"")</f>
        <v>1</v>
      </c>
    </row>
    <row r="641" spans="1:10" x14ac:dyDescent="0.15">
      <c r="A641" s="32">
        <v>45870</v>
      </c>
      <c r="B641" s="11">
        <v>18</v>
      </c>
      <c r="C641" s="16" t="s">
        <v>8</v>
      </c>
      <c r="D641" s="36" t="s">
        <v>1019</v>
      </c>
      <c r="E641" s="10" t="s">
        <v>95</v>
      </c>
      <c r="F641" s="10" t="s">
        <v>1011</v>
      </c>
      <c r="G641" s="28" t="s">
        <v>14</v>
      </c>
      <c r="H641" s="28" t="s">
        <v>1018</v>
      </c>
      <c r="I641" s="1" t="str">
        <f>IFERROR(_xlfn.XLOOKUP(Journal[[#This Row],[S/N оборудования]],mac_ap[Серийный AP],mac_ap[Мак AP]),"")</f>
        <v/>
      </c>
      <c r="J641" s="11">
        <f>IF(C641="Монтаж",COUNTIF($H$2:H642,Journal[[#This Row],[S/N оборудования]]),"")</f>
        <v>1</v>
      </c>
    </row>
    <row r="642" spans="1:10" x14ac:dyDescent="0.15">
      <c r="A642" s="32">
        <v>45870</v>
      </c>
      <c r="B642" s="11">
        <v>18</v>
      </c>
      <c r="C642" s="16" t="s">
        <v>8</v>
      </c>
      <c r="D642" s="36" t="s">
        <v>1019</v>
      </c>
      <c r="E642" s="10" t="s">
        <v>95</v>
      </c>
      <c r="F642" s="10" t="s">
        <v>1011</v>
      </c>
      <c r="G642" s="28" t="s">
        <v>99</v>
      </c>
      <c r="I642" s="1" t="str">
        <f>IFERROR(_xlfn.XLOOKUP(Journal[[#This Row],[S/N оборудования]],mac_ap[Серийный AP],mac_ap[Мак AP]),"")</f>
        <v/>
      </c>
      <c r="J642" s="11">
        <f>IF(C642="Монтаж",COUNTIF($H$2:H643,Journal[[#This Row],[S/N оборудования]]),"")</f>
        <v>0</v>
      </c>
    </row>
    <row r="643" spans="1:10" x14ac:dyDescent="0.15">
      <c r="A643" s="32">
        <v>45870</v>
      </c>
      <c r="B643" s="11">
        <v>18</v>
      </c>
      <c r="C643" s="16" t="s">
        <v>8</v>
      </c>
      <c r="D643" s="36" t="s">
        <v>1019</v>
      </c>
      <c r="E643" s="10" t="s">
        <v>95</v>
      </c>
      <c r="F643" s="10" t="s">
        <v>1011</v>
      </c>
      <c r="G643" s="1" t="s">
        <v>16</v>
      </c>
      <c r="I643" s="1" t="str">
        <f>IFERROR(_xlfn.XLOOKUP(Journal[[#This Row],[S/N оборудования]],mac_ap[Серийный AP],mac_ap[Мак AP]),"")</f>
        <v/>
      </c>
      <c r="J643" s="11">
        <f>IF(C643="Монтаж",COUNTIF($H$2:H644,Journal[[#This Row],[S/N оборудования]]),"")</f>
        <v>0</v>
      </c>
    </row>
    <row r="644" spans="1:10" x14ac:dyDescent="0.15">
      <c r="A644" s="32">
        <v>45870</v>
      </c>
      <c r="B644" s="11">
        <v>18</v>
      </c>
      <c r="C644" s="16" t="s">
        <v>8</v>
      </c>
      <c r="D644" s="36" t="s">
        <v>1019</v>
      </c>
      <c r="E644" s="10" t="s">
        <v>95</v>
      </c>
      <c r="F644" s="10" t="s">
        <v>1020</v>
      </c>
      <c r="G644" s="28" t="s">
        <v>12</v>
      </c>
      <c r="H644" s="28" t="s">
        <v>555</v>
      </c>
      <c r="I644" s="1" t="str">
        <f>IFERROR(_xlfn.XLOOKUP(Journal[[#This Row],[S/N оборудования]],mac_ap[Серийный AP],mac_ap[Мак AP]),"")</f>
        <v>F4:1E:57:A6:2E:0C</v>
      </c>
      <c r="J644" s="11">
        <f>IF(C644="Монтаж",COUNTIF($H$2:H645,Journal[[#This Row],[S/N оборудования]]),"")</f>
        <v>1</v>
      </c>
    </row>
    <row r="645" spans="1:10" x14ac:dyDescent="0.15">
      <c r="A645" s="32">
        <v>45870</v>
      </c>
      <c r="B645" s="11">
        <v>18</v>
      </c>
      <c r="C645" s="16" t="s">
        <v>8</v>
      </c>
      <c r="D645" s="36" t="s">
        <v>1019</v>
      </c>
      <c r="E645" s="10" t="s">
        <v>95</v>
      </c>
      <c r="F645" s="10" t="s">
        <v>1020</v>
      </c>
      <c r="G645" s="28" t="s">
        <v>35</v>
      </c>
      <c r="H645" s="28" t="s">
        <v>1021</v>
      </c>
      <c r="I645" s="1" t="str">
        <f>IFERROR(_xlfn.XLOOKUP(Journal[[#This Row],[S/N оборудования]],mac_ap[Серийный AP],mac_ap[Мак AP]),"")</f>
        <v/>
      </c>
      <c r="J645" s="11">
        <f>IF(C645="Монтаж",COUNTIF($H$2:H646,Journal[[#This Row],[S/N оборудования]]),"")</f>
        <v>1</v>
      </c>
    </row>
    <row r="646" spans="1:10" x14ac:dyDescent="0.15">
      <c r="A646" s="32">
        <v>45870</v>
      </c>
      <c r="B646" s="11">
        <v>18</v>
      </c>
      <c r="C646" s="16" t="s">
        <v>8</v>
      </c>
      <c r="D646" s="36" t="s">
        <v>1019</v>
      </c>
      <c r="E646" s="10" t="s">
        <v>95</v>
      </c>
      <c r="F646" s="10" t="s">
        <v>1020</v>
      </c>
      <c r="G646" s="28" t="s">
        <v>49</v>
      </c>
      <c r="H646" s="28" t="s">
        <v>706</v>
      </c>
      <c r="I646" s="1" t="str">
        <f>IFERROR(_xlfn.XLOOKUP(Journal[[#This Row],[S/N оборудования]],mac_ap[Серийный AP],mac_ap[Мак AP]),"")</f>
        <v>78:9A:18:A3:12:79</v>
      </c>
      <c r="J646" s="11">
        <f>IF(C646="Монтаж",COUNTIF($H$2:H647,Journal[[#This Row],[S/N оборудования]]),"")</f>
        <v>1</v>
      </c>
    </row>
    <row r="647" spans="1:10" x14ac:dyDescent="0.15">
      <c r="A647" s="32">
        <v>45870</v>
      </c>
      <c r="B647" s="11">
        <v>18</v>
      </c>
      <c r="C647" s="16" t="s">
        <v>8</v>
      </c>
      <c r="D647" s="36" t="s">
        <v>1019</v>
      </c>
      <c r="E647" s="10" t="s">
        <v>95</v>
      </c>
      <c r="F647" s="10" t="s">
        <v>1020</v>
      </c>
      <c r="G647" s="28" t="s">
        <v>14</v>
      </c>
      <c r="H647" s="28" t="s">
        <v>1022</v>
      </c>
      <c r="I647" s="1" t="str">
        <f>IFERROR(_xlfn.XLOOKUP(Journal[[#This Row],[S/N оборудования]],mac_ap[Серийный AP],mac_ap[Мак AP]),"")</f>
        <v/>
      </c>
      <c r="J647" s="11">
        <f>IF(C647="Монтаж",COUNTIF($H$2:H648,Journal[[#This Row],[S/N оборудования]]),"")</f>
        <v>1</v>
      </c>
    </row>
    <row r="648" spans="1:10" x14ac:dyDescent="0.15">
      <c r="A648" s="32">
        <v>45870</v>
      </c>
      <c r="B648" s="11">
        <v>18</v>
      </c>
      <c r="C648" s="16" t="s">
        <v>8</v>
      </c>
      <c r="D648" s="36" t="s">
        <v>1019</v>
      </c>
      <c r="E648" s="10" t="s">
        <v>95</v>
      </c>
      <c r="F648" s="10" t="s">
        <v>1020</v>
      </c>
      <c r="G648" s="28" t="s">
        <v>99</v>
      </c>
      <c r="I648" s="1" t="str">
        <f>IFERROR(_xlfn.XLOOKUP(Journal[[#This Row],[S/N оборудования]],mac_ap[Серийный AP],mac_ap[Мак AP]),"")</f>
        <v/>
      </c>
      <c r="J648" s="11">
        <f>IF(C648="Монтаж",COUNTIF($H$2:H649,Journal[[#This Row],[S/N оборудования]]),"")</f>
        <v>0</v>
      </c>
    </row>
    <row r="649" spans="1:10" x14ac:dyDescent="0.15">
      <c r="A649" s="32">
        <v>45870</v>
      </c>
      <c r="B649" s="11">
        <v>18</v>
      </c>
      <c r="C649" s="16" t="s">
        <v>8</v>
      </c>
      <c r="D649" s="36" t="s">
        <v>1019</v>
      </c>
      <c r="E649" s="10" t="s">
        <v>95</v>
      </c>
      <c r="F649" s="10" t="s">
        <v>1020</v>
      </c>
      <c r="G649" s="1" t="s">
        <v>16</v>
      </c>
      <c r="I649" s="1" t="str">
        <f>IFERROR(_xlfn.XLOOKUP(Journal[[#This Row],[S/N оборудования]],mac_ap[Серийный AP],mac_ap[Мак AP]),"")</f>
        <v/>
      </c>
      <c r="J649" s="11">
        <f>IF(C649="Монтаж",COUNTIF($H$2:H650,Journal[[#This Row],[S/N оборудования]]),"")</f>
        <v>0</v>
      </c>
    </row>
    <row r="650" spans="1:10" x14ac:dyDescent="0.15">
      <c r="A650" s="32">
        <v>45870</v>
      </c>
      <c r="B650" s="11">
        <v>18</v>
      </c>
      <c r="C650" s="16" t="s">
        <v>8</v>
      </c>
      <c r="D650" s="36" t="s">
        <v>1019</v>
      </c>
      <c r="E650" s="10" t="s">
        <v>95</v>
      </c>
      <c r="F650" s="10" t="s">
        <v>1023</v>
      </c>
      <c r="G650" s="28" t="s">
        <v>12</v>
      </c>
      <c r="H650" s="28" t="s">
        <v>583</v>
      </c>
      <c r="I650" s="1" t="str">
        <f>IFERROR(_xlfn.XLOOKUP(Journal[[#This Row],[S/N оборудования]],mac_ap[Серийный AP],mac_ap[Мак AP]),"")</f>
        <v>F4:1E:57:A6:2D:E4</v>
      </c>
      <c r="J650" s="11">
        <f>IF(C650="Монтаж",COUNTIF($H$2:H651,Journal[[#This Row],[S/N оборудования]]),"")</f>
        <v>1</v>
      </c>
    </row>
    <row r="651" spans="1:10" x14ac:dyDescent="0.15">
      <c r="A651" s="32">
        <v>45870</v>
      </c>
      <c r="B651" s="11">
        <v>18</v>
      </c>
      <c r="C651" s="16" t="s">
        <v>8</v>
      </c>
      <c r="D651" s="36" t="s">
        <v>1019</v>
      </c>
      <c r="E651" s="10" t="s">
        <v>95</v>
      </c>
      <c r="F651" s="10" t="s">
        <v>1023</v>
      </c>
      <c r="G651" s="28" t="s">
        <v>35</v>
      </c>
      <c r="H651" s="28" t="s">
        <v>1024</v>
      </c>
      <c r="I651" s="1" t="str">
        <f>IFERROR(_xlfn.XLOOKUP(Journal[[#This Row],[S/N оборудования]],mac_ap[Серийный AP],mac_ap[Мак AP]),"")</f>
        <v/>
      </c>
      <c r="J651" s="11">
        <f>IF(C651="Монтаж",COUNTIF($H$2:H652,Journal[[#This Row],[S/N оборудования]]),"")</f>
        <v>1</v>
      </c>
    </row>
    <row r="652" spans="1:10" x14ac:dyDescent="0.15">
      <c r="A652" s="32">
        <v>45870</v>
      </c>
      <c r="B652" s="11">
        <v>18</v>
      </c>
      <c r="C652" s="16" t="s">
        <v>8</v>
      </c>
      <c r="D652" s="36" t="s">
        <v>1019</v>
      </c>
      <c r="E652" s="10" t="s">
        <v>95</v>
      </c>
      <c r="F652" s="10" t="s">
        <v>1023</v>
      </c>
      <c r="G652" s="28" t="s">
        <v>49</v>
      </c>
      <c r="H652" s="28" t="s">
        <v>710</v>
      </c>
      <c r="I652" s="1" t="str">
        <f>IFERROR(_xlfn.XLOOKUP(Journal[[#This Row],[S/N оборудования]],mac_ap[Серийный AP],mac_ap[Мак AP]),"")</f>
        <v>F4:1E:57:49:31:D4</v>
      </c>
      <c r="J652" s="11">
        <f>IF(C652="Монтаж",COUNTIF($H$2:H653,Journal[[#This Row],[S/N оборудования]]),"")</f>
        <v>1</v>
      </c>
    </row>
    <row r="653" spans="1:10" x14ac:dyDescent="0.15">
      <c r="A653" s="32">
        <v>45870</v>
      </c>
      <c r="B653" s="11">
        <v>18</v>
      </c>
      <c r="C653" s="16" t="s">
        <v>8</v>
      </c>
      <c r="D653" s="36" t="s">
        <v>1019</v>
      </c>
      <c r="E653" s="10" t="s">
        <v>95</v>
      </c>
      <c r="F653" s="10" t="s">
        <v>1023</v>
      </c>
      <c r="G653" s="28" t="s">
        <v>14</v>
      </c>
      <c r="H653" s="28" t="s">
        <v>1025</v>
      </c>
      <c r="I653" s="1" t="str">
        <f>IFERROR(_xlfn.XLOOKUP(Journal[[#This Row],[S/N оборудования]],mac_ap[Серийный AP],mac_ap[Мак AP]),"")</f>
        <v/>
      </c>
      <c r="J653" s="11">
        <f>IF(C653="Монтаж",COUNTIF($H$2:H654,Journal[[#This Row],[S/N оборудования]]),"")</f>
        <v>1</v>
      </c>
    </row>
    <row r="654" spans="1:10" x14ac:dyDescent="0.15">
      <c r="A654" s="32">
        <v>45870</v>
      </c>
      <c r="B654" s="11">
        <v>18</v>
      </c>
      <c r="C654" s="16" t="s">
        <v>8</v>
      </c>
      <c r="D654" s="36" t="s">
        <v>1019</v>
      </c>
      <c r="E654" s="10" t="s">
        <v>95</v>
      </c>
      <c r="F654" s="10" t="s">
        <v>1023</v>
      </c>
      <c r="G654" s="28" t="s">
        <v>99</v>
      </c>
      <c r="I654" s="1" t="str">
        <f>IFERROR(_xlfn.XLOOKUP(Journal[[#This Row],[S/N оборудования]],mac_ap[Серийный AP],mac_ap[Мак AP]),"")</f>
        <v/>
      </c>
      <c r="J654" s="11">
        <f>IF(C654="Монтаж",COUNTIF($H$2:H655,Journal[[#This Row],[S/N оборудования]]),"")</f>
        <v>0</v>
      </c>
    </row>
    <row r="655" spans="1:10" x14ac:dyDescent="0.15">
      <c r="A655" s="32">
        <v>45870</v>
      </c>
      <c r="B655" s="11">
        <v>18</v>
      </c>
      <c r="C655" s="16" t="s">
        <v>8</v>
      </c>
      <c r="D655" s="36" t="s">
        <v>1019</v>
      </c>
      <c r="E655" s="10" t="s">
        <v>95</v>
      </c>
      <c r="F655" s="10" t="s">
        <v>1023</v>
      </c>
      <c r="G655" s="1" t="s">
        <v>16</v>
      </c>
      <c r="I655" s="1" t="str">
        <f>IFERROR(_xlfn.XLOOKUP(Journal[[#This Row],[S/N оборудования]],mac_ap[Серийный AP],mac_ap[Мак AP]),"")</f>
        <v/>
      </c>
      <c r="J655" s="11">
        <f>IF(C655="Монтаж",COUNTIF($H$2:H656,Journal[[#This Row],[S/N оборудования]]),"")</f>
        <v>0</v>
      </c>
    </row>
    <row r="656" spans="1:10" x14ac:dyDescent="0.15">
      <c r="A656" s="32">
        <v>45870</v>
      </c>
      <c r="B656" s="11">
        <v>18</v>
      </c>
      <c r="C656" s="16" t="s">
        <v>8</v>
      </c>
      <c r="D656" s="36" t="s">
        <v>1019</v>
      </c>
      <c r="E656" s="10" t="s">
        <v>95</v>
      </c>
      <c r="F656" s="10" t="s">
        <v>1028</v>
      </c>
      <c r="G656" s="28" t="s">
        <v>12</v>
      </c>
      <c r="H656" s="28" t="s">
        <v>549</v>
      </c>
      <c r="I656" s="1" t="str">
        <f>IFERROR(_xlfn.XLOOKUP(Journal[[#This Row],[S/N оборудования]],mac_ap[Серийный AP],mac_ap[Мак AP]),"")</f>
        <v>F4:1E:57:A6:83:86</v>
      </c>
      <c r="J656" s="11">
        <f>IF(C656="Монтаж",COUNTIF($H$2:H657,Journal[[#This Row],[S/N оборудования]]),"")</f>
        <v>1</v>
      </c>
    </row>
    <row r="657" spans="1:10" x14ac:dyDescent="0.15">
      <c r="A657" s="32">
        <v>45870</v>
      </c>
      <c r="B657" s="11">
        <v>18</v>
      </c>
      <c r="C657" s="16" t="s">
        <v>8</v>
      </c>
      <c r="D657" s="36" t="s">
        <v>1019</v>
      </c>
      <c r="E657" s="10" t="s">
        <v>95</v>
      </c>
      <c r="F657" s="10" t="s">
        <v>1028</v>
      </c>
      <c r="G657" s="28" t="s">
        <v>35</v>
      </c>
      <c r="H657" s="28" t="s">
        <v>1026</v>
      </c>
      <c r="I657" s="1" t="str">
        <f>IFERROR(_xlfn.XLOOKUP(Journal[[#This Row],[S/N оборудования]],mac_ap[Серийный AP],mac_ap[Мак AP]),"")</f>
        <v/>
      </c>
      <c r="J657" s="11">
        <f>IF(C657="Монтаж",COUNTIF($H$2:H658,Journal[[#This Row],[S/N оборудования]]),"")</f>
        <v>1</v>
      </c>
    </row>
    <row r="658" spans="1:10" x14ac:dyDescent="0.15">
      <c r="A658" s="32">
        <v>45870</v>
      </c>
      <c r="B658" s="11">
        <v>18</v>
      </c>
      <c r="C658" s="16" t="s">
        <v>8</v>
      </c>
      <c r="D658" s="36" t="s">
        <v>1019</v>
      </c>
      <c r="E658" s="10" t="s">
        <v>95</v>
      </c>
      <c r="F658" s="10" t="s">
        <v>1028</v>
      </c>
      <c r="G658" s="28" t="s">
        <v>49</v>
      </c>
      <c r="H658" s="28" t="s">
        <v>742</v>
      </c>
      <c r="I658" s="1" t="str">
        <f>IFERROR(_xlfn.XLOOKUP(Journal[[#This Row],[S/N оборудования]],mac_ap[Серийный AP],mac_ap[Мак AP]),"")</f>
        <v>F4:1E:57:49:35:82</v>
      </c>
      <c r="J658" s="11">
        <f>IF(C658="Монтаж",COUNTIF($H$2:H659,Journal[[#This Row],[S/N оборудования]]),"")</f>
        <v>1</v>
      </c>
    </row>
    <row r="659" spans="1:10" x14ac:dyDescent="0.15">
      <c r="A659" s="32">
        <v>45870</v>
      </c>
      <c r="B659" s="11">
        <v>18</v>
      </c>
      <c r="C659" s="16" t="s">
        <v>8</v>
      </c>
      <c r="D659" s="36" t="s">
        <v>1019</v>
      </c>
      <c r="E659" s="10" t="s">
        <v>95</v>
      </c>
      <c r="F659" s="10" t="s">
        <v>1028</v>
      </c>
      <c r="G659" s="28" t="s">
        <v>14</v>
      </c>
      <c r="H659" s="28" t="s">
        <v>1027</v>
      </c>
      <c r="I659" s="1" t="str">
        <f>IFERROR(_xlfn.XLOOKUP(Journal[[#This Row],[S/N оборудования]],mac_ap[Серийный AP],mac_ap[Мак AP]),"")</f>
        <v/>
      </c>
      <c r="J659" s="11">
        <f>IF(C659="Монтаж",COUNTIF($H$2:H660,Journal[[#This Row],[S/N оборудования]]),"")</f>
        <v>1</v>
      </c>
    </row>
    <row r="660" spans="1:10" x14ac:dyDescent="0.15">
      <c r="A660" s="32">
        <v>45870</v>
      </c>
      <c r="B660" s="11">
        <v>18</v>
      </c>
      <c r="C660" s="16" t="s">
        <v>8</v>
      </c>
      <c r="D660" s="36" t="s">
        <v>1019</v>
      </c>
      <c r="E660" s="10" t="s">
        <v>95</v>
      </c>
      <c r="F660" s="10" t="s">
        <v>1028</v>
      </c>
      <c r="G660" s="28" t="s">
        <v>99</v>
      </c>
      <c r="I660" s="1" t="str">
        <f>IFERROR(_xlfn.XLOOKUP(Journal[[#This Row],[S/N оборудования]],mac_ap[Серийный AP],mac_ap[Мак AP]),"")</f>
        <v/>
      </c>
      <c r="J660" s="11">
        <f>IF(C660="Монтаж",COUNTIF($H$2:H661,Journal[[#This Row],[S/N оборудования]]),"")</f>
        <v>0</v>
      </c>
    </row>
    <row r="661" spans="1:10" x14ac:dyDescent="0.15">
      <c r="A661" s="32">
        <v>45870</v>
      </c>
      <c r="B661" s="11">
        <v>18</v>
      </c>
      <c r="C661" s="16" t="s">
        <v>8</v>
      </c>
      <c r="D661" s="36" t="s">
        <v>1019</v>
      </c>
      <c r="E661" s="10" t="s">
        <v>95</v>
      </c>
      <c r="F661" s="10" t="s">
        <v>1028</v>
      </c>
      <c r="G661" s="1" t="s">
        <v>16</v>
      </c>
      <c r="I661" s="1" t="str">
        <f>IFERROR(_xlfn.XLOOKUP(Journal[[#This Row],[S/N оборудования]],mac_ap[Серийный AP],mac_ap[Мак AP]),"")</f>
        <v/>
      </c>
      <c r="J661" s="11">
        <f>IF(C661="Монтаж",COUNTIF($H$2:H662,Journal[[#This Row],[S/N оборудования]]),"")</f>
        <v>0</v>
      </c>
    </row>
    <row r="662" spans="1:10" x14ac:dyDescent="0.15">
      <c r="A662" s="32">
        <v>45870</v>
      </c>
      <c r="B662" s="11">
        <v>18</v>
      </c>
      <c r="C662" s="16" t="s">
        <v>8</v>
      </c>
      <c r="D662" s="36" t="s">
        <v>1019</v>
      </c>
      <c r="E662" s="10" t="s">
        <v>95</v>
      </c>
      <c r="F662" s="10" t="s">
        <v>1029</v>
      </c>
      <c r="G662" s="28" t="s">
        <v>12</v>
      </c>
      <c r="H662" s="28" t="s">
        <v>579</v>
      </c>
      <c r="I662" s="1" t="str">
        <f>IFERROR(_xlfn.XLOOKUP(Journal[[#This Row],[S/N оборудования]],mac_ap[Серийный AP],mac_ap[Мак AP]),"")</f>
        <v>F4:1E:57:A6:83:E0</v>
      </c>
      <c r="J662" s="11">
        <f>IF(C662="Монтаж",COUNTIF($H$2:H663,Journal[[#This Row],[S/N оборудования]]),"")</f>
        <v>1</v>
      </c>
    </row>
    <row r="663" spans="1:10" x14ac:dyDescent="0.15">
      <c r="A663" s="32">
        <v>45870</v>
      </c>
      <c r="B663" s="11">
        <v>18</v>
      </c>
      <c r="C663" s="16" t="s">
        <v>8</v>
      </c>
      <c r="D663" s="36" t="s">
        <v>1019</v>
      </c>
      <c r="E663" s="10" t="s">
        <v>95</v>
      </c>
      <c r="F663" s="10" t="s">
        <v>1029</v>
      </c>
      <c r="G663" s="28" t="s">
        <v>35</v>
      </c>
      <c r="H663" s="28" t="s">
        <v>1030</v>
      </c>
      <c r="I663" s="1" t="str">
        <f>IFERROR(_xlfn.XLOOKUP(Journal[[#This Row],[S/N оборудования]],mac_ap[Серийный AP],mac_ap[Мак AP]),"")</f>
        <v/>
      </c>
      <c r="J663" s="11">
        <f>IF(C663="Монтаж",COUNTIF($H$2:H664,Journal[[#This Row],[S/N оборудования]]),"")</f>
        <v>1</v>
      </c>
    </row>
    <row r="664" spans="1:10" x14ac:dyDescent="0.15">
      <c r="A664" s="32">
        <v>45870</v>
      </c>
      <c r="B664" s="11">
        <v>18</v>
      </c>
      <c r="C664" s="16" t="s">
        <v>8</v>
      </c>
      <c r="D664" s="36" t="s">
        <v>1019</v>
      </c>
      <c r="E664" s="10" t="s">
        <v>95</v>
      </c>
      <c r="F664" s="10" t="s">
        <v>1029</v>
      </c>
      <c r="G664" s="28" t="s">
        <v>49</v>
      </c>
      <c r="H664" s="28" t="s">
        <v>730</v>
      </c>
      <c r="I664" s="1" t="str">
        <f>IFERROR(_xlfn.XLOOKUP(Journal[[#This Row],[S/N оборудования]],mac_ap[Серийный AP],mac_ap[Мак AP]),"")</f>
        <v>F4:1E:57:49:30:3C</v>
      </c>
      <c r="J664" s="11">
        <f>IF(C664="Монтаж",COUNTIF($H$2:H665,Journal[[#This Row],[S/N оборудования]]),"")</f>
        <v>1</v>
      </c>
    </row>
    <row r="665" spans="1:10" x14ac:dyDescent="0.15">
      <c r="A665" s="32">
        <v>45870</v>
      </c>
      <c r="B665" s="11">
        <v>18</v>
      </c>
      <c r="C665" s="16" t="s">
        <v>8</v>
      </c>
      <c r="D665" s="36" t="s">
        <v>1019</v>
      </c>
      <c r="E665" s="10" t="s">
        <v>95</v>
      </c>
      <c r="F665" s="10" t="s">
        <v>1029</v>
      </c>
      <c r="G665" s="28" t="s">
        <v>14</v>
      </c>
      <c r="H665" s="28" t="s">
        <v>1031</v>
      </c>
      <c r="I665" s="1" t="str">
        <f>IFERROR(_xlfn.XLOOKUP(Journal[[#This Row],[S/N оборудования]],mac_ap[Серийный AP],mac_ap[Мак AP]),"")</f>
        <v/>
      </c>
      <c r="J665" s="11">
        <f>IF(C665="Монтаж",COUNTIF($H$2:H666,Journal[[#This Row],[S/N оборудования]]),"")</f>
        <v>1</v>
      </c>
    </row>
    <row r="666" spans="1:10" x14ac:dyDescent="0.15">
      <c r="A666" s="32">
        <v>45870</v>
      </c>
      <c r="B666" s="11">
        <v>18</v>
      </c>
      <c r="C666" s="16" t="s">
        <v>8</v>
      </c>
      <c r="D666" s="36" t="s">
        <v>1019</v>
      </c>
      <c r="E666" s="10" t="s">
        <v>95</v>
      </c>
      <c r="F666" s="10" t="s">
        <v>1029</v>
      </c>
      <c r="G666" s="28" t="s">
        <v>99</v>
      </c>
      <c r="I666" s="1" t="str">
        <f>IFERROR(_xlfn.XLOOKUP(Journal[[#This Row],[S/N оборудования]],mac_ap[Серийный AP],mac_ap[Мак AP]),"")</f>
        <v/>
      </c>
      <c r="J666" s="11">
        <f>IF(C666="Монтаж",COUNTIF($H$2:H667,Journal[[#This Row],[S/N оборудования]]),"")</f>
        <v>0</v>
      </c>
    </row>
    <row r="667" spans="1:10" x14ac:dyDescent="0.15">
      <c r="A667" s="32">
        <v>45870</v>
      </c>
      <c r="B667" s="11">
        <v>18</v>
      </c>
      <c r="C667" s="16" t="s">
        <v>8</v>
      </c>
      <c r="D667" s="36" t="s">
        <v>1019</v>
      </c>
      <c r="E667" s="10" t="s">
        <v>95</v>
      </c>
      <c r="F667" s="10" t="s">
        <v>1029</v>
      </c>
      <c r="G667" s="1" t="s">
        <v>16</v>
      </c>
      <c r="I667" s="1" t="str">
        <f>IFERROR(_xlfn.XLOOKUP(Journal[[#This Row],[S/N оборудования]],mac_ap[Серийный AP],mac_ap[Мак AP]),"")</f>
        <v/>
      </c>
      <c r="J667" s="11">
        <f>IF(C667="Монтаж",COUNTIF($H$2:H668,Journal[[#This Row],[S/N оборудования]]),"")</f>
        <v>0</v>
      </c>
    </row>
    <row r="668" spans="1:10" x14ac:dyDescent="0.15">
      <c r="A668" s="32">
        <v>45870</v>
      </c>
      <c r="B668" s="11">
        <v>18</v>
      </c>
      <c r="C668" s="16" t="s">
        <v>8</v>
      </c>
      <c r="D668" s="36" t="s">
        <v>1019</v>
      </c>
      <c r="E668" s="10" t="s">
        <v>95</v>
      </c>
      <c r="F668" s="10" t="s">
        <v>1032</v>
      </c>
      <c r="G668" s="28" t="s">
        <v>12</v>
      </c>
      <c r="H668" s="28" t="s">
        <v>523</v>
      </c>
      <c r="I668" s="1" t="str">
        <f>IFERROR(_xlfn.XLOOKUP(Journal[[#This Row],[S/N оборудования]],mac_ap[Серийный AP],mac_ap[Мак AP]),"")</f>
        <v>F4:1E:57:A6:19:B7</v>
      </c>
      <c r="J668" s="11">
        <f>IF(C668="Монтаж",COUNTIF($H$2:H669,Journal[[#This Row],[S/N оборудования]]),"")</f>
        <v>1</v>
      </c>
    </row>
    <row r="669" spans="1:10" x14ac:dyDescent="0.15">
      <c r="A669" s="32">
        <v>45870</v>
      </c>
      <c r="B669" s="11">
        <v>18</v>
      </c>
      <c r="C669" s="16" t="s">
        <v>8</v>
      </c>
      <c r="D669" s="36" t="s">
        <v>1019</v>
      </c>
      <c r="E669" s="10" t="s">
        <v>95</v>
      </c>
      <c r="F669" s="10" t="s">
        <v>1032</v>
      </c>
      <c r="G669" s="28" t="s">
        <v>35</v>
      </c>
      <c r="H669" s="28" t="s">
        <v>1033</v>
      </c>
      <c r="I669" s="1" t="str">
        <f>IFERROR(_xlfn.XLOOKUP(Journal[[#This Row],[S/N оборудования]],mac_ap[Серийный AP],mac_ap[Мак AP]),"")</f>
        <v/>
      </c>
      <c r="J669" s="11">
        <f>IF(C669="Монтаж",COUNTIF($H$2:H670,Journal[[#This Row],[S/N оборудования]]),"")</f>
        <v>1</v>
      </c>
    </row>
    <row r="670" spans="1:10" x14ac:dyDescent="0.15">
      <c r="A670" s="32">
        <v>45870</v>
      </c>
      <c r="B670" s="11">
        <v>18</v>
      </c>
      <c r="C670" s="16" t="s">
        <v>8</v>
      </c>
      <c r="D670" s="36" t="s">
        <v>1019</v>
      </c>
      <c r="E670" s="10" t="s">
        <v>95</v>
      </c>
      <c r="F670" s="10" t="s">
        <v>1032</v>
      </c>
      <c r="G670" s="28" t="s">
        <v>49</v>
      </c>
      <c r="H670" s="28" t="s">
        <v>732</v>
      </c>
      <c r="I670" s="1" t="str">
        <f>IFERROR(_xlfn.XLOOKUP(Journal[[#This Row],[S/N оборудования]],mac_ap[Серийный AP],mac_ap[Мак AP]),"")</f>
        <v>F4:1E:57:49:44:B6</v>
      </c>
      <c r="J670" s="11">
        <f>IF(C670="Монтаж",COUNTIF($H$2:H671,Journal[[#This Row],[S/N оборудования]]),"")</f>
        <v>1</v>
      </c>
    </row>
    <row r="671" spans="1:10" x14ac:dyDescent="0.15">
      <c r="A671" s="32">
        <v>45870</v>
      </c>
      <c r="B671" s="11">
        <v>18</v>
      </c>
      <c r="C671" s="16" t="s">
        <v>8</v>
      </c>
      <c r="D671" s="36" t="s">
        <v>1019</v>
      </c>
      <c r="E671" s="10" t="s">
        <v>95</v>
      </c>
      <c r="F671" s="10" t="s">
        <v>1032</v>
      </c>
      <c r="G671" s="28" t="s">
        <v>14</v>
      </c>
      <c r="H671" s="28" t="s">
        <v>1034</v>
      </c>
      <c r="I671" s="1" t="str">
        <f>IFERROR(_xlfn.XLOOKUP(Journal[[#This Row],[S/N оборудования]],mac_ap[Серийный AP],mac_ap[Мак AP]),"")</f>
        <v/>
      </c>
      <c r="J671" s="11">
        <f>IF(C671="Монтаж",COUNTIF($H$2:H672,Journal[[#This Row],[S/N оборудования]]),"")</f>
        <v>1</v>
      </c>
    </row>
    <row r="672" spans="1:10" x14ac:dyDescent="0.15">
      <c r="A672" s="32">
        <v>45870</v>
      </c>
      <c r="B672" s="11">
        <v>18</v>
      </c>
      <c r="C672" s="16" t="s">
        <v>8</v>
      </c>
      <c r="D672" s="36" t="s">
        <v>1019</v>
      </c>
      <c r="E672" s="10" t="s">
        <v>95</v>
      </c>
      <c r="F672" s="10" t="s">
        <v>1032</v>
      </c>
      <c r="G672" s="28" t="s">
        <v>99</v>
      </c>
      <c r="I672" s="1" t="str">
        <f>IFERROR(_xlfn.XLOOKUP(Journal[[#This Row],[S/N оборудования]],mac_ap[Серийный AP],mac_ap[Мак AP]),"")</f>
        <v/>
      </c>
      <c r="J672" s="11">
        <f>IF(C672="Монтаж",COUNTIF($H$2:H673,Journal[[#This Row],[S/N оборудования]]),"")</f>
        <v>0</v>
      </c>
    </row>
    <row r="673" spans="1:10" x14ac:dyDescent="0.15">
      <c r="A673" s="32">
        <v>45870</v>
      </c>
      <c r="B673" s="11">
        <v>18</v>
      </c>
      <c r="C673" s="16" t="s">
        <v>8</v>
      </c>
      <c r="D673" s="36" t="s">
        <v>1019</v>
      </c>
      <c r="E673" s="10" t="s">
        <v>95</v>
      </c>
      <c r="F673" s="10" t="s">
        <v>1032</v>
      </c>
      <c r="G673" s="1" t="s">
        <v>16</v>
      </c>
      <c r="I673" s="1" t="str">
        <f>IFERROR(_xlfn.XLOOKUP(Journal[[#This Row],[S/N оборудования]],mac_ap[Серийный AP],mac_ap[Мак AP]),"")</f>
        <v/>
      </c>
      <c r="J673" s="11">
        <f>IF(C673="Монтаж",COUNTIF($H$2:H674,Journal[[#This Row],[S/N оборудования]]),"")</f>
        <v>0</v>
      </c>
    </row>
    <row r="674" spans="1:10" x14ac:dyDescent="0.15">
      <c r="A674" s="32">
        <v>45870</v>
      </c>
      <c r="B674" s="11">
        <v>18</v>
      </c>
      <c r="C674" s="16" t="s">
        <v>8</v>
      </c>
      <c r="D674" s="36" t="s">
        <v>1019</v>
      </c>
      <c r="E674" s="10" t="s">
        <v>95</v>
      </c>
      <c r="F674" s="10" t="s">
        <v>1035</v>
      </c>
      <c r="G674" s="28" t="s">
        <v>12</v>
      </c>
      <c r="H674" s="28" t="s">
        <v>575</v>
      </c>
      <c r="I674" s="1" t="str">
        <f>IFERROR(_xlfn.XLOOKUP(Journal[[#This Row],[S/N оборудования]],mac_ap[Серийный AP],mac_ap[Мак AP]),"")</f>
        <v>F4:1E:57:A6:2D:EE</v>
      </c>
      <c r="J674" s="11">
        <f>IF(C674="Монтаж",COUNTIF($H$2:H675,Journal[[#This Row],[S/N оборудования]]),"")</f>
        <v>1</v>
      </c>
    </row>
    <row r="675" spans="1:10" x14ac:dyDescent="0.15">
      <c r="A675" s="32">
        <v>45870</v>
      </c>
      <c r="B675" s="11">
        <v>18</v>
      </c>
      <c r="C675" s="16" t="s">
        <v>8</v>
      </c>
      <c r="D675" s="36" t="s">
        <v>1019</v>
      </c>
      <c r="E675" s="10" t="s">
        <v>95</v>
      </c>
      <c r="F675" s="10" t="s">
        <v>1035</v>
      </c>
      <c r="G675" s="28" t="s">
        <v>35</v>
      </c>
      <c r="H675" s="28" t="s">
        <v>1036</v>
      </c>
      <c r="I675" s="1" t="str">
        <f>IFERROR(_xlfn.XLOOKUP(Journal[[#This Row],[S/N оборудования]],mac_ap[Серийный AP],mac_ap[Мак AP]),"")</f>
        <v/>
      </c>
      <c r="J675" s="11">
        <f>IF(C675="Монтаж",COUNTIF($H$2:H676,Journal[[#This Row],[S/N оборудования]]),"")</f>
        <v>1</v>
      </c>
    </row>
    <row r="676" spans="1:10" x14ac:dyDescent="0.15">
      <c r="A676" s="32">
        <v>45870</v>
      </c>
      <c r="B676" s="11">
        <v>18</v>
      </c>
      <c r="C676" s="16" t="s">
        <v>8</v>
      </c>
      <c r="D676" s="36" t="s">
        <v>1019</v>
      </c>
      <c r="E676" s="10" t="s">
        <v>95</v>
      </c>
      <c r="F676" s="10" t="s">
        <v>1035</v>
      </c>
      <c r="G676" s="28" t="s">
        <v>49</v>
      </c>
      <c r="H676" s="28" t="s">
        <v>712</v>
      </c>
      <c r="I676" s="1" t="str">
        <f>IFERROR(_xlfn.XLOOKUP(Journal[[#This Row],[S/N оборудования]],mac_ap[Серийный AP],mac_ap[Мак AP]),"")</f>
        <v>78:9A:18:A3:30:08</v>
      </c>
      <c r="J676" s="11">
        <f>IF(C676="Монтаж",COUNTIF($H$2:H677,Journal[[#This Row],[S/N оборудования]]),"")</f>
        <v>1</v>
      </c>
    </row>
    <row r="677" spans="1:10" x14ac:dyDescent="0.15">
      <c r="A677" s="32">
        <v>45870</v>
      </c>
      <c r="B677" s="11">
        <v>18</v>
      </c>
      <c r="C677" s="16" t="s">
        <v>8</v>
      </c>
      <c r="D677" s="36" t="s">
        <v>1019</v>
      </c>
      <c r="E677" s="10" t="s">
        <v>95</v>
      </c>
      <c r="F677" s="10" t="s">
        <v>1035</v>
      </c>
      <c r="G677" s="28" t="s">
        <v>14</v>
      </c>
      <c r="H677" s="28" t="s">
        <v>1037</v>
      </c>
      <c r="I677" s="1" t="str">
        <f>IFERROR(_xlfn.XLOOKUP(Journal[[#This Row],[S/N оборудования]],mac_ap[Серийный AP],mac_ap[Мак AP]),"")</f>
        <v/>
      </c>
      <c r="J677" s="11">
        <f>IF(C677="Монтаж",COUNTIF($H$2:H678,Journal[[#This Row],[S/N оборудования]]),"")</f>
        <v>1</v>
      </c>
    </row>
    <row r="678" spans="1:10" x14ac:dyDescent="0.15">
      <c r="A678" s="32">
        <v>45870</v>
      </c>
      <c r="B678" s="11">
        <v>18</v>
      </c>
      <c r="C678" s="16" t="s">
        <v>8</v>
      </c>
      <c r="D678" s="36" t="s">
        <v>1019</v>
      </c>
      <c r="E678" s="10" t="s">
        <v>95</v>
      </c>
      <c r="F678" s="10" t="s">
        <v>1035</v>
      </c>
      <c r="G678" s="28" t="s">
        <v>99</v>
      </c>
      <c r="I678" s="1" t="str">
        <f>IFERROR(_xlfn.XLOOKUP(Journal[[#This Row],[S/N оборудования]],mac_ap[Серийный AP],mac_ap[Мак AP]),"")</f>
        <v/>
      </c>
      <c r="J678" s="11">
        <f>IF(C678="Монтаж",COUNTIF($H$2:H679,Journal[[#This Row],[S/N оборудования]]),"")</f>
        <v>0</v>
      </c>
    </row>
    <row r="679" spans="1:10" x14ac:dyDescent="0.15">
      <c r="A679" s="32">
        <v>45870</v>
      </c>
      <c r="B679" s="11">
        <v>18</v>
      </c>
      <c r="C679" s="16" t="s">
        <v>8</v>
      </c>
      <c r="D679" s="36" t="s">
        <v>1019</v>
      </c>
      <c r="E679" s="10" t="s">
        <v>95</v>
      </c>
      <c r="F679" s="10" t="s">
        <v>1035</v>
      </c>
      <c r="G679" s="1" t="s">
        <v>16</v>
      </c>
      <c r="I679" s="1" t="str">
        <f>IFERROR(_xlfn.XLOOKUP(Journal[[#This Row],[S/N оборудования]],mac_ap[Серийный AP],mac_ap[Мак AP]),"")</f>
        <v/>
      </c>
      <c r="J679" s="11">
        <f>IF(C679="Монтаж",COUNTIF($H$2:H680,Journal[[#This Row],[S/N оборудования]]),"")</f>
        <v>0</v>
      </c>
    </row>
    <row r="680" spans="1:10" x14ac:dyDescent="0.15">
      <c r="A680" s="32">
        <v>45870</v>
      </c>
      <c r="B680" s="11">
        <v>18</v>
      </c>
      <c r="C680" s="16" t="s">
        <v>8</v>
      </c>
      <c r="D680" s="36" t="s">
        <v>1019</v>
      </c>
      <c r="E680" s="10" t="s">
        <v>95</v>
      </c>
      <c r="F680" s="10" t="s">
        <v>1040</v>
      </c>
      <c r="G680" s="28" t="s">
        <v>12</v>
      </c>
      <c r="H680" s="28" t="s">
        <v>553</v>
      </c>
      <c r="I680" s="1" t="str">
        <f>IFERROR(_xlfn.XLOOKUP(Journal[[#This Row],[S/N оборудования]],mac_ap[Серийный AP],mac_ap[Мак AP]),"")</f>
        <v>F4:1E:57:A6:83:9A</v>
      </c>
      <c r="J680" s="11">
        <f>IF(C680="Монтаж",COUNTIF($H$2:H681,Journal[[#This Row],[S/N оборудования]]),"")</f>
        <v>1</v>
      </c>
    </row>
    <row r="681" spans="1:10" x14ac:dyDescent="0.15">
      <c r="A681" s="32">
        <v>45870</v>
      </c>
      <c r="B681" s="11">
        <v>18</v>
      </c>
      <c r="C681" s="16" t="s">
        <v>8</v>
      </c>
      <c r="D681" s="36" t="s">
        <v>1019</v>
      </c>
      <c r="E681" s="10" t="s">
        <v>95</v>
      </c>
      <c r="F681" s="10" t="s">
        <v>1040</v>
      </c>
      <c r="G681" s="28" t="s">
        <v>35</v>
      </c>
      <c r="H681" s="28" t="s">
        <v>1038</v>
      </c>
      <c r="I681" s="1" t="str">
        <f>IFERROR(_xlfn.XLOOKUP(Journal[[#This Row],[S/N оборудования]],mac_ap[Серийный AP],mac_ap[Мак AP]),"")</f>
        <v/>
      </c>
      <c r="J681" s="11">
        <f>IF(C681="Монтаж",COUNTIF($H$2:H682,Journal[[#This Row],[S/N оборудования]]),"")</f>
        <v>1</v>
      </c>
    </row>
    <row r="682" spans="1:10" x14ac:dyDescent="0.15">
      <c r="A682" s="32">
        <v>45870</v>
      </c>
      <c r="B682" s="11">
        <v>18</v>
      </c>
      <c r="C682" s="16" t="s">
        <v>8</v>
      </c>
      <c r="D682" s="36" t="s">
        <v>1019</v>
      </c>
      <c r="E682" s="10" t="s">
        <v>95</v>
      </c>
      <c r="F682" s="10" t="s">
        <v>1040</v>
      </c>
      <c r="G682" s="28" t="s">
        <v>49</v>
      </c>
      <c r="H682" s="28" t="s">
        <v>726</v>
      </c>
      <c r="I682" s="1" t="str">
        <f>IFERROR(_xlfn.XLOOKUP(Journal[[#This Row],[S/N оборудования]],mac_ap[Серийный AP],mac_ap[Мак AP]),"")</f>
        <v>F4:1E:57:49:1C:86</v>
      </c>
      <c r="J682" s="11">
        <f>IF(C682="Монтаж",COUNTIF($H$2:H683,Journal[[#This Row],[S/N оборудования]]),"")</f>
        <v>1</v>
      </c>
    </row>
    <row r="683" spans="1:10" x14ac:dyDescent="0.15">
      <c r="A683" s="32">
        <v>45870</v>
      </c>
      <c r="B683" s="11">
        <v>18</v>
      </c>
      <c r="C683" s="16" t="s">
        <v>8</v>
      </c>
      <c r="D683" s="36" t="s">
        <v>1019</v>
      </c>
      <c r="E683" s="10" t="s">
        <v>95</v>
      </c>
      <c r="F683" s="10" t="s">
        <v>1040</v>
      </c>
      <c r="G683" s="28" t="s">
        <v>14</v>
      </c>
      <c r="H683" s="28" t="s">
        <v>1039</v>
      </c>
      <c r="I683" s="1" t="str">
        <f>IFERROR(_xlfn.XLOOKUP(Journal[[#This Row],[S/N оборудования]],mac_ap[Серийный AP],mac_ap[Мак AP]),"")</f>
        <v/>
      </c>
      <c r="J683" s="11">
        <f>IF(C683="Монтаж",COUNTIF($H$2:H684,Journal[[#This Row],[S/N оборудования]]),"")</f>
        <v>1</v>
      </c>
    </row>
    <row r="684" spans="1:10" x14ac:dyDescent="0.15">
      <c r="A684" s="32">
        <v>45870</v>
      </c>
      <c r="B684" s="11">
        <v>18</v>
      </c>
      <c r="C684" s="16" t="s">
        <v>8</v>
      </c>
      <c r="D684" s="36" t="s">
        <v>1019</v>
      </c>
      <c r="E684" s="10" t="s">
        <v>95</v>
      </c>
      <c r="F684" s="10" t="s">
        <v>1040</v>
      </c>
      <c r="G684" s="28" t="s">
        <v>99</v>
      </c>
      <c r="I684" s="1" t="str">
        <f>IFERROR(_xlfn.XLOOKUP(Journal[[#This Row],[S/N оборудования]],mac_ap[Серийный AP],mac_ap[Мак AP]),"")</f>
        <v/>
      </c>
      <c r="J684" s="11">
        <f>IF(C684="Монтаж",COUNTIF($H$2:H685,Journal[[#This Row],[S/N оборудования]]),"")</f>
        <v>0</v>
      </c>
    </row>
    <row r="685" spans="1:10" x14ac:dyDescent="0.15">
      <c r="A685" s="32">
        <v>45870</v>
      </c>
      <c r="B685" s="11">
        <v>18</v>
      </c>
      <c r="C685" s="16" t="s">
        <v>8</v>
      </c>
      <c r="D685" s="36" t="s">
        <v>1019</v>
      </c>
      <c r="E685" s="10" t="s">
        <v>95</v>
      </c>
      <c r="F685" s="10" t="s">
        <v>1040</v>
      </c>
      <c r="G685" s="1" t="s">
        <v>16</v>
      </c>
      <c r="I685" s="1" t="str">
        <f>IFERROR(_xlfn.XLOOKUP(Journal[[#This Row],[S/N оборудования]],mac_ap[Серийный AP],mac_ap[Мак AP]),"")</f>
        <v/>
      </c>
      <c r="J685" s="11">
        <f>IF(C685="Монтаж",COUNTIF($H$2:H686,Journal[[#This Row],[S/N оборудования]]),"")</f>
        <v>0</v>
      </c>
    </row>
    <row r="686" spans="1:10" x14ac:dyDescent="0.15">
      <c r="A686" s="32">
        <v>45870</v>
      </c>
      <c r="B686" s="11">
        <v>18</v>
      </c>
      <c r="C686" s="16" t="s">
        <v>8</v>
      </c>
      <c r="D686" s="36" t="s">
        <v>1019</v>
      </c>
      <c r="E686" s="10" t="s">
        <v>95</v>
      </c>
      <c r="F686" s="10" t="s">
        <v>1041</v>
      </c>
      <c r="G686" s="28" t="s">
        <v>12</v>
      </c>
      <c r="H686" s="28" t="s">
        <v>545</v>
      </c>
      <c r="I686" s="1" t="str">
        <f>IFERROR(_xlfn.XLOOKUP(Journal[[#This Row],[S/N оборудования]],mac_ap[Серийный AP],mac_ap[Мак AP]),"")</f>
        <v>F4:1E:57:A6:2E:11</v>
      </c>
      <c r="J686" s="11">
        <f>IF(C686="Монтаж",COUNTIF($H$2:H687,Journal[[#This Row],[S/N оборудования]]),"")</f>
        <v>1</v>
      </c>
    </row>
    <row r="687" spans="1:10" x14ac:dyDescent="0.15">
      <c r="A687" s="32">
        <v>45870</v>
      </c>
      <c r="B687" s="11">
        <v>18</v>
      </c>
      <c r="C687" s="16" t="s">
        <v>8</v>
      </c>
      <c r="D687" s="36" t="s">
        <v>1019</v>
      </c>
      <c r="E687" s="10" t="s">
        <v>95</v>
      </c>
      <c r="F687" s="10" t="s">
        <v>1041</v>
      </c>
      <c r="G687" s="28" t="s">
        <v>35</v>
      </c>
      <c r="H687" s="28" t="s">
        <v>1042</v>
      </c>
      <c r="I687" s="1" t="str">
        <f>IFERROR(_xlfn.XLOOKUP(Journal[[#This Row],[S/N оборудования]],mac_ap[Серийный AP],mac_ap[Мак AP]),"")</f>
        <v/>
      </c>
      <c r="J687" s="11">
        <f>IF(C687="Монтаж",COUNTIF($H$2:H688,Journal[[#This Row],[S/N оборудования]]),"")</f>
        <v>1</v>
      </c>
    </row>
    <row r="688" spans="1:10" x14ac:dyDescent="0.15">
      <c r="A688" s="32">
        <v>45870</v>
      </c>
      <c r="B688" s="11">
        <v>18</v>
      </c>
      <c r="C688" s="16" t="s">
        <v>8</v>
      </c>
      <c r="D688" s="36" t="s">
        <v>1019</v>
      </c>
      <c r="E688" s="10" t="s">
        <v>95</v>
      </c>
      <c r="F688" s="10" t="s">
        <v>1041</v>
      </c>
      <c r="G688" s="28" t="s">
        <v>49</v>
      </c>
      <c r="H688" s="28" t="s">
        <v>722</v>
      </c>
      <c r="I688" s="1" t="str">
        <f>IFERROR(_xlfn.XLOOKUP(Journal[[#This Row],[S/N оборудования]],mac_ap[Серийный AP],mac_ap[Мак AP]),"")</f>
        <v>78:9A:18:97:EE:5B</v>
      </c>
      <c r="J688" s="11">
        <f>IF(C688="Монтаж",COUNTIF($H$2:H689,Journal[[#This Row],[S/N оборудования]]),"")</f>
        <v>1</v>
      </c>
    </row>
    <row r="689" spans="1:10" x14ac:dyDescent="0.15">
      <c r="A689" s="32">
        <v>45870</v>
      </c>
      <c r="B689" s="11">
        <v>18</v>
      </c>
      <c r="C689" s="16" t="s">
        <v>8</v>
      </c>
      <c r="D689" s="36" t="s">
        <v>1019</v>
      </c>
      <c r="E689" s="10" t="s">
        <v>95</v>
      </c>
      <c r="F689" s="10" t="s">
        <v>1041</v>
      </c>
      <c r="G689" s="28" t="s">
        <v>14</v>
      </c>
      <c r="H689" s="28" t="s">
        <v>1043</v>
      </c>
      <c r="I689" s="1" t="str">
        <f>IFERROR(_xlfn.XLOOKUP(Journal[[#This Row],[S/N оборудования]],mac_ap[Серийный AP],mac_ap[Мак AP]),"")</f>
        <v/>
      </c>
      <c r="J689" s="11">
        <f>IF(C689="Монтаж",COUNTIF($H$2:H690,Journal[[#This Row],[S/N оборудования]]),"")</f>
        <v>1</v>
      </c>
    </row>
    <row r="690" spans="1:10" x14ac:dyDescent="0.15">
      <c r="A690" s="32">
        <v>45870</v>
      </c>
      <c r="B690" s="11">
        <v>18</v>
      </c>
      <c r="C690" s="16" t="s">
        <v>8</v>
      </c>
      <c r="D690" s="36" t="s">
        <v>1019</v>
      </c>
      <c r="E690" s="10" t="s">
        <v>95</v>
      </c>
      <c r="F690" s="10" t="s">
        <v>1041</v>
      </c>
      <c r="G690" s="28" t="s">
        <v>99</v>
      </c>
      <c r="I690" s="1" t="str">
        <f>IFERROR(_xlfn.XLOOKUP(Journal[[#This Row],[S/N оборудования]],mac_ap[Серийный AP],mac_ap[Мак AP]),"")</f>
        <v/>
      </c>
      <c r="J690" s="11">
        <f>IF(C690="Монтаж",COUNTIF($H$2:H691,Journal[[#This Row],[S/N оборудования]]),"")</f>
        <v>0</v>
      </c>
    </row>
    <row r="691" spans="1:10" x14ac:dyDescent="0.15">
      <c r="A691" s="32">
        <v>45870</v>
      </c>
      <c r="B691" s="11">
        <v>18</v>
      </c>
      <c r="C691" s="16" t="s">
        <v>8</v>
      </c>
      <c r="D691" s="36" t="s">
        <v>1019</v>
      </c>
      <c r="E691" s="10" t="s">
        <v>95</v>
      </c>
      <c r="F691" s="10" t="s">
        <v>1041</v>
      </c>
      <c r="G691" s="1" t="s">
        <v>16</v>
      </c>
      <c r="I691" s="1" t="str">
        <f>IFERROR(_xlfn.XLOOKUP(Journal[[#This Row],[S/N оборудования]],mac_ap[Серийный AP],mac_ap[Мак AP]),"")</f>
        <v/>
      </c>
      <c r="J691" s="11">
        <f>IF(C691="Монтаж",COUNTIF($H$2:H692,Journal[[#This Row],[S/N оборудования]]),"")</f>
        <v>0</v>
      </c>
    </row>
    <row r="692" spans="1:10" x14ac:dyDescent="0.15">
      <c r="A692" s="32">
        <v>45870</v>
      </c>
      <c r="B692" s="11">
        <v>18</v>
      </c>
      <c r="C692" s="16" t="s">
        <v>8</v>
      </c>
      <c r="D692" s="36" t="s">
        <v>454</v>
      </c>
      <c r="E692" s="10" t="s">
        <v>95</v>
      </c>
      <c r="F692" s="10" t="s">
        <v>1118</v>
      </c>
      <c r="G692" s="28" t="s">
        <v>12</v>
      </c>
      <c r="H692" s="28" t="s">
        <v>577</v>
      </c>
      <c r="I692" s="1" t="str">
        <f>IFERROR(_xlfn.XLOOKUP(Journal[[#This Row],[S/N оборудования]],mac_ap[Серийный AP],mac_ap[Мак AP]),"")</f>
        <v>F4:1E:57:A6:87:2C</v>
      </c>
      <c r="J692" s="11">
        <f>IF(C692="Монтаж",COUNTIF($H$2:H693,Journal[[#This Row],[S/N оборудования]]),"")</f>
        <v>1</v>
      </c>
    </row>
    <row r="693" spans="1:10" x14ac:dyDescent="0.15">
      <c r="A693" s="32">
        <v>45871</v>
      </c>
      <c r="B693" s="11">
        <v>18</v>
      </c>
      <c r="C693" s="16" t="s">
        <v>8</v>
      </c>
      <c r="D693" s="36" t="s">
        <v>1044</v>
      </c>
      <c r="E693" s="10" t="s">
        <v>95</v>
      </c>
      <c r="F693" s="10" t="s">
        <v>1045</v>
      </c>
      <c r="G693" s="28" t="s">
        <v>12</v>
      </c>
      <c r="H693" s="28" t="s">
        <v>527</v>
      </c>
      <c r="I693" s="1" t="str">
        <f>IFERROR(_xlfn.XLOOKUP(Journal[[#This Row],[S/N оборудования]],mac_ap[Серийный AP],mac_ap[Мак AP]),"")</f>
        <v>F4:1E:57:A6:85:F6</v>
      </c>
      <c r="J693" s="11">
        <f>IF(C693="Монтаж",COUNTIF($H$2:H694,Journal[[#This Row],[S/N оборудования]]),"")</f>
        <v>1</v>
      </c>
    </row>
    <row r="694" spans="1:10" x14ac:dyDescent="0.15">
      <c r="A694" s="32">
        <v>45871</v>
      </c>
      <c r="B694" s="11">
        <v>18</v>
      </c>
      <c r="C694" s="16" t="s">
        <v>8</v>
      </c>
      <c r="D694" s="36" t="s">
        <v>1044</v>
      </c>
      <c r="E694" s="10" t="s">
        <v>95</v>
      </c>
      <c r="F694" s="10" t="s">
        <v>1045</v>
      </c>
      <c r="G694" s="28" t="s">
        <v>35</v>
      </c>
      <c r="H694" s="28" t="s">
        <v>1046</v>
      </c>
      <c r="I694" s="1" t="str">
        <f>IFERROR(_xlfn.XLOOKUP(Journal[[#This Row],[S/N оборудования]],mac_ap[Серийный AP],mac_ap[Мак AP]),"")</f>
        <v/>
      </c>
      <c r="J694" s="11">
        <f>IF(C694="Монтаж",COUNTIF($H$2:H695,Journal[[#This Row],[S/N оборудования]]),"")</f>
        <v>1</v>
      </c>
    </row>
    <row r="695" spans="1:10" x14ac:dyDescent="0.15">
      <c r="A695" s="32">
        <v>45871</v>
      </c>
      <c r="B695" s="11">
        <v>18</v>
      </c>
      <c r="C695" s="16" t="s">
        <v>8</v>
      </c>
      <c r="D695" s="36" t="s">
        <v>1044</v>
      </c>
      <c r="E695" s="10" t="s">
        <v>95</v>
      </c>
      <c r="F695" s="10" t="s">
        <v>1045</v>
      </c>
      <c r="G695" s="28" t="s">
        <v>49</v>
      </c>
      <c r="H695" s="28" t="s">
        <v>804</v>
      </c>
      <c r="I695" s="1" t="str">
        <f>IFERROR(_xlfn.XLOOKUP(Journal[[#This Row],[S/N оборудования]],mac_ap[Серийный AP],mac_ap[Мак AP]),"")</f>
        <v>D4:01:C3:E6:B2:02</v>
      </c>
      <c r="J695" s="11">
        <f>IF(C695="Монтаж",COUNTIF($H$2:H696,Journal[[#This Row],[S/N оборудования]]),"")</f>
        <v>1</v>
      </c>
    </row>
    <row r="696" spans="1:10" x14ac:dyDescent="0.15">
      <c r="A696" s="32">
        <v>45871</v>
      </c>
      <c r="B696" s="11">
        <v>18</v>
      </c>
      <c r="C696" s="16" t="s">
        <v>8</v>
      </c>
      <c r="D696" s="36" t="s">
        <v>1044</v>
      </c>
      <c r="E696" s="10" t="s">
        <v>95</v>
      </c>
      <c r="F696" s="10" t="s">
        <v>1045</v>
      </c>
      <c r="G696" s="28" t="s">
        <v>14</v>
      </c>
      <c r="H696" s="28" t="s">
        <v>1047</v>
      </c>
      <c r="I696" s="1" t="str">
        <f>IFERROR(_xlfn.XLOOKUP(Journal[[#This Row],[S/N оборудования]],mac_ap[Серийный AP],mac_ap[Мак AP]),"")</f>
        <v/>
      </c>
      <c r="J696" s="11">
        <f>IF(C696="Монтаж",COUNTIF($H$2:H697,Journal[[#This Row],[S/N оборудования]]),"")</f>
        <v>1</v>
      </c>
    </row>
    <row r="697" spans="1:10" x14ac:dyDescent="0.15">
      <c r="A697" s="32">
        <v>45871</v>
      </c>
      <c r="B697" s="11">
        <v>18</v>
      </c>
      <c r="C697" s="16" t="s">
        <v>8</v>
      </c>
      <c r="D697" s="36" t="s">
        <v>1044</v>
      </c>
      <c r="E697" s="10" t="s">
        <v>95</v>
      </c>
      <c r="F697" s="10" t="s">
        <v>1045</v>
      </c>
      <c r="G697" s="28" t="s">
        <v>99</v>
      </c>
      <c r="I697" s="1" t="str">
        <f>IFERROR(_xlfn.XLOOKUP(Journal[[#This Row],[S/N оборудования]],mac_ap[Серийный AP],mac_ap[Мак AP]),"")</f>
        <v/>
      </c>
      <c r="J697" s="11">
        <f>IF(C697="Монтаж",COUNTIF($H$2:H698,Journal[[#This Row],[S/N оборудования]]),"")</f>
        <v>0</v>
      </c>
    </row>
    <row r="698" spans="1:10" x14ac:dyDescent="0.15">
      <c r="A698" s="32">
        <v>45871</v>
      </c>
      <c r="B698" s="11">
        <v>18</v>
      </c>
      <c r="C698" s="16" t="s">
        <v>8</v>
      </c>
      <c r="D698" s="36" t="s">
        <v>1044</v>
      </c>
      <c r="E698" s="10" t="s">
        <v>95</v>
      </c>
      <c r="F698" s="10" t="s">
        <v>1045</v>
      </c>
      <c r="G698" s="1" t="s">
        <v>16</v>
      </c>
      <c r="I698" s="1" t="str">
        <f>IFERROR(_xlfn.XLOOKUP(Journal[[#This Row],[S/N оборудования]],mac_ap[Серийный AP],mac_ap[Мак AP]),"")</f>
        <v/>
      </c>
      <c r="J698" s="11">
        <f>IF(C698="Монтаж",COUNTIF($H$2:H699,Journal[[#This Row],[S/N оборудования]]),"")</f>
        <v>0</v>
      </c>
    </row>
    <row r="699" spans="1:10" x14ac:dyDescent="0.15">
      <c r="A699" s="32">
        <v>45871</v>
      </c>
      <c r="B699" s="11">
        <v>18</v>
      </c>
      <c r="C699" s="16" t="s">
        <v>8</v>
      </c>
      <c r="D699" s="36" t="s">
        <v>1044</v>
      </c>
      <c r="E699" s="10" t="s">
        <v>95</v>
      </c>
      <c r="F699" s="10" t="s">
        <v>1050</v>
      </c>
      <c r="G699" s="28" t="s">
        <v>12</v>
      </c>
      <c r="H699" s="28" t="s">
        <v>535</v>
      </c>
      <c r="I699" s="1" t="str">
        <f>IFERROR(_xlfn.XLOOKUP(Journal[[#This Row],[S/N оборудования]],mac_ap[Серийный AP],mac_ap[Мак AP]),"")</f>
        <v>F4:1E:57:A6:86:87</v>
      </c>
      <c r="J699" s="11">
        <f>IF(C699="Монтаж",COUNTIF($H$2:H700,Journal[[#This Row],[S/N оборудования]]),"")</f>
        <v>1</v>
      </c>
    </row>
    <row r="700" spans="1:10" x14ac:dyDescent="0.15">
      <c r="A700" s="32">
        <v>45871</v>
      </c>
      <c r="B700" s="11">
        <v>18</v>
      </c>
      <c r="C700" s="16" t="s">
        <v>8</v>
      </c>
      <c r="D700" s="36" t="s">
        <v>1044</v>
      </c>
      <c r="E700" s="10" t="s">
        <v>95</v>
      </c>
      <c r="F700" s="10" t="s">
        <v>1050</v>
      </c>
      <c r="G700" s="28" t="s">
        <v>35</v>
      </c>
      <c r="H700" s="28" t="s">
        <v>1048</v>
      </c>
      <c r="I700" s="1" t="str">
        <f>IFERROR(_xlfn.XLOOKUP(Journal[[#This Row],[S/N оборудования]],mac_ap[Серийный AP],mac_ap[Мак AP]),"")</f>
        <v/>
      </c>
      <c r="J700" s="11">
        <f>IF(C700="Монтаж",COUNTIF($H$2:H701,Journal[[#This Row],[S/N оборудования]]),"")</f>
        <v>1</v>
      </c>
    </row>
    <row r="701" spans="1:10" x14ac:dyDescent="0.15">
      <c r="A701" s="32">
        <v>45871</v>
      </c>
      <c r="B701" s="11">
        <v>18</v>
      </c>
      <c r="C701" s="16" t="s">
        <v>8</v>
      </c>
      <c r="D701" s="36" t="s">
        <v>1044</v>
      </c>
      <c r="E701" s="10" t="s">
        <v>95</v>
      </c>
      <c r="F701" s="10" t="s">
        <v>1050</v>
      </c>
      <c r="G701" s="28" t="s">
        <v>49</v>
      </c>
      <c r="H701" s="28" t="s">
        <v>754</v>
      </c>
      <c r="I701" s="1" t="str">
        <f>IFERROR(_xlfn.XLOOKUP(Journal[[#This Row],[S/N оборудования]],mac_ap[Серийный AP],mac_ap[Мак AP]),"")</f>
        <v>F4:1E:57:49:3F:DA</v>
      </c>
      <c r="J701" s="11">
        <f>IF(C701="Монтаж",COUNTIF($H$2:H702,Journal[[#This Row],[S/N оборудования]]),"")</f>
        <v>1</v>
      </c>
    </row>
    <row r="702" spans="1:10" x14ac:dyDescent="0.15">
      <c r="A702" s="32">
        <v>45871</v>
      </c>
      <c r="B702" s="11">
        <v>18</v>
      </c>
      <c r="C702" s="16" t="s">
        <v>8</v>
      </c>
      <c r="D702" s="36" t="s">
        <v>1044</v>
      </c>
      <c r="E702" s="10" t="s">
        <v>95</v>
      </c>
      <c r="F702" s="10" t="s">
        <v>1050</v>
      </c>
      <c r="G702" s="28" t="s">
        <v>14</v>
      </c>
      <c r="H702" s="28" t="s">
        <v>1049</v>
      </c>
      <c r="I702" s="1" t="str">
        <f>IFERROR(_xlfn.XLOOKUP(Journal[[#This Row],[S/N оборудования]],mac_ap[Серийный AP],mac_ap[Мак AP]),"")</f>
        <v/>
      </c>
      <c r="J702" s="11">
        <f>IF(C702="Монтаж",COUNTIF($H$2:H703,Journal[[#This Row],[S/N оборудования]]),"")</f>
        <v>1</v>
      </c>
    </row>
    <row r="703" spans="1:10" x14ac:dyDescent="0.15">
      <c r="A703" s="32">
        <v>45871</v>
      </c>
      <c r="B703" s="11">
        <v>18</v>
      </c>
      <c r="C703" s="16" t="s">
        <v>8</v>
      </c>
      <c r="D703" s="36" t="s">
        <v>1044</v>
      </c>
      <c r="E703" s="10" t="s">
        <v>95</v>
      </c>
      <c r="F703" s="10" t="s">
        <v>1050</v>
      </c>
      <c r="G703" s="28" t="s">
        <v>99</v>
      </c>
      <c r="I703" s="1" t="str">
        <f>IFERROR(_xlfn.XLOOKUP(Journal[[#This Row],[S/N оборудования]],mac_ap[Серийный AP],mac_ap[Мак AP]),"")</f>
        <v/>
      </c>
      <c r="J703" s="11">
        <f>IF(C703="Монтаж",COUNTIF($H$2:H704,Journal[[#This Row],[S/N оборудования]]),"")</f>
        <v>0</v>
      </c>
    </row>
    <row r="704" spans="1:10" x14ac:dyDescent="0.15">
      <c r="A704" s="32">
        <v>45871</v>
      </c>
      <c r="B704" s="11">
        <v>18</v>
      </c>
      <c r="C704" s="16" t="s">
        <v>8</v>
      </c>
      <c r="D704" s="36" t="s">
        <v>1044</v>
      </c>
      <c r="E704" s="10" t="s">
        <v>95</v>
      </c>
      <c r="F704" s="10" t="s">
        <v>1050</v>
      </c>
      <c r="G704" s="1" t="s">
        <v>16</v>
      </c>
      <c r="I704" s="1" t="str">
        <f>IFERROR(_xlfn.XLOOKUP(Journal[[#This Row],[S/N оборудования]],mac_ap[Серийный AP],mac_ap[Мак AP]),"")</f>
        <v/>
      </c>
      <c r="J704" s="11">
        <f>IF(C704="Монтаж",COUNTIF($H$2:H705,Journal[[#This Row],[S/N оборудования]]),"")</f>
        <v>0</v>
      </c>
    </row>
    <row r="705" spans="1:10" x14ac:dyDescent="0.15">
      <c r="A705" s="32">
        <v>45871</v>
      </c>
      <c r="B705" s="11">
        <v>18</v>
      </c>
      <c r="C705" s="16" t="s">
        <v>8</v>
      </c>
      <c r="D705" s="36" t="s">
        <v>1044</v>
      </c>
      <c r="E705" s="10" t="s">
        <v>95</v>
      </c>
      <c r="F705" s="10" t="s">
        <v>1053</v>
      </c>
      <c r="G705" s="28" t="s">
        <v>12</v>
      </c>
      <c r="H705" s="28" t="s">
        <v>539</v>
      </c>
      <c r="I705" s="1" t="str">
        <f>IFERROR(_xlfn.XLOOKUP(Journal[[#This Row],[S/N оборудования]],mac_ap[Серийный AP],mac_ap[Мак AP]),"")</f>
        <v>F4:1E:57:A6:15:5D</v>
      </c>
      <c r="J705" s="11">
        <f>IF(C705="Монтаж",COUNTIF($H$2:H706,Journal[[#This Row],[S/N оборудования]]),"")</f>
        <v>1</v>
      </c>
    </row>
    <row r="706" spans="1:10" x14ac:dyDescent="0.15">
      <c r="A706" s="32">
        <v>45871</v>
      </c>
      <c r="B706" s="11">
        <v>18</v>
      </c>
      <c r="C706" s="16" t="s">
        <v>8</v>
      </c>
      <c r="D706" s="36" t="s">
        <v>1044</v>
      </c>
      <c r="E706" s="10" t="s">
        <v>95</v>
      </c>
      <c r="F706" s="10" t="s">
        <v>1053</v>
      </c>
      <c r="G706" s="28" t="s">
        <v>35</v>
      </c>
      <c r="H706" s="28" t="s">
        <v>1051</v>
      </c>
      <c r="I706" s="1" t="str">
        <f>IFERROR(_xlfn.XLOOKUP(Journal[[#This Row],[S/N оборудования]],mac_ap[Серийный AP],mac_ap[Мак AP]),"")</f>
        <v/>
      </c>
      <c r="J706" s="11">
        <f>IF(C706="Монтаж",COUNTIF($H$2:H707,Journal[[#This Row],[S/N оборудования]]),"")</f>
        <v>1</v>
      </c>
    </row>
    <row r="707" spans="1:10" x14ac:dyDescent="0.15">
      <c r="A707" s="32">
        <v>45871</v>
      </c>
      <c r="B707" s="11">
        <v>18</v>
      </c>
      <c r="C707" s="16" t="s">
        <v>8</v>
      </c>
      <c r="D707" s="36" t="s">
        <v>1044</v>
      </c>
      <c r="E707" s="10" t="s">
        <v>95</v>
      </c>
      <c r="F707" s="10" t="s">
        <v>1053</v>
      </c>
      <c r="G707" s="28" t="s">
        <v>49</v>
      </c>
      <c r="H707" s="28" t="s">
        <v>750</v>
      </c>
      <c r="I707" s="1" t="str">
        <f>IFERROR(_xlfn.XLOOKUP(Journal[[#This Row],[S/N оборудования]],mac_ap[Серийный AP],mac_ap[Мак AP]),"")</f>
        <v>78:9A:18:97:EB:C3</v>
      </c>
      <c r="J707" s="11">
        <f>IF(C707="Монтаж",COUNTIF($H$2:H708,Journal[[#This Row],[S/N оборудования]]),"")</f>
        <v>1</v>
      </c>
    </row>
    <row r="708" spans="1:10" x14ac:dyDescent="0.15">
      <c r="A708" s="32">
        <v>45871</v>
      </c>
      <c r="B708" s="11">
        <v>18</v>
      </c>
      <c r="C708" s="16" t="s">
        <v>8</v>
      </c>
      <c r="D708" s="36" t="s">
        <v>1044</v>
      </c>
      <c r="E708" s="10" t="s">
        <v>95</v>
      </c>
      <c r="F708" s="10" t="s">
        <v>1053</v>
      </c>
      <c r="G708" s="28" t="s">
        <v>14</v>
      </c>
      <c r="H708" s="28" t="s">
        <v>1052</v>
      </c>
      <c r="I708" s="1" t="str">
        <f>IFERROR(_xlfn.XLOOKUP(Journal[[#This Row],[S/N оборудования]],mac_ap[Серийный AP],mac_ap[Мак AP]),"")</f>
        <v/>
      </c>
      <c r="J708" s="11">
        <f>IF(C708="Монтаж",COUNTIF($H$2:H709,Journal[[#This Row],[S/N оборудования]]),"")</f>
        <v>1</v>
      </c>
    </row>
    <row r="709" spans="1:10" x14ac:dyDescent="0.15">
      <c r="A709" s="32">
        <v>45871</v>
      </c>
      <c r="B709" s="11">
        <v>18</v>
      </c>
      <c r="C709" s="16" t="s">
        <v>8</v>
      </c>
      <c r="D709" s="36" t="s">
        <v>1044</v>
      </c>
      <c r="E709" s="10" t="s">
        <v>95</v>
      </c>
      <c r="F709" s="10" t="s">
        <v>1053</v>
      </c>
      <c r="G709" s="28" t="s">
        <v>99</v>
      </c>
      <c r="I709" s="1" t="str">
        <f>IFERROR(_xlfn.XLOOKUP(Journal[[#This Row],[S/N оборудования]],mac_ap[Серийный AP],mac_ap[Мак AP]),"")</f>
        <v/>
      </c>
      <c r="J709" s="11">
        <f>IF(C709="Монтаж",COUNTIF($H$2:H710,Journal[[#This Row],[S/N оборудования]]),"")</f>
        <v>0</v>
      </c>
    </row>
    <row r="710" spans="1:10" x14ac:dyDescent="0.15">
      <c r="A710" s="32">
        <v>45871</v>
      </c>
      <c r="B710" s="11">
        <v>18</v>
      </c>
      <c r="C710" s="16" t="s">
        <v>8</v>
      </c>
      <c r="D710" s="36" t="s">
        <v>1044</v>
      </c>
      <c r="E710" s="10" t="s">
        <v>95</v>
      </c>
      <c r="F710" s="10" t="s">
        <v>1053</v>
      </c>
      <c r="G710" s="1" t="s">
        <v>16</v>
      </c>
      <c r="I710" s="1" t="str">
        <f>IFERROR(_xlfn.XLOOKUP(Journal[[#This Row],[S/N оборудования]],mac_ap[Серийный AP],mac_ap[Мак AP]),"")</f>
        <v/>
      </c>
      <c r="J710" s="11">
        <f>IF(C710="Монтаж",COUNTIF($H$2:H711,Journal[[#This Row],[S/N оборудования]]),"")</f>
        <v>0</v>
      </c>
    </row>
    <row r="711" spans="1:10" x14ac:dyDescent="0.15">
      <c r="A711" s="32">
        <v>45871</v>
      </c>
      <c r="B711" s="11">
        <v>18</v>
      </c>
      <c r="C711" s="16" t="s">
        <v>8</v>
      </c>
      <c r="D711" s="36" t="s">
        <v>1044</v>
      </c>
      <c r="E711" s="10" t="s">
        <v>95</v>
      </c>
      <c r="F711" s="10" t="s">
        <v>1056</v>
      </c>
      <c r="G711" s="28" t="s">
        <v>12</v>
      </c>
      <c r="H711" s="28" t="s">
        <v>525</v>
      </c>
      <c r="I711" s="1" t="str">
        <f>IFERROR(_xlfn.XLOOKUP(Journal[[#This Row],[S/N оборудования]],mac_ap[Серийный AP],mac_ap[Мак AP]),"")</f>
        <v>F4:1E:57:86:13:B2</v>
      </c>
      <c r="J711" s="11">
        <f>IF(C711="Монтаж",COUNTIF($H$2:H712,Journal[[#This Row],[S/N оборудования]]),"")</f>
        <v>1</v>
      </c>
    </row>
    <row r="712" spans="1:10" x14ac:dyDescent="0.15">
      <c r="A712" s="32">
        <v>45871</v>
      </c>
      <c r="B712" s="11">
        <v>18</v>
      </c>
      <c r="C712" s="16" t="s">
        <v>8</v>
      </c>
      <c r="D712" s="36" t="s">
        <v>1044</v>
      </c>
      <c r="E712" s="10" t="s">
        <v>95</v>
      </c>
      <c r="F712" s="10" t="s">
        <v>1056</v>
      </c>
      <c r="G712" s="28" t="s">
        <v>35</v>
      </c>
      <c r="H712" s="28" t="s">
        <v>1054</v>
      </c>
      <c r="I712" s="1" t="str">
        <f>IFERROR(_xlfn.XLOOKUP(Journal[[#This Row],[S/N оборудования]],mac_ap[Серийный AP],mac_ap[Мак AP]),"")</f>
        <v/>
      </c>
      <c r="J712" s="11">
        <f>IF(C712="Монтаж",COUNTIF($H$2:H713,Journal[[#This Row],[S/N оборудования]]),"")</f>
        <v>1</v>
      </c>
    </row>
    <row r="713" spans="1:10" x14ac:dyDescent="0.15">
      <c r="A713" s="32">
        <v>45871</v>
      </c>
      <c r="B713" s="11">
        <v>18</v>
      </c>
      <c r="C713" s="16" t="s">
        <v>8</v>
      </c>
      <c r="D713" s="36" t="s">
        <v>1044</v>
      </c>
      <c r="E713" s="10" t="s">
        <v>95</v>
      </c>
      <c r="F713" s="10" t="s">
        <v>1056</v>
      </c>
      <c r="G713" s="28" t="s">
        <v>49</v>
      </c>
      <c r="H713" s="28" t="s">
        <v>752</v>
      </c>
      <c r="I713" s="1" t="str">
        <f>IFERROR(_xlfn.XLOOKUP(Journal[[#This Row],[S/N оборудования]],mac_ap[Серийный AP],mac_ap[Мак AP]),"")</f>
        <v>F4:1E:57:49:2A:0A</v>
      </c>
      <c r="J713" s="11">
        <f>IF(C713="Монтаж",COUNTIF($H$2:H714,Journal[[#This Row],[S/N оборудования]]),"")</f>
        <v>1</v>
      </c>
    </row>
    <row r="714" spans="1:10" x14ac:dyDescent="0.15">
      <c r="A714" s="32">
        <v>45871</v>
      </c>
      <c r="B714" s="11">
        <v>18</v>
      </c>
      <c r="C714" s="16" t="s">
        <v>8</v>
      </c>
      <c r="D714" s="36" t="s">
        <v>1044</v>
      </c>
      <c r="E714" s="10" t="s">
        <v>95</v>
      </c>
      <c r="F714" s="10" t="s">
        <v>1056</v>
      </c>
      <c r="G714" s="28" t="s">
        <v>14</v>
      </c>
      <c r="H714" s="28" t="s">
        <v>1055</v>
      </c>
      <c r="I714" s="1" t="str">
        <f>IFERROR(_xlfn.XLOOKUP(Journal[[#This Row],[S/N оборудования]],mac_ap[Серийный AP],mac_ap[Мак AP]),"")</f>
        <v/>
      </c>
      <c r="J714" s="11">
        <f>IF(C714="Монтаж",COUNTIF($H$2:H715,Journal[[#This Row],[S/N оборудования]]),"")</f>
        <v>1</v>
      </c>
    </row>
    <row r="715" spans="1:10" x14ac:dyDescent="0.15">
      <c r="A715" s="32">
        <v>45871</v>
      </c>
      <c r="B715" s="11">
        <v>18</v>
      </c>
      <c r="C715" s="16" t="s">
        <v>8</v>
      </c>
      <c r="D715" s="36" t="s">
        <v>1044</v>
      </c>
      <c r="E715" s="10" t="s">
        <v>95</v>
      </c>
      <c r="F715" s="10" t="s">
        <v>1056</v>
      </c>
      <c r="G715" s="28" t="s">
        <v>99</v>
      </c>
      <c r="I715" s="1" t="str">
        <f>IFERROR(_xlfn.XLOOKUP(Journal[[#This Row],[S/N оборудования]],mac_ap[Серийный AP],mac_ap[Мак AP]),"")</f>
        <v/>
      </c>
      <c r="J715" s="11">
        <f>IF(C715="Монтаж",COUNTIF($H$2:H716,Journal[[#This Row],[S/N оборудования]]),"")</f>
        <v>0</v>
      </c>
    </row>
    <row r="716" spans="1:10" x14ac:dyDescent="0.15">
      <c r="A716" s="32">
        <v>45871</v>
      </c>
      <c r="B716" s="11">
        <v>18</v>
      </c>
      <c r="C716" s="16" t="s">
        <v>8</v>
      </c>
      <c r="D716" s="36" t="s">
        <v>1044</v>
      </c>
      <c r="E716" s="10" t="s">
        <v>95</v>
      </c>
      <c r="F716" s="10" t="s">
        <v>1056</v>
      </c>
      <c r="G716" s="1" t="s">
        <v>16</v>
      </c>
      <c r="I716" s="1" t="str">
        <f>IFERROR(_xlfn.XLOOKUP(Journal[[#This Row],[S/N оборудования]],mac_ap[Серийный AP],mac_ap[Мак AP]),"")</f>
        <v/>
      </c>
      <c r="J716" s="11">
        <f>IF(C716="Монтаж",COUNTIF($H$2:H717,Journal[[#This Row],[S/N оборудования]]),"")</f>
        <v>0</v>
      </c>
    </row>
    <row r="717" spans="1:10" x14ac:dyDescent="0.15">
      <c r="A717" s="32">
        <v>45871</v>
      </c>
      <c r="B717" s="11">
        <v>18</v>
      </c>
      <c r="C717" s="16" t="s">
        <v>8</v>
      </c>
      <c r="D717" s="36" t="s">
        <v>1044</v>
      </c>
      <c r="E717" s="10" t="s">
        <v>95</v>
      </c>
      <c r="F717" s="10" t="s">
        <v>1057</v>
      </c>
      <c r="G717" s="28" t="s">
        <v>49</v>
      </c>
      <c r="H717" s="28" t="s">
        <v>780</v>
      </c>
      <c r="I717" s="1" t="str">
        <f>IFERROR(_xlfn.XLOOKUP(Journal[[#This Row],[S/N оборудования]],mac_ap[Серийный AP],mac_ap[Мак AP]),"")</f>
        <v>F4:1E:57:49:13:9C</v>
      </c>
      <c r="J717" s="11">
        <f>IF(C717="Монтаж",COUNTIF($H$2:H718,Journal[[#This Row],[S/N оборудования]]),"")</f>
        <v>1</v>
      </c>
    </row>
    <row r="718" spans="1:10" x14ac:dyDescent="0.15">
      <c r="A718" s="32">
        <v>45871</v>
      </c>
      <c r="B718" s="11">
        <v>18</v>
      </c>
      <c r="C718" s="16" t="s">
        <v>8</v>
      </c>
      <c r="D718" s="36" t="s">
        <v>1044</v>
      </c>
      <c r="E718" s="10" t="s">
        <v>95</v>
      </c>
      <c r="F718" s="10" t="s">
        <v>1060</v>
      </c>
      <c r="G718" s="28" t="s">
        <v>12</v>
      </c>
      <c r="H718" s="28" t="s">
        <v>533</v>
      </c>
      <c r="I718" s="1" t="str">
        <f>IFERROR(_xlfn.XLOOKUP(Journal[[#This Row],[S/N оборудования]],mac_ap[Серийный AP],mac_ap[Мак AP]),"")</f>
        <v>F4:1E:57:A6:86:8C</v>
      </c>
      <c r="J718" s="11">
        <f>IF(C718="Монтаж",COUNTIF($H$2:H719,Journal[[#This Row],[S/N оборудования]]),"")</f>
        <v>1</v>
      </c>
    </row>
    <row r="719" spans="1:10" x14ac:dyDescent="0.15">
      <c r="A719" s="32">
        <v>45871</v>
      </c>
      <c r="B719" s="11">
        <v>18</v>
      </c>
      <c r="C719" s="16" t="s">
        <v>8</v>
      </c>
      <c r="D719" s="36" t="s">
        <v>1044</v>
      </c>
      <c r="E719" s="10" t="s">
        <v>95</v>
      </c>
      <c r="F719" s="10" t="s">
        <v>1060</v>
      </c>
      <c r="G719" s="28" t="s">
        <v>35</v>
      </c>
      <c r="H719" s="28" t="s">
        <v>1058</v>
      </c>
      <c r="I719" s="1" t="str">
        <f>IFERROR(_xlfn.XLOOKUP(Journal[[#This Row],[S/N оборудования]],mac_ap[Серийный AP],mac_ap[Мак AP]),"")</f>
        <v/>
      </c>
      <c r="J719" s="11">
        <f>IF(C719="Монтаж",COUNTIF($H$2:H720,Journal[[#This Row],[S/N оборудования]]),"")</f>
        <v>1</v>
      </c>
    </row>
    <row r="720" spans="1:10" x14ac:dyDescent="0.15">
      <c r="A720" s="32">
        <v>45871</v>
      </c>
      <c r="B720" s="11">
        <v>18</v>
      </c>
      <c r="C720" s="16" t="s">
        <v>8</v>
      </c>
      <c r="D720" s="36" t="s">
        <v>1044</v>
      </c>
      <c r="E720" s="10" t="s">
        <v>95</v>
      </c>
      <c r="F720" s="10" t="s">
        <v>1060</v>
      </c>
      <c r="G720" s="28" t="s">
        <v>49</v>
      </c>
      <c r="H720" s="28" t="s">
        <v>728</v>
      </c>
      <c r="I720" s="1" t="str">
        <f>IFERROR(_xlfn.XLOOKUP(Journal[[#This Row],[S/N оборудования]],mac_ap[Серийный AP],mac_ap[Мак AP]),"")</f>
        <v>78:9A:18:97:EE:C7</v>
      </c>
      <c r="J720" s="11">
        <f>IF(C720="Монтаж",COUNTIF($H$2:H721,Journal[[#This Row],[S/N оборудования]]),"")</f>
        <v>1</v>
      </c>
    </row>
    <row r="721" spans="1:10" x14ac:dyDescent="0.15">
      <c r="A721" s="32">
        <v>45871</v>
      </c>
      <c r="B721" s="11">
        <v>18</v>
      </c>
      <c r="C721" s="16" t="s">
        <v>8</v>
      </c>
      <c r="D721" s="36" t="s">
        <v>1044</v>
      </c>
      <c r="E721" s="10" t="s">
        <v>95</v>
      </c>
      <c r="F721" s="10" t="s">
        <v>1060</v>
      </c>
      <c r="G721" s="28" t="s">
        <v>14</v>
      </c>
      <c r="H721" s="28" t="s">
        <v>1059</v>
      </c>
      <c r="I721" s="1" t="str">
        <f>IFERROR(_xlfn.XLOOKUP(Journal[[#This Row],[S/N оборудования]],mac_ap[Серийный AP],mac_ap[Мак AP]),"")</f>
        <v/>
      </c>
      <c r="J721" s="11">
        <f>IF(C721="Монтаж",COUNTIF($H$2:H722,Journal[[#This Row],[S/N оборудования]]),"")</f>
        <v>1</v>
      </c>
    </row>
    <row r="722" spans="1:10" x14ac:dyDescent="0.15">
      <c r="A722" s="32">
        <v>45871</v>
      </c>
      <c r="B722" s="11">
        <v>18</v>
      </c>
      <c r="C722" s="16" t="s">
        <v>8</v>
      </c>
      <c r="D722" s="36" t="s">
        <v>1044</v>
      </c>
      <c r="E722" s="10" t="s">
        <v>95</v>
      </c>
      <c r="F722" s="10" t="s">
        <v>1060</v>
      </c>
      <c r="G722" s="28" t="s">
        <v>99</v>
      </c>
      <c r="I722" s="1" t="str">
        <f>IFERROR(_xlfn.XLOOKUP(Journal[[#This Row],[S/N оборудования]],mac_ap[Серийный AP],mac_ap[Мак AP]),"")</f>
        <v/>
      </c>
      <c r="J722" s="11">
        <f>IF(C722="Монтаж",COUNTIF($H$2:H723,Journal[[#This Row],[S/N оборудования]]),"")</f>
        <v>0</v>
      </c>
    </row>
    <row r="723" spans="1:10" x14ac:dyDescent="0.15">
      <c r="A723" s="32">
        <v>45871</v>
      </c>
      <c r="B723" s="11">
        <v>18</v>
      </c>
      <c r="C723" s="16" t="s">
        <v>8</v>
      </c>
      <c r="D723" s="36" t="s">
        <v>1044</v>
      </c>
      <c r="E723" s="10" t="s">
        <v>95</v>
      </c>
      <c r="F723" s="10" t="s">
        <v>1060</v>
      </c>
      <c r="G723" s="1" t="s">
        <v>16</v>
      </c>
      <c r="I723" s="1" t="str">
        <f>IFERROR(_xlfn.XLOOKUP(Journal[[#This Row],[S/N оборудования]],mac_ap[Серийный AP],mac_ap[Мак AP]),"")</f>
        <v/>
      </c>
      <c r="J723" s="11">
        <f>IF(C723="Монтаж",COUNTIF($H$2:H724,Journal[[#This Row],[S/N оборудования]]),"")</f>
        <v>0</v>
      </c>
    </row>
    <row r="724" spans="1:10" x14ac:dyDescent="0.15">
      <c r="A724" s="32">
        <v>45871</v>
      </c>
      <c r="B724" s="11">
        <v>18</v>
      </c>
      <c r="C724" s="16" t="s">
        <v>8</v>
      </c>
      <c r="D724" s="36" t="s">
        <v>1044</v>
      </c>
      <c r="E724" s="10" t="s">
        <v>95</v>
      </c>
      <c r="F724" s="10" t="s">
        <v>1063</v>
      </c>
      <c r="G724" s="28" t="s">
        <v>12</v>
      </c>
      <c r="H724" s="28" t="s">
        <v>529</v>
      </c>
      <c r="I724" s="1" t="str">
        <f>IFERROR(_xlfn.XLOOKUP(Journal[[#This Row],[S/N оборудования]],mac_ap[Серийный AP],mac_ap[Мак AP]),"")</f>
        <v>F4:1E:57:A6:88:C1</v>
      </c>
      <c r="J724" s="11">
        <f>IF(C724="Монтаж",COUNTIF($H$2:H725,Journal[[#This Row],[S/N оборудования]]),"")</f>
        <v>1</v>
      </c>
    </row>
    <row r="725" spans="1:10" x14ac:dyDescent="0.15">
      <c r="A725" s="32">
        <v>45871</v>
      </c>
      <c r="B725" s="11">
        <v>18</v>
      </c>
      <c r="C725" s="16" t="s">
        <v>8</v>
      </c>
      <c r="D725" s="36" t="s">
        <v>1044</v>
      </c>
      <c r="E725" s="10" t="s">
        <v>95</v>
      </c>
      <c r="F725" s="10" t="s">
        <v>1063</v>
      </c>
      <c r="G725" s="28" t="s">
        <v>35</v>
      </c>
      <c r="H725" s="28" t="s">
        <v>1061</v>
      </c>
      <c r="I725" s="1" t="str">
        <f>IFERROR(_xlfn.XLOOKUP(Journal[[#This Row],[S/N оборудования]],mac_ap[Серийный AP],mac_ap[Мак AP]),"")</f>
        <v/>
      </c>
      <c r="J725" s="11">
        <f>IF(C725="Монтаж",COUNTIF($H$2:H726,Journal[[#This Row],[S/N оборудования]]),"")</f>
        <v>1</v>
      </c>
    </row>
    <row r="726" spans="1:10" x14ac:dyDescent="0.15">
      <c r="A726" s="32">
        <v>45871</v>
      </c>
      <c r="B726" s="11">
        <v>18</v>
      </c>
      <c r="C726" s="16" t="s">
        <v>8</v>
      </c>
      <c r="D726" s="36" t="s">
        <v>1044</v>
      </c>
      <c r="E726" s="10" t="s">
        <v>95</v>
      </c>
      <c r="F726" s="10" t="s">
        <v>1063</v>
      </c>
      <c r="G726" s="28" t="s">
        <v>49</v>
      </c>
      <c r="H726" s="28" t="s">
        <v>790</v>
      </c>
      <c r="I726" s="1" t="str">
        <f>IFERROR(_xlfn.XLOOKUP(Journal[[#This Row],[S/N оборудования]],mac_ap[Серийный AP],mac_ap[Мак AP]),"")</f>
        <v>F4:1E:57:49:36:4A</v>
      </c>
      <c r="J726" s="11">
        <f>IF(C726="Монтаж",COUNTIF($H$2:H727,Journal[[#This Row],[S/N оборудования]]),"")</f>
        <v>1</v>
      </c>
    </row>
    <row r="727" spans="1:10" x14ac:dyDescent="0.15">
      <c r="A727" s="32">
        <v>45871</v>
      </c>
      <c r="B727" s="11">
        <v>18</v>
      </c>
      <c r="C727" s="16" t="s">
        <v>8</v>
      </c>
      <c r="D727" s="36" t="s">
        <v>1044</v>
      </c>
      <c r="E727" s="10" t="s">
        <v>95</v>
      </c>
      <c r="F727" s="10" t="s">
        <v>1063</v>
      </c>
      <c r="G727" s="28" t="s">
        <v>14</v>
      </c>
      <c r="H727" s="28" t="s">
        <v>1062</v>
      </c>
      <c r="I727" s="1" t="str">
        <f>IFERROR(_xlfn.XLOOKUP(Journal[[#This Row],[S/N оборудования]],mac_ap[Серийный AP],mac_ap[Мак AP]),"")</f>
        <v/>
      </c>
      <c r="J727" s="11">
        <f>IF(C727="Монтаж",COUNTIF($H$2:H728,Journal[[#This Row],[S/N оборудования]]),"")</f>
        <v>1</v>
      </c>
    </row>
    <row r="728" spans="1:10" x14ac:dyDescent="0.15">
      <c r="A728" s="32">
        <v>45871</v>
      </c>
      <c r="B728" s="11">
        <v>18</v>
      </c>
      <c r="C728" s="16" t="s">
        <v>8</v>
      </c>
      <c r="D728" s="36" t="s">
        <v>1044</v>
      </c>
      <c r="E728" s="10" t="s">
        <v>95</v>
      </c>
      <c r="F728" s="10" t="s">
        <v>1063</v>
      </c>
      <c r="G728" s="28" t="s">
        <v>99</v>
      </c>
      <c r="I728" s="1" t="str">
        <f>IFERROR(_xlfn.XLOOKUP(Journal[[#This Row],[S/N оборудования]],mac_ap[Серийный AP],mac_ap[Мак AP]),"")</f>
        <v/>
      </c>
      <c r="J728" s="11">
        <f>IF(C728="Монтаж",COUNTIF($H$2:H729,Journal[[#This Row],[S/N оборудования]]),"")</f>
        <v>0</v>
      </c>
    </row>
    <row r="729" spans="1:10" x14ac:dyDescent="0.15">
      <c r="A729" s="32">
        <v>45871</v>
      </c>
      <c r="B729" s="11">
        <v>18</v>
      </c>
      <c r="C729" s="16" t="s">
        <v>8</v>
      </c>
      <c r="D729" s="36" t="s">
        <v>1044</v>
      </c>
      <c r="E729" s="10" t="s">
        <v>95</v>
      </c>
      <c r="F729" s="10" t="s">
        <v>1063</v>
      </c>
      <c r="G729" s="1" t="s">
        <v>16</v>
      </c>
      <c r="I729" s="1" t="str">
        <f>IFERROR(_xlfn.XLOOKUP(Journal[[#This Row],[S/N оборудования]],mac_ap[Серийный AP],mac_ap[Мак AP]),"")</f>
        <v/>
      </c>
      <c r="J729" s="11">
        <f>IF(C729="Монтаж",COUNTIF($H$2:H730,Journal[[#This Row],[S/N оборудования]]),"")</f>
        <v>0</v>
      </c>
    </row>
    <row r="730" spans="1:10" x14ac:dyDescent="0.15">
      <c r="A730" s="32">
        <v>45871</v>
      </c>
      <c r="B730" s="11">
        <v>18</v>
      </c>
      <c r="C730" s="16" t="s">
        <v>8</v>
      </c>
      <c r="D730" s="36" t="s">
        <v>1044</v>
      </c>
      <c r="E730" s="10" t="s">
        <v>95</v>
      </c>
      <c r="F730" s="10" t="s">
        <v>1066</v>
      </c>
      <c r="G730" s="28" t="s">
        <v>12</v>
      </c>
      <c r="H730" s="28" t="s">
        <v>537</v>
      </c>
      <c r="I730" s="1" t="str">
        <f>IFERROR(_xlfn.XLOOKUP(Journal[[#This Row],[S/N оборудования]],mac_ap[Серийный AP],mac_ap[Мак AP]),"")</f>
        <v>F4:1E:57:A6:88:8F</v>
      </c>
      <c r="J730" s="11">
        <f>IF(C730="Монтаж",COUNTIF($H$2:H731,Journal[[#This Row],[S/N оборудования]]),"")</f>
        <v>1</v>
      </c>
    </row>
    <row r="731" spans="1:10" x14ac:dyDescent="0.15">
      <c r="A731" s="32">
        <v>45871</v>
      </c>
      <c r="B731" s="11">
        <v>18</v>
      </c>
      <c r="C731" s="16" t="s">
        <v>8</v>
      </c>
      <c r="D731" s="36" t="s">
        <v>1044</v>
      </c>
      <c r="E731" s="10" t="s">
        <v>95</v>
      </c>
      <c r="F731" s="10" t="s">
        <v>1066</v>
      </c>
      <c r="G731" s="28" t="s">
        <v>35</v>
      </c>
      <c r="H731" s="28" t="s">
        <v>1064</v>
      </c>
      <c r="I731" s="1" t="str">
        <f>IFERROR(_xlfn.XLOOKUP(Journal[[#This Row],[S/N оборудования]],mac_ap[Серийный AP],mac_ap[Мак AP]),"")</f>
        <v/>
      </c>
      <c r="J731" s="11">
        <f>IF(C731="Монтаж",COUNTIF($H$2:H732,Journal[[#This Row],[S/N оборудования]]),"")</f>
        <v>1</v>
      </c>
    </row>
    <row r="732" spans="1:10" x14ac:dyDescent="0.15">
      <c r="A732" s="32">
        <v>45871</v>
      </c>
      <c r="B732" s="11">
        <v>18</v>
      </c>
      <c r="C732" s="16" t="s">
        <v>8</v>
      </c>
      <c r="D732" s="36" t="s">
        <v>1044</v>
      </c>
      <c r="E732" s="10" t="s">
        <v>95</v>
      </c>
      <c r="F732" s="10" t="s">
        <v>1066</v>
      </c>
      <c r="G732" s="28" t="s">
        <v>49</v>
      </c>
      <c r="H732" s="28" t="s">
        <v>764</v>
      </c>
      <c r="I732" s="1" t="str">
        <f>IFERROR(_xlfn.XLOOKUP(Journal[[#This Row],[S/N оборудования]],mac_ap[Серийный AP],mac_ap[Мак AP]),"")</f>
        <v>F4:1E:57:49:25:BE</v>
      </c>
      <c r="J732" s="11">
        <f>IF(C732="Монтаж",COUNTIF($H$2:H733,Journal[[#This Row],[S/N оборудования]]),"")</f>
        <v>1</v>
      </c>
    </row>
    <row r="733" spans="1:10" x14ac:dyDescent="0.15">
      <c r="A733" s="32">
        <v>45871</v>
      </c>
      <c r="B733" s="11">
        <v>18</v>
      </c>
      <c r="C733" s="16" t="s">
        <v>8</v>
      </c>
      <c r="D733" s="36" t="s">
        <v>1044</v>
      </c>
      <c r="E733" s="10" t="s">
        <v>95</v>
      </c>
      <c r="F733" s="10" t="s">
        <v>1066</v>
      </c>
      <c r="G733" s="28" t="s">
        <v>14</v>
      </c>
      <c r="H733" s="28" t="s">
        <v>1065</v>
      </c>
      <c r="I733" s="1" t="str">
        <f>IFERROR(_xlfn.XLOOKUP(Journal[[#This Row],[S/N оборудования]],mac_ap[Серийный AP],mac_ap[Мак AP]),"")</f>
        <v/>
      </c>
      <c r="J733" s="11">
        <f>IF(C733="Монтаж",COUNTIF($H$2:H734,Journal[[#This Row],[S/N оборудования]]),"")</f>
        <v>1</v>
      </c>
    </row>
    <row r="734" spans="1:10" x14ac:dyDescent="0.15">
      <c r="A734" s="32">
        <v>45871</v>
      </c>
      <c r="B734" s="11">
        <v>18</v>
      </c>
      <c r="C734" s="16" t="s">
        <v>8</v>
      </c>
      <c r="D734" s="36" t="s">
        <v>1044</v>
      </c>
      <c r="E734" s="10" t="s">
        <v>95</v>
      </c>
      <c r="F734" s="10" t="s">
        <v>1066</v>
      </c>
      <c r="G734" s="28" t="s">
        <v>99</v>
      </c>
      <c r="I734" s="1" t="str">
        <f>IFERROR(_xlfn.XLOOKUP(Journal[[#This Row],[S/N оборудования]],mac_ap[Серийный AP],mac_ap[Мак AP]),"")</f>
        <v/>
      </c>
      <c r="J734" s="11">
        <f>IF(C734="Монтаж",COUNTIF($H$2:H735,Journal[[#This Row],[S/N оборудования]]),"")</f>
        <v>0</v>
      </c>
    </row>
    <row r="735" spans="1:10" x14ac:dyDescent="0.15">
      <c r="A735" s="32">
        <v>45871</v>
      </c>
      <c r="B735" s="11">
        <v>18</v>
      </c>
      <c r="C735" s="16" t="s">
        <v>8</v>
      </c>
      <c r="D735" s="36" t="s">
        <v>1044</v>
      </c>
      <c r="E735" s="10" t="s">
        <v>95</v>
      </c>
      <c r="F735" s="10" t="s">
        <v>1066</v>
      </c>
      <c r="G735" s="1" t="s">
        <v>16</v>
      </c>
      <c r="I735" s="1" t="str">
        <f>IFERROR(_xlfn.XLOOKUP(Journal[[#This Row],[S/N оборудования]],mac_ap[Серийный AP],mac_ap[Мак AP]),"")</f>
        <v/>
      </c>
      <c r="J735" s="11">
        <f>IF(C735="Монтаж",COUNTIF($H$2:H736,Journal[[#This Row],[S/N оборудования]]),"")</f>
        <v>0</v>
      </c>
    </row>
    <row r="736" spans="1:10" x14ac:dyDescent="0.15">
      <c r="A736" s="32">
        <v>45872</v>
      </c>
      <c r="B736" s="11">
        <v>18</v>
      </c>
      <c r="C736" s="16" t="s">
        <v>8</v>
      </c>
      <c r="D736" s="36" t="s">
        <v>972</v>
      </c>
      <c r="E736" s="10" t="s">
        <v>95</v>
      </c>
      <c r="F736" s="10" t="s">
        <v>1070</v>
      </c>
      <c r="G736" s="28" t="s">
        <v>49</v>
      </c>
      <c r="H736" s="28" t="s">
        <v>425</v>
      </c>
      <c r="I736" s="1" t="str">
        <f>IFERROR(_xlfn.XLOOKUP(Journal[[#This Row],[S/N оборудования]],mac_ap[Серийный AP],mac_ap[Мак AP]),"")</f>
        <v>F4:1E:57:11:25:60</v>
      </c>
      <c r="J736" s="11">
        <f>IF(C736="Монтаж",COUNTIF($H$2:H737,Journal[[#This Row],[S/N оборудования]]),"")</f>
        <v>2</v>
      </c>
    </row>
    <row r="737" spans="1:10" x14ac:dyDescent="0.15">
      <c r="A737" s="32">
        <v>45872</v>
      </c>
      <c r="B737" s="11">
        <v>18</v>
      </c>
      <c r="C737" s="16" t="s">
        <v>8</v>
      </c>
      <c r="D737" s="36" t="s">
        <v>972</v>
      </c>
      <c r="E737" s="10" t="s">
        <v>95</v>
      </c>
      <c r="F737" s="10" t="s">
        <v>1070</v>
      </c>
      <c r="G737" s="28" t="s">
        <v>12</v>
      </c>
      <c r="H737" s="28" t="s">
        <v>1067</v>
      </c>
      <c r="I737" s="1" t="str">
        <f>IFERROR(_xlfn.XLOOKUP(Journal[[#This Row],[S/N оборудования]],mac_ap[Серийный AP],mac_ap[Мак AP]),"")</f>
        <v/>
      </c>
      <c r="J737" s="11">
        <f>IF(C737="Монтаж",COUNTIF($H$2:H738,Journal[[#This Row],[S/N оборудования]]),"")</f>
        <v>1</v>
      </c>
    </row>
    <row r="738" spans="1:10" x14ac:dyDescent="0.15">
      <c r="A738" s="32">
        <v>45872</v>
      </c>
      <c r="B738" s="11">
        <v>18</v>
      </c>
      <c r="C738" s="16" t="s">
        <v>8</v>
      </c>
      <c r="D738" s="36" t="s">
        <v>972</v>
      </c>
      <c r="E738" s="10" t="s">
        <v>95</v>
      </c>
      <c r="F738" s="10" t="s">
        <v>1070</v>
      </c>
      <c r="G738" s="28" t="s">
        <v>35</v>
      </c>
      <c r="H738" s="28" t="s">
        <v>1068</v>
      </c>
      <c r="I738" s="1" t="str">
        <f>IFERROR(_xlfn.XLOOKUP(Journal[[#This Row],[S/N оборудования]],mac_ap[Серийный AP],mac_ap[Мак AP]),"")</f>
        <v/>
      </c>
      <c r="J738" s="11">
        <f>IF(C738="Монтаж",COUNTIF($H$2:H739,Journal[[#This Row],[S/N оборудования]]),"")</f>
        <v>1</v>
      </c>
    </row>
    <row r="739" spans="1:10" x14ac:dyDescent="0.15">
      <c r="A739" s="32">
        <v>45872</v>
      </c>
      <c r="B739" s="11">
        <v>18</v>
      </c>
      <c r="C739" s="16" t="s">
        <v>8</v>
      </c>
      <c r="D739" s="36" t="s">
        <v>972</v>
      </c>
      <c r="E739" s="10" t="s">
        <v>95</v>
      </c>
      <c r="F739" s="10" t="s">
        <v>1070</v>
      </c>
      <c r="G739" s="28" t="s">
        <v>14</v>
      </c>
      <c r="H739" s="28" t="s">
        <v>1069</v>
      </c>
      <c r="I739" s="1" t="str">
        <f>IFERROR(_xlfn.XLOOKUP(Journal[[#This Row],[S/N оборудования]],mac_ap[Серийный AP],mac_ap[Мак AP]),"")</f>
        <v/>
      </c>
      <c r="J739" s="11">
        <f>IF(C739="Монтаж",COUNTIF($H$2:H740,Journal[[#This Row],[S/N оборудования]]),"")</f>
        <v>1</v>
      </c>
    </row>
    <row r="740" spans="1:10" x14ac:dyDescent="0.15">
      <c r="A740" s="32">
        <v>45872</v>
      </c>
      <c r="B740" s="11">
        <v>18</v>
      </c>
      <c r="C740" s="16" t="s">
        <v>8</v>
      </c>
      <c r="D740" s="36" t="s">
        <v>972</v>
      </c>
      <c r="E740" s="10" t="s">
        <v>95</v>
      </c>
      <c r="F740" s="10" t="s">
        <v>1070</v>
      </c>
      <c r="G740" s="28" t="s">
        <v>99</v>
      </c>
      <c r="I740" s="1" t="str">
        <f>IFERROR(_xlfn.XLOOKUP(Journal[[#This Row],[S/N оборудования]],mac_ap[Серийный AP],mac_ap[Мак AP]),"")</f>
        <v/>
      </c>
      <c r="J740" s="11">
        <f>IF(C740="Монтаж",COUNTIF($H$2:H741,Journal[[#This Row],[S/N оборудования]]),"")</f>
        <v>0</v>
      </c>
    </row>
    <row r="741" spans="1:10" x14ac:dyDescent="0.15">
      <c r="A741" s="32">
        <v>45872</v>
      </c>
      <c r="B741" s="11">
        <v>18</v>
      </c>
      <c r="C741" s="16" t="s">
        <v>8</v>
      </c>
      <c r="D741" s="36" t="s">
        <v>972</v>
      </c>
      <c r="E741" s="10" t="s">
        <v>95</v>
      </c>
      <c r="F741" s="10" t="s">
        <v>1070</v>
      </c>
      <c r="G741" s="1" t="s">
        <v>16</v>
      </c>
      <c r="I741" s="1" t="str">
        <f>IFERROR(_xlfn.XLOOKUP(Journal[[#This Row],[S/N оборудования]],mac_ap[Серийный AP],mac_ap[Мак AP]),"")</f>
        <v/>
      </c>
      <c r="J741" s="11">
        <f>IF(C741="Монтаж",COUNTIF($H$2:H742,Journal[[#This Row],[S/N оборудования]]),"")</f>
        <v>0</v>
      </c>
    </row>
    <row r="742" spans="1:10" x14ac:dyDescent="0.15">
      <c r="A742" s="32">
        <v>45872</v>
      </c>
      <c r="B742" s="11">
        <v>18</v>
      </c>
      <c r="C742" s="16" t="s">
        <v>8</v>
      </c>
      <c r="D742" s="36" t="s">
        <v>972</v>
      </c>
      <c r="E742" s="10" t="s">
        <v>95</v>
      </c>
      <c r="F742" s="10" t="s">
        <v>1073</v>
      </c>
      <c r="G742" s="28" t="s">
        <v>12</v>
      </c>
      <c r="H742" s="28" t="s">
        <v>635</v>
      </c>
      <c r="I742" s="1" t="str">
        <f>IFERROR(_xlfn.XLOOKUP(Journal[[#This Row],[S/N оборудования]],mac_ap[Серийный AP],mac_ap[Мак AP]),"")</f>
        <v>78:9A:18:07:7E:21</v>
      </c>
      <c r="J742" s="11">
        <f>IF(C742="Монтаж",COUNTIF($H$2:H743,Journal[[#This Row],[S/N оборудования]]),"")</f>
        <v>1</v>
      </c>
    </row>
    <row r="743" spans="1:10" x14ac:dyDescent="0.15">
      <c r="A743" s="32">
        <v>45872</v>
      </c>
      <c r="B743" s="11">
        <v>18</v>
      </c>
      <c r="C743" s="16" t="s">
        <v>8</v>
      </c>
      <c r="D743" s="36" t="s">
        <v>972</v>
      </c>
      <c r="E743" s="10" t="s">
        <v>95</v>
      </c>
      <c r="F743" s="10" t="s">
        <v>1073</v>
      </c>
      <c r="G743" s="28" t="s">
        <v>35</v>
      </c>
      <c r="H743" s="28" t="s">
        <v>1071</v>
      </c>
      <c r="I743" s="1" t="str">
        <f>IFERROR(_xlfn.XLOOKUP(Journal[[#This Row],[S/N оборудования]],mac_ap[Серийный AP],mac_ap[Мак AP]),"")</f>
        <v/>
      </c>
      <c r="J743" s="11">
        <f>IF(C743="Монтаж",COUNTIF($H$2:H744,Journal[[#This Row],[S/N оборудования]]),"")</f>
        <v>1</v>
      </c>
    </row>
    <row r="744" spans="1:10" x14ac:dyDescent="0.15">
      <c r="A744" s="32">
        <v>45872</v>
      </c>
      <c r="B744" s="11">
        <v>18</v>
      </c>
      <c r="C744" s="16" t="s">
        <v>8</v>
      </c>
      <c r="D744" s="36" t="s">
        <v>972</v>
      </c>
      <c r="E744" s="10" t="s">
        <v>95</v>
      </c>
      <c r="F744" s="10" t="s">
        <v>1073</v>
      </c>
      <c r="G744" s="28" t="s">
        <v>49</v>
      </c>
      <c r="H744" s="28" t="s">
        <v>932</v>
      </c>
      <c r="I744" s="1" t="str">
        <f>IFERROR(_xlfn.XLOOKUP(Journal[[#This Row],[S/N оборудования]],mac_ap[Серийный AP],mac_ap[Мак AP]),"")</f>
        <v>D4:01:C3:ED:9C:EE</v>
      </c>
      <c r="J744" s="11">
        <f>IF(C744="Монтаж",COUNTIF($H$2:H745,Journal[[#This Row],[S/N оборудования]]),"")</f>
        <v>1</v>
      </c>
    </row>
    <row r="745" spans="1:10" x14ac:dyDescent="0.15">
      <c r="A745" s="32">
        <v>45872</v>
      </c>
      <c r="B745" s="11">
        <v>18</v>
      </c>
      <c r="C745" s="16" t="s">
        <v>8</v>
      </c>
      <c r="D745" s="36" t="s">
        <v>972</v>
      </c>
      <c r="E745" s="10" t="s">
        <v>95</v>
      </c>
      <c r="F745" s="10" t="s">
        <v>1073</v>
      </c>
      <c r="G745" s="28" t="s">
        <v>49</v>
      </c>
      <c r="H745" s="28" t="s">
        <v>926</v>
      </c>
      <c r="I745" s="1" t="str">
        <f>IFERROR(_xlfn.XLOOKUP(Journal[[#This Row],[S/N оборудования]],mac_ap[Серийный AP],mac_ap[Мак AP]),"")</f>
        <v>F4:1E:57:48:FD:0A</v>
      </c>
      <c r="J745" s="11">
        <f>IF(C745="Монтаж",COUNTIF($H$2:H746,Journal[[#This Row],[S/N оборудования]]),"")</f>
        <v>1</v>
      </c>
    </row>
    <row r="746" spans="1:10" x14ac:dyDescent="0.15">
      <c r="A746" s="32">
        <v>45872</v>
      </c>
      <c r="B746" s="11">
        <v>18</v>
      </c>
      <c r="C746" s="16" t="s">
        <v>8</v>
      </c>
      <c r="D746" s="36" t="s">
        <v>972</v>
      </c>
      <c r="E746" s="10" t="s">
        <v>95</v>
      </c>
      <c r="F746" s="10" t="s">
        <v>1073</v>
      </c>
      <c r="G746" s="28" t="s">
        <v>14</v>
      </c>
      <c r="H746" s="28" t="s">
        <v>1072</v>
      </c>
      <c r="I746" s="1" t="str">
        <f>IFERROR(_xlfn.XLOOKUP(Journal[[#This Row],[S/N оборудования]],mac_ap[Серийный AP],mac_ap[Мак AP]),"")</f>
        <v/>
      </c>
      <c r="J746" s="11">
        <f>IF(C746="Монтаж",COUNTIF($H$2:H747,Journal[[#This Row],[S/N оборудования]]),"")</f>
        <v>1</v>
      </c>
    </row>
    <row r="747" spans="1:10" x14ac:dyDescent="0.15">
      <c r="A747" s="32">
        <v>45872</v>
      </c>
      <c r="B747" s="11">
        <v>18</v>
      </c>
      <c r="C747" s="16" t="s">
        <v>8</v>
      </c>
      <c r="D747" s="36" t="s">
        <v>972</v>
      </c>
      <c r="E747" s="10" t="s">
        <v>95</v>
      </c>
      <c r="F747" s="10" t="s">
        <v>1073</v>
      </c>
      <c r="G747" s="28" t="s">
        <v>99</v>
      </c>
      <c r="I747" s="1" t="str">
        <f>IFERROR(_xlfn.XLOOKUP(Journal[[#This Row],[S/N оборудования]],mac_ap[Серийный AP],mac_ap[Мак AP]),"")</f>
        <v/>
      </c>
      <c r="J747" s="11">
        <f>IF(C747="Монтаж",COUNTIF($H$2:H748,Journal[[#This Row],[S/N оборудования]]),"")</f>
        <v>0</v>
      </c>
    </row>
    <row r="748" spans="1:10" x14ac:dyDescent="0.15">
      <c r="A748" s="32">
        <v>45872</v>
      </c>
      <c r="B748" s="11">
        <v>18</v>
      </c>
      <c r="C748" s="16" t="s">
        <v>8</v>
      </c>
      <c r="D748" s="36" t="s">
        <v>972</v>
      </c>
      <c r="E748" s="10" t="s">
        <v>95</v>
      </c>
      <c r="F748" s="10" t="s">
        <v>1073</v>
      </c>
      <c r="G748" s="1" t="s">
        <v>16</v>
      </c>
      <c r="I748" s="1" t="str">
        <f>IFERROR(_xlfn.XLOOKUP(Journal[[#This Row],[S/N оборудования]],mac_ap[Серийный AP],mac_ap[Мак AP]),"")</f>
        <v/>
      </c>
      <c r="J748" s="11">
        <f>IF(C748="Монтаж",COUNTIF($H$2:H749,Journal[[#This Row],[S/N оборудования]]),"")</f>
        <v>0</v>
      </c>
    </row>
    <row r="749" spans="1:10" x14ac:dyDescent="0.15">
      <c r="A749" s="32">
        <v>45872</v>
      </c>
      <c r="B749" s="11">
        <v>18</v>
      </c>
      <c r="C749" s="16" t="s">
        <v>8</v>
      </c>
      <c r="D749" s="36" t="s">
        <v>972</v>
      </c>
      <c r="E749" s="10" t="s">
        <v>95</v>
      </c>
      <c r="F749" s="10" t="s">
        <v>1074</v>
      </c>
      <c r="G749" s="28" t="s">
        <v>49</v>
      </c>
      <c r="H749" s="28" t="s">
        <v>940</v>
      </c>
      <c r="I749" s="1" t="str">
        <f>IFERROR(_xlfn.XLOOKUP(Journal[[#This Row],[S/N оборудования]],mac_ap[Серийный AP],mac_ap[Мак AP]),"")</f>
        <v>D4:01:C3:ED:93:34</v>
      </c>
      <c r="J749" s="11">
        <f>IF(C749="Монтаж",COUNTIF($H$2:H750,Journal[[#This Row],[S/N оборудования]]),"")</f>
        <v>1</v>
      </c>
    </row>
    <row r="750" spans="1:10" x14ac:dyDescent="0.15">
      <c r="A750" s="32">
        <v>45872</v>
      </c>
      <c r="B750" s="11">
        <v>18</v>
      </c>
      <c r="C750" s="16" t="s">
        <v>8</v>
      </c>
      <c r="D750" s="36" t="s">
        <v>972</v>
      </c>
      <c r="E750" s="10" t="s">
        <v>95</v>
      </c>
      <c r="F750" s="10" t="s">
        <v>1078</v>
      </c>
      <c r="G750" s="28" t="s">
        <v>12</v>
      </c>
      <c r="H750" s="28" t="s">
        <v>1075</v>
      </c>
      <c r="I750" s="1" t="str">
        <f>IFERROR(_xlfn.XLOOKUP(Journal[[#This Row],[S/N оборудования]],mac_ap[Серийный AP],mac_ap[Мак AP]),"")</f>
        <v/>
      </c>
      <c r="J750" s="11">
        <f>IF(C750="Монтаж",COUNTIF($H$2:H751,Journal[[#This Row],[S/N оборудования]]),"")</f>
        <v>1</v>
      </c>
    </row>
    <row r="751" spans="1:10" x14ac:dyDescent="0.15">
      <c r="A751" s="32">
        <v>45872</v>
      </c>
      <c r="B751" s="11">
        <v>18</v>
      </c>
      <c r="C751" s="16" t="s">
        <v>8</v>
      </c>
      <c r="D751" s="36" t="s">
        <v>972</v>
      </c>
      <c r="E751" s="10" t="s">
        <v>95</v>
      </c>
      <c r="F751" s="10" t="s">
        <v>1078</v>
      </c>
      <c r="G751" s="28" t="s">
        <v>35</v>
      </c>
      <c r="H751" s="28" t="s">
        <v>1076</v>
      </c>
      <c r="I751" s="1" t="str">
        <f>IFERROR(_xlfn.XLOOKUP(Journal[[#This Row],[S/N оборудования]],mac_ap[Серийный AP],mac_ap[Мак AP]),"")</f>
        <v/>
      </c>
      <c r="J751" s="11">
        <f>IF(C751="Монтаж",COUNTIF($H$2:H752,Journal[[#This Row],[S/N оборудования]]),"")</f>
        <v>1</v>
      </c>
    </row>
    <row r="752" spans="1:10" x14ac:dyDescent="0.15">
      <c r="A752" s="32">
        <v>45872</v>
      </c>
      <c r="B752" s="11">
        <v>18</v>
      </c>
      <c r="C752" s="16" t="s">
        <v>8</v>
      </c>
      <c r="D752" s="36" t="s">
        <v>972</v>
      </c>
      <c r="E752" s="10" t="s">
        <v>95</v>
      </c>
      <c r="F752" s="10" t="s">
        <v>1078</v>
      </c>
      <c r="G752" s="28" t="s">
        <v>49</v>
      </c>
      <c r="H752" s="28" t="s">
        <v>924</v>
      </c>
      <c r="I752" s="1" t="str">
        <f>IFERROR(_xlfn.XLOOKUP(Journal[[#This Row],[S/N оборудования]],mac_ap[Серийный AP],mac_ap[Мак AP]),"")</f>
        <v>F4:1E:57:49:23:86</v>
      </c>
      <c r="J752" s="11">
        <f>IF(C752="Монтаж",COUNTIF($H$2:H753,Journal[[#This Row],[S/N оборудования]]),"")</f>
        <v>1</v>
      </c>
    </row>
    <row r="753" spans="1:10" x14ac:dyDescent="0.15">
      <c r="A753" s="32">
        <v>45872</v>
      </c>
      <c r="B753" s="11">
        <v>18</v>
      </c>
      <c r="C753" s="16" t="s">
        <v>8</v>
      </c>
      <c r="D753" s="36" t="s">
        <v>972</v>
      </c>
      <c r="E753" s="10" t="s">
        <v>95</v>
      </c>
      <c r="F753" s="10" t="s">
        <v>1078</v>
      </c>
      <c r="G753" s="28" t="s">
        <v>14</v>
      </c>
      <c r="H753" s="28" t="s">
        <v>1077</v>
      </c>
      <c r="I753" s="1" t="str">
        <f>IFERROR(_xlfn.XLOOKUP(Journal[[#This Row],[S/N оборудования]],mac_ap[Серийный AP],mac_ap[Мак AP]),"")</f>
        <v/>
      </c>
      <c r="J753" s="11">
        <f>IF(C753="Монтаж",COUNTIF($H$2:H754,Journal[[#This Row],[S/N оборудования]]),"")</f>
        <v>1</v>
      </c>
    </row>
    <row r="754" spans="1:10" x14ac:dyDescent="0.15">
      <c r="A754" s="32">
        <v>45872</v>
      </c>
      <c r="B754" s="11">
        <v>18</v>
      </c>
      <c r="C754" s="16" t="s">
        <v>8</v>
      </c>
      <c r="D754" s="36" t="s">
        <v>972</v>
      </c>
      <c r="E754" s="10" t="s">
        <v>95</v>
      </c>
      <c r="F754" s="10" t="s">
        <v>1078</v>
      </c>
      <c r="G754" s="28" t="s">
        <v>99</v>
      </c>
      <c r="I754" s="1" t="str">
        <f>IFERROR(_xlfn.XLOOKUP(Journal[[#This Row],[S/N оборудования]],mac_ap[Серийный AP],mac_ap[Мак AP]),"")</f>
        <v/>
      </c>
      <c r="J754" s="11">
        <f>IF(C754="Монтаж",COUNTIF($H$2:H755,Journal[[#This Row],[S/N оборудования]]),"")</f>
        <v>0</v>
      </c>
    </row>
    <row r="755" spans="1:10" x14ac:dyDescent="0.15">
      <c r="A755" s="32">
        <v>45872</v>
      </c>
      <c r="B755" s="11">
        <v>18</v>
      </c>
      <c r="C755" s="16" t="s">
        <v>8</v>
      </c>
      <c r="D755" s="36" t="s">
        <v>972</v>
      </c>
      <c r="E755" s="10" t="s">
        <v>95</v>
      </c>
      <c r="F755" s="10" t="s">
        <v>1078</v>
      </c>
      <c r="G755" s="1" t="s">
        <v>16</v>
      </c>
      <c r="I755" s="1" t="str">
        <f>IFERROR(_xlfn.XLOOKUP(Journal[[#This Row],[S/N оборудования]],mac_ap[Серийный AP],mac_ap[Мак AP]),"")</f>
        <v/>
      </c>
      <c r="J755" s="11">
        <f>IF(C755="Монтаж",COUNTIF($H$2:H756,Journal[[#This Row],[S/N оборудования]]),"")</f>
        <v>0</v>
      </c>
    </row>
    <row r="756" spans="1:10" x14ac:dyDescent="0.15">
      <c r="A756" s="32">
        <v>45872</v>
      </c>
      <c r="B756" s="11">
        <v>18</v>
      </c>
      <c r="C756" s="16" t="s">
        <v>8</v>
      </c>
      <c r="D756" s="36" t="s">
        <v>972</v>
      </c>
      <c r="E756" s="10" t="s">
        <v>95</v>
      </c>
      <c r="F756" s="10" t="s">
        <v>1081</v>
      </c>
      <c r="G756" s="28" t="s">
        <v>12</v>
      </c>
      <c r="H756" s="28" t="s">
        <v>639</v>
      </c>
      <c r="I756" s="1" t="str">
        <f>IFERROR(_xlfn.XLOOKUP(Journal[[#This Row],[S/N оборудования]],mac_ap[Серийный AP],mac_ap[Мак AP]),"")</f>
        <v>78:9A:18:07:69:D1</v>
      </c>
      <c r="J756" s="11">
        <f>IF(C756="Монтаж",COUNTIF($H$2:H757,Journal[[#This Row],[S/N оборудования]]),"")</f>
        <v>1</v>
      </c>
    </row>
    <row r="757" spans="1:10" x14ac:dyDescent="0.15">
      <c r="A757" s="32">
        <v>45872</v>
      </c>
      <c r="B757" s="11">
        <v>18</v>
      </c>
      <c r="C757" s="16" t="s">
        <v>8</v>
      </c>
      <c r="D757" s="36" t="s">
        <v>972</v>
      </c>
      <c r="E757" s="10" t="s">
        <v>95</v>
      </c>
      <c r="F757" s="10" t="s">
        <v>1081</v>
      </c>
      <c r="G757" s="28" t="s">
        <v>35</v>
      </c>
      <c r="H757" s="28" t="s">
        <v>1079</v>
      </c>
      <c r="I757" s="1" t="str">
        <f>IFERROR(_xlfn.XLOOKUP(Journal[[#This Row],[S/N оборудования]],mac_ap[Серийный AP],mac_ap[Мак AP]),"")</f>
        <v/>
      </c>
      <c r="J757" s="11">
        <f>IF(C757="Монтаж",COUNTIF($H$2:H758,Journal[[#This Row],[S/N оборудования]]),"")</f>
        <v>1</v>
      </c>
    </row>
    <row r="758" spans="1:10" x14ac:dyDescent="0.15">
      <c r="A758" s="32">
        <v>45872</v>
      </c>
      <c r="B758" s="11">
        <v>18</v>
      </c>
      <c r="C758" s="16" t="s">
        <v>8</v>
      </c>
      <c r="D758" s="36" t="s">
        <v>972</v>
      </c>
      <c r="E758" s="10" t="s">
        <v>95</v>
      </c>
      <c r="F758" s="10" t="s">
        <v>1081</v>
      </c>
      <c r="G758" s="28" t="s">
        <v>49</v>
      </c>
      <c r="H758" s="28" t="s">
        <v>938</v>
      </c>
      <c r="I758" s="1" t="str">
        <f>IFERROR(_xlfn.XLOOKUP(Journal[[#This Row],[S/N оборудования]],mac_ap[Серийный AP],mac_ap[Мак AP]),"")</f>
        <v>F4:1E:57:11:22:EC</v>
      </c>
      <c r="J758" s="11">
        <f>IF(C758="Монтаж",COUNTIF($H$2:H759,Journal[[#This Row],[S/N оборудования]]),"")</f>
        <v>1</v>
      </c>
    </row>
    <row r="759" spans="1:10" x14ac:dyDescent="0.15">
      <c r="A759" s="32">
        <v>45872</v>
      </c>
      <c r="B759" s="11">
        <v>18</v>
      </c>
      <c r="C759" s="16" t="s">
        <v>8</v>
      </c>
      <c r="D759" s="36" t="s">
        <v>972</v>
      </c>
      <c r="E759" s="10" t="s">
        <v>95</v>
      </c>
      <c r="F759" s="10" t="s">
        <v>1081</v>
      </c>
      <c r="G759" s="28" t="s">
        <v>14</v>
      </c>
      <c r="H759" s="28" t="s">
        <v>1080</v>
      </c>
      <c r="I759" s="1" t="str">
        <f>IFERROR(_xlfn.XLOOKUP(Journal[[#This Row],[S/N оборудования]],mac_ap[Серийный AP],mac_ap[Мак AP]),"")</f>
        <v/>
      </c>
      <c r="J759" s="11">
        <f>IF(C759="Монтаж",COUNTIF($H$2:H760,Journal[[#This Row],[S/N оборудования]]),"")</f>
        <v>1</v>
      </c>
    </row>
    <row r="760" spans="1:10" x14ac:dyDescent="0.15">
      <c r="A760" s="32">
        <v>45872</v>
      </c>
      <c r="B760" s="11">
        <v>18</v>
      </c>
      <c r="C760" s="16" t="s">
        <v>8</v>
      </c>
      <c r="D760" s="36" t="s">
        <v>972</v>
      </c>
      <c r="E760" s="10" t="s">
        <v>95</v>
      </c>
      <c r="F760" s="10" t="s">
        <v>1081</v>
      </c>
      <c r="G760" s="28" t="s">
        <v>99</v>
      </c>
      <c r="I760" s="1" t="str">
        <f>IFERROR(_xlfn.XLOOKUP(Journal[[#This Row],[S/N оборудования]],mac_ap[Серийный AP],mac_ap[Мак AP]),"")</f>
        <v/>
      </c>
      <c r="J760" s="11">
        <f>IF(C760="Монтаж",COUNTIF($H$2:H761,Journal[[#This Row],[S/N оборудования]]),"")</f>
        <v>0</v>
      </c>
    </row>
    <row r="761" spans="1:10" x14ac:dyDescent="0.15">
      <c r="A761" s="32">
        <v>45872</v>
      </c>
      <c r="B761" s="11">
        <v>18</v>
      </c>
      <c r="C761" s="16" t="s">
        <v>8</v>
      </c>
      <c r="D761" s="36" t="s">
        <v>972</v>
      </c>
      <c r="E761" s="10" t="s">
        <v>95</v>
      </c>
      <c r="F761" s="10" t="s">
        <v>1081</v>
      </c>
      <c r="G761" s="1" t="s">
        <v>16</v>
      </c>
      <c r="I761" s="1" t="str">
        <f>IFERROR(_xlfn.XLOOKUP(Journal[[#This Row],[S/N оборудования]],mac_ap[Серийный AP],mac_ap[Мак AP]),"")</f>
        <v/>
      </c>
      <c r="J761" s="11">
        <f>IF(C761="Монтаж",COUNTIF($H$2:H762,Journal[[#This Row],[S/N оборудования]]),"")</f>
        <v>0</v>
      </c>
    </row>
    <row r="762" spans="1:10" x14ac:dyDescent="0.15">
      <c r="A762" s="32">
        <v>45872</v>
      </c>
      <c r="B762" s="11">
        <v>18</v>
      </c>
      <c r="C762" s="16" t="s">
        <v>8</v>
      </c>
      <c r="D762" s="36" t="s">
        <v>972</v>
      </c>
      <c r="E762" s="10" t="s">
        <v>95</v>
      </c>
      <c r="F762" s="10" t="s">
        <v>1084</v>
      </c>
      <c r="G762" s="28" t="s">
        <v>12</v>
      </c>
      <c r="H762" s="28" t="s">
        <v>643</v>
      </c>
      <c r="I762" s="1" t="str">
        <f>IFERROR(_xlfn.XLOOKUP(Journal[[#This Row],[S/N оборудования]],mac_ap[Серийный AP],mac_ap[Мак AP]),"")</f>
        <v>78:9A:18:07:7C:69</v>
      </c>
      <c r="J762" s="11">
        <f>IF(C762="Монтаж",COUNTIF($H$2:H763,Journal[[#This Row],[S/N оборудования]]),"")</f>
        <v>1</v>
      </c>
    </row>
    <row r="763" spans="1:10" x14ac:dyDescent="0.15">
      <c r="A763" s="32">
        <v>45872</v>
      </c>
      <c r="B763" s="11">
        <v>18</v>
      </c>
      <c r="C763" s="16" t="s">
        <v>8</v>
      </c>
      <c r="D763" s="36" t="s">
        <v>972</v>
      </c>
      <c r="E763" s="10" t="s">
        <v>95</v>
      </c>
      <c r="F763" s="10" t="s">
        <v>1084</v>
      </c>
      <c r="G763" s="28" t="s">
        <v>35</v>
      </c>
      <c r="H763" s="28" t="s">
        <v>1082</v>
      </c>
      <c r="I763" s="1" t="str">
        <f>IFERROR(_xlfn.XLOOKUP(Journal[[#This Row],[S/N оборудования]],mac_ap[Серийный AP],mac_ap[Мак AP]),"")</f>
        <v/>
      </c>
      <c r="J763" s="11">
        <f>IF(C763="Монтаж",COUNTIF($H$2:H764,Journal[[#This Row],[S/N оборудования]]),"")</f>
        <v>1</v>
      </c>
    </row>
    <row r="764" spans="1:10" x14ac:dyDescent="0.15">
      <c r="A764" s="32">
        <v>45872</v>
      </c>
      <c r="B764" s="11">
        <v>18</v>
      </c>
      <c r="C764" s="16" t="s">
        <v>8</v>
      </c>
      <c r="D764" s="36" t="s">
        <v>972</v>
      </c>
      <c r="E764" s="10" t="s">
        <v>95</v>
      </c>
      <c r="F764" s="10" t="s">
        <v>1084</v>
      </c>
      <c r="G764" s="28" t="s">
        <v>49</v>
      </c>
      <c r="H764" s="28" t="s">
        <v>928</v>
      </c>
      <c r="I764" s="1" t="str">
        <f>IFERROR(_xlfn.XLOOKUP(Journal[[#This Row],[S/N оборудования]],mac_ap[Серийный AP],mac_ap[Мак AP]),"")</f>
        <v>D4:01:C3:ED:9E:38</v>
      </c>
      <c r="J764" s="11">
        <f>IF(C764="Монтаж",COUNTIF($H$2:H765,Journal[[#This Row],[S/N оборудования]]),"")</f>
        <v>1</v>
      </c>
    </row>
    <row r="765" spans="1:10" x14ac:dyDescent="0.15">
      <c r="A765" s="32">
        <v>45872</v>
      </c>
      <c r="B765" s="11">
        <v>18</v>
      </c>
      <c r="C765" s="16" t="s">
        <v>8</v>
      </c>
      <c r="D765" s="36" t="s">
        <v>972</v>
      </c>
      <c r="E765" s="10" t="s">
        <v>95</v>
      </c>
      <c r="F765" s="10" t="s">
        <v>1084</v>
      </c>
      <c r="G765" s="28" t="s">
        <v>14</v>
      </c>
      <c r="H765" s="28" t="s">
        <v>1083</v>
      </c>
      <c r="I765" s="1" t="str">
        <f>IFERROR(_xlfn.XLOOKUP(Journal[[#This Row],[S/N оборудования]],mac_ap[Серийный AP],mac_ap[Мак AP]),"")</f>
        <v/>
      </c>
      <c r="J765" s="11">
        <f>IF(C765="Монтаж",COUNTIF($H$2:H766,Journal[[#This Row],[S/N оборудования]]),"")</f>
        <v>1</v>
      </c>
    </row>
    <row r="766" spans="1:10" x14ac:dyDescent="0.15">
      <c r="A766" s="32">
        <v>45872</v>
      </c>
      <c r="B766" s="11">
        <v>18</v>
      </c>
      <c r="C766" s="16" t="s">
        <v>8</v>
      </c>
      <c r="D766" s="36" t="s">
        <v>972</v>
      </c>
      <c r="E766" s="10" t="s">
        <v>95</v>
      </c>
      <c r="F766" s="10" t="s">
        <v>1084</v>
      </c>
      <c r="G766" s="28" t="s">
        <v>99</v>
      </c>
      <c r="I766" s="1" t="str">
        <f>IFERROR(_xlfn.XLOOKUP(Journal[[#This Row],[S/N оборудования]],mac_ap[Серийный AP],mac_ap[Мак AP]),"")</f>
        <v/>
      </c>
      <c r="J766" s="11">
        <f>IF(C766="Монтаж",COUNTIF($H$2:H767,Journal[[#This Row],[S/N оборудования]]),"")</f>
        <v>0</v>
      </c>
    </row>
    <row r="767" spans="1:10" x14ac:dyDescent="0.15">
      <c r="A767" s="32">
        <v>45872</v>
      </c>
      <c r="B767" s="11">
        <v>18</v>
      </c>
      <c r="C767" s="16" t="s">
        <v>8</v>
      </c>
      <c r="D767" s="36" t="s">
        <v>972</v>
      </c>
      <c r="E767" s="10" t="s">
        <v>95</v>
      </c>
      <c r="F767" s="10" t="s">
        <v>1084</v>
      </c>
      <c r="G767" s="1" t="s">
        <v>16</v>
      </c>
      <c r="I767" s="1" t="str">
        <f>IFERROR(_xlfn.XLOOKUP(Journal[[#This Row],[S/N оборудования]],mac_ap[Серийный AP],mac_ap[Мак AP]),"")</f>
        <v/>
      </c>
      <c r="J767" s="11">
        <f>IF(C767="Монтаж",COUNTIF($H$2:H768,Journal[[#This Row],[S/N оборудования]]),"")</f>
        <v>0</v>
      </c>
    </row>
    <row r="768" spans="1:10" x14ac:dyDescent="0.15">
      <c r="A768" s="32">
        <v>45872</v>
      </c>
      <c r="B768" s="11">
        <v>18</v>
      </c>
      <c r="C768" s="16" t="s">
        <v>8</v>
      </c>
      <c r="D768" s="36" t="s">
        <v>972</v>
      </c>
      <c r="E768" s="10" t="s">
        <v>95</v>
      </c>
      <c r="F768" s="10" t="s">
        <v>1087</v>
      </c>
      <c r="G768" s="28" t="s">
        <v>12</v>
      </c>
      <c r="H768" s="28" t="s">
        <v>617</v>
      </c>
      <c r="I768" s="1" t="str">
        <f>IFERROR(_xlfn.XLOOKUP(Journal[[#This Row],[S/N оборудования]],mac_ap[Серийный AP],mac_ap[Мак AP]),"")</f>
        <v>78:9A:18:07:75:A2</v>
      </c>
      <c r="J768" s="11">
        <f>IF(C768="Монтаж",COUNTIF($H$2:H769,Journal[[#This Row],[S/N оборудования]]),"")</f>
        <v>1</v>
      </c>
    </row>
    <row r="769" spans="1:10" x14ac:dyDescent="0.15">
      <c r="A769" s="32">
        <v>45872</v>
      </c>
      <c r="B769" s="11">
        <v>18</v>
      </c>
      <c r="C769" s="16" t="s">
        <v>8</v>
      </c>
      <c r="D769" s="36" t="s">
        <v>972</v>
      </c>
      <c r="E769" s="10" t="s">
        <v>95</v>
      </c>
      <c r="F769" s="10" t="s">
        <v>1087</v>
      </c>
      <c r="G769" s="28" t="s">
        <v>35</v>
      </c>
      <c r="H769" s="28" t="s">
        <v>1085</v>
      </c>
      <c r="I769" s="1" t="str">
        <f>IFERROR(_xlfn.XLOOKUP(Journal[[#This Row],[S/N оборудования]],mac_ap[Серийный AP],mac_ap[Мак AP]),"")</f>
        <v/>
      </c>
      <c r="J769" s="11">
        <f>IF(C769="Монтаж",COUNTIF($H$2:H770,Journal[[#This Row],[S/N оборудования]]),"")</f>
        <v>1</v>
      </c>
    </row>
    <row r="770" spans="1:10" x14ac:dyDescent="0.15">
      <c r="A770" s="32">
        <v>45872</v>
      </c>
      <c r="B770" s="11">
        <v>18</v>
      </c>
      <c r="C770" s="16" t="s">
        <v>8</v>
      </c>
      <c r="D770" s="36" t="s">
        <v>972</v>
      </c>
      <c r="E770" s="10" t="s">
        <v>95</v>
      </c>
      <c r="F770" s="10" t="s">
        <v>1087</v>
      </c>
      <c r="G770" s="28" t="s">
        <v>49</v>
      </c>
      <c r="H770" s="28" t="s">
        <v>930</v>
      </c>
      <c r="I770" s="1" t="str">
        <f>IFERROR(_xlfn.XLOOKUP(Journal[[#This Row],[S/N оборудования]],mac_ap[Серийный AP],mac_ap[Мак AP]),"")</f>
        <v>F4:1E:57:11:24:B0</v>
      </c>
      <c r="J770" s="11">
        <f>IF(C770="Монтаж",COUNTIF($H$2:H771,Journal[[#This Row],[S/N оборудования]]),"")</f>
        <v>1</v>
      </c>
    </row>
    <row r="771" spans="1:10" x14ac:dyDescent="0.15">
      <c r="A771" s="32">
        <v>45872</v>
      </c>
      <c r="B771" s="11">
        <v>18</v>
      </c>
      <c r="C771" s="16" t="s">
        <v>8</v>
      </c>
      <c r="D771" s="36" t="s">
        <v>972</v>
      </c>
      <c r="E771" s="10" t="s">
        <v>95</v>
      </c>
      <c r="F771" s="10" t="s">
        <v>1087</v>
      </c>
      <c r="G771" s="28" t="s">
        <v>14</v>
      </c>
      <c r="H771" s="28" t="s">
        <v>1086</v>
      </c>
      <c r="I771" s="1" t="str">
        <f>IFERROR(_xlfn.XLOOKUP(Journal[[#This Row],[S/N оборудования]],mac_ap[Серийный AP],mac_ap[Мак AP]),"")</f>
        <v/>
      </c>
      <c r="J771" s="11">
        <f>IF(C771="Монтаж",COUNTIF($H$2:H772,Journal[[#This Row],[S/N оборудования]]),"")</f>
        <v>1</v>
      </c>
    </row>
    <row r="772" spans="1:10" x14ac:dyDescent="0.15">
      <c r="A772" s="32">
        <v>45872</v>
      </c>
      <c r="B772" s="11">
        <v>18</v>
      </c>
      <c r="C772" s="16" t="s">
        <v>8</v>
      </c>
      <c r="D772" s="36" t="s">
        <v>972</v>
      </c>
      <c r="E772" s="10" t="s">
        <v>95</v>
      </c>
      <c r="F772" s="10" t="s">
        <v>1087</v>
      </c>
      <c r="G772" s="28" t="s">
        <v>99</v>
      </c>
      <c r="I772" s="1" t="str">
        <f>IFERROR(_xlfn.XLOOKUP(Journal[[#This Row],[S/N оборудования]],mac_ap[Серийный AP],mac_ap[Мак AP]),"")</f>
        <v/>
      </c>
      <c r="J772" s="11">
        <f>IF(C772="Монтаж",COUNTIF($H$2:H773,Journal[[#This Row],[S/N оборудования]]),"")</f>
        <v>0</v>
      </c>
    </row>
    <row r="773" spans="1:10" x14ac:dyDescent="0.15">
      <c r="A773" s="32">
        <v>45872</v>
      </c>
      <c r="B773" s="11">
        <v>18</v>
      </c>
      <c r="C773" s="16" t="s">
        <v>8</v>
      </c>
      <c r="D773" s="36" t="s">
        <v>972</v>
      </c>
      <c r="E773" s="10" t="s">
        <v>95</v>
      </c>
      <c r="F773" s="10" t="s">
        <v>1087</v>
      </c>
      <c r="G773" s="1" t="s">
        <v>16</v>
      </c>
      <c r="I773" s="1" t="str">
        <f>IFERROR(_xlfn.XLOOKUP(Journal[[#This Row],[S/N оборудования]],mac_ap[Серийный AP],mac_ap[Мак AP]),"")</f>
        <v/>
      </c>
      <c r="J773" s="11">
        <f>IF(C773="Монтаж",COUNTIF($H$2:H774,Journal[[#This Row],[S/N оборудования]]),"")</f>
        <v>0</v>
      </c>
    </row>
    <row r="774" spans="1:10" x14ac:dyDescent="0.15">
      <c r="A774" s="32">
        <v>45872</v>
      </c>
      <c r="B774" s="11">
        <v>18</v>
      </c>
      <c r="C774" s="16" t="s">
        <v>8</v>
      </c>
      <c r="D774" s="36" t="s">
        <v>972</v>
      </c>
      <c r="E774" s="10" t="s">
        <v>95</v>
      </c>
      <c r="F774" s="10" t="s">
        <v>1088</v>
      </c>
      <c r="G774" s="28" t="s">
        <v>12</v>
      </c>
      <c r="H774" s="28" t="s">
        <v>631</v>
      </c>
      <c r="I774" s="1" t="str">
        <f>IFERROR(_xlfn.XLOOKUP(Journal[[#This Row],[S/N оборудования]],mac_ap[Серийный AP],mac_ap[Мак AP]),"")</f>
        <v>78:9A:18:07:69:F4</v>
      </c>
      <c r="J774" s="11">
        <f>IF(C774="Монтаж",COUNTIF($H$2:H775,Journal[[#This Row],[S/N оборудования]]),"")</f>
        <v>1</v>
      </c>
    </row>
    <row r="775" spans="1:10" x14ac:dyDescent="0.15">
      <c r="A775" s="32">
        <v>45872</v>
      </c>
      <c r="B775" s="11">
        <v>18</v>
      </c>
      <c r="C775" s="16" t="s">
        <v>8</v>
      </c>
      <c r="D775" s="36" t="s">
        <v>972</v>
      </c>
      <c r="E775" s="10" t="s">
        <v>95</v>
      </c>
      <c r="F775" s="10" t="s">
        <v>1088</v>
      </c>
      <c r="G775" s="28" t="s">
        <v>35</v>
      </c>
      <c r="H775" s="28" t="s">
        <v>1089</v>
      </c>
      <c r="I775" s="1" t="str">
        <f>IFERROR(_xlfn.XLOOKUP(Journal[[#This Row],[S/N оборудования]],mac_ap[Серийный AP],mac_ap[Мак AP]),"")</f>
        <v/>
      </c>
      <c r="J775" s="11">
        <f>IF(C775="Монтаж",COUNTIF($H$2:H776,Journal[[#This Row],[S/N оборудования]]),"")</f>
        <v>1</v>
      </c>
    </row>
    <row r="776" spans="1:10" x14ac:dyDescent="0.15">
      <c r="A776" s="32">
        <v>45872</v>
      </c>
      <c r="B776" s="11">
        <v>18</v>
      </c>
      <c r="C776" s="16" t="s">
        <v>8</v>
      </c>
      <c r="D776" s="36" t="s">
        <v>972</v>
      </c>
      <c r="E776" s="10" t="s">
        <v>95</v>
      </c>
      <c r="F776" s="10" t="s">
        <v>1088</v>
      </c>
      <c r="G776" s="28" t="s">
        <v>49</v>
      </c>
      <c r="H776" s="28" t="s">
        <v>934</v>
      </c>
      <c r="I776" s="1" t="str">
        <f>IFERROR(_xlfn.XLOOKUP(Journal[[#This Row],[S/N оборудования]],mac_ap[Серийный AP],mac_ap[Мак AP]),"")</f>
        <v>D4:01:C3:ED:9C:AE</v>
      </c>
      <c r="J776" s="11">
        <f>IF(C776="Монтаж",COUNTIF($H$2:H777,Journal[[#This Row],[S/N оборудования]]),"")</f>
        <v>1</v>
      </c>
    </row>
    <row r="777" spans="1:10" x14ac:dyDescent="0.15">
      <c r="A777" s="32">
        <v>45872</v>
      </c>
      <c r="B777" s="11">
        <v>18</v>
      </c>
      <c r="C777" s="16" t="s">
        <v>8</v>
      </c>
      <c r="D777" s="36" t="s">
        <v>972</v>
      </c>
      <c r="E777" s="10" t="s">
        <v>95</v>
      </c>
      <c r="F777" s="10" t="s">
        <v>1088</v>
      </c>
      <c r="G777" s="28" t="s">
        <v>14</v>
      </c>
      <c r="H777" s="28" t="s">
        <v>1090</v>
      </c>
      <c r="I777" s="1" t="str">
        <f>IFERROR(_xlfn.XLOOKUP(Journal[[#This Row],[S/N оборудования]],mac_ap[Серийный AP],mac_ap[Мак AP]),"")</f>
        <v/>
      </c>
      <c r="J777" s="11">
        <f>IF(C777="Монтаж",COUNTIF($H$2:H778,Journal[[#This Row],[S/N оборудования]]),"")</f>
        <v>1</v>
      </c>
    </row>
    <row r="778" spans="1:10" x14ac:dyDescent="0.15">
      <c r="A778" s="32">
        <v>45872</v>
      </c>
      <c r="B778" s="11">
        <v>18</v>
      </c>
      <c r="C778" s="16" t="s">
        <v>8</v>
      </c>
      <c r="D778" s="36" t="s">
        <v>972</v>
      </c>
      <c r="E778" s="10" t="s">
        <v>95</v>
      </c>
      <c r="F778" s="10" t="s">
        <v>1088</v>
      </c>
      <c r="G778" s="28" t="s">
        <v>99</v>
      </c>
      <c r="I778" s="1" t="str">
        <f>IFERROR(_xlfn.XLOOKUP(Journal[[#This Row],[S/N оборудования]],mac_ap[Серийный AP],mac_ap[Мак AP]),"")</f>
        <v/>
      </c>
      <c r="J778" s="11">
        <f>IF(C778="Монтаж",COUNTIF($H$2:H779,Journal[[#This Row],[S/N оборудования]]),"")</f>
        <v>0</v>
      </c>
    </row>
    <row r="779" spans="1:10" x14ac:dyDescent="0.15">
      <c r="A779" s="32">
        <v>45872</v>
      </c>
      <c r="B779" s="11">
        <v>18</v>
      </c>
      <c r="C779" s="16" t="s">
        <v>8</v>
      </c>
      <c r="D779" s="36" t="s">
        <v>972</v>
      </c>
      <c r="E779" s="10" t="s">
        <v>95</v>
      </c>
      <c r="F779" s="10" t="s">
        <v>1088</v>
      </c>
      <c r="G779" s="1" t="s">
        <v>16</v>
      </c>
      <c r="I779" s="1" t="str">
        <f>IFERROR(_xlfn.XLOOKUP(Journal[[#This Row],[S/N оборудования]],mac_ap[Серийный AP],mac_ap[Мак AP]),"")</f>
        <v/>
      </c>
      <c r="J779" s="11">
        <f>IF(C779="Монтаж",COUNTIF($H$2:H780,Journal[[#This Row],[S/N оборудования]]),"")</f>
        <v>0</v>
      </c>
    </row>
    <row r="780" spans="1:10" x14ac:dyDescent="0.15">
      <c r="A780" s="32">
        <v>45872</v>
      </c>
      <c r="B780" s="11">
        <v>18</v>
      </c>
      <c r="C780" s="16" t="s">
        <v>8</v>
      </c>
      <c r="D780" s="36" t="s">
        <v>972</v>
      </c>
      <c r="E780" s="10" t="s">
        <v>95</v>
      </c>
      <c r="F780" s="10" t="s">
        <v>1093</v>
      </c>
      <c r="G780" s="28" t="s">
        <v>12</v>
      </c>
      <c r="H780" s="28" t="s">
        <v>629</v>
      </c>
      <c r="I780" s="1" t="str">
        <f>IFERROR(_xlfn.XLOOKUP(Journal[[#This Row],[S/N оборудования]],mac_ap[Серийный AP],mac_ap[Мак AP]),"")</f>
        <v>78:9A:18:07:7B:C4</v>
      </c>
      <c r="J780" s="11">
        <f>IF(C780="Монтаж",COUNTIF($H$2:H781,Journal[[#This Row],[S/N оборудования]]),"")</f>
        <v>1</v>
      </c>
    </row>
    <row r="781" spans="1:10" x14ac:dyDescent="0.15">
      <c r="A781" s="32">
        <v>45872</v>
      </c>
      <c r="B781" s="11">
        <v>18</v>
      </c>
      <c r="C781" s="16" t="s">
        <v>8</v>
      </c>
      <c r="D781" s="36" t="s">
        <v>972</v>
      </c>
      <c r="E781" s="10" t="s">
        <v>95</v>
      </c>
      <c r="F781" s="10" t="s">
        <v>1093</v>
      </c>
      <c r="G781" s="28" t="s">
        <v>35</v>
      </c>
      <c r="H781" s="28" t="s">
        <v>1091</v>
      </c>
      <c r="I781" s="1" t="str">
        <f>IFERROR(_xlfn.XLOOKUP(Journal[[#This Row],[S/N оборудования]],mac_ap[Серийный AP],mac_ap[Мак AP]),"")</f>
        <v/>
      </c>
      <c r="J781" s="11">
        <f>IF(C781="Монтаж",COUNTIF($H$2:H782,Journal[[#This Row],[S/N оборудования]]),"")</f>
        <v>1</v>
      </c>
    </row>
    <row r="782" spans="1:10" x14ac:dyDescent="0.15">
      <c r="A782" s="32">
        <v>45872</v>
      </c>
      <c r="B782" s="11">
        <v>18</v>
      </c>
      <c r="C782" s="16" t="s">
        <v>8</v>
      </c>
      <c r="D782" s="36" t="s">
        <v>972</v>
      </c>
      <c r="E782" s="10" t="s">
        <v>95</v>
      </c>
      <c r="F782" s="10" t="s">
        <v>1093</v>
      </c>
      <c r="G782" s="28" t="s">
        <v>49</v>
      </c>
      <c r="H782" s="28" t="s">
        <v>936</v>
      </c>
      <c r="I782" s="1" t="str">
        <f>IFERROR(_xlfn.XLOOKUP(Journal[[#This Row],[S/N оборудования]],mac_ap[Серийный AP],mac_ap[Мак AP]),"")</f>
        <v>D4:01:C3:E6:47:72</v>
      </c>
      <c r="J782" s="11">
        <f>IF(C782="Монтаж",COUNTIF($H$2:H783,Journal[[#This Row],[S/N оборудования]]),"")</f>
        <v>1</v>
      </c>
    </row>
    <row r="783" spans="1:10" x14ac:dyDescent="0.15">
      <c r="A783" s="32">
        <v>45872</v>
      </c>
      <c r="B783" s="11">
        <v>18</v>
      </c>
      <c r="C783" s="16" t="s">
        <v>8</v>
      </c>
      <c r="D783" s="36" t="s">
        <v>972</v>
      </c>
      <c r="E783" s="10" t="s">
        <v>95</v>
      </c>
      <c r="F783" s="10" t="s">
        <v>1093</v>
      </c>
      <c r="G783" s="28" t="s">
        <v>14</v>
      </c>
      <c r="H783" s="28" t="s">
        <v>1092</v>
      </c>
      <c r="I783" s="1" t="str">
        <f>IFERROR(_xlfn.XLOOKUP(Journal[[#This Row],[S/N оборудования]],mac_ap[Серийный AP],mac_ap[Мак AP]),"")</f>
        <v/>
      </c>
      <c r="J783" s="11">
        <f>IF(C783="Монтаж",COUNTIF($H$2:H784,Journal[[#This Row],[S/N оборудования]]),"")</f>
        <v>1</v>
      </c>
    </row>
    <row r="784" spans="1:10" x14ac:dyDescent="0.15">
      <c r="A784" s="32">
        <v>45872</v>
      </c>
      <c r="B784" s="11">
        <v>18</v>
      </c>
      <c r="C784" s="16" t="s">
        <v>8</v>
      </c>
      <c r="D784" s="36" t="s">
        <v>972</v>
      </c>
      <c r="E784" s="10" t="s">
        <v>95</v>
      </c>
      <c r="F784" s="10" t="s">
        <v>1093</v>
      </c>
      <c r="G784" s="28" t="s">
        <v>99</v>
      </c>
      <c r="I784" s="1" t="str">
        <f>IFERROR(_xlfn.XLOOKUP(Journal[[#This Row],[S/N оборудования]],mac_ap[Серийный AP],mac_ap[Мак AP]),"")</f>
        <v/>
      </c>
      <c r="J784" s="11">
        <f>IF(C784="Монтаж",COUNTIF($H$2:H785,Journal[[#This Row],[S/N оборудования]]),"")</f>
        <v>0</v>
      </c>
    </row>
    <row r="785" spans="1:10" x14ac:dyDescent="0.15">
      <c r="A785" s="32">
        <v>45872</v>
      </c>
      <c r="B785" s="11">
        <v>18</v>
      </c>
      <c r="C785" s="16" t="s">
        <v>8</v>
      </c>
      <c r="D785" s="36" t="s">
        <v>972</v>
      </c>
      <c r="E785" s="10" t="s">
        <v>95</v>
      </c>
      <c r="F785" s="10" t="s">
        <v>1093</v>
      </c>
      <c r="G785" s="1" t="s">
        <v>16</v>
      </c>
      <c r="I785" s="1" t="str">
        <f>IFERROR(_xlfn.XLOOKUP(Journal[[#This Row],[S/N оборудования]],mac_ap[Серийный AP],mac_ap[Мак AP]),"")</f>
        <v/>
      </c>
      <c r="J785" s="11">
        <f>IF(C785="Монтаж",COUNTIF($H$2:H786,Journal[[#This Row],[S/N оборудования]]),"")</f>
        <v>0</v>
      </c>
    </row>
    <row r="786" spans="1:10" x14ac:dyDescent="0.15">
      <c r="A786" s="32">
        <v>45873</v>
      </c>
      <c r="B786" s="11">
        <v>18</v>
      </c>
      <c r="C786" s="16" t="s">
        <v>8</v>
      </c>
      <c r="D786" s="36" t="s">
        <v>1097</v>
      </c>
      <c r="E786" s="10" t="s">
        <v>95</v>
      </c>
      <c r="F786" s="10" t="s">
        <v>1096</v>
      </c>
      <c r="G786" s="28" t="s">
        <v>12</v>
      </c>
      <c r="H786" s="28" t="s">
        <v>645</v>
      </c>
      <c r="I786" s="1" t="str">
        <f>IFERROR(_xlfn.XLOOKUP(Journal[[#This Row],[S/N оборудования]],mac_ap[Серийный AP],mac_ap[Мак AP]),"")</f>
        <v>78:9A:18:07:7D:EF</v>
      </c>
      <c r="J786" s="11">
        <f>IF(C786="Монтаж",COUNTIF($H$2:H787,Journal[[#This Row],[S/N оборудования]]),"")</f>
        <v>1</v>
      </c>
    </row>
    <row r="787" spans="1:10" x14ac:dyDescent="0.15">
      <c r="A787" s="32">
        <v>45873</v>
      </c>
      <c r="B787" s="11">
        <v>18</v>
      </c>
      <c r="C787" s="16" t="s">
        <v>8</v>
      </c>
      <c r="D787" s="36" t="s">
        <v>1097</v>
      </c>
      <c r="E787" s="10" t="s">
        <v>95</v>
      </c>
      <c r="F787" s="10" t="s">
        <v>1096</v>
      </c>
      <c r="G787" s="28" t="s">
        <v>35</v>
      </c>
      <c r="H787" s="28" t="s">
        <v>1094</v>
      </c>
      <c r="I787" s="1" t="str">
        <f>IFERROR(_xlfn.XLOOKUP(Journal[[#This Row],[S/N оборудования]],mac_ap[Серийный AP],mac_ap[Мак AP]),"")</f>
        <v/>
      </c>
      <c r="J787" s="11">
        <f>IF(C787="Монтаж",COUNTIF($H$2:H788,Journal[[#This Row],[S/N оборудования]]),"")</f>
        <v>1</v>
      </c>
    </row>
    <row r="788" spans="1:10" x14ac:dyDescent="0.15">
      <c r="A788" s="32">
        <v>45873</v>
      </c>
      <c r="B788" s="11">
        <v>18</v>
      </c>
      <c r="C788" s="16" t="s">
        <v>8</v>
      </c>
      <c r="D788" s="36" t="s">
        <v>1097</v>
      </c>
      <c r="E788" s="10" t="s">
        <v>95</v>
      </c>
      <c r="F788" s="10" t="s">
        <v>1096</v>
      </c>
      <c r="G788" s="28" t="s">
        <v>49</v>
      </c>
      <c r="H788" s="28" t="s">
        <v>740</v>
      </c>
      <c r="I788" s="1" t="str">
        <f>IFERROR(_xlfn.XLOOKUP(Journal[[#This Row],[S/N оборудования]],mac_ap[Серийный AP],mac_ap[Мак AP]),"")</f>
        <v>F4:1E:57:49:30:F0</v>
      </c>
      <c r="J788" s="11">
        <f>IF(C788="Монтаж",COUNTIF($H$2:H789,Journal[[#This Row],[S/N оборудования]]),"")</f>
        <v>1</v>
      </c>
    </row>
    <row r="789" spans="1:10" x14ac:dyDescent="0.15">
      <c r="A789" s="32">
        <v>45873</v>
      </c>
      <c r="B789" s="11">
        <v>18</v>
      </c>
      <c r="C789" s="16" t="s">
        <v>8</v>
      </c>
      <c r="D789" s="36" t="s">
        <v>1097</v>
      </c>
      <c r="E789" s="10" t="s">
        <v>95</v>
      </c>
      <c r="F789" s="10" t="s">
        <v>1096</v>
      </c>
      <c r="G789" s="28" t="s">
        <v>14</v>
      </c>
      <c r="H789" s="28" t="s">
        <v>1095</v>
      </c>
      <c r="I789" s="1" t="str">
        <f>IFERROR(_xlfn.XLOOKUP(Journal[[#This Row],[S/N оборудования]],mac_ap[Серийный AP],mac_ap[Мак AP]),"")</f>
        <v/>
      </c>
      <c r="J789" s="11">
        <f>IF(C789="Монтаж",COUNTIF($H$2:H790,Journal[[#This Row],[S/N оборудования]]),"")</f>
        <v>1</v>
      </c>
    </row>
    <row r="790" spans="1:10" x14ac:dyDescent="0.15">
      <c r="A790" s="32">
        <v>45873</v>
      </c>
      <c r="B790" s="11">
        <v>18</v>
      </c>
      <c r="C790" s="16" t="s">
        <v>8</v>
      </c>
      <c r="D790" s="36" t="s">
        <v>1097</v>
      </c>
      <c r="E790" s="10" t="s">
        <v>95</v>
      </c>
      <c r="F790" s="10" t="s">
        <v>1096</v>
      </c>
      <c r="G790" s="28" t="s">
        <v>99</v>
      </c>
      <c r="I790" s="1" t="str">
        <f>IFERROR(_xlfn.XLOOKUP(Journal[[#This Row],[S/N оборудования]],mac_ap[Серийный AP],mac_ap[Мак AP]),"")</f>
        <v/>
      </c>
      <c r="J790" s="11">
        <f>IF(C790="Монтаж",COUNTIF($H$2:H791,Journal[[#This Row],[S/N оборудования]]),"")</f>
        <v>0</v>
      </c>
    </row>
    <row r="791" spans="1:10" x14ac:dyDescent="0.15">
      <c r="A791" s="32">
        <v>45873</v>
      </c>
      <c r="B791" s="11">
        <v>18</v>
      </c>
      <c r="C791" s="16" t="s">
        <v>8</v>
      </c>
      <c r="D791" s="36" t="s">
        <v>1097</v>
      </c>
      <c r="E791" s="10" t="s">
        <v>95</v>
      </c>
      <c r="F791" s="10" t="s">
        <v>1096</v>
      </c>
      <c r="G791" s="1" t="s">
        <v>16</v>
      </c>
      <c r="I791" s="1" t="str">
        <f>IFERROR(_xlfn.XLOOKUP(Journal[[#This Row],[S/N оборудования]],mac_ap[Серийный AP],mac_ap[Мак AP]),"")</f>
        <v/>
      </c>
      <c r="J791" s="11">
        <f>IF(C791="Монтаж",COUNTIF($H$2:H792,Journal[[#This Row],[S/N оборудования]]),"")</f>
        <v>0</v>
      </c>
    </row>
    <row r="792" spans="1:10" x14ac:dyDescent="0.15">
      <c r="A792" s="32">
        <v>45873</v>
      </c>
      <c r="B792" s="11">
        <v>18</v>
      </c>
      <c r="C792" s="16" t="s">
        <v>8</v>
      </c>
      <c r="D792" s="36" t="s">
        <v>1097</v>
      </c>
      <c r="E792" s="10" t="s">
        <v>95</v>
      </c>
      <c r="F792" s="10" t="s">
        <v>1100</v>
      </c>
      <c r="G792" s="28" t="s">
        <v>12</v>
      </c>
      <c r="H792" s="28" t="s">
        <v>611</v>
      </c>
      <c r="I792" s="1" t="str">
        <f>IFERROR(_xlfn.XLOOKUP(Journal[[#This Row],[S/N оборудования]],mac_ap[Серийный AP],mac_ap[Мак AP]),"")</f>
        <v>78:9A:18:07:7D:F4</v>
      </c>
      <c r="J792" s="11">
        <f>IF(C792="Монтаж",COUNTIF($H$2:H793,Journal[[#This Row],[S/N оборудования]]),"")</f>
        <v>1</v>
      </c>
    </row>
    <row r="793" spans="1:10" x14ac:dyDescent="0.15">
      <c r="A793" s="32">
        <v>45873</v>
      </c>
      <c r="B793" s="11">
        <v>18</v>
      </c>
      <c r="C793" s="16" t="s">
        <v>8</v>
      </c>
      <c r="D793" s="36" t="s">
        <v>1097</v>
      </c>
      <c r="E793" s="10" t="s">
        <v>95</v>
      </c>
      <c r="F793" s="10" t="s">
        <v>1100</v>
      </c>
      <c r="G793" s="28" t="s">
        <v>35</v>
      </c>
      <c r="H793" s="28" t="s">
        <v>1098</v>
      </c>
      <c r="I793" s="1" t="str">
        <f>IFERROR(_xlfn.XLOOKUP(Journal[[#This Row],[S/N оборудования]],mac_ap[Серийный AP],mac_ap[Мак AP]),"")</f>
        <v/>
      </c>
      <c r="J793" s="11">
        <f>IF(C793="Монтаж",COUNTIF($H$2:H794,Journal[[#This Row],[S/N оборудования]]),"")</f>
        <v>1</v>
      </c>
    </row>
    <row r="794" spans="1:10" x14ac:dyDescent="0.15">
      <c r="A794" s="32">
        <v>45873</v>
      </c>
      <c r="B794" s="11">
        <v>18</v>
      </c>
      <c r="C794" s="16" t="s">
        <v>8</v>
      </c>
      <c r="D794" s="36" t="s">
        <v>1097</v>
      </c>
      <c r="E794" s="10" t="s">
        <v>95</v>
      </c>
      <c r="F794" s="10" t="s">
        <v>1100</v>
      </c>
      <c r="G794" s="28" t="s">
        <v>49</v>
      </c>
      <c r="H794" s="28" t="s">
        <v>718</v>
      </c>
      <c r="I794" s="1" t="str">
        <f>IFERROR(_xlfn.XLOOKUP(Journal[[#This Row],[S/N оборудования]],mac_ap[Серийный AP],mac_ap[Мак AP]),"")</f>
        <v>78:9A:18:97:EC:23</v>
      </c>
      <c r="J794" s="11">
        <f>IF(C794="Монтаж",COUNTIF($H$2:H795,Journal[[#This Row],[S/N оборудования]]),"")</f>
        <v>1</v>
      </c>
    </row>
    <row r="795" spans="1:10" x14ac:dyDescent="0.15">
      <c r="A795" s="32">
        <v>45873</v>
      </c>
      <c r="B795" s="11">
        <v>18</v>
      </c>
      <c r="C795" s="16" t="s">
        <v>8</v>
      </c>
      <c r="D795" s="36" t="s">
        <v>1097</v>
      </c>
      <c r="E795" s="10" t="s">
        <v>95</v>
      </c>
      <c r="F795" s="10" t="s">
        <v>1100</v>
      </c>
      <c r="G795" s="28" t="s">
        <v>14</v>
      </c>
      <c r="H795" s="28" t="s">
        <v>1099</v>
      </c>
      <c r="I795" s="1" t="str">
        <f>IFERROR(_xlfn.XLOOKUP(Journal[[#This Row],[S/N оборудования]],mac_ap[Серийный AP],mac_ap[Мак AP]),"")</f>
        <v/>
      </c>
      <c r="J795" s="11">
        <f>IF(C795="Монтаж",COUNTIF($H$2:H796,Journal[[#This Row],[S/N оборудования]]),"")</f>
        <v>1</v>
      </c>
    </row>
    <row r="796" spans="1:10" x14ac:dyDescent="0.15">
      <c r="A796" s="32">
        <v>45873</v>
      </c>
      <c r="B796" s="11">
        <v>18</v>
      </c>
      <c r="C796" s="16" t="s">
        <v>8</v>
      </c>
      <c r="D796" s="36" t="s">
        <v>1097</v>
      </c>
      <c r="E796" s="10" t="s">
        <v>95</v>
      </c>
      <c r="F796" s="10" t="s">
        <v>1100</v>
      </c>
      <c r="G796" s="28" t="s">
        <v>99</v>
      </c>
      <c r="I796" s="1" t="str">
        <f>IFERROR(_xlfn.XLOOKUP(Journal[[#This Row],[S/N оборудования]],mac_ap[Серийный AP],mac_ap[Мак AP]),"")</f>
        <v/>
      </c>
      <c r="J796" s="11">
        <f>IF(C796="Монтаж",COUNTIF($H$2:H797,Journal[[#This Row],[S/N оборудования]]),"")</f>
        <v>0</v>
      </c>
    </row>
    <row r="797" spans="1:10" x14ac:dyDescent="0.15">
      <c r="A797" s="32">
        <v>45873</v>
      </c>
      <c r="B797" s="11">
        <v>18</v>
      </c>
      <c r="C797" s="16" t="s">
        <v>8</v>
      </c>
      <c r="D797" s="36" t="s">
        <v>1097</v>
      </c>
      <c r="E797" s="10" t="s">
        <v>95</v>
      </c>
      <c r="F797" s="10" t="s">
        <v>1100</v>
      </c>
      <c r="G797" s="1" t="s">
        <v>16</v>
      </c>
      <c r="I797" s="1" t="str">
        <f>IFERROR(_xlfn.XLOOKUP(Journal[[#This Row],[S/N оборудования]],mac_ap[Серийный AP],mac_ap[Мак AP]),"")</f>
        <v/>
      </c>
      <c r="J797" s="11">
        <f>IF(C797="Монтаж",COUNTIF($H$2:H798,Journal[[#This Row],[S/N оборудования]]),"")</f>
        <v>0</v>
      </c>
    </row>
    <row r="798" spans="1:10" x14ac:dyDescent="0.15">
      <c r="A798" s="32">
        <v>45873</v>
      </c>
      <c r="B798" s="11">
        <v>18</v>
      </c>
      <c r="C798" s="16" t="s">
        <v>8</v>
      </c>
      <c r="D798" s="36" t="s">
        <v>1097</v>
      </c>
      <c r="E798" s="10" t="s">
        <v>95</v>
      </c>
      <c r="F798" s="10" t="s">
        <v>1103</v>
      </c>
      <c r="G798" s="28" t="s">
        <v>12</v>
      </c>
      <c r="H798" s="28" t="s">
        <v>557</v>
      </c>
      <c r="I798" s="1" t="str">
        <f>IFERROR(_xlfn.XLOOKUP(Journal[[#This Row],[S/N оборудования]],mac_ap[Серийный AP],mac_ap[Мак AP]),"")</f>
        <v>F4:1E:57:A6:1B:6F</v>
      </c>
      <c r="J798" s="11">
        <f>IF(C798="Монтаж",COUNTIF($H$2:H799,Journal[[#This Row],[S/N оборудования]]),"")</f>
        <v>1</v>
      </c>
    </row>
    <row r="799" spans="1:10" x14ac:dyDescent="0.15">
      <c r="A799" s="32">
        <v>45873</v>
      </c>
      <c r="B799" s="11">
        <v>18</v>
      </c>
      <c r="C799" s="16" t="s">
        <v>8</v>
      </c>
      <c r="D799" s="36" t="s">
        <v>1097</v>
      </c>
      <c r="E799" s="10" t="s">
        <v>95</v>
      </c>
      <c r="F799" s="10" t="s">
        <v>1103</v>
      </c>
      <c r="G799" s="28" t="s">
        <v>35</v>
      </c>
      <c r="H799" s="28" t="s">
        <v>1101</v>
      </c>
      <c r="I799" s="1" t="str">
        <f>IFERROR(_xlfn.XLOOKUP(Journal[[#This Row],[S/N оборудования]],mac_ap[Серийный AP],mac_ap[Мак AP]),"")</f>
        <v/>
      </c>
      <c r="J799" s="11">
        <f>IF(C799="Монтаж",COUNTIF($H$2:H800,Journal[[#This Row],[S/N оборудования]]),"")</f>
        <v>1</v>
      </c>
    </row>
    <row r="800" spans="1:10" x14ac:dyDescent="0.15">
      <c r="A800" s="32">
        <v>45873</v>
      </c>
      <c r="B800" s="11">
        <v>18</v>
      </c>
      <c r="C800" s="16" t="s">
        <v>8</v>
      </c>
      <c r="D800" s="36" t="s">
        <v>1097</v>
      </c>
      <c r="E800" s="10" t="s">
        <v>95</v>
      </c>
      <c r="F800" s="10" t="s">
        <v>1103</v>
      </c>
      <c r="G800" s="28" t="s">
        <v>49</v>
      </c>
      <c r="H800" s="28" t="s">
        <v>788</v>
      </c>
      <c r="I800" s="1" t="str">
        <f>IFERROR(_xlfn.XLOOKUP(Journal[[#This Row],[S/N оборудования]],mac_ap[Серийный AP],mac_ap[Мак AP]),"")</f>
        <v>D4:01:C3:E6:AA:70</v>
      </c>
      <c r="J800" s="11">
        <f>IF(C800="Монтаж",COUNTIF($H$2:H801,Journal[[#This Row],[S/N оборудования]]),"")</f>
        <v>1</v>
      </c>
    </row>
    <row r="801" spans="1:10" x14ac:dyDescent="0.15">
      <c r="A801" s="32">
        <v>45873</v>
      </c>
      <c r="B801" s="11">
        <v>18</v>
      </c>
      <c r="C801" s="16" t="s">
        <v>8</v>
      </c>
      <c r="D801" s="36" t="s">
        <v>1097</v>
      </c>
      <c r="E801" s="10" t="s">
        <v>95</v>
      </c>
      <c r="F801" s="10" t="s">
        <v>1103</v>
      </c>
      <c r="G801" s="28" t="s">
        <v>14</v>
      </c>
      <c r="H801" s="28" t="s">
        <v>1102</v>
      </c>
      <c r="I801" s="1" t="str">
        <f>IFERROR(_xlfn.XLOOKUP(Journal[[#This Row],[S/N оборудования]],mac_ap[Серийный AP],mac_ap[Мак AP]),"")</f>
        <v/>
      </c>
      <c r="J801" s="11">
        <f>IF(C801="Монтаж",COUNTIF($H$2:H802,Journal[[#This Row],[S/N оборудования]]),"")</f>
        <v>1</v>
      </c>
    </row>
    <row r="802" spans="1:10" x14ac:dyDescent="0.15">
      <c r="A802" s="32">
        <v>45873</v>
      </c>
      <c r="B802" s="11">
        <v>18</v>
      </c>
      <c r="C802" s="16" t="s">
        <v>8</v>
      </c>
      <c r="D802" s="36" t="s">
        <v>1097</v>
      </c>
      <c r="E802" s="10" t="s">
        <v>95</v>
      </c>
      <c r="F802" s="10" t="s">
        <v>1103</v>
      </c>
      <c r="G802" s="28" t="s">
        <v>99</v>
      </c>
      <c r="I802" s="1" t="str">
        <f>IFERROR(_xlfn.XLOOKUP(Journal[[#This Row],[S/N оборудования]],mac_ap[Серийный AP],mac_ap[Мак AP]),"")</f>
        <v/>
      </c>
      <c r="J802" s="11">
        <f>IF(C802="Монтаж",COUNTIF($H$2:H803,Journal[[#This Row],[S/N оборудования]]),"")</f>
        <v>0</v>
      </c>
    </row>
    <row r="803" spans="1:10" x14ac:dyDescent="0.15">
      <c r="A803" s="32">
        <v>45873</v>
      </c>
      <c r="B803" s="11">
        <v>18</v>
      </c>
      <c r="C803" s="16" t="s">
        <v>8</v>
      </c>
      <c r="D803" s="36" t="s">
        <v>1097</v>
      </c>
      <c r="E803" s="10" t="s">
        <v>95</v>
      </c>
      <c r="F803" s="10" t="s">
        <v>1103</v>
      </c>
      <c r="G803" s="1" t="s">
        <v>16</v>
      </c>
      <c r="I803" s="1" t="str">
        <f>IFERROR(_xlfn.XLOOKUP(Journal[[#This Row],[S/N оборудования]],mac_ap[Серийный AP],mac_ap[Мак AP]),"")</f>
        <v/>
      </c>
      <c r="J803" s="11">
        <f>IF(C803="Монтаж",COUNTIF($H$2:H804,Journal[[#This Row],[S/N оборудования]]),"")</f>
        <v>0</v>
      </c>
    </row>
    <row r="804" spans="1:10" x14ac:dyDescent="0.15">
      <c r="A804" s="32">
        <v>45873</v>
      </c>
      <c r="B804" s="11">
        <v>18</v>
      </c>
      <c r="C804" s="16" t="s">
        <v>8</v>
      </c>
      <c r="D804" s="36" t="s">
        <v>1097</v>
      </c>
      <c r="E804" s="10" t="s">
        <v>95</v>
      </c>
      <c r="F804" s="10" t="s">
        <v>1106</v>
      </c>
      <c r="G804" s="28" t="s">
        <v>12</v>
      </c>
      <c r="H804" s="28" t="s">
        <v>543</v>
      </c>
      <c r="I804" s="1" t="str">
        <f>IFERROR(_xlfn.XLOOKUP(Journal[[#This Row],[S/N оборудования]],mac_ap[Серийный AP],mac_ap[Мак AP]),"")</f>
        <v>F4:1E:57:A6:8A:CE</v>
      </c>
      <c r="J804" s="11">
        <f>IF(C804="Монтаж",COUNTIF($H$2:H805,Journal[[#This Row],[S/N оборудования]]),"")</f>
        <v>1</v>
      </c>
    </row>
    <row r="805" spans="1:10" x14ac:dyDescent="0.15">
      <c r="A805" s="32">
        <v>45873</v>
      </c>
      <c r="B805" s="11">
        <v>18</v>
      </c>
      <c r="C805" s="16" t="s">
        <v>8</v>
      </c>
      <c r="D805" s="36" t="s">
        <v>1097</v>
      </c>
      <c r="E805" s="10" t="s">
        <v>95</v>
      </c>
      <c r="F805" s="10" t="s">
        <v>1106</v>
      </c>
      <c r="G805" s="28" t="s">
        <v>35</v>
      </c>
      <c r="H805" s="28" t="s">
        <v>1104</v>
      </c>
      <c r="I805" s="1" t="str">
        <f>IFERROR(_xlfn.XLOOKUP(Journal[[#This Row],[S/N оборудования]],mac_ap[Серийный AP],mac_ap[Мак AP]),"")</f>
        <v/>
      </c>
      <c r="J805" s="11">
        <f>IF(C805="Монтаж",COUNTIF($H$2:H806,Journal[[#This Row],[S/N оборудования]]),"")</f>
        <v>1</v>
      </c>
    </row>
    <row r="806" spans="1:10" x14ac:dyDescent="0.15">
      <c r="A806" s="32">
        <v>45873</v>
      </c>
      <c r="B806" s="11">
        <v>18</v>
      </c>
      <c r="C806" s="16" t="s">
        <v>8</v>
      </c>
      <c r="D806" s="36" t="s">
        <v>1097</v>
      </c>
      <c r="E806" s="10" t="s">
        <v>95</v>
      </c>
      <c r="F806" s="10" t="s">
        <v>1106</v>
      </c>
      <c r="G806" s="28" t="s">
        <v>49</v>
      </c>
      <c r="H806" s="28" t="s">
        <v>794</v>
      </c>
      <c r="I806" s="1" t="str">
        <f>IFERROR(_xlfn.XLOOKUP(Journal[[#This Row],[S/N оборудования]],mac_ap[Серийный AP],mac_ap[Мак AP]),"")</f>
        <v>F4:1E:57:49:47:4E</v>
      </c>
      <c r="J806" s="11">
        <f>IF(C806="Монтаж",COUNTIF($H$2:H807,Journal[[#This Row],[S/N оборудования]]),"")</f>
        <v>1</v>
      </c>
    </row>
    <row r="807" spans="1:10" x14ac:dyDescent="0.15">
      <c r="A807" s="32">
        <v>45873</v>
      </c>
      <c r="B807" s="11">
        <v>18</v>
      </c>
      <c r="C807" s="16" t="s">
        <v>8</v>
      </c>
      <c r="D807" s="36" t="s">
        <v>1097</v>
      </c>
      <c r="E807" s="10" t="s">
        <v>95</v>
      </c>
      <c r="F807" s="10" t="s">
        <v>1106</v>
      </c>
      <c r="G807" s="28" t="s">
        <v>14</v>
      </c>
      <c r="H807" s="28" t="s">
        <v>1105</v>
      </c>
      <c r="I807" s="1" t="str">
        <f>IFERROR(_xlfn.XLOOKUP(Journal[[#This Row],[S/N оборудования]],mac_ap[Серийный AP],mac_ap[Мак AP]),"")</f>
        <v/>
      </c>
      <c r="J807" s="11">
        <f>IF(C807="Монтаж",COUNTIF($H$2:H808,Journal[[#This Row],[S/N оборудования]]),"")</f>
        <v>1</v>
      </c>
    </row>
    <row r="808" spans="1:10" x14ac:dyDescent="0.15">
      <c r="A808" s="32">
        <v>45873</v>
      </c>
      <c r="B808" s="11">
        <v>18</v>
      </c>
      <c r="C808" s="16" t="s">
        <v>8</v>
      </c>
      <c r="D808" s="36" t="s">
        <v>1097</v>
      </c>
      <c r="E808" s="10" t="s">
        <v>95</v>
      </c>
      <c r="F808" s="10" t="s">
        <v>1106</v>
      </c>
      <c r="G808" s="28" t="s">
        <v>99</v>
      </c>
      <c r="I808" s="1" t="str">
        <f>IFERROR(_xlfn.XLOOKUP(Journal[[#This Row],[S/N оборудования]],mac_ap[Серийный AP],mac_ap[Мак AP]),"")</f>
        <v/>
      </c>
      <c r="J808" s="11">
        <f>IF(C808="Монтаж",COUNTIF($H$2:H809,Journal[[#This Row],[S/N оборудования]]),"")</f>
        <v>0</v>
      </c>
    </row>
    <row r="809" spans="1:10" x14ac:dyDescent="0.15">
      <c r="A809" s="32">
        <v>45873</v>
      </c>
      <c r="B809" s="11">
        <v>18</v>
      </c>
      <c r="C809" s="16" t="s">
        <v>8</v>
      </c>
      <c r="D809" s="36" t="s">
        <v>1097</v>
      </c>
      <c r="E809" s="10" t="s">
        <v>95</v>
      </c>
      <c r="F809" s="10" t="s">
        <v>1106</v>
      </c>
      <c r="G809" s="1" t="s">
        <v>16</v>
      </c>
      <c r="I809" s="1" t="str">
        <f>IFERROR(_xlfn.XLOOKUP(Journal[[#This Row],[S/N оборудования]],mac_ap[Серийный AP],mac_ap[Мак AP]),"")</f>
        <v/>
      </c>
      <c r="J809" s="11">
        <f>IF(C809="Монтаж",COUNTIF($H$2:H810,Journal[[#This Row],[S/N оборудования]]),"")</f>
        <v>0</v>
      </c>
    </row>
    <row r="810" spans="1:10" x14ac:dyDescent="0.15">
      <c r="A810" s="32">
        <v>45873</v>
      </c>
      <c r="B810" s="11">
        <v>18</v>
      </c>
      <c r="C810" s="16" t="s">
        <v>8</v>
      </c>
      <c r="D810" s="36" t="s">
        <v>1097</v>
      </c>
      <c r="E810" s="10" t="s">
        <v>95</v>
      </c>
      <c r="F810" s="10" t="s">
        <v>1110</v>
      </c>
      <c r="G810" s="28" t="s">
        <v>12</v>
      </c>
      <c r="H810" s="28" t="s">
        <v>1107</v>
      </c>
      <c r="I810" s="1" t="str">
        <f>IFERROR(_xlfn.XLOOKUP(Journal[[#This Row],[S/N оборудования]],mac_ap[Серийный AP],mac_ap[Мак AP]),"")</f>
        <v/>
      </c>
      <c r="J810" s="11">
        <f>IF(C810="Монтаж",COUNTIF($H$2:H811,Journal[[#This Row],[S/N оборудования]]),"")</f>
        <v>1</v>
      </c>
    </row>
    <row r="811" spans="1:10" x14ac:dyDescent="0.15">
      <c r="A811" s="32">
        <v>45873</v>
      </c>
      <c r="B811" s="11">
        <v>18</v>
      </c>
      <c r="C811" s="16" t="s">
        <v>8</v>
      </c>
      <c r="D811" s="36" t="s">
        <v>1097</v>
      </c>
      <c r="E811" s="10" t="s">
        <v>95</v>
      </c>
      <c r="F811" s="10" t="s">
        <v>1110</v>
      </c>
      <c r="G811" s="28" t="s">
        <v>35</v>
      </c>
      <c r="H811" s="28" t="s">
        <v>1108</v>
      </c>
      <c r="I811" s="1" t="str">
        <f>IFERROR(_xlfn.XLOOKUP(Journal[[#This Row],[S/N оборудования]],mac_ap[Серийный AP],mac_ap[Мак AP]),"")</f>
        <v/>
      </c>
      <c r="J811" s="11">
        <f>IF(C811="Монтаж",COUNTIF($H$2:H812,Journal[[#This Row],[S/N оборудования]]),"")</f>
        <v>1</v>
      </c>
    </row>
    <row r="812" spans="1:10" x14ac:dyDescent="0.15">
      <c r="A812" s="32">
        <v>45873</v>
      </c>
      <c r="B812" s="11">
        <v>18</v>
      </c>
      <c r="C812" s="16" t="s">
        <v>8</v>
      </c>
      <c r="D812" s="36" t="s">
        <v>1097</v>
      </c>
      <c r="E812" s="10" t="s">
        <v>95</v>
      </c>
      <c r="F812" s="10" t="s">
        <v>1110</v>
      </c>
      <c r="G812" s="28" t="s">
        <v>49</v>
      </c>
      <c r="H812" s="28" t="s">
        <v>738</v>
      </c>
      <c r="I812" s="1" t="str">
        <f>IFERROR(_xlfn.XLOOKUP(Journal[[#This Row],[S/N оборудования]],mac_ap[Серийный AP],mac_ap[Мак AP]),"")</f>
        <v>78:9A:18:A3:32:61</v>
      </c>
      <c r="J812" s="11">
        <f>IF(C812="Монтаж",COUNTIF($H$2:H813,Journal[[#This Row],[S/N оборудования]]),"")</f>
        <v>1</v>
      </c>
    </row>
    <row r="813" spans="1:10" x14ac:dyDescent="0.15">
      <c r="A813" s="32">
        <v>45873</v>
      </c>
      <c r="B813" s="11">
        <v>18</v>
      </c>
      <c r="C813" s="16" t="s">
        <v>8</v>
      </c>
      <c r="D813" s="36" t="s">
        <v>1097</v>
      </c>
      <c r="E813" s="10" t="s">
        <v>95</v>
      </c>
      <c r="F813" s="10" t="s">
        <v>1110</v>
      </c>
      <c r="G813" s="28" t="s">
        <v>14</v>
      </c>
      <c r="H813" s="28" t="s">
        <v>1109</v>
      </c>
      <c r="I813" s="1" t="str">
        <f>IFERROR(_xlfn.XLOOKUP(Journal[[#This Row],[S/N оборудования]],mac_ap[Серийный AP],mac_ap[Мак AP]),"")</f>
        <v/>
      </c>
      <c r="J813" s="11">
        <f>IF(C813="Монтаж",COUNTIF($H$2:H814,Journal[[#This Row],[S/N оборудования]]),"")</f>
        <v>1</v>
      </c>
    </row>
    <row r="814" spans="1:10" x14ac:dyDescent="0.15">
      <c r="A814" s="32">
        <v>45873</v>
      </c>
      <c r="B814" s="11">
        <v>18</v>
      </c>
      <c r="C814" s="16" t="s">
        <v>8</v>
      </c>
      <c r="D814" s="36" t="s">
        <v>1097</v>
      </c>
      <c r="E814" s="10" t="s">
        <v>95</v>
      </c>
      <c r="F814" s="10" t="s">
        <v>1110</v>
      </c>
      <c r="G814" s="28" t="s">
        <v>99</v>
      </c>
      <c r="I814" s="1" t="str">
        <f>IFERROR(_xlfn.XLOOKUP(Journal[[#This Row],[S/N оборудования]],mac_ap[Серийный AP],mac_ap[Мак AP]),"")</f>
        <v/>
      </c>
      <c r="J814" s="11">
        <f>IF(C814="Монтаж",COUNTIF($H$2:H815,Journal[[#This Row],[S/N оборудования]]),"")</f>
        <v>0</v>
      </c>
    </row>
    <row r="815" spans="1:10" x14ac:dyDescent="0.15">
      <c r="A815" s="32">
        <v>45873</v>
      </c>
      <c r="B815" s="11">
        <v>18</v>
      </c>
      <c r="C815" s="16" t="s">
        <v>8</v>
      </c>
      <c r="D815" s="36" t="s">
        <v>1097</v>
      </c>
      <c r="E815" s="10" t="s">
        <v>95</v>
      </c>
      <c r="F815" s="10" t="s">
        <v>1110</v>
      </c>
      <c r="G815" s="1" t="s">
        <v>16</v>
      </c>
      <c r="I815" s="1" t="str">
        <f>IFERROR(_xlfn.XLOOKUP(Journal[[#This Row],[S/N оборудования]],mac_ap[Серийный AP],mac_ap[Мак AP]),"")</f>
        <v/>
      </c>
      <c r="J815" s="11">
        <f>IF(C815="Монтаж",COUNTIF($H$2:H816,Journal[[#This Row],[S/N оборудования]]),"")</f>
        <v>0</v>
      </c>
    </row>
    <row r="816" spans="1:10" x14ac:dyDescent="0.15">
      <c r="A816" s="32">
        <v>45873</v>
      </c>
      <c r="B816" s="11">
        <v>18</v>
      </c>
      <c r="C816" s="16" t="s">
        <v>8</v>
      </c>
      <c r="D816" s="36" t="s">
        <v>1097</v>
      </c>
      <c r="E816" s="10" t="s">
        <v>95</v>
      </c>
      <c r="F816" s="10" t="s">
        <v>1114</v>
      </c>
      <c r="G816" s="28" t="s">
        <v>12</v>
      </c>
      <c r="H816" s="28" t="s">
        <v>1111</v>
      </c>
      <c r="I816" s="1" t="str">
        <f>IFERROR(_xlfn.XLOOKUP(Journal[[#This Row],[S/N оборудования]],mac_ap[Серийный AP],mac_ap[Мак AP]),"")</f>
        <v/>
      </c>
      <c r="J816" s="11">
        <f>IF(C816="Монтаж",COUNTIF($H$2:H817,Journal[[#This Row],[S/N оборудования]]),"")</f>
        <v>1</v>
      </c>
    </row>
    <row r="817" spans="1:10" x14ac:dyDescent="0.15">
      <c r="A817" s="32">
        <v>45873</v>
      </c>
      <c r="B817" s="11">
        <v>18</v>
      </c>
      <c r="C817" s="16" t="s">
        <v>8</v>
      </c>
      <c r="D817" s="36" t="s">
        <v>1097</v>
      </c>
      <c r="E817" s="10" t="s">
        <v>95</v>
      </c>
      <c r="F817" s="10" t="s">
        <v>1114</v>
      </c>
      <c r="G817" s="28" t="s">
        <v>35</v>
      </c>
      <c r="H817" s="28" t="s">
        <v>1112</v>
      </c>
      <c r="I817" s="1" t="str">
        <f>IFERROR(_xlfn.XLOOKUP(Journal[[#This Row],[S/N оборудования]],mac_ap[Серийный AP],mac_ap[Мак AP]),"")</f>
        <v/>
      </c>
      <c r="J817" s="11">
        <f>IF(C817="Монтаж",COUNTIF($H$2:H818,Journal[[#This Row],[S/N оборудования]]),"")</f>
        <v>1</v>
      </c>
    </row>
    <row r="818" spans="1:10" x14ac:dyDescent="0.15">
      <c r="A818" s="32">
        <v>45873</v>
      </c>
      <c r="B818" s="11">
        <v>18</v>
      </c>
      <c r="C818" s="16" t="s">
        <v>8</v>
      </c>
      <c r="D818" s="36" t="s">
        <v>1097</v>
      </c>
      <c r="E818" s="10" t="s">
        <v>95</v>
      </c>
      <c r="F818" s="10" t="s">
        <v>1114</v>
      </c>
      <c r="G818" s="28" t="s">
        <v>49</v>
      </c>
      <c r="H818" s="28" t="s">
        <v>736</v>
      </c>
      <c r="I818" s="1" t="str">
        <f>IFERROR(_xlfn.XLOOKUP(Journal[[#This Row],[S/N оборудования]],mac_ap[Серийный AP],mac_ap[Мак AP]),"")</f>
        <v>F4:1E:57:49:29:FE</v>
      </c>
      <c r="J818" s="11">
        <f>IF(C818="Монтаж",COUNTIF($H$2:H819,Journal[[#This Row],[S/N оборудования]]),"")</f>
        <v>1</v>
      </c>
    </row>
    <row r="819" spans="1:10" x14ac:dyDescent="0.15">
      <c r="A819" s="32">
        <v>45873</v>
      </c>
      <c r="B819" s="11">
        <v>18</v>
      </c>
      <c r="C819" s="16" t="s">
        <v>8</v>
      </c>
      <c r="D819" s="36" t="s">
        <v>1097</v>
      </c>
      <c r="E819" s="10" t="s">
        <v>95</v>
      </c>
      <c r="F819" s="10" t="s">
        <v>1114</v>
      </c>
      <c r="G819" s="28" t="s">
        <v>14</v>
      </c>
      <c r="H819" s="28" t="s">
        <v>1113</v>
      </c>
      <c r="I819" s="1" t="str">
        <f>IFERROR(_xlfn.XLOOKUP(Journal[[#This Row],[S/N оборудования]],mac_ap[Серийный AP],mac_ap[Мак AP]),"")</f>
        <v/>
      </c>
      <c r="J819" s="11">
        <f>IF(C819="Монтаж",COUNTIF($H$2:H820,Journal[[#This Row],[S/N оборудования]]),"")</f>
        <v>1</v>
      </c>
    </row>
    <row r="820" spans="1:10" x14ac:dyDescent="0.15">
      <c r="A820" s="32">
        <v>45873</v>
      </c>
      <c r="B820" s="11">
        <v>18</v>
      </c>
      <c r="C820" s="16" t="s">
        <v>8</v>
      </c>
      <c r="D820" s="36" t="s">
        <v>1097</v>
      </c>
      <c r="E820" s="10" t="s">
        <v>95</v>
      </c>
      <c r="F820" s="10" t="s">
        <v>1114</v>
      </c>
      <c r="G820" s="28" t="s">
        <v>99</v>
      </c>
      <c r="I820" s="1" t="str">
        <f>IFERROR(_xlfn.XLOOKUP(Journal[[#This Row],[S/N оборудования]],mac_ap[Серийный AP],mac_ap[Мак AP]),"")</f>
        <v/>
      </c>
      <c r="J820" s="11">
        <f>IF(C820="Монтаж",COUNTIF($H$2:H821,Journal[[#This Row],[S/N оборудования]]),"")</f>
        <v>0</v>
      </c>
    </row>
    <row r="821" spans="1:10" x14ac:dyDescent="0.15">
      <c r="A821" s="32">
        <v>45873</v>
      </c>
      <c r="B821" s="11">
        <v>18</v>
      </c>
      <c r="C821" s="16" t="s">
        <v>8</v>
      </c>
      <c r="D821" s="36" t="s">
        <v>1097</v>
      </c>
      <c r="E821" s="10" t="s">
        <v>95</v>
      </c>
      <c r="F821" s="10" t="s">
        <v>1114</v>
      </c>
      <c r="G821" s="1" t="s">
        <v>16</v>
      </c>
      <c r="I821" s="1" t="str">
        <f>IFERROR(_xlfn.XLOOKUP(Journal[[#This Row],[S/N оборудования]],mac_ap[Серийный AP],mac_ap[Мак AP]),"")</f>
        <v/>
      </c>
      <c r="J821" s="11">
        <f>IF(C821="Монтаж",COUNTIF($H$2:H822,Journal[[#This Row],[S/N оборудования]]),"")</f>
        <v>0</v>
      </c>
    </row>
    <row r="822" spans="1:10" x14ac:dyDescent="0.15">
      <c r="A822" s="32">
        <v>45873</v>
      </c>
      <c r="B822" s="11">
        <v>18</v>
      </c>
      <c r="C822" s="16" t="s">
        <v>8</v>
      </c>
      <c r="D822" s="36" t="s">
        <v>1097</v>
      </c>
      <c r="E822" s="10" t="s">
        <v>95</v>
      </c>
      <c r="F822" s="10" t="s">
        <v>1117</v>
      </c>
      <c r="G822" s="28" t="s">
        <v>12</v>
      </c>
      <c r="H822" s="28" t="s">
        <v>613</v>
      </c>
      <c r="I822" s="1" t="str">
        <f>IFERROR(_xlfn.XLOOKUP(Journal[[#This Row],[S/N оборудования]],mac_ap[Серийный AP],mac_ap[Мак AP]),"")</f>
        <v>78:9A:18:07:7D:EA</v>
      </c>
      <c r="J822" s="11">
        <f>IF(C822="Монтаж",COUNTIF($H$2:H823,Journal[[#This Row],[S/N оборудования]]),"")</f>
        <v>1</v>
      </c>
    </row>
    <row r="823" spans="1:10" x14ac:dyDescent="0.15">
      <c r="A823" s="32">
        <v>45873</v>
      </c>
      <c r="B823" s="11">
        <v>18</v>
      </c>
      <c r="C823" s="16" t="s">
        <v>8</v>
      </c>
      <c r="D823" s="36" t="s">
        <v>1097</v>
      </c>
      <c r="E823" s="10" t="s">
        <v>95</v>
      </c>
      <c r="F823" s="10" t="s">
        <v>1117</v>
      </c>
      <c r="G823" s="28" t="s">
        <v>35</v>
      </c>
      <c r="H823" s="28" t="s">
        <v>1115</v>
      </c>
      <c r="I823" s="1" t="str">
        <f>IFERROR(_xlfn.XLOOKUP(Journal[[#This Row],[S/N оборудования]],mac_ap[Серийный AP],mac_ap[Мак AP]),"")</f>
        <v/>
      </c>
      <c r="J823" s="11">
        <f>IF(C823="Монтаж",COUNTIF($H$2:H824,Journal[[#This Row],[S/N оборудования]]),"")</f>
        <v>1</v>
      </c>
    </row>
    <row r="824" spans="1:10" x14ac:dyDescent="0.15">
      <c r="A824" s="32">
        <v>45873</v>
      </c>
      <c r="B824" s="11">
        <v>18</v>
      </c>
      <c r="C824" s="16" t="s">
        <v>8</v>
      </c>
      <c r="D824" s="36" t="s">
        <v>1097</v>
      </c>
      <c r="E824" s="10" t="s">
        <v>95</v>
      </c>
      <c r="F824" s="10" t="s">
        <v>1117</v>
      </c>
      <c r="G824" s="28" t="s">
        <v>49</v>
      </c>
      <c r="H824" s="28" t="s">
        <v>784</v>
      </c>
      <c r="I824" s="1" t="str">
        <f>IFERROR(_xlfn.XLOOKUP(Journal[[#This Row],[S/N оборудования]],mac_ap[Серийный AP],mac_ap[Мак AP]),"")</f>
        <v>78:9A:18:A3:58:3B</v>
      </c>
      <c r="J824" s="11">
        <f>IF(C824="Монтаж",COUNTIF($H$2:H825,Journal[[#This Row],[S/N оборудования]]),"")</f>
        <v>1</v>
      </c>
    </row>
    <row r="825" spans="1:10" x14ac:dyDescent="0.15">
      <c r="A825" s="32">
        <v>45873</v>
      </c>
      <c r="B825" s="11">
        <v>18</v>
      </c>
      <c r="C825" s="16" t="s">
        <v>8</v>
      </c>
      <c r="D825" s="36" t="s">
        <v>1097</v>
      </c>
      <c r="E825" s="10" t="s">
        <v>95</v>
      </c>
      <c r="F825" s="10" t="s">
        <v>1117</v>
      </c>
      <c r="G825" s="28" t="s">
        <v>14</v>
      </c>
      <c r="H825" s="28" t="s">
        <v>1116</v>
      </c>
      <c r="I825" s="1" t="str">
        <f>IFERROR(_xlfn.XLOOKUP(Journal[[#This Row],[S/N оборудования]],mac_ap[Серийный AP],mac_ap[Мак AP]),"")</f>
        <v/>
      </c>
      <c r="J825" s="11">
        <f>IF(C825="Монтаж",COUNTIF($H$2:H826,Journal[[#This Row],[S/N оборудования]]),"")</f>
        <v>1</v>
      </c>
    </row>
    <row r="826" spans="1:10" x14ac:dyDescent="0.15">
      <c r="A826" s="32">
        <v>45873</v>
      </c>
      <c r="B826" s="11">
        <v>18</v>
      </c>
      <c r="C826" s="16" t="s">
        <v>8</v>
      </c>
      <c r="D826" s="36" t="s">
        <v>1097</v>
      </c>
      <c r="E826" s="10" t="s">
        <v>95</v>
      </c>
      <c r="F826" s="10" t="s">
        <v>1117</v>
      </c>
      <c r="G826" s="28" t="s">
        <v>99</v>
      </c>
      <c r="I826" s="1" t="str">
        <f>IFERROR(_xlfn.XLOOKUP(Journal[[#This Row],[S/N оборудования]],mac_ap[Серийный AP],mac_ap[Мак AP]),"")</f>
        <v/>
      </c>
      <c r="J826" s="11">
        <f>IF(C826="Монтаж",COUNTIF($H$2:H827,Journal[[#This Row],[S/N оборудования]]),"")</f>
        <v>0</v>
      </c>
    </row>
    <row r="827" spans="1:10" x14ac:dyDescent="0.15">
      <c r="A827" s="32">
        <v>45873</v>
      </c>
      <c r="B827" s="11">
        <v>18</v>
      </c>
      <c r="C827" s="16" t="s">
        <v>8</v>
      </c>
      <c r="D827" s="36" t="s">
        <v>1097</v>
      </c>
      <c r="E827" s="10" t="s">
        <v>95</v>
      </c>
      <c r="F827" s="10" t="s">
        <v>1117</v>
      </c>
      <c r="G827" s="1" t="s">
        <v>16</v>
      </c>
      <c r="I827" s="1" t="str">
        <f>IFERROR(_xlfn.XLOOKUP(Journal[[#This Row],[S/N оборудования]],mac_ap[Серийный AP],mac_ap[Мак AP]),"")</f>
        <v/>
      </c>
      <c r="J827" s="11">
        <f>IF(C827="Монтаж",COUNTIF($H$2:H828,Journal[[#This Row],[S/N оборудования]]),"")</f>
        <v>0</v>
      </c>
    </row>
    <row r="828" spans="1:10" x14ac:dyDescent="0.15">
      <c r="A828" s="32">
        <v>45874</v>
      </c>
      <c r="B828" s="11">
        <v>19</v>
      </c>
      <c r="C828" s="16" t="s">
        <v>8</v>
      </c>
      <c r="D828" s="36" t="s">
        <v>454</v>
      </c>
      <c r="E828" s="10" t="s">
        <v>33</v>
      </c>
      <c r="F828" s="10" t="s">
        <v>1461</v>
      </c>
      <c r="G828" s="1" t="s">
        <v>12</v>
      </c>
      <c r="H828" s="28" t="s">
        <v>647</v>
      </c>
      <c r="I828" s="1" t="str">
        <f>IFERROR(_xlfn.XLOOKUP(Journal[[#This Row],[S/N оборудования]],mac_ap[Серийный AP],mac_ap[Мак AP]),"")</f>
        <v>78:9A:18:07:80:47</v>
      </c>
      <c r="J828" s="11">
        <f>IF(C828="Монтаж",COUNTIF($H$2:H829,Journal[[#This Row],[S/N оборудования]]),"")</f>
        <v>1</v>
      </c>
    </row>
    <row r="829" spans="1:10" x14ac:dyDescent="0.15">
      <c r="A829" s="32">
        <v>45874</v>
      </c>
      <c r="B829" s="11">
        <v>19</v>
      </c>
      <c r="C829" s="16" t="s">
        <v>8</v>
      </c>
      <c r="D829" s="36" t="s">
        <v>454</v>
      </c>
      <c r="E829" s="10" t="s">
        <v>33</v>
      </c>
      <c r="F829" s="10" t="s">
        <v>1461</v>
      </c>
      <c r="G829" s="1" t="s">
        <v>35</v>
      </c>
      <c r="H829" s="28" t="s">
        <v>1457</v>
      </c>
      <c r="I829" s="1" t="str">
        <f>IFERROR(_xlfn.XLOOKUP(Journal[[#This Row],[S/N оборудования]],mac_ap[Серийный AP],mac_ap[Мак AP]),"")</f>
        <v/>
      </c>
      <c r="J829" s="11">
        <f>IF(C829="Монтаж",COUNTIF($H$2:H830,Journal[[#This Row],[S/N оборудования]]),"")</f>
        <v>1</v>
      </c>
    </row>
    <row r="830" spans="1:10" x14ac:dyDescent="0.15">
      <c r="A830" s="32">
        <v>45874</v>
      </c>
      <c r="B830" s="11">
        <v>19</v>
      </c>
      <c r="C830" s="16" t="s">
        <v>8</v>
      </c>
      <c r="D830" s="36" t="s">
        <v>454</v>
      </c>
      <c r="E830" s="10" t="s">
        <v>33</v>
      </c>
      <c r="F830" s="10" t="s">
        <v>1461</v>
      </c>
      <c r="G830" s="1" t="s">
        <v>49</v>
      </c>
      <c r="H830" s="28" t="s">
        <v>720</v>
      </c>
      <c r="I830" s="1" t="str">
        <f>IFERROR(_xlfn.XLOOKUP(Journal[[#This Row],[S/N оборудования]],mac_ap[Серийный AP],mac_ap[Мак AP]),"")</f>
        <v>F4:1E:57:49:37:B2</v>
      </c>
      <c r="J830" s="11">
        <f>IF(C830="Монтаж",COUNTIF($H$2:H831,Journal[[#This Row],[S/N оборудования]]),"")</f>
        <v>1</v>
      </c>
    </row>
    <row r="831" spans="1:10" x14ac:dyDescent="0.15">
      <c r="A831" s="32">
        <v>45874</v>
      </c>
      <c r="B831" s="11">
        <v>19</v>
      </c>
      <c r="C831" s="16" t="s">
        <v>8</v>
      </c>
      <c r="D831" s="36" t="s">
        <v>454</v>
      </c>
      <c r="E831" s="10" t="s">
        <v>33</v>
      </c>
      <c r="F831" s="10" t="s">
        <v>1461</v>
      </c>
      <c r="G831" s="1" t="s">
        <v>49</v>
      </c>
      <c r="H831" s="28" t="s">
        <v>724</v>
      </c>
      <c r="I831" s="1" t="str">
        <f>IFERROR(_xlfn.XLOOKUP(Journal[[#This Row],[S/N оборудования]],mac_ap[Серийный AP],mac_ap[Мак AP]),"")</f>
        <v>F4:1E:57:49:36:3A</v>
      </c>
      <c r="J831" s="11">
        <f>IF(C831="Монтаж",COUNTIF($H$2:H832,Journal[[#This Row],[S/N оборудования]]),"")</f>
        <v>1</v>
      </c>
    </row>
    <row r="832" spans="1:10" x14ac:dyDescent="0.15">
      <c r="A832" s="32">
        <v>45874</v>
      </c>
      <c r="B832" s="11">
        <v>19</v>
      </c>
      <c r="C832" s="16" t="s">
        <v>8</v>
      </c>
      <c r="D832" s="36" t="s">
        <v>454</v>
      </c>
      <c r="E832" s="10" t="s">
        <v>33</v>
      </c>
      <c r="F832" s="10" t="s">
        <v>1461</v>
      </c>
      <c r="G832" s="1" t="s">
        <v>14</v>
      </c>
      <c r="H832" s="28" t="s">
        <v>1458</v>
      </c>
      <c r="I832" s="1" t="str">
        <f>IFERROR(_xlfn.XLOOKUP(Journal[[#This Row],[S/N оборудования]],mac_ap[Серийный AP],mac_ap[Мак AP]),"")</f>
        <v/>
      </c>
      <c r="J832" s="11">
        <f>IF(C832="Монтаж",COUNTIF($H$2:H833,Journal[[#This Row],[S/N оборудования]]),"")</f>
        <v>1</v>
      </c>
    </row>
    <row r="833" spans="1:10" x14ac:dyDescent="0.15">
      <c r="A833" s="32">
        <v>45874</v>
      </c>
      <c r="B833" s="11">
        <v>19</v>
      </c>
      <c r="C833" s="16" t="s">
        <v>8</v>
      </c>
      <c r="D833" s="36" t="s">
        <v>454</v>
      </c>
      <c r="E833" s="10" t="s">
        <v>33</v>
      </c>
      <c r="F833" s="10" t="s">
        <v>1461</v>
      </c>
      <c r="G833" s="1" t="s">
        <v>99</v>
      </c>
      <c r="I833" s="1" t="str">
        <f>IFERROR(_xlfn.XLOOKUP(Journal[[#This Row],[S/N оборудования]],mac_ap[Серийный AP],mac_ap[Мак AP]),"")</f>
        <v/>
      </c>
      <c r="J833" s="11">
        <f>IF(C833="Монтаж",COUNTIF($H$2:H834,Journal[[#This Row],[S/N оборудования]]),"")</f>
        <v>0</v>
      </c>
    </row>
    <row r="834" spans="1:10" x14ac:dyDescent="0.15">
      <c r="A834" s="32">
        <v>45874</v>
      </c>
      <c r="B834" s="11">
        <v>19</v>
      </c>
      <c r="C834" s="16" t="s">
        <v>8</v>
      </c>
      <c r="D834" s="36" t="s">
        <v>454</v>
      </c>
      <c r="E834" s="10" t="s">
        <v>33</v>
      </c>
      <c r="F834" s="10" t="s">
        <v>1461</v>
      </c>
      <c r="G834" s="1" t="s">
        <v>16</v>
      </c>
      <c r="I834" s="1" t="str">
        <f>IFERROR(_xlfn.XLOOKUP(Journal[[#This Row],[S/N оборудования]],mac_ap[Серийный AP],mac_ap[Мак AP]),"")</f>
        <v/>
      </c>
      <c r="J834" s="11">
        <f>IF(C834="Монтаж",COUNTIF($H$2:H835,Journal[[#This Row],[S/N оборудования]]),"")</f>
        <v>0</v>
      </c>
    </row>
    <row r="835" spans="1:10" x14ac:dyDescent="0.15">
      <c r="A835" s="32">
        <v>45875</v>
      </c>
      <c r="B835" s="11">
        <v>19</v>
      </c>
      <c r="C835" s="16" t="s">
        <v>8</v>
      </c>
      <c r="D835" s="36" t="s">
        <v>381</v>
      </c>
      <c r="E835" s="10" t="s">
        <v>95</v>
      </c>
      <c r="F835" s="10" t="s">
        <v>1462</v>
      </c>
      <c r="G835" s="1" t="s">
        <v>12</v>
      </c>
      <c r="H835" s="28" t="s">
        <v>603</v>
      </c>
      <c r="I835" s="1" t="str">
        <f>IFERROR(_xlfn.XLOOKUP(Journal[[#This Row],[S/N оборудования]],mac_ap[Серийный AP],mac_ap[Мак AP]),"")</f>
        <v>04:F4:1C:11:D5:A0</v>
      </c>
      <c r="J835" s="11">
        <f>IF(C835="Монтаж",COUNTIF($H$2:H836,Journal[[#This Row],[S/N оборудования]]),"")</f>
        <v>1</v>
      </c>
    </row>
    <row r="836" spans="1:10" x14ac:dyDescent="0.15">
      <c r="A836" s="32">
        <v>45875</v>
      </c>
      <c r="B836" s="11">
        <v>19</v>
      </c>
      <c r="C836" s="16" t="s">
        <v>8</v>
      </c>
      <c r="D836" s="36" t="s">
        <v>381</v>
      </c>
      <c r="E836" s="10" t="s">
        <v>95</v>
      </c>
      <c r="F836" s="10" t="s">
        <v>1462</v>
      </c>
      <c r="G836" s="1" t="s">
        <v>35</v>
      </c>
      <c r="H836" s="28" t="s">
        <v>1459</v>
      </c>
      <c r="I836" s="1" t="str">
        <f>IFERROR(_xlfn.XLOOKUP(Journal[[#This Row],[S/N оборудования]],mac_ap[Серийный AP],mac_ap[Мак AP]),"")</f>
        <v/>
      </c>
      <c r="J836" s="11">
        <f>IF(C836="Монтаж",COUNTIF($H$2:H837,Journal[[#This Row],[S/N оборудования]]),"")</f>
        <v>1</v>
      </c>
    </row>
    <row r="837" spans="1:10" x14ac:dyDescent="0.15">
      <c r="A837" s="32">
        <v>45875</v>
      </c>
      <c r="B837" s="11">
        <v>19</v>
      </c>
      <c r="C837" s="16" t="s">
        <v>8</v>
      </c>
      <c r="D837" s="36" t="s">
        <v>381</v>
      </c>
      <c r="E837" s="10" t="s">
        <v>95</v>
      </c>
      <c r="F837" s="10" t="s">
        <v>1462</v>
      </c>
      <c r="G837" s="1" t="s">
        <v>49</v>
      </c>
      <c r="H837" s="28" t="s">
        <v>758</v>
      </c>
      <c r="I837" s="1" t="str">
        <f>IFERROR(_xlfn.XLOOKUP(Journal[[#This Row],[S/N оборудования]],mac_ap[Серийный AP],mac_ap[Мак AP]),"")</f>
        <v>78:9A:18:97:EF:03</v>
      </c>
      <c r="J837" s="11">
        <f>IF(C837="Монтаж",COUNTIF($H$2:H838,Journal[[#This Row],[S/N оборудования]]),"")</f>
        <v>1</v>
      </c>
    </row>
    <row r="838" spans="1:10" x14ac:dyDescent="0.15">
      <c r="A838" s="32">
        <v>45875</v>
      </c>
      <c r="B838" s="11">
        <v>19</v>
      </c>
      <c r="C838" s="16" t="s">
        <v>8</v>
      </c>
      <c r="D838" s="36" t="s">
        <v>381</v>
      </c>
      <c r="E838" s="10" t="s">
        <v>95</v>
      </c>
      <c r="F838" s="10" t="s">
        <v>1462</v>
      </c>
      <c r="G838" s="1" t="s">
        <v>14</v>
      </c>
      <c r="H838" s="28" t="s">
        <v>1460</v>
      </c>
      <c r="I838" s="1" t="str">
        <f>IFERROR(_xlfn.XLOOKUP(Journal[[#This Row],[S/N оборудования]],mac_ap[Серийный AP],mac_ap[Мак AP]),"")</f>
        <v/>
      </c>
      <c r="J838" s="11">
        <f>IF(C838="Монтаж",COUNTIF($H$2:H839,Journal[[#This Row],[S/N оборудования]]),"")</f>
        <v>1</v>
      </c>
    </row>
    <row r="839" spans="1:10" x14ac:dyDescent="0.15">
      <c r="A839" s="32">
        <v>45875</v>
      </c>
      <c r="B839" s="11">
        <v>19</v>
      </c>
      <c r="C839" s="16" t="s">
        <v>8</v>
      </c>
      <c r="D839" s="36" t="s">
        <v>381</v>
      </c>
      <c r="E839" s="10" t="s">
        <v>95</v>
      </c>
      <c r="F839" s="10" t="s">
        <v>1462</v>
      </c>
      <c r="G839" s="1" t="s">
        <v>99</v>
      </c>
      <c r="I839" s="1" t="str">
        <f>IFERROR(_xlfn.XLOOKUP(Journal[[#This Row],[S/N оборудования]],mac_ap[Серийный AP],mac_ap[Мак AP]),"")</f>
        <v/>
      </c>
      <c r="J839" s="11">
        <f>IF(C839="Монтаж",COUNTIF($H$2:H840,Journal[[#This Row],[S/N оборудования]]),"")</f>
        <v>0</v>
      </c>
    </row>
    <row r="840" spans="1:10" x14ac:dyDescent="0.15">
      <c r="A840" s="32">
        <v>45875</v>
      </c>
      <c r="B840" s="11">
        <v>19</v>
      </c>
      <c r="C840" s="16" t="s">
        <v>8</v>
      </c>
      <c r="D840" s="36" t="s">
        <v>381</v>
      </c>
      <c r="E840" s="10" t="s">
        <v>95</v>
      </c>
      <c r="F840" s="10" t="s">
        <v>1462</v>
      </c>
      <c r="G840" s="1" t="s">
        <v>16</v>
      </c>
      <c r="I840" s="1" t="str">
        <f>IFERROR(_xlfn.XLOOKUP(Journal[[#This Row],[S/N оборудования]],mac_ap[Серийный AP],mac_ap[Мак AP]),"")</f>
        <v/>
      </c>
      <c r="J840" s="11">
        <f>IF(C840="Монтаж",COUNTIF($H$2:H841,Journal[[#This Row],[S/N оборудования]]),"")</f>
        <v>0</v>
      </c>
    </row>
    <row r="841" spans="1:10" x14ac:dyDescent="0.15">
      <c r="A841" s="32">
        <v>45875</v>
      </c>
      <c r="B841" s="11">
        <v>19</v>
      </c>
      <c r="C841" s="16" t="s">
        <v>8</v>
      </c>
      <c r="D841" s="36" t="s">
        <v>1464</v>
      </c>
      <c r="E841" s="10" t="s">
        <v>95</v>
      </c>
      <c r="F841" s="10" t="s">
        <v>1463</v>
      </c>
      <c r="G841" s="1" t="s">
        <v>12</v>
      </c>
      <c r="H841" s="28" t="s">
        <v>591</v>
      </c>
      <c r="I841" s="1" t="str">
        <f>IFERROR(_xlfn.XLOOKUP(Journal[[#This Row],[S/N оборудования]],mac_ap[Серийный AP],mac_ap[Мак AP]),"")</f>
        <v>04:F4:1C:11:D5:60</v>
      </c>
      <c r="J841" s="11">
        <f>IF(C841="Монтаж",COUNTIF($H$2:H842,Journal[[#This Row],[S/N оборудования]]),"")</f>
        <v>1</v>
      </c>
    </row>
    <row r="842" spans="1:10" x14ac:dyDescent="0.15">
      <c r="A842" s="32">
        <v>45875</v>
      </c>
      <c r="B842" s="11">
        <v>19</v>
      </c>
      <c r="C842" s="16" t="s">
        <v>8</v>
      </c>
      <c r="D842" s="36" t="s">
        <v>1464</v>
      </c>
      <c r="E842" s="10" t="s">
        <v>95</v>
      </c>
      <c r="F842" s="10" t="s">
        <v>1463</v>
      </c>
      <c r="G842" s="1" t="s">
        <v>35</v>
      </c>
      <c r="H842" s="28" t="s">
        <v>1469</v>
      </c>
      <c r="I842" s="1" t="str">
        <f>IFERROR(_xlfn.XLOOKUP(Journal[[#This Row],[S/N оборудования]],mac_ap[Серийный AP],mac_ap[Мак AP]),"")</f>
        <v/>
      </c>
      <c r="J842" s="11">
        <f>IF(C842="Монтаж",COUNTIF($H$2:H843,Journal[[#This Row],[S/N оборудования]]),"")</f>
        <v>1</v>
      </c>
    </row>
    <row r="843" spans="1:10" x14ac:dyDescent="0.15">
      <c r="A843" s="32">
        <v>45875</v>
      </c>
      <c r="B843" s="11">
        <v>19</v>
      </c>
      <c r="C843" s="16" t="s">
        <v>8</v>
      </c>
      <c r="D843" s="36" t="s">
        <v>1464</v>
      </c>
      <c r="E843" s="10" t="s">
        <v>95</v>
      </c>
      <c r="F843" s="10" t="s">
        <v>1463</v>
      </c>
      <c r="G843" s="1" t="s">
        <v>49</v>
      </c>
      <c r="H843" s="28" t="s">
        <v>782</v>
      </c>
      <c r="I843" s="1" t="str">
        <f>IFERROR(_xlfn.XLOOKUP(Journal[[#This Row],[S/N оборудования]],mac_ap[Серийный AP],mac_ap[Мак AP]),"")</f>
        <v>D4:01:C3:E6:B4:E8</v>
      </c>
      <c r="J843" s="11">
        <f>IF(C843="Монтаж",COUNTIF($H$2:H844,Journal[[#This Row],[S/N оборудования]]),"")</f>
        <v>1</v>
      </c>
    </row>
    <row r="844" spans="1:10" x14ac:dyDescent="0.15">
      <c r="A844" s="32">
        <v>45875</v>
      </c>
      <c r="B844" s="11">
        <v>19</v>
      </c>
      <c r="C844" s="16" t="s">
        <v>8</v>
      </c>
      <c r="D844" s="36" t="s">
        <v>1464</v>
      </c>
      <c r="E844" s="10" t="s">
        <v>95</v>
      </c>
      <c r="F844" s="10" t="s">
        <v>1463</v>
      </c>
      <c r="G844" s="1" t="s">
        <v>14</v>
      </c>
      <c r="H844" s="28" t="s">
        <v>1470</v>
      </c>
      <c r="I844" s="1" t="str">
        <f>IFERROR(_xlfn.XLOOKUP(Journal[[#This Row],[S/N оборудования]],mac_ap[Серийный AP],mac_ap[Мак AP]),"")</f>
        <v/>
      </c>
      <c r="J844" s="11">
        <f>IF(C844="Монтаж",COUNTIF($H$2:H845,Journal[[#This Row],[S/N оборудования]]),"")</f>
        <v>1</v>
      </c>
    </row>
    <row r="845" spans="1:10" x14ac:dyDescent="0.15">
      <c r="A845" s="32">
        <v>45875</v>
      </c>
      <c r="B845" s="11">
        <v>19</v>
      </c>
      <c r="C845" s="16" t="s">
        <v>8</v>
      </c>
      <c r="D845" s="36" t="s">
        <v>1464</v>
      </c>
      <c r="E845" s="10" t="s">
        <v>95</v>
      </c>
      <c r="F845" s="10" t="s">
        <v>1463</v>
      </c>
      <c r="G845" s="1" t="s">
        <v>99</v>
      </c>
      <c r="I845" s="1" t="str">
        <f>IFERROR(_xlfn.XLOOKUP(Journal[[#This Row],[S/N оборудования]],mac_ap[Серийный AP],mac_ap[Мак AP]),"")</f>
        <v/>
      </c>
      <c r="J845" s="11">
        <f>IF(C845="Монтаж",COUNTIF($H$2:H846,Journal[[#This Row],[S/N оборудования]]),"")</f>
        <v>0</v>
      </c>
    </row>
    <row r="846" spans="1:10" x14ac:dyDescent="0.15">
      <c r="A846" s="32">
        <v>45875</v>
      </c>
      <c r="B846" s="11">
        <v>19</v>
      </c>
      <c r="C846" s="16" t="s">
        <v>8</v>
      </c>
      <c r="D846" s="36" t="s">
        <v>1464</v>
      </c>
      <c r="E846" s="10" t="s">
        <v>95</v>
      </c>
      <c r="F846" s="10" t="s">
        <v>1463</v>
      </c>
      <c r="G846" s="1" t="s">
        <v>16</v>
      </c>
      <c r="I846" s="1" t="str">
        <f>IFERROR(_xlfn.XLOOKUP(Journal[[#This Row],[S/N оборудования]],mac_ap[Серийный AP],mac_ap[Мак AP]),"")</f>
        <v/>
      </c>
      <c r="J846" s="11">
        <f>IF(C846="Монтаж",COUNTIF($H$2:H847,Journal[[#This Row],[S/N оборудования]]),"")</f>
        <v>0</v>
      </c>
    </row>
    <row r="847" spans="1:10" x14ac:dyDescent="0.15">
      <c r="A847" s="32">
        <v>45875</v>
      </c>
      <c r="B847" s="11">
        <v>19</v>
      </c>
      <c r="C847" s="16" t="s">
        <v>8</v>
      </c>
      <c r="D847" s="36" t="s">
        <v>1464</v>
      </c>
      <c r="E847" s="10" t="s">
        <v>95</v>
      </c>
      <c r="F847" s="10" t="s">
        <v>1465</v>
      </c>
      <c r="G847" s="1" t="s">
        <v>12</v>
      </c>
      <c r="H847" s="28" t="s">
        <v>585</v>
      </c>
      <c r="I847" s="1" t="str">
        <f>IFERROR(_xlfn.XLOOKUP(Journal[[#This Row],[S/N оборудования]],mac_ap[Серийный AP],mac_ap[Мак AP]),"")</f>
        <v>04:F4:1C:11:D5:65</v>
      </c>
      <c r="J847" s="11">
        <f>IF(C847="Монтаж",COUNTIF($H$2:H848,Journal[[#This Row],[S/N оборудования]]),"")</f>
        <v>1</v>
      </c>
    </row>
    <row r="848" spans="1:10" x14ac:dyDescent="0.15">
      <c r="A848" s="32">
        <v>45875</v>
      </c>
      <c r="B848" s="11">
        <v>19</v>
      </c>
      <c r="C848" s="16" t="s">
        <v>8</v>
      </c>
      <c r="D848" s="36" t="s">
        <v>1464</v>
      </c>
      <c r="E848" s="10" t="s">
        <v>95</v>
      </c>
      <c r="F848" s="10" t="s">
        <v>1465</v>
      </c>
      <c r="G848" s="1" t="s">
        <v>35</v>
      </c>
      <c r="H848" s="28" t="s">
        <v>1471</v>
      </c>
      <c r="I848" s="1" t="str">
        <f>IFERROR(_xlfn.XLOOKUP(Journal[[#This Row],[S/N оборудования]],mac_ap[Серийный AP],mac_ap[Мак AP]),"")</f>
        <v/>
      </c>
      <c r="J848" s="11">
        <f>IF(C848="Монтаж",COUNTIF($H$2:H849,Journal[[#This Row],[S/N оборудования]]),"")</f>
        <v>1</v>
      </c>
    </row>
    <row r="849" spans="1:10" x14ac:dyDescent="0.15">
      <c r="A849" s="32">
        <v>45875</v>
      </c>
      <c r="B849" s="11">
        <v>19</v>
      </c>
      <c r="C849" s="16" t="s">
        <v>8</v>
      </c>
      <c r="D849" s="36" t="s">
        <v>1464</v>
      </c>
      <c r="E849" s="10" t="s">
        <v>95</v>
      </c>
      <c r="F849" s="10" t="s">
        <v>1465</v>
      </c>
      <c r="G849" s="1" t="s">
        <v>16</v>
      </c>
      <c r="I849" s="1" t="str">
        <f>IFERROR(_xlfn.XLOOKUP(Journal[[#This Row],[S/N оборудования]],mac_ap[Серийный AP],mac_ap[Мак AP]),"")</f>
        <v/>
      </c>
      <c r="J849" s="11">
        <f>IF(C849="Монтаж",COUNTIF($H$2:H850,Journal[[#This Row],[S/N оборудования]]),"")</f>
        <v>0</v>
      </c>
    </row>
    <row r="850" spans="1:10" x14ac:dyDescent="0.15">
      <c r="A850" s="32">
        <v>45875</v>
      </c>
      <c r="B850" s="11">
        <v>19</v>
      </c>
      <c r="C850" s="16" t="s">
        <v>8</v>
      </c>
      <c r="D850" s="36" t="s">
        <v>1464</v>
      </c>
      <c r="E850" s="10" t="s">
        <v>95</v>
      </c>
      <c r="F850" s="10" t="s">
        <v>1473</v>
      </c>
      <c r="G850" s="1" t="s">
        <v>49</v>
      </c>
      <c r="H850" s="28" t="s">
        <v>792</v>
      </c>
      <c r="I850" s="1" t="str">
        <f>IFERROR(_xlfn.XLOOKUP(Journal[[#This Row],[S/N оборудования]],mac_ap[Серийный AP],mac_ap[Мак AP]),"")</f>
        <v>D4:01:C3:E6:B1:2C</v>
      </c>
      <c r="J850" s="11">
        <f>IF(C850="Монтаж",COUNTIF($H$2:H851,Journal[[#This Row],[S/N оборудования]]),"")</f>
        <v>1</v>
      </c>
    </row>
    <row r="851" spans="1:10" x14ac:dyDescent="0.15">
      <c r="A851" s="32">
        <v>45875</v>
      </c>
      <c r="B851" s="11">
        <v>19</v>
      </c>
      <c r="C851" s="16" t="s">
        <v>8</v>
      </c>
      <c r="D851" s="36" t="s">
        <v>1464</v>
      </c>
      <c r="E851" s="10" t="s">
        <v>95</v>
      </c>
      <c r="F851" s="10" t="s">
        <v>1474</v>
      </c>
      <c r="G851" s="1" t="s">
        <v>14</v>
      </c>
      <c r="H851" s="28" t="s">
        <v>1472</v>
      </c>
      <c r="I851" s="1" t="str">
        <f>IFERROR(_xlfn.XLOOKUP(Journal[[#This Row],[S/N оборудования]],mac_ap[Серийный AP],mac_ap[Мак AP]),"")</f>
        <v/>
      </c>
      <c r="J851" s="11">
        <f>IF(C851="Монтаж",COUNTIF($H$2:H852,Journal[[#This Row],[S/N оборудования]]),"")</f>
        <v>1</v>
      </c>
    </row>
    <row r="852" spans="1:10" x14ac:dyDescent="0.15">
      <c r="A852" s="32">
        <v>45875</v>
      </c>
      <c r="B852" s="11">
        <v>19</v>
      </c>
      <c r="C852" s="16" t="s">
        <v>8</v>
      </c>
      <c r="D852" s="36" t="s">
        <v>1464</v>
      </c>
      <c r="E852" s="10" t="s">
        <v>95</v>
      </c>
      <c r="F852" s="10" t="s">
        <v>1475</v>
      </c>
      <c r="G852" s="1" t="s">
        <v>99</v>
      </c>
      <c r="I852" s="1" t="str">
        <f>IFERROR(_xlfn.XLOOKUP(Journal[[#This Row],[S/N оборудования]],mac_ap[Серийный AP],mac_ap[Мак AP]),"")</f>
        <v/>
      </c>
      <c r="J852" s="11">
        <f>IF(C852="Монтаж",COUNTIF($H$2:H853,Journal[[#This Row],[S/N оборудования]]),"")</f>
        <v>0</v>
      </c>
    </row>
    <row r="853" spans="1:10" x14ac:dyDescent="0.15">
      <c r="A853" s="32">
        <v>45875</v>
      </c>
      <c r="B853" s="11">
        <v>19</v>
      </c>
      <c r="C853" s="16" t="s">
        <v>8</v>
      </c>
      <c r="D853" s="36" t="s">
        <v>1464</v>
      </c>
      <c r="E853" s="10" t="s">
        <v>95</v>
      </c>
      <c r="F853" s="10" t="s">
        <v>1467</v>
      </c>
      <c r="G853" s="1" t="s">
        <v>12</v>
      </c>
      <c r="H853" s="28" t="s">
        <v>1466</v>
      </c>
      <c r="I853" s="1" t="str">
        <f>IFERROR(_xlfn.XLOOKUP(Journal[[#This Row],[S/N оборудования]],mac_ap[Серийный AP],mac_ap[Мак AP]),"")</f>
        <v/>
      </c>
      <c r="J853" s="11">
        <f>IF(C853="Монтаж",COUNTIF($H$2:H854,Journal[[#This Row],[S/N оборудования]]),"")</f>
        <v>1</v>
      </c>
    </row>
    <row r="854" spans="1:10" x14ac:dyDescent="0.15">
      <c r="A854" s="32">
        <v>45875</v>
      </c>
      <c r="B854" s="11">
        <v>19</v>
      </c>
      <c r="C854" s="16" t="s">
        <v>8</v>
      </c>
      <c r="D854" s="36" t="s">
        <v>1464</v>
      </c>
      <c r="E854" s="10" t="s">
        <v>95</v>
      </c>
      <c r="F854" s="10" t="s">
        <v>1467</v>
      </c>
      <c r="G854" s="1" t="s">
        <v>35</v>
      </c>
      <c r="H854" s="28" t="s">
        <v>1476</v>
      </c>
      <c r="I854" s="1" t="str">
        <f>IFERROR(_xlfn.XLOOKUP(Journal[[#This Row],[S/N оборудования]],mac_ap[Серийный AP],mac_ap[Мак AP]),"")</f>
        <v/>
      </c>
      <c r="J854" s="11">
        <f>IF(C854="Монтаж",COUNTIF($H$2:H855,Journal[[#This Row],[S/N оборудования]]),"")</f>
        <v>1</v>
      </c>
    </row>
    <row r="855" spans="1:10" x14ac:dyDescent="0.15">
      <c r="A855" s="32">
        <v>45875</v>
      </c>
      <c r="B855" s="11">
        <v>19</v>
      </c>
      <c r="C855" s="16" t="s">
        <v>8</v>
      </c>
      <c r="D855" s="36" t="s">
        <v>1464</v>
      </c>
      <c r="E855" s="10" t="s">
        <v>95</v>
      </c>
      <c r="F855" s="10" t="s">
        <v>1467</v>
      </c>
      <c r="G855" s="1" t="s">
        <v>49</v>
      </c>
      <c r="H855" s="28" t="s">
        <v>910</v>
      </c>
      <c r="I855" s="1" t="str">
        <f>IFERROR(_xlfn.XLOOKUP(Journal[[#This Row],[S/N оборудования]],mac_ap[Серийный AP],mac_ap[Мак AP]),"")</f>
        <v>D4:01:C3:ED:76:46</v>
      </c>
      <c r="J855" s="11">
        <f>IF(C855="Монтаж",COUNTIF($H$2:H856,Journal[[#This Row],[S/N оборудования]]),"")</f>
        <v>1</v>
      </c>
    </row>
    <row r="856" spans="1:10" x14ac:dyDescent="0.15">
      <c r="A856" s="32">
        <v>45875</v>
      </c>
      <c r="B856" s="11">
        <v>19</v>
      </c>
      <c r="C856" s="16" t="s">
        <v>8</v>
      </c>
      <c r="D856" s="36" t="s">
        <v>1464</v>
      </c>
      <c r="E856" s="10" t="s">
        <v>95</v>
      </c>
      <c r="F856" s="10" t="s">
        <v>1467</v>
      </c>
      <c r="G856" s="1" t="s">
        <v>14</v>
      </c>
      <c r="H856" s="28" t="s">
        <v>1477</v>
      </c>
      <c r="I856" s="1" t="str">
        <f>IFERROR(_xlfn.XLOOKUP(Journal[[#This Row],[S/N оборудования]],mac_ap[Серийный AP],mac_ap[Мак AP]),"")</f>
        <v/>
      </c>
      <c r="J856" s="11">
        <f>IF(C856="Монтаж",COUNTIF($H$2:H857,Journal[[#This Row],[S/N оборудования]]),"")</f>
        <v>1</v>
      </c>
    </row>
    <row r="857" spans="1:10" x14ac:dyDescent="0.15">
      <c r="A857" s="32">
        <v>45875</v>
      </c>
      <c r="B857" s="11">
        <v>19</v>
      </c>
      <c r="C857" s="16" t="s">
        <v>8</v>
      </c>
      <c r="D857" s="36" t="s">
        <v>1464</v>
      </c>
      <c r="E857" s="10" t="s">
        <v>95</v>
      </c>
      <c r="F857" s="10" t="s">
        <v>1467</v>
      </c>
      <c r="G857" s="1" t="s">
        <v>99</v>
      </c>
      <c r="I857" s="1" t="str">
        <f>IFERROR(_xlfn.XLOOKUP(Journal[[#This Row],[S/N оборудования]],mac_ap[Серийный AP],mac_ap[Мак AP]),"")</f>
        <v/>
      </c>
      <c r="J857" s="11">
        <f>IF(C857="Монтаж",COUNTIF($H$2:H858,Journal[[#This Row],[S/N оборудования]]),"")</f>
        <v>0</v>
      </c>
    </row>
    <row r="858" spans="1:10" x14ac:dyDescent="0.15">
      <c r="A858" s="32">
        <v>45875</v>
      </c>
      <c r="B858" s="11">
        <v>19</v>
      </c>
      <c r="C858" s="16" t="s">
        <v>8</v>
      </c>
      <c r="D858" s="36" t="s">
        <v>1464</v>
      </c>
      <c r="E858" s="10" t="s">
        <v>95</v>
      </c>
      <c r="F858" s="10" t="s">
        <v>1467</v>
      </c>
      <c r="G858" s="1" t="s">
        <v>16</v>
      </c>
      <c r="I858" s="1" t="str">
        <f>IFERROR(_xlfn.XLOOKUP(Journal[[#This Row],[S/N оборудования]],mac_ap[Серийный AP],mac_ap[Мак AP]),"")</f>
        <v/>
      </c>
      <c r="J858" s="11">
        <f>IF(C858="Монтаж",COUNTIF($H$2:H859,Journal[[#This Row],[S/N оборудования]]),"")</f>
        <v>0</v>
      </c>
    </row>
    <row r="859" spans="1:10" x14ac:dyDescent="0.15">
      <c r="A859" s="32">
        <v>45875</v>
      </c>
      <c r="B859" s="11">
        <v>19</v>
      </c>
      <c r="C859" s="16" t="s">
        <v>8</v>
      </c>
      <c r="D859" s="36" t="s">
        <v>1464</v>
      </c>
      <c r="E859" s="10" t="s">
        <v>95</v>
      </c>
      <c r="F859" s="10" t="s">
        <v>1480</v>
      </c>
      <c r="G859" s="28" t="s">
        <v>35</v>
      </c>
      <c r="H859" s="28" t="s">
        <v>1478</v>
      </c>
      <c r="J859" s="11">
        <f>IF(C859="Монтаж",COUNTIF($H$2:H860,Journal[[#This Row],[S/N оборудования]]),"")</f>
        <v>1</v>
      </c>
    </row>
    <row r="860" spans="1:10" x14ac:dyDescent="0.15">
      <c r="A860" s="32">
        <v>45875</v>
      </c>
      <c r="B860" s="11">
        <v>19</v>
      </c>
      <c r="C860" s="16" t="s">
        <v>8</v>
      </c>
      <c r="D860" s="36" t="s">
        <v>1464</v>
      </c>
      <c r="E860" s="10" t="s">
        <v>33</v>
      </c>
      <c r="F860" s="10" t="s">
        <v>1480</v>
      </c>
      <c r="G860" s="28" t="s">
        <v>14</v>
      </c>
      <c r="H860" s="28" t="s">
        <v>1479</v>
      </c>
      <c r="J860" s="11">
        <f>IF(C860="Монтаж",COUNTIF($H$2:H861,Journal[[#This Row],[S/N оборудования]]),"")</f>
        <v>1</v>
      </c>
    </row>
    <row r="861" spans="1:10" x14ac:dyDescent="0.15">
      <c r="A861" s="32">
        <v>45875</v>
      </c>
      <c r="B861" s="11">
        <v>19</v>
      </c>
      <c r="C861" s="16" t="s">
        <v>8</v>
      </c>
      <c r="D861" s="36" t="s">
        <v>1464</v>
      </c>
      <c r="E861" s="10" t="s">
        <v>95</v>
      </c>
      <c r="F861" s="10" t="s">
        <v>1468</v>
      </c>
      <c r="G861" s="1" t="s">
        <v>12</v>
      </c>
      <c r="H861" s="28" t="s">
        <v>597</v>
      </c>
      <c r="I861" s="1" t="str">
        <f>IFERROR(_xlfn.XLOOKUP(Journal[[#This Row],[S/N оборудования]],mac_ap[Серийный AP],mac_ap[Мак AP]),"")</f>
        <v>04:F4:1C:11:D7:C9</v>
      </c>
      <c r="J861" s="11">
        <f>IF(C861="Монтаж",COUNTIF($H$2:H862,Journal[[#This Row],[S/N оборудования]]),"")</f>
        <v>1</v>
      </c>
    </row>
    <row r="862" spans="1:10" x14ac:dyDescent="0.15">
      <c r="A862" s="32">
        <v>45876</v>
      </c>
      <c r="B862" s="11">
        <v>20</v>
      </c>
      <c r="C862" s="16" t="s">
        <v>8</v>
      </c>
      <c r="D862" s="36" t="s">
        <v>972</v>
      </c>
      <c r="E862" s="10" t="s">
        <v>95</v>
      </c>
      <c r="F862" s="10" t="s">
        <v>1487</v>
      </c>
      <c r="G862" s="1" t="s">
        <v>1482</v>
      </c>
      <c r="H862" s="28" t="s">
        <v>1293</v>
      </c>
      <c r="J862" s="11">
        <f>IF(C862="Монтаж",COUNTIF($H$2:H863,Journal[[#This Row],[S/N оборудования]]),"")</f>
        <v>1</v>
      </c>
    </row>
    <row r="863" spans="1:10" x14ac:dyDescent="0.15">
      <c r="A863" s="32">
        <v>45876</v>
      </c>
      <c r="B863" s="11">
        <v>20</v>
      </c>
      <c r="C863" s="16" t="s">
        <v>8</v>
      </c>
      <c r="D863" s="36" t="s">
        <v>972</v>
      </c>
      <c r="E863" s="10" t="s">
        <v>95</v>
      </c>
      <c r="F863" s="10" t="s">
        <v>1487</v>
      </c>
      <c r="G863" s="1" t="s">
        <v>35</v>
      </c>
      <c r="H863" s="28" t="s">
        <v>1483</v>
      </c>
      <c r="J863" s="11">
        <f>IF(C863="Монтаж",COUNTIF($H$2:H864,Journal[[#This Row],[S/N оборудования]]),"")</f>
        <v>1</v>
      </c>
    </row>
    <row r="864" spans="1:10" x14ac:dyDescent="0.15">
      <c r="A864" s="32">
        <v>45876</v>
      </c>
      <c r="B864" s="11">
        <v>20</v>
      </c>
      <c r="C864" s="16" t="s">
        <v>8</v>
      </c>
      <c r="D864" s="36" t="s">
        <v>972</v>
      </c>
      <c r="E864" s="10" t="s">
        <v>95</v>
      </c>
      <c r="F864" s="10" t="s">
        <v>1487</v>
      </c>
      <c r="G864" s="1" t="s">
        <v>49</v>
      </c>
      <c r="H864" s="28" t="s">
        <v>899</v>
      </c>
      <c r="J864" s="11">
        <f>IF(C864="Монтаж",COUNTIF($H$2:H865,Journal[[#This Row],[S/N оборудования]]),"")</f>
        <v>1</v>
      </c>
    </row>
    <row r="865" spans="1:10" x14ac:dyDescent="0.15">
      <c r="A865" s="32">
        <v>45876</v>
      </c>
      <c r="B865" s="11">
        <v>20</v>
      </c>
      <c r="C865" s="16" t="s">
        <v>8</v>
      </c>
      <c r="D865" s="36" t="s">
        <v>972</v>
      </c>
      <c r="E865" s="10" t="s">
        <v>95</v>
      </c>
      <c r="F865" s="10" t="s">
        <v>1487</v>
      </c>
      <c r="G865" s="1" t="s">
        <v>1484</v>
      </c>
      <c r="H865" s="28" t="s">
        <v>1485</v>
      </c>
      <c r="J865" s="11">
        <f>IF(C865="Монтаж",COUNTIF($H$2:H866,Journal[[#This Row],[S/N оборудования]]),"")</f>
        <v>1</v>
      </c>
    </row>
    <row r="866" spans="1:10" x14ac:dyDescent="0.15">
      <c r="A866" s="32">
        <v>45876</v>
      </c>
      <c r="B866" s="11">
        <v>20</v>
      </c>
      <c r="C866" s="16" t="s">
        <v>8</v>
      </c>
      <c r="D866" s="36" t="s">
        <v>972</v>
      </c>
      <c r="E866" s="10" t="s">
        <v>95</v>
      </c>
      <c r="F866" s="10" t="s">
        <v>1487</v>
      </c>
      <c r="G866" s="1" t="s">
        <v>99</v>
      </c>
      <c r="J866" s="11">
        <f>IF(C866="Монтаж",COUNTIF($H$2:H867,Journal[[#This Row],[S/N оборудования]]),"")</f>
        <v>0</v>
      </c>
    </row>
    <row r="867" spans="1:10" x14ac:dyDescent="0.15">
      <c r="A867" s="32">
        <v>45876</v>
      </c>
      <c r="B867" s="11">
        <v>20</v>
      </c>
      <c r="C867" s="16" t="s">
        <v>8</v>
      </c>
      <c r="D867" s="36" t="s">
        <v>972</v>
      </c>
      <c r="E867" s="10" t="s">
        <v>95</v>
      </c>
      <c r="F867" s="10" t="s">
        <v>1487</v>
      </c>
      <c r="G867" s="1" t="s">
        <v>1486</v>
      </c>
      <c r="J867" s="11">
        <f>IF(C867="Монтаж",COUNTIF($H$2:H868,Journal[[#This Row],[S/N оборудования]]),"")</f>
        <v>0</v>
      </c>
    </row>
    <row r="868" spans="1:10" x14ac:dyDescent="0.15">
      <c r="A868" s="32">
        <v>45876</v>
      </c>
      <c r="B868" s="11">
        <v>20</v>
      </c>
      <c r="C868" s="16" t="s">
        <v>8</v>
      </c>
      <c r="D868" s="36" t="s">
        <v>972</v>
      </c>
      <c r="E868" s="10" t="s">
        <v>95</v>
      </c>
      <c r="F868" s="10" t="s">
        <v>1490</v>
      </c>
      <c r="G868" s="28" t="s">
        <v>1482</v>
      </c>
      <c r="H868" s="28" t="s">
        <v>1297</v>
      </c>
      <c r="J868" s="11">
        <f>IF(C868="Монтаж",COUNTIF($H$2:H869,Journal[[#This Row],[S/N оборудования]]),"")</f>
        <v>1</v>
      </c>
    </row>
    <row r="869" spans="1:10" x14ac:dyDescent="0.15">
      <c r="A869" s="32">
        <v>45876</v>
      </c>
      <c r="B869" s="11">
        <v>20</v>
      </c>
      <c r="C869" s="16" t="s">
        <v>8</v>
      </c>
      <c r="D869" s="36" t="s">
        <v>972</v>
      </c>
      <c r="E869" s="10" t="s">
        <v>95</v>
      </c>
      <c r="F869" s="10" t="s">
        <v>1490</v>
      </c>
      <c r="G869" s="28" t="s">
        <v>35</v>
      </c>
      <c r="H869" s="28" t="s">
        <v>1488</v>
      </c>
      <c r="J869" s="11">
        <f>IF(C869="Монтаж",COUNTIF($H$2:H870,Journal[[#This Row],[S/N оборудования]]),"")</f>
        <v>1</v>
      </c>
    </row>
    <row r="870" spans="1:10" x14ac:dyDescent="0.15">
      <c r="A870" s="32">
        <v>45876</v>
      </c>
      <c r="B870" s="11">
        <v>20</v>
      </c>
      <c r="C870" s="16" t="s">
        <v>8</v>
      </c>
      <c r="D870" s="36" t="s">
        <v>972</v>
      </c>
      <c r="E870" s="10" t="s">
        <v>95</v>
      </c>
      <c r="F870" s="10" t="s">
        <v>1490</v>
      </c>
      <c r="G870" s="28" t="s">
        <v>49</v>
      </c>
      <c r="H870" s="28" t="s">
        <v>892</v>
      </c>
      <c r="J870" s="11">
        <f>IF(C870="Монтаж",COUNTIF($H$2:H871,Journal[[#This Row],[S/N оборудования]]),"")</f>
        <v>1</v>
      </c>
    </row>
    <row r="871" spans="1:10" x14ac:dyDescent="0.15">
      <c r="A871" s="32">
        <v>45876</v>
      </c>
      <c r="B871" s="11">
        <v>20</v>
      </c>
      <c r="C871" s="16" t="s">
        <v>8</v>
      </c>
      <c r="D871" s="36" t="s">
        <v>972</v>
      </c>
      <c r="E871" s="10" t="s">
        <v>95</v>
      </c>
      <c r="F871" s="10" t="s">
        <v>1490</v>
      </c>
      <c r="G871" s="28" t="s">
        <v>1484</v>
      </c>
      <c r="H871" s="28" t="s">
        <v>1489</v>
      </c>
      <c r="J871" s="11">
        <f>IF(C871="Монтаж",COUNTIF($H$2:H872,Journal[[#This Row],[S/N оборудования]]),"")</f>
        <v>1</v>
      </c>
    </row>
    <row r="872" spans="1:10" x14ac:dyDescent="0.15">
      <c r="A872" s="32">
        <v>45876</v>
      </c>
      <c r="B872" s="11">
        <v>20</v>
      </c>
      <c r="C872" s="16" t="s">
        <v>8</v>
      </c>
      <c r="D872" s="36" t="s">
        <v>972</v>
      </c>
      <c r="E872" s="10" t="s">
        <v>95</v>
      </c>
      <c r="F872" s="10" t="s">
        <v>1490</v>
      </c>
      <c r="G872" s="28" t="s">
        <v>99</v>
      </c>
      <c r="J872" s="11">
        <f>IF(C872="Монтаж",COUNTIF($H$2:H873,Journal[[#This Row],[S/N оборудования]]),"")</f>
        <v>0</v>
      </c>
    </row>
    <row r="873" spans="1:10" x14ac:dyDescent="0.15">
      <c r="A873" s="32">
        <v>45876</v>
      </c>
      <c r="B873" s="11">
        <v>20</v>
      </c>
      <c r="C873" s="16" t="s">
        <v>8</v>
      </c>
      <c r="D873" s="36" t="s">
        <v>972</v>
      </c>
      <c r="E873" s="10" t="s">
        <v>95</v>
      </c>
      <c r="F873" s="10" t="s">
        <v>1490</v>
      </c>
      <c r="G873" s="28" t="s">
        <v>1486</v>
      </c>
      <c r="J873" s="11">
        <f>IF(C873="Монтаж",COUNTIF($H$2:H874,Journal[[#This Row],[S/N оборудования]]),"")</f>
        <v>0</v>
      </c>
    </row>
    <row r="874" spans="1:10" x14ac:dyDescent="0.15">
      <c r="A874" s="32">
        <v>45876</v>
      </c>
      <c r="B874" s="11">
        <v>20</v>
      </c>
      <c r="C874" s="16" t="s">
        <v>8</v>
      </c>
      <c r="D874" s="36" t="s">
        <v>972</v>
      </c>
      <c r="E874" s="10" t="s">
        <v>95</v>
      </c>
      <c r="F874" s="10" t="s">
        <v>1493</v>
      </c>
      <c r="G874" s="28" t="s">
        <v>1482</v>
      </c>
      <c r="H874" s="28" t="s">
        <v>1285</v>
      </c>
      <c r="J874" s="11">
        <f>IF(C874="Монтаж",COUNTIF($H$2:H875,Journal[[#This Row],[S/N оборудования]]),"")</f>
        <v>1</v>
      </c>
    </row>
    <row r="875" spans="1:10" x14ac:dyDescent="0.15">
      <c r="A875" s="32">
        <v>45876</v>
      </c>
      <c r="B875" s="11">
        <v>20</v>
      </c>
      <c r="C875" s="16" t="s">
        <v>8</v>
      </c>
      <c r="D875" s="36" t="s">
        <v>972</v>
      </c>
      <c r="E875" s="10" t="s">
        <v>95</v>
      </c>
      <c r="F875" s="10" t="s">
        <v>1493</v>
      </c>
      <c r="G875" s="28" t="s">
        <v>35</v>
      </c>
      <c r="H875" s="28" t="s">
        <v>1491</v>
      </c>
      <c r="J875" s="11">
        <f>IF(C875="Монтаж",COUNTIF($H$2:H876,Journal[[#This Row],[S/N оборудования]]),"")</f>
        <v>1</v>
      </c>
    </row>
    <row r="876" spans="1:10" x14ac:dyDescent="0.15">
      <c r="A876" s="32">
        <v>45876</v>
      </c>
      <c r="B876" s="11">
        <v>20</v>
      </c>
      <c r="C876" s="16" t="s">
        <v>8</v>
      </c>
      <c r="D876" s="36" t="s">
        <v>972</v>
      </c>
      <c r="E876" s="10" t="s">
        <v>95</v>
      </c>
      <c r="F876" s="10" t="s">
        <v>1493</v>
      </c>
      <c r="G876" s="28" t="s">
        <v>49</v>
      </c>
      <c r="H876" s="28" t="s">
        <v>872</v>
      </c>
      <c r="J876" s="11">
        <f>IF(C876="Монтаж",COUNTIF($H$2:H877,Journal[[#This Row],[S/N оборудования]]),"")</f>
        <v>1</v>
      </c>
    </row>
    <row r="877" spans="1:10" x14ac:dyDescent="0.15">
      <c r="A877" s="32">
        <v>45876</v>
      </c>
      <c r="B877" s="11">
        <v>20</v>
      </c>
      <c r="C877" s="16" t="s">
        <v>8</v>
      </c>
      <c r="D877" s="36" t="s">
        <v>972</v>
      </c>
      <c r="E877" s="10" t="s">
        <v>95</v>
      </c>
      <c r="F877" s="10" t="s">
        <v>1493</v>
      </c>
      <c r="G877" s="28" t="s">
        <v>1484</v>
      </c>
      <c r="H877" s="28" t="s">
        <v>1492</v>
      </c>
      <c r="J877" s="11">
        <f>IF(C877="Монтаж",COUNTIF($H$2:H878,Journal[[#This Row],[S/N оборудования]]),"")</f>
        <v>1</v>
      </c>
    </row>
    <row r="878" spans="1:10" x14ac:dyDescent="0.15">
      <c r="A878" s="32">
        <v>45876</v>
      </c>
      <c r="B878" s="11">
        <v>20</v>
      </c>
      <c r="C878" s="16" t="s">
        <v>8</v>
      </c>
      <c r="D878" s="36" t="s">
        <v>972</v>
      </c>
      <c r="E878" s="10" t="s">
        <v>95</v>
      </c>
      <c r="F878" s="10" t="s">
        <v>1493</v>
      </c>
      <c r="G878" s="28" t="s">
        <v>99</v>
      </c>
      <c r="J878" s="11">
        <f>IF(C878="Монтаж",COUNTIF($H$2:H879,Journal[[#This Row],[S/N оборудования]]),"")</f>
        <v>0</v>
      </c>
    </row>
    <row r="879" spans="1:10" x14ac:dyDescent="0.15">
      <c r="A879" s="32">
        <v>45876</v>
      </c>
      <c r="B879" s="11">
        <v>20</v>
      </c>
      <c r="C879" s="16" t="s">
        <v>8</v>
      </c>
      <c r="D879" s="36" t="s">
        <v>972</v>
      </c>
      <c r="E879" s="10" t="s">
        <v>95</v>
      </c>
      <c r="F879" s="10" t="s">
        <v>1493</v>
      </c>
      <c r="G879" s="28" t="s">
        <v>1486</v>
      </c>
      <c r="J879" s="11">
        <f>IF(C879="Монтаж",COUNTIF($H$2:H880,Journal[[#This Row],[S/N оборудования]]),"")</f>
        <v>0</v>
      </c>
    </row>
    <row r="880" spans="1:10" x14ac:dyDescent="0.15">
      <c r="A880" s="32">
        <v>45846</v>
      </c>
      <c r="B880" s="11">
        <v>20</v>
      </c>
      <c r="C880" s="16" t="s">
        <v>8</v>
      </c>
      <c r="D880" s="36" t="s">
        <v>309</v>
      </c>
      <c r="E880" s="10" t="s">
        <v>33</v>
      </c>
      <c r="F880" s="10" t="s">
        <v>1494</v>
      </c>
      <c r="G880" s="28" t="s">
        <v>35</v>
      </c>
      <c r="H880" s="28" t="s">
        <v>1495</v>
      </c>
      <c r="J880" s="11">
        <f>IF(C880="Монтаж",COUNTIF($H$2:H881,Journal[[#This Row],[S/N оборудования]]),"")</f>
        <v>1</v>
      </c>
    </row>
    <row r="881" spans="1:10" x14ac:dyDescent="0.15">
      <c r="A881" s="32">
        <v>45846</v>
      </c>
      <c r="B881" s="11">
        <v>20</v>
      </c>
      <c r="C881" s="16" t="s">
        <v>8</v>
      </c>
      <c r="D881" s="36" t="s">
        <v>309</v>
      </c>
      <c r="E881" s="10" t="s">
        <v>33</v>
      </c>
      <c r="F881" s="10" t="s">
        <v>1494</v>
      </c>
      <c r="G881" s="28" t="s">
        <v>1484</v>
      </c>
      <c r="H881" s="28" t="s">
        <v>1496</v>
      </c>
      <c r="J881" s="11">
        <f>IF(C881="Монтаж",COUNTIF($H$2:H882,Journal[[#This Row],[S/N оборудования]]),"")</f>
        <v>1</v>
      </c>
    </row>
    <row r="882" spans="1:10" x14ac:dyDescent="0.15">
      <c r="A882" s="32">
        <v>45846</v>
      </c>
      <c r="B882" s="11">
        <v>20</v>
      </c>
      <c r="C882" s="16" t="s">
        <v>8</v>
      </c>
      <c r="D882" s="36" t="s">
        <v>309</v>
      </c>
      <c r="E882" s="10" t="s">
        <v>33</v>
      </c>
      <c r="F882" s="10" t="s">
        <v>1494</v>
      </c>
      <c r="G882" s="28" t="s">
        <v>99</v>
      </c>
      <c r="J882" s="11">
        <f>IF(C882="Монтаж",COUNTIF($H$2:H883,Journal[[#This Row],[S/N оборудования]]),"")</f>
        <v>0</v>
      </c>
    </row>
    <row r="883" spans="1:10" x14ac:dyDescent="0.15">
      <c r="A883" s="32">
        <v>45846</v>
      </c>
      <c r="B883" s="11">
        <v>20</v>
      </c>
      <c r="C883" s="16" t="s">
        <v>8</v>
      </c>
      <c r="D883" s="36" t="s">
        <v>309</v>
      </c>
      <c r="E883" s="10" t="s">
        <v>33</v>
      </c>
      <c r="F883" s="10" t="s">
        <v>1494</v>
      </c>
      <c r="G883" s="28" t="s">
        <v>1486</v>
      </c>
      <c r="J883" s="11">
        <f>IF(C883="Монтаж",COUNTIF($H$2:H883,Journal[[#This Row],[S/N оборудования]]),"")</f>
        <v>0</v>
      </c>
    </row>
  </sheetData>
  <phoneticPr fontId="4" type="noConversion"/>
  <conditionalFormatting sqref="H1:H1048576">
    <cfRule type="duplicateValues" dxfId="3" priority="1"/>
  </conditionalFormatting>
  <dataValidations count="2">
    <dataValidation type="list" allowBlank="1" showInputMessage="1" showErrorMessage="1" sqref="C2:C142 C144:C601" xr:uid="{800B28DC-D8A9-4265-AE55-1149428F9384}">
      <formula1>"Демонтаж,Монтаж,Резерв"</formula1>
    </dataValidation>
    <dataValidation type="list" allowBlank="1" showInputMessage="1" showErrorMessage="1" sqref="E2:E83 E85:E96 E98:E142 E144:E601 E828:E883" xr:uid="{3AA9FD57-27C9-4E24-919A-E91D74BD7242}">
      <formula1>"Штаб-1,Штаб-2,Штаб-1 (аренда),Штаб-2 (аренда),Лин-1,Лин-2,Лин-1 (аренда),Лин-2 (аренда),ВР-1,ВР-2,ВР-1 (аренда),ВР-2 (аренда),"</formula1>
    </dataValidation>
  </dataValidations>
  <pageMargins left="0.70078740157480324" right="0.70078740157480324" top="0.75196850393700787" bottom="0.75196850393700787" header="0.3" footer="0.3"/>
  <pageSetup paperSize="9" firstPageNumber="2147483648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0C684-9203-41A3-8D84-80F6B4E4E9DC}">
  <dimension ref="A1:AA146"/>
  <sheetViews>
    <sheetView showGridLines="0" workbookViewId="0">
      <selection activeCell="K26" sqref="K26"/>
    </sheetView>
  </sheetViews>
  <sheetFormatPr baseColWidth="10" defaultColWidth="8.83203125" defaultRowHeight="16" x14ac:dyDescent="0.2"/>
  <cols>
    <col min="1" max="1" width="32.5" bestFit="1" customWidth="1"/>
    <col min="2" max="2" width="22.6640625" bestFit="1" customWidth="1"/>
    <col min="3" max="24" width="9" style="19" bestFit="1" customWidth="1"/>
    <col min="25" max="26" width="9" bestFit="1" customWidth="1"/>
    <col min="27" max="27" width="3.83203125" bestFit="1" customWidth="1"/>
  </cols>
  <sheetData>
    <row r="1" spans="1:27" x14ac:dyDescent="0.2">
      <c r="A1" s="12" t="s">
        <v>1</v>
      </c>
      <c r="B1" t="s">
        <v>8</v>
      </c>
    </row>
    <row r="2" spans="1:27" x14ac:dyDescent="0.2">
      <c r="A2" s="12" t="s">
        <v>5</v>
      </c>
      <c r="B2" t="s">
        <v>1481</v>
      </c>
    </row>
    <row r="3" spans="1:27" x14ac:dyDescent="0.2">
      <c r="A3" s="12" t="s">
        <v>949</v>
      </c>
      <c r="B3" t="s">
        <v>1481</v>
      </c>
    </row>
    <row r="4" spans="1:27" x14ac:dyDescent="0.2"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7" s="19" customFormat="1" x14ac:dyDescent="0.2">
      <c r="A5" s="12" t="s">
        <v>316</v>
      </c>
      <c r="B5"/>
      <c r="C5" s="18" t="s">
        <v>310</v>
      </c>
    </row>
    <row r="6" spans="1:27" ht="66" x14ac:dyDescent="0.2">
      <c r="A6" s="18" t="s">
        <v>2</v>
      </c>
      <c r="B6" s="18" t="s">
        <v>4</v>
      </c>
      <c r="C6" s="21">
        <v>45845</v>
      </c>
      <c r="D6" s="21">
        <v>45846</v>
      </c>
      <c r="E6" s="21">
        <v>45847</v>
      </c>
      <c r="F6" s="21">
        <v>45848</v>
      </c>
      <c r="G6" s="21">
        <v>45852</v>
      </c>
      <c r="H6" s="21">
        <v>45853</v>
      </c>
      <c r="I6" s="21">
        <v>45854</v>
      </c>
      <c r="J6" s="21">
        <v>45855</v>
      </c>
      <c r="K6" s="21">
        <v>45860</v>
      </c>
      <c r="L6" s="21">
        <v>45861</v>
      </c>
      <c r="M6" s="21">
        <v>45862</v>
      </c>
      <c r="N6" s="21">
        <v>45863</v>
      </c>
      <c r="O6" s="21">
        <v>45864</v>
      </c>
      <c r="P6" s="21">
        <v>45866</v>
      </c>
      <c r="Q6" s="21">
        <v>45867</v>
      </c>
      <c r="R6" s="21">
        <v>45868</v>
      </c>
      <c r="S6" s="21">
        <v>45869</v>
      </c>
      <c r="T6" s="21">
        <v>45870</v>
      </c>
      <c r="U6" s="21">
        <v>45871</v>
      </c>
      <c r="V6" s="21">
        <v>45872</v>
      </c>
      <c r="W6" s="21">
        <v>45873</v>
      </c>
      <c r="X6" s="21">
        <v>45874</v>
      </c>
      <c r="Y6" s="21">
        <v>45875</v>
      </c>
      <c r="Z6" s="45">
        <v>45876</v>
      </c>
      <c r="AA6" s="20" t="s">
        <v>304</v>
      </c>
    </row>
    <row r="7" spans="1:27" x14ac:dyDescent="0.2">
      <c r="A7" t="s">
        <v>312</v>
      </c>
      <c r="M7" s="19">
        <v>4</v>
      </c>
      <c r="Y7" s="19"/>
      <c r="Z7" s="19"/>
      <c r="AA7" s="19">
        <v>4</v>
      </c>
    </row>
    <row r="8" spans="1:27" x14ac:dyDescent="0.2">
      <c r="A8" t="s">
        <v>140</v>
      </c>
      <c r="G8" s="19">
        <v>12</v>
      </c>
      <c r="O8" s="19">
        <v>4</v>
      </c>
      <c r="Y8" s="19"/>
      <c r="Z8" s="19"/>
      <c r="AA8" s="19">
        <v>16</v>
      </c>
    </row>
    <row r="9" spans="1:27" x14ac:dyDescent="0.2">
      <c r="A9" t="s">
        <v>154</v>
      </c>
      <c r="H9" s="19">
        <v>20</v>
      </c>
      <c r="Y9" s="19"/>
      <c r="Z9" s="19"/>
      <c r="AA9" s="19">
        <v>20</v>
      </c>
    </row>
    <row r="10" spans="1:27" x14ac:dyDescent="0.2">
      <c r="A10" t="s">
        <v>273</v>
      </c>
      <c r="J10" s="19">
        <v>23</v>
      </c>
      <c r="N10" s="19">
        <v>3</v>
      </c>
      <c r="Y10" s="19"/>
      <c r="Z10" s="19"/>
      <c r="AA10" s="19">
        <v>26</v>
      </c>
    </row>
    <row r="11" spans="1:27" x14ac:dyDescent="0.2">
      <c r="A11" t="s">
        <v>306</v>
      </c>
      <c r="K11" s="19">
        <v>1</v>
      </c>
      <c r="Y11" s="19"/>
      <c r="Z11" s="19"/>
      <c r="AA11" s="19">
        <v>1</v>
      </c>
    </row>
    <row r="12" spans="1:27" x14ac:dyDescent="0.2">
      <c r="A12" t="s">
        <v>309</v>
      </c>
      <c r="L12" s="19">
        <v>2</v>
      </c>
      <c r="Y12" s="19"/>
      <c r="Z12" s="19"/>
      <c r="AA12" s="19">
        <v>2</v>
      </c>
    </row>
    <row r="13" spans="1:27" x14ac:dyDescent="0.2">
      <c r="A13" t="s">
        <v>9</v>
      </c>
      <c r="C13" s="19">
        <v>38</v>
      </c>
      <c r="Y13" s="19"/>
      <c r="Z13" s="19"/>
      <c r="AA13" s="19">
        <v>38</v>
      </c>
    </row>
    <row r="14" spans="1:27" x14ac:dyDescent="0.2">
      <c r="A14" t="s">
        <v>52</v>
      </c>
      <c r="E14" s="19">
        <v>30</v>
      </c>
      <c r="Y14" s="19"/>
      <c r="Z14" s="19"/>
      <c r="AA14" s="19">
        <v>30</v>
      </c>
    </row>
    <row r="15" spans="1:27" x14ac:dyDescent="0.2">
      <c r="A15" t="s">
        <v>77</v>
      </c>
      <c r="F15" s="19">
        <v>33</v>
      </c>
      <c r="K15" s="19">
        <v>7</v>
      </c>
      <c r="Y15" s="19"/>
      <c r="Z15" s="19"/>
      <c r="AA15" s="19">
        <v>40</v>
      </c>
    </row>
    <row r="16" spans="1:27" x14ac:dyDescent="0.2">
      <c r="A16" t="s">
        <v>53</v>
      </c>
      <c r="D16" s="19">
        <v>24</v>
      </c>
      <c r="Y16" s="19"/>
      <c r="Z16" s="19"/>
      <c r="AA16" s="19">
        <v>24</v>
      </c>
    </row>
    <row r="17" spans="1:27" x14ac:dyDescent="0.2">
      <c r="A17" t="s">
        <v>176</v>
      </c>
      <c r="I17" s="19">
        <v>98</v>
      </c>
      <c r="Q17" s="19">
        <v>2</v>
      </c>
      <c r="Y17" s="19"/>
      <c r="Z17" s="19"/>
      <c r="AA17" s="19">
        <v>100</v>
      </c>
    </row>
    <row r="18" spans="1:27" x14ac:dyDescent="0.2">
      <c r="A18" t="s">
        <v>320</v>
      </c>
      <c r="N18" s="19">
        <v>7</v>
      </c>
      <c r="Y18" s="19"/>
      <c r="Z18" s="19"/>
      <c r="AA18" s="19">
        <v>7</v>
      </c>
    </row>
    <row r="19" spans="1:27" x14ac:dyDescent="0.2">
      <c r="A19" t="s">
        <v>334</v>
      </c>
      <c r="N19" s="19">
        <v>16</v>
      </c>
      <c r="Y19" s="19"/>
      <c r="Z19" s="19"/>
      <c r="AA19" s="19">
        <v>16</v>
      </c>
    </row>
    <row r="20" spans="1:27" x14ac:dyDescent="0.2">
      <c r="A20" t="s">
        <v>346</v>
      </c>
      <c r="O20" s="19">
        <v>48</v>
      </c>
      <c r="S20" s="19">
        <v>37</v>
      </c>
      <c r="Y20" s="19"/>
      <c r="Z20" s="19"/>
      <c r="AA20" s="19">
        <v>85</v>
      </c>
    </row>
    <row r="21" spans="1:27" x14ac:dyDescent="0.2">
      <c r="A21" t="s">
        <v>381</v>
      </c>
      <c r="O21" s="19">
        <v>47</v>
      </c>
      <c r="Q21" s="19">
        <v>35</v>
      </c>
      <c r="Y21" s="19">
        <v>6</v>
      </c>
      <c r="Z21" s="19"/>
      <c r="AA21" s="19">
        <v>88</v>
      </c>
    </row>
    <row r="22" spans="1:27" x14ac:dyDescent="0.2">
      <c r="A22" t="s">
        <v>382</v>
      </c>
      <c r="O22" s="19">
        <v>37</v>
      </c>
      <c r="Y22" s="19"/>
      <c r="Z22" s="19"/>
      <c r="AA22" s="19">
        <v>37</v>
      </c>
    </row>
    <row r="23" spans="1:27" x14ac:dyDescent="0.2">
      <c r="A23" t="s">
        <v>447</v>
      </c>
      <c r="P23" s="19">
        <v>14</v>
      </c>
      <c r="Y23" s="19"/>
      <c r="Z23" s="19"/>
      <c r="AA23" s="19">
        <v>14</v>
      </c>
    </row>
    <row r="24" spans="1:27" x14ac:dyDescent="0.2">
      <c r="A24" t="s">
        <v>454</v>
      </c>
      <c r="P24" s="19">
        <v>31</v>
      </c>
      <c r="T24" s="19">
        <v>1</v>
      </c>
      <c r="X24" s="19">
        <v>7</v>
      </c>
      <c r="Y24" s="19"/>
      <c r="Z24" s="19"/>
      <c r="AA24" s="19">
        <v>39</v>
      </c>
    </row>
    <row r="25" spans="1:27" x14ac:dyDescent="0.2">
      <c r="A25" t="s">
        <v>972</v>
      </c>
      <c r="R25" s="19">
        <v>37</v>
      </c>
      <c r="V25" s="19">
        <v>49</v>
      </c>
      <c r="Y25" s="19"/>
      <c r="Z25" s="19">
        <v>15</v>
      </c>
      <c r="AA25" s="19">
        <v>101</v>
      </c>
    </row>
    <row r="26" spans="1:27" x14ac:dyDescent="0.2">
      <c r="A26" t="s">
        <v>1019</v>
      </c>
      <c r="T26" s="19">
        <v>53</v>
      </c>
      <c r="Y26" s="19"/>
      <c r="Z26" s="19"/>
      <c r="AA26" s="19">
        <v>53</v>
      </c>
    </row>
    <row r="27" spans="1:27" x14ac:dyDescent="0.2">
      <c r="A27" t="s">
        <v>1044</v>
      </c>
      <c r="U27" s="19">
        <v>43</v>
      </c>
      <c r="Y27" s="19"/>
      <c r="Z27" s="19"/>
      <c r="AA27" s="19">
        <v>43</v>
      </c>
    </row>
    <row r="28" spans="1:27" x14ac:dyDescent="0.2">
      <c r="A28" t="s">
        <v>1097</v>
      </c>
      <c r="W28" s="19">
        <v>42</v>
      </c>
      <c r="Y28" s="19"/>
      <c r="Z28" s="19"/>
      <c r="AA28" s="19">
        <v>42</v>
      </c>
    </row>
    <row r="29" spans="1:27" x14ac:dyDescent="0.2">
      <c r="A29" t="s">
        <v>1464</v>
      </c>
      <c r="Y29" s="19">
        <v>21</v>
      </c>
      <c r="Z29" s="19"/>
      <c r="AA29" s="19">
        <v>21</v>
      </c>
    </row>
    <row r="30" spans="1:27" x14ac:dyDescent="0.2">
      <c r="A30" t="s">
        <v>1497</v>
      </c>
      <c r="B30" t="s">
        <v>1494</v>
      </c>
      <c r="D30" s="19">
        <v>4</v>
      </c>
      <c r="Y30" s="19"/>
      <c r="Z30" s="19"/>
      <c r="AA30" s="19">
        <v>4</v>
      </c>
    </row>
    <row r="31" spans="1:27" x14ac:dyDescent="0.2">
      <c r="A31" t="s">
        <v>304</v>
      </c>
      <c r="C31" s="19">
        <v>38</v>
      </c>
      <c r="D31" s="19">
        <v>28</v>
      </c>
      <c r="E31" s="19">
        <v>30</v>
      </c>
      <c r="F31" s="19">
        <v>33</v>
      </c>
      <c r="G31" s="19">
        <v>12</v>
      </c>
      <c r="H31" s="19">
        <v>20</v>
      </c>
      <c r="I31" s="19">
        <v>98</v>
      </c>
      <c r="J31" s="19">
        <v>23</v>
      </c>
      <c r="K31" s="19">
        <v>8</v>
      </c>
      <c r="L31" s="19">
        <v>2</v>
      </c>
      <c r="M31" s="19">
        <v>4</v>
      </c>
      <c r="N31" s="19">
        <v>26</v>
      </c>
      <c r="O31" s="19">
        <v>136</v>
      </c>
      <c r="P31" s="19">
        <v>45</v>
      </c>
      <c r="Q31" s="19">
        <v>37</v>
      </c>
      <c r="R31" s="19">
        <v>37</v>
      </c>
      <c r="S31" s="19">
        <v>37</v>
      </c>
      <c r="T31" s="19">
        <v>54</v>
      </c>
      <c r="U31" s="19">
        <v>43</v>
      </c>
      <c r="V31" s="19">
        <v>49</v>
      </c>
      <c r="W31" s="19">
        <v>42</v>
      </c>
      <c r="X31" s="19">
        <v>7</v>
      </c>
      <c r="Y31" s="19">
        <v>27</v>
      </c>
      <c r="Z31" s="19">
        <v>15</v>
      </c>
      <c r="AA31" s="19">
        <v>851</v>
      </c>
    </row>
    <row r="32" spans="1:27" x14ac:dyDescent="0.2"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7893-8B3B-423E-B0D1-A17296BCA098}">
  <dimension ref="A1:C28"/>
  <sheetViews>
    <sheetView workbookViewId="0">
      <selection activeCell="A27" sqref="A27"/>
    </sheetView>
  </sheetViews>
  <sheetFormatPr baseColWidth="10" defaultColWidth="8.83203125" defaultRowHeight="16" x14ac:dyDescent="0.2"/>
  <cols>
    <col min="1" max="1" width="16.33203125" bestFit="1" customWidth="1"/>
    <col min="2" max="2" width="15.33203125" bestFit="1" customWidth="1"/>
    <col min="3" max="3" width="33.33203125" bestFit="1" customWidth="1"/>
  </cols>
  <sheetData>
    <row r="1" spans="1:3" x14ac:dyDescent="0.2">
      <c r="A1" s="12" t="s">
        <v>310</v>
      </c>
      <c r="B1" t="s">
        <v>1119</v>
      </c>
    </row>
    <row r="3" spans="1:3" x14ac:dyDescent="0.2">
      <c r="A3" s="12" t="s">
        <v>2</v>
      </c>
      <c r="B3" s="12" t="s">
        <v>4</v>
      </c>
      <c r="C3" t="s">
        <v>317</v>
      </c>
    </row>
    <row r="4" spans="1:3" x14ac:dyDescent="0.2">
      <c r="A4" t="s">
        <v>346</v>
      </c>
      <c r="C4">
        <v>85</v>
      </c>
    </row>
    <row r="5" spans="1:3" x14ac:dyDescent="0.2">
      <c r="A5" t="s">
        <v>1019</v>
      </c>
      <c r="C5">
        <v>54</v>
      </c>
    </row>
    <row r="6" spans="1:3" x14ac:dyDescent="0.2">
      <c r="A6" t="s">
        <v>312</v>
      </c>
      <c r="C6">
        <v>4</v>
      </c>
    </row>
    <row r="7" spans="1:3" x14ac:dyDescent="0.2">
      <c r="A7" t="s">
        <v>447</v>
      </c>
      <c r="C7">
        <v>14</v>
      </c>
    </row>
    <row r="8" spans="1:3" x14ac:dyDescent="0.2">
      <c r="A8" t="s">
        <v>454</v>
      </c>
      <c r="C8">
        <v>39</v>
      </c>
    </row>
    <row r="9" spans="1:3" x14ac:dyDescent="0.2">
      <c r="A9" t="s">
        <v>381</v>
      </c>
      <c r="C9">
        <v>88</v>
      </c>
    </row>
    <row r="10" spans="1:3" x14ac:dyDescent="0.2">
      <c r="A10" t="s">
        <v>382</v>
      </c>
      <c r="C10">
        <v>37</v>
      </c>
    </row>
    <row r="11" spans="1:3" x14ac:dyDescent="0.2">
      <c r="A11" t="s">
        <v>1044</v>
      </c>
      <c r="C11">
        <v>43</v>
      </c>
    </row>
    <row r="12" spans="1:3" x14ac:dyDescent="0.2">
      <c r="A12" t="s">
        <v>140</v>
      </c>
      <c r="C12">
        <v>16</v>
      </c>
    </row>
    <row r="13" spans="1:3" x14ac:dyDescent="0.2">
      <c r="A13" t="s">
        <v>154</v>
      </c>
      <c r="C13">
        <v>20</v>
      </c>
    </row>
    <row r="14" spans="1:3" x14ac:dyDescent="0.2">
      <c r="A14" t="s">
        <v>273</v>
      </c>
      <c r="C14">
        <v>26</v>
      </c>
    </row>
    <row r="15" spans="1:3" x14ac:dyDescent="0.2">
      <c r="A15" t="s">
        <v>306</v>
      </c>
      <c r="C15">
        <v>1</v>
      </c>
    </row>
    <row r="16" spans="1:3" x14ac:dyDescent="0.2">
      <c r="A16" t="s">
        <v>309</v>
      </c>
      <c r="C16">
        <v>2</v>
      </c>
    </row>
    <row r="17" spans="1:3" x14ac:dyDescent="0.2">
      <c r="A17" t="s">
        <v>320</v>
      </c>
      <c r="C17">
        <v>7</v>
      </c>
    </row>
    <row r="18" spans="1:3" x14ac:dyDescent="0.2">
      <c r="A18" t="s">
        <v>9</v>
      </c>
      <c r="C18">
        <v>38</v>
      </c>
    </row>
    <row r="19" spans="1:3" x14ac:dyDescent="0.2">
      <c r="A19" t="s">
        <v>52</v>
      </c>
      <c r="C19">
        <v>32</v>
      </c>
    </row>
    <row r="20" spans="1:3" x14ac:dyDescent="0.2">
      <c r="A20" t="s">
        <v>77</v>
      </c>
      <c r="C20">
        <v>41</v>
      </c>
    </row>
    <row r="21" spans="1:3" x14ac:dyDescent="0.2">
      <c r="A21" t="s">
        <v>53</v>
      </c>
      <c r="C21">
        <v>26</v>
      </c>
    </row>
    <row r="22" spans="1:3" x14ac:dyDescent="0.2">
      <c r="A22" t="s">
        <v>334</v>
      </c>
      <c r="C22">
        <v>21</v>
      </c>
    </row>
    <row r="23" spans="1:3" x14ac:dyDescent="0.2">
      <c r="A23" t="s">
        <v>1097</v>
      </c>
      <c r="C23">
        <v>42</v>
      </c>
    </row>
    <row r="24" spans="1:3" x14ac:dyDescent="0.2">
      <c r="A24" t="s">
        <v>176</v>
      </c>
      <c r="C24">
        <v>116</v>
      </c>
    </row>
    <row r="25" spans="1:3" x14ac:dyDescent="0.2">
      <c r="A25" t="s">
        <v>972</v>
      </c>
      <c r="C25">
        <v>105</v>
      </c>
    </row>
    <row r="26" spans="1:3" x14ac:dyDescent="0.2">
      <c r="A26" t="s">
        <v>1464</v>
      </c>
      <c r="C26">
        <v>21</v>
      </c>
    </row>
    <row r="27" spans="1:3" x14ac:dyDescent="0.2">
      <c r="A27" t="s">
        <v>1497</v>
      </c>
      <c r="C27">
        <v>4</v>
      </c>
    </row>
    <row r="28" spans="1:3" x14ac:dyDescent="0.2">
      <c r="A28" t="s">
        <v>304</v>
      </c>
      <c r="C28">
        <v>882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D18-79D0-4209-A881-BFA2C3F76C6A}">
  <dimension ref="B4:N226"/>
  <sheetViews>
    <sheetView topLeftCell="A13" workbookViewId="0">
      <selection activeCell="B23" sqref="B23"/>
    </sheetView>
  </sheetViews>
  <sheetFormatPr baseColWidth="10" defaultColWidth="8.83203125" defaultRowHeight="16" x14ac:dyDescent="0.2"/>
  <cols>
    <col min="2" max="2" width="33.33203125" bestFit="1" customWidth="1"/>
    <col min="3" max="3" width="20.1640625" bestFit="1" customWidth="1"/>
    <col min="4" max="14" width="4.6640625" bestFit="1" customWidth="1"/>
    <col min="15" max="16" width="4.33203125" bestFit="1" customWidth="1"/>
  </cols>
  <sheetData>
    <row r="4" spans="2:14" x14ac:dyDescent="0.2">
      <c r="B4" s="12" t="s">
        <v>317</v>
      </c>
      <c r="C4" s="12" t="s">
        <v>941</v>
      </c>
    </row>
    <row r="5" spans="2:14" ht="250" x14ac:dyDescent="0.2">
      <c r="B5" s="12" t="s">
        <v>475</v>
      </c>
      <c r="C5" s="26" t="s">
        <v>943</v>
      </c>
      <c r="D5" s="26" t="s">
        <v>1486</v>
      </c>
      <c r="E5" s="26" t="s">
        <v>944</v>
      </c>
      <c r="F5" s="26" t="s">
        <v>1484</v>
      </c>
      <c r="G5" s="26" t="s">
        <v>945</v>
      </c>
      <c r="H5" s="26" t="s">
        <v>99</v>
      </c>
      <c r="I5" s="26" t="s">
        <v>946</v>
      </c>
      <c r="J5" s="26" t="s">
        <v>947</v>
      </c>
      <c r="K5" s="26" t="s">
        <v>948</v>
      </c>
      <c r="L5" s="26" t="s">
        <v>49</v>
      </c>
      <c r="M5" s="26" t="s">
        <v>1482</v>
      </c>
      <c r="N5" s="26" t="s">
        <v>304</v>
      </c>
    </row>
    <row r="6" spans="2:14" x14ac:dyDescent="0.2">
      <c r="B6" s="22" t="s">
        <v>346</v>
      </c>
      <c r="C6">
        <v>13</v>
      </c>
      <c r="E6">
        <v>13</v>
      </c>
      <c r="G6">
        <v>13</v>
      </c>
      <c r="H6">
        <v>13</v>
      </c>
      <c r="I6">
        <v>13</v>
      </c>
      <c r="L6">
        <v>20</v>
      </c>
      <c r="N6">
        <v>85</v>
      </c>
    </row>
    <row r="7" spans="2:14" x14ac:dyDescent="0.2">
      <c r="B7" s="23" t="s">
        <v>33</v>
      </c>
      <c r="C7">
        <v>6</v>
      </c>
      <c r="E7">
        <v>6</v>
      </c>
      <c r="G7">
        <v>6</v>
      </c>
      <c r="H7">
        <v>6</v>
      </c>
      <c r="I7">
        <v>6</v>
      </c>
      <c r="L7">
        <v>12</v>
      </c>
      <c r="N7">
        <v>42</v>
      </c>
    </row>
    <row r="8" spans="2:14" x14ac:dyDescent="0.2">
      <c r="B8" s="24" t="s">
        <v>1417</v>
      </c>
      <c r="C8">
        <v>1</v>
      </c>
      <c r="E8">
        <v>1</v>
      </c>
      <c r="G8">
        <v>1</v>
      </c>
      <c r="H8">
        <v>1</v>
      </c>
      <c r="I8">
        <v>1</v>
      </c>
      <c r="L8">
        <v>2</v>
      </c>
      <c r="N8">
        <v>7</v>
      </c>
    </row>
    <row r="9" spans="2:14" x14ac:dyDescent="0.2">
      <c r="B9" s="24" t="s">
        <v>1418</v>
      </c>
      <c r="C9">
        <v>1</v>
      </c>
      <c r="E9">
        <v>1</v>
      </c>
      <c r="G9">
        <v>1</v>
      </c>
      <c r="H9">
        <v>1</v>
      </c>
      <c r="I9">
        <v>1</v>
      </c>
      <c r="L9">
        <v>2</v>
      </c>
      <c r="N9">
        <v>7</v>
      </c>
    </row>
    <row r="10" spans="2:14" x14ac:dyDescent="0.2">
      <c r="B10" s="24" t="s">
        <v>1419</v>
      </c>
      <c r="C10">
        <v>1</v>
      </c>
      <c r="E10">
        <v>1</v>
      </c>
      <c r="G10">
        <v>1</v>
      </c>
      <c r="H10">
        <v>1</v>
      </c>
      <c r="I10">
        <v>1</v>
      </c>
      <c r="L10">
        <v>2</v>
      </c>
      <c r="N10">
        <v>7</v>
      </c>
    </row>
    <row r="11" spans="2:14" x14ac:dyDescent="0.2">
      <c r="B11" s="24" t="s">
        <v>1420</v>
      </c>
      <c r="C11">
        <v>1</v>
      </c>
      <c r="E11">
        <v>1</v>
      </c>
      <c r="G11">
        <v>1</v>
      </c>
      <c r="H11">
        <v>1</v>
      </c>
      <c r="I11">
        <v>1</v>
      </c>
      <c r="L11">
        <v>2</v>
      </c>
      <c r="N11">
        <v>7</v>
      </c>
    </row>
    <row r="12" spans="2:14" x14ac:dyDescent="0.2">
      <c r="B12" s="24" t="s">
        <v>1421</v>
      </c>
      <c r="C12">
        <v>1</v>
      </c>
      <c r="E12">
        <v>1</v>
      </c>
      <c r="G12">
        <v>1</v>
      </c>
      <c r="H12">
        <v>1</v>
      </c>
      <c r="I12">
        <v>1</v>
      </c>
      <c r="L12">
        <v>2</v>
      </c>
      <c r="N12">
        <v>7</v>
      </c>
    </row>
    <row r="13" spans="2:14" x14ac:dyDescent="0.2">
      <c r="B13" s="24" t="s">
        <v>1422</v>
      </c>
      <c r="C13">
        <v>1</v>
      </c>
      <c r="E13">
        <v>1</v>
      </c>
      <c r="G13">
        <v>1</v>
      </c>
      <c r="H13">
        <v>1</v>
      </c>
      <c r="I13">
        <v>1</v>
      </c>
      <c r="L13">
        <v>2</v>
      </c>
      <c r="N13">
        <v>7</v>
      </c>
    </row>
    <row r="14" spans="2:14" x14ac:dyDescent="0.2">
      <c r="B14" s="23" t="s">
        <v>95</v>
      </c>
      <c r="C14">
        <v>7</v>
      </c>
      <c r="E14">
        <v>7</v>
      </c>
      <c r="G14">
        <v>7</v>
      </c>
      <c r="H14">
        <v>7</v>
      </c>
      <c r="I14">
        <v>7</v>
      </c>
      <c r="L14">
        <v>8</v>
      </c>
      <c r="N14">
        <v>43</v>
      </c>
    </row>
    <row r="15" spans="2:14" x14ac:dyDescent="0.2">
      <c r="B15" s="24" t="s">
        <v>996</v>
      </c>
      <c r="C15">
        <v>1</v>
      </c>
      <c r="E15">
        <v>1</v>
      </c>
      <c r="G15">
        <v>1</v>
      </c>
      <c r="H15">
        <v>1</v>
      </c>
      <c r="I15">
        <v>1</v>
      </c>
      <c r="L15">
        <v>1</v>
      </c>
      <c r="N15">
        <v>6</v>
      </c>
    </row>
    <row r="16" spans="2:14" x14ac:dyDescent="0.2">
      <c r="B16" s="24" t="s">
        <v>1016</v>
      </c>
      <c r="C16">
        <v>1</v>
      </c>
      <c r="E16">
        <v>1</v>
      </c>
      <c r="G16">
        <v>1</v>
      </c>
      <c r="H16">
        <v>1</v>
      </c>
      <c r="I16">
        <v>1</v>
      </c>
      <c r="L16">
        <v>1</v>
      </c>
      <c r="N16">
        <v>6</v>
      </c>
    </row>
    <row r="17" spans="2:14" x14ac:dyDescent="0.2">
      <c r="B17" s="24" t="s">
        <v>1012</v>
      </c>
      <c r="C17">
        <v>1</v>
      </c>
      <c r="E17">
        <v>1</v>
      </c>
      <c r="G17">
        <v>1</v>
      </c>
      <c r="H17">
        <v>1</v>
      </c>
      <c r="I17">
        <v>1</v>
      </c>
      <c r="L17">
        <v>1</v>
      </c>
      <c r="N17">
        <v>6</v>
      </c>
    </row>
    <row r="18" spans="2:14" x14ac:dyDescent="0.2">
      <c r="B18" s="24" t="s">
        <v>1013</v>
      </c>
      <c r="C18">
        <v>1</v>
      </c>
      <c r="E18">
        <v>1</v>
      </c>
      <c r="G18">
        <v>1</v>
      </c>
      <c r="H18">
        <v>1</v>
      </c>
      <c r="I18">
        <v>1</v>
      </c>
      <c r="L18">
        <v>2</v>
      </c>
      <c r="N18">
        <v>7</v>
      </c>
    </row>
    <row r="19" spans="2:14" x14ac:dyDescent="0.2">
      <c r="B19" s="24" t="s">
        <v>1014</v>
      </c>
      <c r="C19">
        <v>1</v>
      </c>
      <c r="E19">
        <v>1</v>
      </c>
      <c r="G19">
        <v>1</v>
      </c>
      <c r="H19">
        <v>1</v>
      </c>
      <c r="I19">
        <v>1</v>
      </c>
      <c r="L19">
        <v>1</v>
      </c>
      <c r="N19">
        <v>6</v>
      </c>
    </row>
    <row r="20" spans="2:14" x14ac:dyDescent="0.2">
      <c r="B20" s="24" t="s">
        <v>1015</v>
      </c>
      <c r="C20">
        <v>1</v>
      </c>
      <c r="E20">
        <v>1</v>
      </c>
      <c r="G20">
        <v>1</v>
      </c>
      <c r="H20">
        <v>1</v>
      </c>
      <c r="I20">
        <v>1</v>
      </c>
      <c r="L20">
        <v>1</v>
      </c>
      <c r="N20">
        <v>6</v>
      </c>
    </row>
    <row r="21" spans="2:14" x14ac:dyDescent="0.2">
      <c r="B21" s="24" t="s">
        <v>1416</v>
      </c>
      <c r="C21">
        <v>1</v>
      </c>
      <c r="E21">
        <v>1</v>
      </c>
      <c r="G21">
        <v>1</v>
      </c>
      <c r="H21">
        <v>1</v>
      </c>
      <c r="I21">
        <v>1</v>
      </c>
      <c r="L21">
        <v>1</v>
      </c>
      <c r="N21">
        <v>6</v>
      </c>
    </row>
    <row r="22" spans="2:14" x14ac:dyDescent="0.2">
      <c r="B22" s="22" t="s">
        <v>312</v>
      </c>
      <c r="C22">
        <v>1</v>
      </c>
      <c r="E22">
        <v>1</v>
      </c>
      <c r="I22">
        <v>1</v>
      </c>
      <c r="J22">
        <v>1</v>
      </c>
      <c r="N22">
        <v>4</v>
      </c>
    </row>
    <row r="23" spans="2:14" x14ac:dyDescent="0.2">
      <c r="B23" s="23" t="s">
        <v>313</v>
      </c>
      <c r="C23">
        <v>1</v>
      </c>
      <c r="E23">
        <v>1</v>
      </c>
      <c r="I23">
        <v>1</v>
      </c>
      <c r="J23">
        <v>1</v>
      </c>
      <c r="N23">
        <v>4</v>
      </c>
    </row>
    <row r="24" spans="2:14" x14ac:dyDescent="0.2">
      <c r="B24" s="24" t="s">
        <v>1411</v>
      </c>
      <c r="C24">
        <v>1</v>
      </c>
      <c r="E24">
        <v>1</v>
      </c>
      <c r="I24">
        <v>1</v>
      </c>
      <c r="J24">
        <v>1</v>
      </c>
      <c r="N24">
        <v>4</v>
      </c>
    </row>
    <row r="25" spans="2:14" x14ac:dyDescent="0.2">
      <c r="B25" s="22" t="s">
        <v>447</v>
      </c>
      <c r="C25">
        <v>2</v>
      </c>
      <c r="E25">
        <v>2</v>
      </c>
      <c r="G25">
        <v>2</v>
      </c>
      <c r="H25">
        <v>2</v>
      </c>
      <c r="I25">
        <v>2</v>
      </c>
      <c r="L25">
        <v>4</v>
      </c>
      <c r="N25">
        <v>14</v>
      </c>
    </row>
    <row r="26" spans="2:14" x14ac:dyDescent="0.2">
      <c r="B26" s="23" t="s">
        <v>33</v>
      </c>
      <c r="C26">
        <v>2</v>
      </c>
      <c r="E26">
        <v>2</v>
      </c>
      <c r="G26">
        <v>2</v>
      </c>
      <c r="H26">
        <v>2</v>
      </c>
      <c r="I26">
        <v>2</v>
      </c>
      <c r="L26">
        <v>4</v>
      </c>
      <c r="N26">
        <v>14</v>
      </c>
    </row>
    <row r="27" spans="2:14" x14ac:dyDescent="0.2">
      <c r="B27" s="24" t="s">
        <v>1436</v>
      </c>
      <c r="C27">
        <v>1</v>
      </c>
      <c r="E27">
        <v>1</v>
      </c>
      <c r="G27">
        <v>1</v>
      </c>
      <c r="H27">
        <v>1</v>
      </c>
      <c r="I27">
        <v>1</v>
      </c>
      <c r="L27">
        <v>2</v>
      </c>
      <c r="N27">
        <v>7</v>
      </c>
    </row>
    <row r="28" spans="2:14" x14ac:dyDescent="0.2">
      <c r="B28" s="24" t="s">
        <v>1437</v>
      </c>
      <c r="C28">
        <v>1</v>
      </c>
      <c r="E28">
        <v>1</v>
      </c>
      <c r="G28">
        <v>1</v>
      </c>
      <c r="H28">
        <v>1</v>
      </c>
      <c r="I28">
        <v>1</v>
      </c>
      <c r="L28">
        <v>2</v>
      </c>
      <c r="N28">
        <v>7</v>
      </c>
    </row>
    <row r="29" spans="2:14" x14ac:dyDescent="0.2">
      <c r="B29" s="22" t="s">
        <v>454</v>
      </c>
      <c r="C29">
        <v>6</v>
      </c>
      <c r="E29">
        <v>6</v>
      </c>
      <c r="G29">
        <v>5</v>
      </c>
      <c r="H29">
        <v>6</v>
      </c>
      <c r="I29">
        <v>6</v>
      </c>
      <c r="L29">
        <v>10</v>
      </c>
      <c r="N29">
        <v>39</v>
      </c>
    </row>
    <row r="30" spans="2:14" x14ac:dyDescent="0.2">
      <c r="B30" s="23" t="s">
        <v>33</v>
      </c>
      <c r="C30">
        <v>5</v>
      </c>
      <c r="E30">
        <v>5</v>
      </c>
      <c r="G30">
        <v>5</v>
      </c>
      <c r="H30">
        <v>5</v>
      </c>
      <c r="I30">
        <v>5</v>
      </c>
      <c r="L30">
        <v>10</v>
      </c>
      <c r="N30">
        <v>35</v>
      </c>
    </row>
    <row r="31" spans="2:14" x14ac:dyDescent="0.2">
      <c r="B31" s="24" t="s">
        <v>1439</v>
      </c>
      <c r="C31">
        <v>1</v>
      </c>
      <c r="E31">
        <v>1</v>
      </c>
      <c r="G31">
        <v>1</v>
      </c>
      <c r="H31">
        <v>1</v>
      </c>
      <c r="I31">
        <v>1</v>
      </c>
      <c r="L31">
        <v>2</v>
      </c>
      <c r="N31">
        <v>7</v>
      </c>
    </row>
    <row r="32" spans="2:14" x14ac:dyDescent="0.2">
      <c r="B32" s="24" t="s">
        <v>1440</v>
      </c>
      <c r="C32">
        <v>1</v>
      </c>
      <c r="E32">
        <v>1</v>
      </c>
      <c r="G32">
        <v>1</v>
      </c>
      <c r="H32">
        <v>1</v>
      </c>
      <c r="I32">
        <v>1</v>
      </c>
      <c r="L32">
        <v>2</v>
      </c>
      <c r="N32">
        <v>7</v>
      </c>
    </row>
    <row r="33" spans="2:14" x14ac:dyDescent="0.2">
      <c r="B33" s="24" t="s">
        <v>1441</v>
      </c>
      <c r="C33">
        <v>1</v>
      </c>
      <c r="E33">
        <v>1</v>
      </c>
      <c r="G33">
        <v>1</v>
      </c>
      <c r="H33">
        <v>1</v>
      </c>
      <c r="I33">
        <v>1</v>
      </c>
      <c r="L33">
        <v>2</v>
      </c>
      <c r="N33">
        <v>7</v>
      </c>
    </row>
    <row r="34" spans="2:14" x14ac:dyDescent="0.2">
      <c r="B34" s="24" t="s">
        <v>1442</v>
      </c>
      <c r="C34">
        <v>1</v>
      </c>
      <c r="E34">
        <v>1</v>
      </c>
      <c r="G34">
        <v>1</v>
      </c>
      <c r="H34">
        <v>1</v>
      </c>
      <c r="I34">
        <v>1</v>
      </c>
      <c r="L34">
        <v>2</v>
      </c>
      <c r="N34">
        <v>7</v>
      </c>
    </row>
    <row r="35" spans="2:14" x14ac:dyDescent="0.2">
      <c r="B35" s="24" t="s">
        <v>1461</v>
      </c>
      <c r="C35">
        <v>1</v>
      </c>
      <c r="E35">
        <v>1</v>
      </c>
      <c r="G35">
        <v>1</v>
      </c>
      <c r="H35">
        <v>1</v>
      </c>
      <c r="I35">
        <v>1</v>
      </c>
      <c r="L35">
        <v>2</v>
      </c>
      <c r="N35">
        <v>7</v>
      </c>
    </row>
    <row r="36" spans="2:14" x14ac:dyDescent="0.2">
      <c r="B36" s="23" t="s">
        <v>95</v>
      </c>
      <c r="I36">
        <v>1</v>
      </c>
      <c r="N36">
        <v>1</v>
      </c>
    </row>
    <row r="37" spans="2:14" x14ac:dyDescent="0.2">
      <c r="B37" s="24" t="s">
        <v>1118</v>
      </c>
      <c r="I37">
        <v>1</v>
      </c>
      <c r="N37">
        <v>1</v>
      </c>
    </row>
    <row r="38" spans="2:14" x14ac:dyDescent="0.2">
      <c r="B38" s="23" t="s">
        <v>10</v>
      </c>
      <c r="C38">
        <v>1</v>
      </c>
      <c r="E38">
        <v>1</v>
      </c>
      <c r="H38">
        <v>1</v>
      </c>
      <c r="N38">
        <v>3</v>
      </c>
    </row>
    <row r="39" spans="2:14" x14ac:dyDescent="0.2">
      <c r="B39" s="24" t="s">
        <v>1438</v>
      </c>
      <c r="C39">
        <v>1</v>
      </c>
      <c r="E39">
        <v>1</v>
      </c>
      <c r="H39">
        <v>1</v>
      </c>
      <c r="N39">
        <v>3</v>
      </c>
    </row>
    <row r="40" spans="2:14" x14ac:dyDescent="0.2">
      <c r="B40" s="22" t="s">
        <v>381</v>
      </c>
      <c r="C40">
        <v>12</v>
      </c>
      <c r="E40">
        <v>13</v>
      </c>
      <c r="G40">
        <v>13</v>
      </c>
      <c r="H40">
        <v>13</v>
      </c>
      <c r="I40">
        <v>13</v>
      </c>
      <c r="L40">
        <v>24</v>
      </c>
      <c r="N40">
        <v>88</v>
      </c>
    </row>
    <row r="41" spans="2:14" x14ac:dyDescent="0.2">
      <c r="B41" s="23" t="s">
        <v>33</v>
      </c>
      <c r="C41">
        <v>10</v>
      </c>
      <c r="E41">
        <v>10</v>
      </c>
      <c r="G41">
        <v>10</v>
      </c>
      <c r="H41">
        <v>10</v>
      </c>
      <c r="I41">
        <v>10</v>
      </c>
      <c r="L41">
        <v>20</v>
      </c>
      <c r="N41">
        <v>70</v>
      </c>
    </row>
    <row r="42" spans="2:14" x14ac:dyDescent="0.2">
      <c r="B42" s="24" t="s">
        <v>1424</v>
      </c>
      <c r="C42">
        <v>1</v>
      </c>
      <c r="E42">
        <v>1</v>
      </c>
      <c r="G42">
        <v>1</v>
      </c>
      <c r="H42">
        <v>1</v>
      </c>
      <c r="I42">
        <v>1</v>
      </c>
      <c r="L42">
        <v>2</v>
      </c>
      <c r="N42">
        <v>7</v>
      </c>
    </row>
    <row r="43" spans="2:14" x14ac:dyDescent="0.2">
      <c r="B43" s="24" t="s">
        <v>1425</v>
      </c>
      <c r="C43">
        <v>1</v>
      </c>
      <c r="E43">
        <v>1</v>
      </c>
      <c r="G43">
        <v>1</v>
      </c>
      <c r="H43">
        <v>1</v>
      </c>
      <c r="I43">
        <v>1</v>
      </c>
      <c r="L43">
        <v>2</v>
      </c>
      <c r="N43">
        <v>7</v>
      </c>
    </row>
    <row r="44" spans="2:14" x14ac:dyDescent="0.2">
      <c r="B44" s="24" t="s">
        <v>1426</v>
      </c>
      <c r="C44">
        <v>1</v>
      </c>
      <c r="E44">
        <v>1</v>
      </c>
      <c r="G44">
        <v>1</v>
      </c>
      <c r="H44">
        <v>1</v>
      </c>
      <c r="I44">
        <v>1</v>
      </c>
      <c r="L44">
        <v>2</v>
      </c>
      <c r="N44">
        <v>7</v>
      </c>
    </row>
    <row r="45" spans="2:14" x14ac:dyDescent="0.2">
      <c r="B45" s="24" t="s">
        <v>1427</v>
      </c>
      <c r="C45">
        <v>1</v>
      </c>
      <c r="E45">
        <v>1</v>
      </c>
      <c r="G45">
        <v>1</v>
      </c>
      <c r="H45">
        <v>1</v>
      </c>
      <c r="I45">
        <v>1</v>
      </c>
      <c r="L45">
        <v>2</v>
      </c>
      <c r="N45">
        <v>7</v>
      </c>
    </row>
    <row r="46" spans="2:14" x14ac:dyDescent="0.2">
      <c r="B46" s="24" t="s">
        <v>1428</v>
      </c>
      <c r="C46">
        <v>1</v>
      </c>
      <c r="E46">
        <v>1</v>
      </c>
      <c r="G46">
        <v>1</v>
      </c>
      <c r="H46">
        <v>1</v>
      </c>
      <c r="I46">
        <v>1</v>
      </c>
      <c r="L46">
        <v>2</v>
      </c>
      <c r="N46">
        <v>7</v>
      </c>
    </row>
    <row r="47" spans="2:14" x14ac:dyDescent="0.2">
      <c r="B47" s="24" t="s">
        <v>1429</v>
      </c>
      <c r="C47">
        <v>1</v>
      </c>
      <c r="E47">
        <v>1</v>
      </c>
      <c r="G47">
        <v>1</v>
      </c>
      <c r="H47">
        <v>1</v>
      </c>
      <c r="I47">
        <v>1</v>
      </c>
      <c r="L47">
        <v>2</v>
      </c>
      <c r="N47">
        <v>7</v>
      </c>
    </row>
    <row r="48" spans="2:14" x14ac:dyDescent="0.2">
      <c r="B48" s="24" t="s">
        <v>1444</v>
      </c>
      <c r="C48">
        <v>1</v>
      </c>
      <c r="E48">
        <v>1</v>
      </c>
      <c r="G48">
        <v>1</v>
      </c>
      <c r="H48">
        <v>1</v>
      </c>
      <c r="I48">
        <v>1</v>
      </c>
      <c r="L48">
        <v>2</v>
      </c>
      <c r="N48">
        <v>7</v>
      </c>
    </row>
    <row r="49" spans="2:14" x14ac:dyDescent="0.2">
      <c r="B49" s="24" t="s">
        <v>1445</v>
      </c>
      <c r="C49">
        <v>1</v>
      </c>
      <c r="E49">
        <v>1</v>
      </c>
      <c r="G49">
        <v>1</v>
      </c>
      <c r="H49">
        <v>1</v>
      </c>
      <c r="I49">
        <v>1</v>
      </c>
      <c r="L49">
        <v>2</v>
      </c>
      <c r="N49">
        <v>7</v>
      </c>
    </row>
    <row r="50" spans="2:14" x14ac:dyDescent="0.2">
      <c r="B50" s="24" t="s">
        <v>1446</v>
      </c>
      <c r="C50">
        <v>1</v>
      </c>
      <c r="E50">
        <v>1</v>
      </c>
      <c r="G50">
        <v>1</v>
      </c>
      <c r="H50">
        <v>1</v>
      </c>
      <c r="I50">
        <v>1</v>
      </c>
      <c r="L50">
        <v>2</v>
      </c>
      <c r="N50">
        <v>7</v>
      </c>
    </row>
    <row r="51" spans="2:14" x14ac:dyDescent="0.2">
      <c r="B51" s="24" t="s">
        <v>1447</v>
      </c>
      <c r="C51">
        <v>1</v>
      </c>
      <c r="E51">
        <v>1</v>
      </c>
      <c r="G51">
        <v>1</v>
      </c>
      <c r="H51">
        <v>1</v>
      </c>
      <c r="I51">
        <v>1</v>
      </c>
      <c r="L51">
        <v>2</v>
      </c>
      <c r="N51">
        <v>7</v>
      </c>
    </row>
    <row r="52" spans="2:14" x14ac:dyDescent="0.2">
      <c r="B52" s="23" t="s">
        <v>95</v>
      </c>
      <c r="C52">
        <v>1</v>
      </c>
      <c r="E52">
        <v>1</v>
      </c>
      <c r="G52">
        <v>1</v>
      </c>
      <c r="H52">
        <v>1</v>
      </c>
      <c r="I52">
        <v>1</v>
      </c>
      <c r="L52">
        <v>1</v>
      </c>
      <c r="N52">
        <v>6</v>
      </c>
    </row>
    <row r="53" spans="2:14" x14ac:dyDescent="0.2">
      <c r="B53" s="24" t="s">
        <v>1462</v>
      </c>
      <c r="C53">
        <v>1</v>
      </c>
      <c r="E53">
        <v>1</v>
      </c>
      <c r="G53">
        <v>1</v>
      </c>
      <c r="H53">
        <v>1</v>
      </c>
      <c r="I53">
        <v>1</v>
      </c>
      <c r="L53">
        <v>1</v>
      </c>
      <c r="N53">
        <v>6</v>
      </c>
    </row>
    <row r="54" spans="2:14" x14ac:dyDescent="0.2">
      <c r="B54" s="23" t="s">
        <v>10</v>
      </c>
      <c r="E54">
        <v>1</v>
      </c>
      <c r="G54">
        <v>1</v>
      </c>
      <c r="H54">
        <v>1</v>
      </c>
      <c r="I54">
        <v>1</v>
      </c>
      <c r="L54">
        <v>1</v>
      </c>
      <c r="N54">
        <v>5</v>
      </c>
    </row>
    <row r="55" spans="2:14" x14ac:dyDescent="0.2">
      <c r="B55" s="24" t="s">
        <v>1423</v>
      </c>
      <c r="E55">
        <v>1</v>
      </c>
      <c r="G55">
        <v>1</v>
      </c>
      <c r="H55">
        <v>1</v>
      </c>
      <c r="I55">
        <v>1</v>
      </c>
      <c r="L55">
        <v>1</v>
      </c>
      <c r="N55">
        <v>5</v>
      </c>
    </row>
    <row r="56" spans="2:14" x14ac:dyDescent="0.2">
      <c r="B56" s="23" t="s">
        <v>942</v>
      </c>
      <c r="C56">
        <v>1</v>
      </c>
      <c r="E56">
        <v>1</v>
      </c>
      <c r="G56">
        <v>1</v>
      </c>
      <c r="H56">
        <v>1</v>
      </c>
      <c r="I56">
        <v>1</v>
      </c>
      <c r="L56">
        <v>2</v>
      </c>
      <c r="N56">
        <v>7</v>
      </c>
    </row>
    <row r="57" spans="2:14" x14ac:dyDescent="0.2">
      <c r="B57" s="24" t="s">
        <v>1443</v>
      </c>
      <c r="C57">
        <v>1</v>
      </c>
      <c r="E57">
        <v>1</v>
      </c>
      <c r="G57">
        <v>1</v>
      </c>
      <c r="H57">
        <v>1</v>
      </c>
      <c r="I57">
        <v>1</v>
      </c>
      <c r="L57">
        <v>2</v>
      </c>
      <c r="N57">
        <v>7</v>
      </c>
    </row>
    <row r="58" spans="2:14" x14ac:dyDescent="0.2">
      <c r="B58" s="22" t="s">
        <v>382</v>
      </c>
      <c r="C58">
        <v>6</v>
      </c>
      <c r="E58">
        <v>6</v>
      </c>
      <c r="G58">
        <v>5</v>
      </c>
      <c r="H58">
        <v>6</v>
      </c>
      <c r="I58">
        <v>5</v>
      </c>
      <c r="L58">
        <v>9</v>
      </c>
      <c r="N58">
        <v>37</v>
      </c>
    </row>
    <row r="59" spans="2:14" x14ac:dyDescent="0.2">
      <c r="B59" s="23" t="s">
        <v>33</v>
      </c>
      <c r="C59">
        <v>4</v>
      </c>
      <c r="E59">
        <v>4</v>
      </c>
      <c r="G59">
        <v>4</v>
      </c>
      <c r="H59">
        <v>4</v>
      </c>
      <c r="I59">
        <v>4</v>
      </c>
      <c r="L59">
        <v>8</v>
      </c>
      <c r="N59">
        <v>28</v>
      </c>
    </row>
    <row r="60" spans="2:14" x14ac:dyDescent="0.2">
      <c r="B60" s="24" t="s">
        <v>1433</v>
      </c>
      <c r="C60">
        <v>1</v>
      </c>
      <c r="E60">
        <v>1</v>
      </c>
      <c r="G60">
        <v>1</v>
      </c>
      <c r="H60">
        <v>1</v>
      </c>
      <c r="I60">
        <v>1</v>
      </c>
      <c r="L60">
        <v>2</v>
      </c>
      <c r="N60">
        <v>7</v>
      </c>
    </row>
    <row r="61" spans="2:14" x14ac:dyDescent="0.2">
      <c r="B61" s="24" t="s">
        <v>1432</v>
      </c>
      <c r="C61">
        <v>1</v>
      </c>
      <c r="E61">
        <v>1</v>
      </c>
      <c r="G61">
        <v>1</v>
      </c>
      <c r="H61">
        <v>1</v>
      </c>
      <c r="I61">
        <v>1</v>
      </c>
      <c r="L61">
        <v>2</v>
      </c>
      <c r="N61">
        <v>7</v>
      </c>
    </row>
    <row r="62" spans="2:14" x14ac:dyDescent="0.2">
      <c r="B62" s="24" t="s">
        <v>1434</v>
      </c>
      <c r="C62">
        <v>1</v>
      </c>
      <c r="E62">
        <v>1</v>
      </c>
      <c r="G62">
        <v>1</v>
      </c>
      <c r="H62">
        <v>1</v>
      </c>
      <c r="I62">
        <v>1</v>
      </c>
      <c r="L62">
        <v>2</v>
      </c>
      <c r="N62">
        <v>7</v>
      </c>
    </row>
    <row r="63" spans="2:14" x14ac:dyDescent="0.2">
      <c r="B63" s="24" t="s">
        <v>1435</v>
      </c>
      <c r="C63">
        <v>1</v>
      </c>
      <c r="E63">
        <v>1</v>
      </c>
      <c r="G63">
        <v>1</v>
      </c>
      <c r="H63">
        <v>1</v>
      </c>
      <c r="I63">
        <v>1</v>
      </c>
      <c r="L63">
        <v>2</v>
      </c>
      <c r="N63">
        <v>7</v>
      </c>
    </row>
    <row r="64" spans="2:14" x14ac:dyDescent="0.2">
      <c r="B64" s="23" t="s">
        <v>95</v>
      </c>
      <c r="C64">
        <v>1</v>
      </c>
      <c r="E64">
        <v>1</v>
      </c>
      <c r="G64">
        <v>1</v>
      </c>
      <c r="H64">
        <v>1</v>
      </c>
      <c r="I64">
        <v>1</v>
      </c>
      <c r="L64">
        <v>1</v>
      </c>
      <c r="N64">
        <v>6</v>
      </c>
    </row>
    <row r="65" spans="2:14" x14ac:dyDescent="0.2">
      <c r="B65" s="24" t="s">
        <v>1431</v>
      </c>
      <c r="C65">
        <v>1</v>
      </c>
      <c r="E65">
        <v>1</v>
      </c>
      <c r="G65">
        <v>1</v>
      </c>
      <c r="H65">
        <v>1</v>
      </c>
      <c r="I65">
        <v>1</v>
      </c>
      <c r="L65">
        <v>1</v>
      </c>
      <c r="N65">
        <v>6</v>
      </c>
    </row>
    <row r="66" spans="2:14" x14ac:dyDescent="0.2">
      <c r="B66" s="23" t="s">
        <v>10</v>
      </c>
      <c r="C66">
        <v>1</v>
      </c>
      <c r="E66">
        <v>1</v>
      </c>
      <c r="H66">
        <v>1</v>
      </c>
      <c r="N66">
        <v>3</v>
      </c>
    </row>
    <row r="67" spans="2:14" x14ac:dyDescent="0.2">
      <c r="B67" s="24" t="s">
        <v>1430</v>
      </c>
      <c r="C67">
        <v>1</v>
      </c>
      <c r="E67">
        <v>1</v>
      </c>
      <c r="H67">
        <v>1</v>
      </c>
      <c r="N67">
        <v>3</v>
      </c>
    </row>
    <row r="68" spans="2:14" x14ac:dyDescent="0.2">
      <c r="B68" s="22" t="s">
        <v>140</v>
      </c>
      <c r="C68">
        <v>3</v>
      </c>
      <c r="E68">
        <v>3</v>
      </c>
      <c r="G68">
        <v>2</v>
      </c>
      <c r="H68">
        <v>3</v>
      </c>
      <c r="I68">
        <v>3</v>
      </c>
      <c r="J68">
        <v>1</v>
      </c>
      <c r="L68">
        <v>1</v>
      </c>
      <c r="N68">
        <v>16</v>
      </c>
    </row>
    <row r="69" spans="2:14" x14ac:dyDescent="0.2">
      <c r="B69" s="23" t="s">
        <v>101</v>
      </c>
      <c r="C69">
        <v>1</v>
      </c>
      <c r="E69">
        <v>1</v>
      </c>
      <c r="G69">
        <v>1</v>
      </c>
      <c r="H69">
        <v>1</v>
      </c>
      <c r="I69">
        <v>1</v>
      </c>
      <c r="N69">
        <v>5</v>
      </c>
    </row>
    <row r="70" spans="2:14" x14ac:dyDescent="0.2">
      <c r="B70" s="24" t="s">
        <v>1383</v>
      </c>
      <c r="C70">
        <v>1</v>
      </c>
      <c r="E70">
        <v>1</v>
      </c>
      <c r="G70">
        <v>1</v>
      </c>
      <c r="H70">
        <v>1</v>
      </c>
      <c r="I70">
        <v>1</v>
      </c>
      <c r="N70">
        <v>5</v>
      </c>
    </row>
    <row r="71" spans="2:14" x14ac:dyDescent="0.2">
      <c r="B71" s="23" t="s">
        <v>33</v>
      </c>
      <c r="C71">
        <v>1</v>
      </c>
      <c r="E71">
        <v>1</v>
      </c>
      <c r="G71">
        <v>1</v>
      </c>
      <c r="H71">
        <v>1</v>
      </c>
      <c r="I71">
        <v>1</v>
      </c>
      <c r="L71">
        <v>1</v>
      </c>
      <c r="N71">
        <v>6</v>
      </c>
    </row>
    <row r="72" spans="2:14" x14ac:dyDescent="0.2">
      <c r="B72" s="24" t="s">
        <v>1381</v>
      </c>
      <c r="C72">
        <v>1</v>
      </c>
      <c r="E72">
        <v>1</v>
      </c>
      <c r="G72">
        <v>1</v>
      </c>
      <c r="H72">
        <v>1</v>
      </c>
      <c r="I72">
        <v>1</v>
      </c>
      <c r="L72">
        <v>1</v>
      </c>
      <c r="N72">
        <v>6</v>
      </c>
    </row>
    <row r="73" spans="2:14" x14ac:dyDescent="0.2">
      <c r="B73" s="23" t="s">
        <v>10</v>
      </c>
      <c r="C73">
        <v>1</v>
      </c>
      <c r="E73">
        <v>1</v>
      </c>
      <c r="H73">
        <v>1</v>
      </c>
      <c r="I73">
        <v>1</v>
      </c>
      <c r="J73">
        <v>1</v>
      </c>
      <c r="N73">
        <v>5</v>
      </c>
    </row>
    <row r="74" spans="2:14" x14ac:dyDescent="0.2">
      <c r="B74" s="24" t="s">
        <v>1382</v>
      </c>
      <c r="C74">
        <v>1</v>
      </c>
      <c r="E74">
        <v>1</v>
      </c>
      <c r="H74">
        <v>1</v>
      </c>
      <c r="I74">
        <v>1</v>
      </c>
      <c r="J74">
        <v>1</v>
      </c>
      <c r="N74">
        <v>5</v>
      </c>
    </row>
    <row r="75" spans="2:14" x14ac:dyDescent="0.2">
      <c r="B75" s="22" t="s">
        <v>154</v>
      </c>
      <c r="C75">
        <v>3</v>
      </c>
      <c r="E75">
        <v>4</v>
      </c>
      <c r="G75">
        <v>3</v>
      </c>
      <c r="H75">
        <v>3</v>
      </c>
      <c r="I75">
        <v>3</v>
      </c>
      <c r="L75">
        <v>4</v>
      </c>
      <c r="N75">
        <v>20</v>
      </c>
    </row>
    <row r="76" spans="2:14" x14ac:dyDescent="0.2">
      <c r="B76" s="23" t="s">
        <v>101</v>
      </c>
      <c r="C76">
        <v>1</v>
      </c>
      <c r="E76">
        <v>1</v>
      </c>
      <c r="G76">
        <v>1</v>
      </c>
      <c r="H76">
        <v>1</v>
      </c>
      <c r="I76">
        <v>1</v>
      </c>
      <c r="L76">
        <v>2</v>
      </c>
      <c r="N76">
        <v>7</v>
      </c>
    </row>
    <row r="77" spans="2:14" x14ac:dyDescent="0.2">
      <c r="B77" s="24" t="s">
        <v>1386</v>
      </c>
      <c r="C77">
        <v>1</v>
      </c>
      <c r="E77">
        <v>1</v>
      </c>
      <c r="G77">
        <v>1</v>
      </c>
      <c r="H77">
        <v>1</v>
      </c>
      <c r="I77">
        <v>1</v>
      </c>
      <c r="L77">
        <v>2</v>
      </c>
      <c r="N77">
        <v>7</v>
      </c>
    </row>
    <row r="78" spans="2:14" x14ac:dyDescent="0.2">
      <c r="B78" s="23" t="s">
        <v>33</v>
      </c>
      <c r="C78">
        <v>1</v>
      </c>
      <c r="E78">
        <v>1</v>
      </c>
      <c r="G78">
        <v>1</v>
      </c>
      <c r="H78">
        <v>1</v>
      </c>
      <c r="I78">
        <v>1</v>
      </c>
      <c r="L78">
        <v>1</v>
      </c>
      <c r="N78">
        <v>6</v>
      </c>
    </row>
    <row r="79" spans="2:14" x14ac:dyDescent="0.2">
      <c r="B79" s="24" t="s">
        <v>1384</v>
      </c>
      <c r="C79">
        <v>1</v>
      </c>
      <c r="E79">
        <v>1</v>
      </c>
      <c r="G79">
        <v>1</v>
      </c>
      <c r="H79">
        <v>1</v>
      </c>
      <c r="I79">
        <v>1</v>
      </c>
      <c r="L79">
        <v>1</v>
      </c>
      <c r="N79">
        <v>6</v>
      </c>
    </row>
    <row r="80" spans="2:14" x14ac:dyDescent="0.2">
      <c r="B80" s="23" t="s">
        <v>95</v>
      </c>
      <c r="C80">
        <v>1</v>
      </c>
      <c r="E80">
        <v>1</v>
      </c>
      <c r="G80">
        <v>1</v>
      </c>
      <c r="H80">
        <v>1</v>
      </c>
      <c r="I80">
        <v>1</v>
      </c>
      <c r="L80">
        <v>1</v>
      </c>
      <c r="N80">
        <v>6</v>
      </c>
    </row>
    <row r="81" spans="2:14" x14ac:dyDescent="0.2">
      <c r="B81" s="24" t="s">
        <v>1385</v>
      </c>
      <c r="C81">
        <v>1</v>
      </c>
      <c r="E81">
        <v>1</v>
      </c>
      <c r="G81">
        <v>1</v>
      </c>
      <c r="H81">
        <v>1</v>
      </c>
      <c r="I81">
        <v>1</v>
      </c>
      <c r="L81">
        <v>1</v>
      </c>
      <c r="N81">
        <v>6</v>
      </c>
    </row>
    <row r="82" spans="2:14" x14ac:dyDescent="0.2">
      <c r="B82" s="23" t="s">
        <v>10</v>
      </c>
      <c r="E82">
        <v>1</v>
      </c>
      <c r="N82">
        <v>1</v>
      </c>
    </row>
    <row r="83" spans="2:14" x14ac:dyDescent="0.2">
      <c r="B83" s="24" t="s">
        <v>1387</v>
      </c>
      <c r="E83">
        <v>1</v>
      </c>
      <c r="N83">
        <v>1</v>
      </c>
    </row>
    <row r="84" spans="2:14" x14ac:dyDescent="0.2">
      <c r="B84" s="22" t="s">
        <v>273</v>
      </c>
      <c r="C84">
        <v>5</v>
      </c>
      <c r="E84">
        <v>5</v>
      </c>
      <c r="G84">
        <v>4</v>
      </c>
      <c r="H84">
        <v>4</v>
      </c>
      <c r="I84">
        <v>4</v>
      </c>
      <c r="J84">
        <v>1</v>
      </c>
      <c r="L84">
        <v>3</v>
      </c>
      <c r="N84">
        <v>26</v>
      </c>
    </row>
    <row r="85" spans="2:14" x14ac:dyDescent="0.2">
      <c r="B85" s="23" t="s">
        <v>101</v>
      </c>
      <c r="C85">
        <v>1</v>
      </c>
      <c r="E85">
        <v>1</v>
      </c>
      <c r="G85">
        <v>1</v>
      </c>
      <c r="H85">
        <v>1</v>
      </c>
      <c r="I85">
        <v>1</v>
      </c>
      <c r="N85">
        <v>5</v>
      </c>
    </row>
    <row r="86" spans="2:14" x14ac:dyDescent="0.2">
      <c r="B86" s="24" t="s">
        <v>1409</v>
      </c>
      <c r="C86">
        <v>1</v>
      </c>
      <c r="E86">
        <v>1</v>
      </c>
      <c r="G86">
        <v>1</v>
      </c>
      <c r="H86">
        <v>1</v>
      </c>
      <c r="I86">
        <v>1</v>
      </c>
      <c r="N86">
        <v>5</v>
      </c>
    </row>
    <row r="87" spans="2:14" x14ac:dyDescent="0.2">
      <c r="B87" s="23" t="s">
        <v>33</v>
      </c>
      <c r="C87">
        <v>2</v>
      </c>
      <c r="E87">
        <v>2</v>
      </c>
      <c r="G87">
        <v>2</v>
      </c>
      <c r="H87">
        <v>2</v>
      </c>
      <c r="I87">
        <v>1</v>
      </c>
      <c r="L87">
        <v>2</v>
      </c>
      <c r="N87">
        <v>11</v>
      </c>
    </row>
    <row r="88" spans="2:14" x14ac:dyDescent="0.2">
      <c r="B88" s="24" t="s">
        <v>1406</v>
      </c>
      <c r="C88">
        <v>1</v>
      </c>
      <c r="E88">
        <v>1</v>
      </c>
      <c r="G88">
        <v>1</v>
      </c>
      <c r="H88">
        <v>1</v>
      </c>
      <c r="I88">
        <v>1</v>
      </c>
      <c r="L88">
        <v>2</v>
      </c>
      <c r="N88">
        <v>7</v>
      </c>
    </row>
    <row r="89" spans="2:14" x14ac:dyDescent="0.2">
      <c r="B89" s="24" t="s">
        <v>1407</v>
      </c>
      <c r="C89">
        <v>1</v>
      </c>
      <c r="E89">
        <v>1</v>
      </c>
      <c r="G89">
        <v>1</v>
      </c>
      <c r="H89">
        <v>1</v>
      </c>
      <c r="N89">
        <v>4</v>
      </c>
    </row>
    <row r="90" spans="2:14" x14ac:dyDescent="0.2">
      <c r="B90" s="23" t="s">
        <v>95</v>
      </c>
      <c r="C90">
        <v>1</v>
      </c>
      <c r="E90">
        <v>1</v>
      </c>
      <c r="G90">
        <v>1</v>
      </c>
      <c r="H90">
        <v>1</v>
      </c>
      <c r="I90">
        <v>1</v>
      </c>
      <c r="L90">
        <v>1</v>
      </c>
      <c r="N90">
        <v>6</v>
      </c>
    </row>
    <row r="91" spans="2:14" x14ac:dyDescent="0.2">
      <c r="B91" s="24" t="s">
        <v>1405</v>
      </c>
      <c r="C91">
        <v>1</v>
      </c>
      <c r="E91">
        <v>1</v>
      </c>
      <c r="G91">
        <v>1</v>
      </c>
      <c r="H91">
        <v>1</v>
      </c>
      <c r="I91">
        <v>1</v>
      </c>
      <c r="L91">
        <v>1</v>
      </c>
      <c r="N91">
        <v>6</v>
      </c>
    </row>
    <row r="92" spans="2:14" x14ac:dyDescent="0.2">
      <c r="B92" s="23" t="s">
        <v>10</v>
      </c>
      <c r="C92">
        <v>1</v>
      </c>
      <c r="E92">
        <v>1</v>
      </c>
      <c r="I92">
        <v>1</v>
      </c>
      <c r="J92">
        <v>1</v>
      </c>
      <c r="N92">
        <v>4</v>
      </c>
    </row>
    <row r="93" spans="2:14" x14ac:dyDescent="0.2">
      <c r="B93" s="24" t="s">
        <v>1408</v>
      </c>
      <c r="C93">
        <v>1</v>
      </c>
      <c r="E93">
        <v>1</v>
      </c>
      <c r="I93">
        <v>1</v>
      </c>
      <c r="J93">
        <v>1</v>
      </c>
      <c r="N93">
        <v>4</v>
      </c>
    </row>
    <row r="94" spans="2:14" x14ac:dyDescent="0.2">
      <c r="B94" s="22" t="s">
        <v>306</v>
      </c>
      <c r="L94">
        <v>1</v>
      </c>
      <c r="N94">
        <v>1</v>
      </c>
    </row>
    <row r="95" spans="2:14" x14ac:dyDescent="0.2">
      <c r="B95" s="23" t="s">
        <v>95</v>
      </c>
      <c r="L95">
        <v>1</v>
      </c>
      <c r="N95">
        <v>1</v>
      </c>
    </row>
    <row r="96" spans="2:14" x14ac:dyDescent="0.2">
      <c r="B96" s="24" t="s">
        <v>1381</v>
      </c>
      <c r="L96">
        <v>1</v>
      </c>
      <c r="N96">
        <v>1</v>
      </c>
    </row>
    <row r="97" spans="2:14" x14ac:dyDescent="0.2">
      <c r="B97" s="22" t="s">
        <v>309</v>
      </c>
      <c r="I97">
        <v>1</v>
      </c>
      <c r="J97">
        <v>1</v>
      </c>
      <c r="N97">
        <v>2</v>
      </c>
    </row>
    <row r="98" spans="2:14" x14ac:dyDescent="0.2">
      <c r="B98" s="23" t="s">
        <v>10</v>
      </c>
      <c r="I98">
        <v>1</v>
      </c>
      <c r="J98">
        <v>1</v>
      </c>
      <c r="N98">
        <v>2</v>
      </c>
    </row>
    <row r="99" spans="2:14" x14ac:dyDescent="0.2">
      <c r="B99" s="24" t="s">
        <v>1387</v>
      </c>
      <c r="I99">
        <v>1</v>
      </c>
      <c r="J99">
        <v>1</v>
      </c>
      <c r="N99">
        <v>2</v>
      </c>
    </row>
    <row r="100" spans="2:14" x14ac:dyDescent="0.2">
      <c r="B100" s="22" t="s">
        <v>320</v>
      </c>
      <c r="C100">
        <v>1</v>
      </c>
      <c r="E100">
        <v>1</v>
      </c>
      <c r="G100">
        <v>1</v>
      </c>
      <c r="H100">
        <v>1</v>
      </c>
      <c r="I100">
        <v>1</v>
      </c>
      <c r="L100">
        <v>2</v>
      </c>
      <c r="N100">
        <v>7</v>
      </c>
    </row>
    <row r="101" spans="2:14" x14ac:dyDescent="0.2">
      <c r="B101" s="23" t="s">
        <v>101</v>
      </c>
      <c r="C101">
        <v>1</v>
      </c>
      <c r="E101">
        <v>1</v>
      </c>
      <c r="G101">
        <v>1</v>
      </c>
      <c r="H101">
        <v>1</v>
      </c>
      <c r="I101">
        <v>1</v>
      </c>
      <c r="L101">
        <v>2</v>
      </c>
      <c r="N101">
        <v>7</v>
      </c>
    </row>
    <row r="102" spans="2:14" x14ac:dyDescent="0.2">
      <c r="B102" s="24" t="s">
        <v>1412</v>
      </c>
      <c r="C102">
        <v>1</v>
      </c>
      <c r="E102">
        <v>1</v>
      </c>
      <c r="G102">
        <v>1</v>
      </c>
      <c r="H102">
        <v>1</v>
      </c>
      <c r="I102">
        <v>1</v>
      </c>
      <c r="L102">
        <v>2</v>
      </c>
      <c r="N102">
        <v>7</v>
      </c>
    </row>
    <row r="103" spans="2:14" x14ac:dyDescent="0.2">
      <c r="B103" s="22" t="s">
        <v>9</v>
      </c>
      <c r="C103">
        <v>6</v>
      </c>
      <c r="E103">
        <v>6</v>
      </c>
      <c r="G103">
        <v>5</v>
      </c>
      <c r="I103">
        <v>3</v>
      </c>
      <c r="J103">
        <v>1</v>
      </c>
      <c r="K103">
        <v>15</v>
      </c>
      <c r="L103">
        <v>2</v>
      </c>
      <c r="N103">
        <v>38</v>
      </c>
    </row>
    <row r="104" spans="2:14" x14ac:dyDescent="0.2">
      <c r="B104" s="23" t="s">
        <v>33</v>
      </c>
      <c r="C104">
        <v>5</v>
      </c>
      <c r="E104">
        <v>5</v>
      </c>
      <c r="G104">
        <v>5</v>
      </c>
      <c r="I104">
        <v>2</v>
      </c>
      <c r="L104">
        <v>2</v>
      </c>
      <c r="N104">
        <v>19</v>
      </c>
    </row>
    <row r="105" spans="2:14" x14ac:dyDescent="0.2">
      <c r="B105" s="24" t="s">
        <v>1367</v>
      </c>
      <c r="C105">
        <v>1</v>
      </c>
      <c r="E105">
        <v>1</v>
      </c>
      <c r="G105">
        <v>1</v>
      </c>
      <c r="I105">
        <v>1</v>
      </c>
      <c r="L105">
        <v>2</v>
      </c>
      <c r="N105">
        <v>6</v>
      </c>
    </row>
    <row r="106" spans="2:14" x14ac:dyDescent="0.2">
      <c r="B106" s="24" t="s">
        <v>1368</v>
      </c>
      <c r="C106">
        <v>1</v>
      </c>
      <c r="E106">
        <v>1</v>
      </c>
      <c r="G106">
        <v>1</v>
      </c>
      <c r="N106">
        <v>3</v>
      </c>
    </row>
    <row r="107" spans="2:14" x14ac:dyDescent="0.2">
      <c r="B107" s="24" t="s">
        <v>1369</v>
      </c>
      <c r="C107">
        <v>1</v>
      </c>
      <c r="E107">
        <v>1</v>
      </c>
      <c r="G107">
        <v>1</v>
      </c>
      <c r="N107">
        <v>3</v>
      </c>
    </row>
    <row r="108" spans="2:14" x14ac:dyDescent="0.2">
      <c r="B108" s="24" t="s">
        <v>1370</v>
      </c>
      <c r="C108">
        <v>1</v>
      </c>
      <c r="E108">
        <v>1</v>
      </c>
      <c r="G108">
        <v>1</v>
      </c>
      <c r="N108">
        <v>3</v>
      </c>
    </row>
    <row r="109" spans="2:14" x14ac:dyDescent="0.2">
      <c r="B109" s="24" t="s">
        <v>1371</v>
      </c>
      <c r="C109">
        <v>1</v>
      </c>
      <c r="E109">
        <v>1</v>
      </c>
      <c r="G109">
        <v>1</v>
      </c>
      <c r="I109">
        <v>1</v>
      </c>
      <c r="N109">
        <v>4</v>
      </c>
    </row>
    <row r="110" spans="2:14" x14ac:dyDescent="0.2">
      <c r="B110" s="23" t="s">
        <v>10</v>
      </c>
      <c r="C110">
        <v>1</v>
      </c>
      <c r="E110">
        <v>1</v>
      </c>
      <c r="I110">
        <v>1</v>
      </c>
      <c r="J110">
        <v>1</v>
      </c>
      <c r="K110">
        <v>15</v>
      </c>
      <c r="N110">
        <v>19</v>
      </c>
    </row>
    <row r="111" spans="2:14" x14ac:dyDescent="0.2">
      <c r="B111" s="24" t="s">
        <v>1372</v>
      </c>
      <c r="C111">
        <v>1</v>
      </c>
      <c r="E111">
        <v>1</v>
      </c>
      <c r="I111">
        <v>1</v>
      </c>
      <c r="J111">
        <v>1</v>
      </c>
      <c r="K111">
        <v>15</v>
      </c>
      <c r="N111">
        <v>19</v>
      </c>
    </row>
    <row r="112" spans="2:14" x14ac:dyDescent="0.2">
      <c r="B112" s="22" t="s">
        <v>52</v>
      </c>
      <c r="C112">
        <v>3</v>
      </c>
      <c r="E112">
        <v>3</v>
      </c>
      <c r="G112">
        <v>2</v>
      </c>
      <c r="H112">
        <v>2</v>
      </c>
      <c r="I112">
        <v>3</v>
      </c>
      <c r="J112">
        <v>1</v>
      </c>
      <c r="K112">
        <v>15</v>
      </c>
      <c r="L112">
        <v>3</v>
      </c>
      <c r="N112">
        <v>32</v>
      </c>
    </row>
    <row r="113" spans="2:14" x14ac:dyDescent="0.2">
      <c r="B113" s="23" t="s">
        <v>101</v>
      </c>
      <c r="C113">
        <v>1</v>
      </c>
      <c r="E113">
        <v>1</v>
      </c>
      <c r="G113">
        <v>1</v>
      </c>
      <c r="H113">
        <v>1</v>
      </c>
      <c r="I113">
        <v>1</v>
      </c>
      <c r="L113">
        <v>2</v>
      </c>
      <c r="N113">
        <v>7</v>
      </c>
    </row>
    <row r="114" spans="2:14" x14ac:dyDescent="0.2">
      <c r="B114" s="24" t="s">
        <v>1377</v>
      </c>
      <c r="C114">
        <v>1</v>
      </c>
      <c r="E114">
        <v>1</v>
      </c>
      <c r="G114">
        <v>1</v>
      </c>
      <c r="H114">
        <v>1</v>
      </c>
      <c r="I114">
        <v>1</v>
      </c>
      <c r="L114">
        <v>2</v>
      </c>
      <c r="N114">
        <v>7</v>
      </c>
    </row>
    <row r="115" spans="2:14" x14ac:dyDescent="0.2">
      <c r="B115" s="23" t="s">
        <v>95</v>
      </c>
      <c r="C115">
        <v>1</v>
      </c>
      <c r="E115">
        <v>1</v>
      </c>
      <c r="G115">
        <v>1</v>
      </c>
      <c r="H115">
        <v>1</v>
      </c>
      <c r="I115">
        <v>1</v>
      </c>
      <c r="L115">
        <v>1</v>
      </c>
      <c r="N115">
        <v>6</v>
      </c>
    </row>
    <row r="116" spans="2:14" x14ac:dyDescent="0.2">
      <c r="B116" s="24" t="s">
        <v>1375</v>
      </c>
      <c r="C116">
        <v>1</v>
      </c>
      <c r="E116">
        <v>1</v>
      </c>
      <c r="G116">
        <v>1</v>
      </c>
      <c r="H116">
        <v>1</v>
      </c>
      <c r="I116">
        <v>1</v>
      </c>
      <c r="L116">
        <v>1</v>
      </c>
      <c r="N116">
        <v>6</v>
      </c>
    </row>
    <row r="117" spans="2:14" x14ac:dyDescent="0.2">
      <c r="B117" s="23" t="s">
        <v>10</v>
      </c>
      <c r="C117">
        <v>1</v>
      </c>
      <c r="E117">
        <v>1</v>
      </c>
      <c r="I117">
        <v>1</v>
      </c>
      <c r="J117">
        <v>1</v>
      </c>
      <c r="K117">
        <v>15</v>
      </c>
      <c r="N117">
        <v>19</v>
      </c>
    </row>
    <row r="118" spans="2:14" x14ac:dyDescent="0.2">
      <c r="B118" s="24" t="s">
        <v>1376</v>
      </c>
      <c r="C118">
        <v>1</v>
      </c>
      <c r="E118">
        <v>1</v>
      </c>
      <c r="I118">
        <v>1</v>
      </c>
      <c r="J118">
        <v>1</v>
      </c>
      <c r="K118">
        <v>15</v>
      </c>
      <c r="N118">
        <v>19</v>
      </c>
    </row>
    <row r="119" spans="2:14" x14ac:dyDescent="0.2">
      <c r="B119" s="22" t="s">
        <v>77</v>
      </c>
      <c r="C119">
        <v>4</v>
      </c>
      <c r="E119">
        <v>5</v>
      </c>
      <c r="G119">
        <v>4</v>
      </c>
      <c r="H119">
        <v>4</v>
      </c>
      <c r="I119">
        <v>4</v>
      </c>
      <c r="J119">
        <v>1</v>
      </c>
      <c r="K119">
        <v>14</v>
      </c>
      <c r="L119">
        <v>5</v>
      </c>
      <c r="N119">
        <v>41</v>
      </c>
    </row>
    <row r="120" spans="2:14" x14ac:dyDescent="0.2">
      <c r="B120" s="23" t="s">
        <v>101</v>
      </c>
      <c r="C120">
        <v>1</v>
      </c>
      <c r="E120">
        <v>1</v>
      </c>
      <c r="G120">
        <v>1</v>
      </c>
      <c r="H120">
        <v>1</v>
      </c>
      <c r="I120">
        <v>1</v>
      </c>
      <c r="L120">
        <v>2</v>
      </c>
      <c r="N120">
        <v>7</v>
      </c>
    </row>
    <row r="121" spans="2:14" x14ac:dyDescent="0.2">
      <c r="B121" s="24" t="s">
        <v>1380</v>
      </c>
      <c r="C121">
        <v>1</v>
      </c>
      <c r="E121">
        <v>1</v>
      </c>
      <c r="G121">
        <v>1</v>
      </c>
      <c r="H121">
        <v>1</v>
      </c>
      <c r="I121">
        <v>1</v>
      </c>
      <c r="L121">
        <v>2</v>
      </c>
      <c r="N121">
        <v>7</v>
      </c>
    </row>
    <row r="122" spans="2:14" x14ac:dyDescent="0.2">
      <c r="B122" s="23" t="s">
        <v>33</v>
      </c>
      <c r="C122">
        <v>1</v>
      </c>
      <c r="E122">
        <v>1</v>
      </c>
      <c r="G122">
        <v>1</v>
      </c>
      <c r="H122">
        <v>1</v>
      </c>
      <c r="I122">
        <v>1</v>
      </c>
      <c r="L122">
        <v>2</v>
      </c>
      <c r="N122">
        <v>7</v>
      </c>
    </row>
    <row r="123" spans="2:14" x14ac:dyDescent="0.2">
      <c r="B123" s="24" t="s">
        <v>1410</v>
      </c>
      <c r="C123">
        <v>1</v>
      </c>
      <c r="E123">
        <v>1</v>
      </c>
      <c r="G123">
        <v>1</v>
      </c>
      <c r="H123">
        <v>1</v>
      </c>
      <c r="I123">
        <v>1</v>
      </c>
      <c r="L123">
        <v>2</v>
      </c>
      <c r="N123">
        <v>7</v>
      </c>
    </row>
    <row r="124" spans="2:14" x14ac:dyDescent="0.2">
      <c r="B124" s="23" t="s">
        <v>95</v>
      </c>
      <c r="C124">
        <v>1</v>
      </c>
      <c r="E124">
        <v>1</v>
      </c>
      <c r="G124">
        <v>1</v>
      </c>
      <c r="H124">
        <v>1</v>
      </c>
      <c r="I124">
        <v>1</v>
      </c>
      <c r="L124">
        <v>1</v>
      </c>
      <c r="N124">
        <v>6</v>
      </c>
    </row>
    <row r="125" spans="2:14" x14ac:dyDescent="0.2">
      <c r="B125" s="24" t="s">
        <v>1378</v>
      </c>
      <c r="C125">
        <v>1</v>
      </c>
      <c r="E125">
        <v>1</v>
      </c>
      <c r="G125">
        <v>1</v>
      </c>
      <c r="H125">
        <v>1</v>
      </c>
      <c r="I125">
        <v>1</v>
      </c>
      <c r="L125">
        <v>1</v>
      </c>
      <c r="N125">
        <v>6</v>
      </c>
    </row>
    <row r="126" spans="2:14" x14ac:dyDescent="0.2">
      <c r="B126" s="23" t="s">
        <v>10</v>
      </c>
      <c r="C126">
        <v>1</v>
      </c>
      <c r="E126">
        <v>2</v>
      </c>
      <c r="G126">
        <v>1</v>
      </c>
      <c r="H126">
        <v>1</v>
      </c>
      <c r="I126">
        <v>1</v>
      </c>
      <c r="J126">
        <v>1</v>
      </c>
      <c r="K126">
        <v>14</v>
      </c>
      <c r="N126">
        <v>21</v>
      </c>
    </row>
    <row r="127" spans="2:14" x14ac:dyDescent="0.2">
      <c r="B127" s="24" t="s">
        <v>1379</v>
      </c>
      <c r="C127">
        <v>1</v>
      </c>
      <c r="E127">
        <v>2</v>
      </c>
      <c r="G127">
        <v>1</v>
      </c>
      <c r="H127">
        <v>1</v>
      </c>
      <c r="I127">
        <v>1</v>
      </c>
      <c r="J127">
        <v>1</v>
      </c>
      <c r="K127">
        <v>14</v>
      </c>
      <c r="N127">
        <v>21</v>
      </c>
    </row>
    <row r="128" spans="2:14" x14ac:dyDescent="0.2">
      <c r="B128" s="22" t="s">
        <v>53</v>
      </c>
      <c r="C128">
        <v>3</v>
      </c>
      <c r="E128">
        <v>2</v>
      </c>
      <c r="G128">
        <v>1</v>
      </c>
      <c r="I128">
        <v>2</v>
      </c>
      <c r="J128">
        <v>1</v>
      </c>
      <c r="K128">
        <v>15</v>
      </c>
      <c r="L128">
        <v>2</v>
      </c>
      <c r="N128">
        <v>26</v>
      </c>
    </row>
    <row r="129" spans="2:14" x14ac:dyDescent="0.2">
      <c r="B129" s="23" t="s">
        <v>33</v>
      </c>
      <c r="C129">
        <v>1</v>
      </c>
      <c r="E129">
        <v>1</v>
      </c>
      <c r="G129">
        <v>1</v>
      </c>
      <c r="I129">
        <v>1</v>
      </c>
      <c r="L129">
        <v>2</v>
      </c>
      <c r="N129">
        <v>6</v>
      </c>
    </row>
    <row r="130" spans="2:14" x14ac:dyDescent="0.2">
      <c r="B130" s="24" t="s">
        <v>1373</v>
      </c>
      <c r="C130">
        <v>1</v>
      </c>
      <c r="E130">
        <v>1</v>
      </c>
      <c r="G130">
        <v>1</v>
      </c>
      <c r="I130">
        <v>1</v>
      </c>
      <c r="L130">
        <v>2</v>
      </c>
      <c r="N130">
        <v>6</v>
      </c>
    </row>
    <row r="131" spans="2:14" x14ac:dyDescent="0.2">
      <c r="B131" s="23" t="s">
        <v>10</v>
      </c>
      <c r="C131">
        <v>2</v>
      </c>
      <c r="E131">
        <v>1</v>
      </c>
      <c r="I131">
        <v>1</v>
      </c>
      <c r="J131">
        <v>1</v>
      </c>
      <c r="K131">
        <v>15</v>
      </c>
      <c r="N131">
        <v>20</v>
      </c>
    </row>
    <row r="132" spans="2:14" x14ac:dyDescent="0.2">
      <c r="B132" s="24" t="s">
        <v>1374</v>
      </c>
      <c r="C132">
        <v>2</v>
      </c>
      <c r="E132">
        <v>1</v>
      </c>
      <c r="I132">
        <v>1</v>
      </c>
      <c r="J132">
        <v>1</v>
      </c>
      <c r="K132">
        <v>15</v>
      </c>
      <c r="N132">
        <v>20</v>
      </c>
    </row>
    <row r="133" spans="2:14" x14ac:dyDescent="0.2">
      <c r="B133" s="22" t="s">
        <v>334</v>
      </c>
      <c r="C133">
        <v>3</v>
      </c>
      <c r="E133">
        <v>3</v>
      </c>
      <c r="G133">
        <v>5</v>
      </c>
      <c r="H133">
        <v>3</v>
      </c>
      <c r="I133">
        <v>3</v>
      </c>
      <c r="L133">
        <v>4</v>
      </c>
      <c r="N133">
        <v>21</v>
      </c>
    </row>
    <row r="134" spans="2:14" x14ac:dyDescent="0.2">
      <c r="B134" s="23" t="s">
        <v>95</v>
      </c>
      <c r="C134">
        <v>2</v>
      </c>
      <c r="E134">
        <v>2</v>
      </c>
      <c r="G134">
        <v>4</v>
      </c>
      <c r="H134">
        <v>2</v>
      </c>
      <c r="I134">
        <v>2</v>
      </c>
      <c r="L134">
        <v>2</v>
      </c>
      <c r="N134">
        <v>14</v>
      </c>
    </row>
    <row r="135" spans="2:14" x14ac:dyDescent="0.2">
      <c r="B135" s="24" t="s">
        <v>1398</v>
      </c>
      <c r="G135">
        <v>2</v>
      </c>
      <c r="N135">
        <v>2</v>
      </c>
    </row>
    <row r="136" spans="2:14" x14ac:dyDescent="0.2">
      <c r="B136" s="24" t="s">
        <v>1415</v>
      </c>
      <c r="C136">
        <v>1</v>
      </c>
      <c r="E136">
        <v>1</v>
      </c>
      <c r="G136">
        <v>1</v>
      </c>
      <c r="H136">
        <v>1</v>
      </c>
      <c r="I136">
        <v>1</v>
      </c>
      <c r="L136">
        <v>1</v>
      </c>
      <c r="N136">
        <v>6</v>
      </c>
    </row>
    <row r="137" spans="2:14" x14ac:dyDescent="0.2">
      <c r="B137" s="24" t="s">
        <v>1414</v>
      </c>
      <c r="C137">
        <v>1</v>
      </c>
      <c r="E137">
        <v>1</v>
      </c>
      <c r="G137">
        <v>1</v>
      </c>
      <c r="H137">
        <v>1</v>
      </c>
      <c r="I137">
        <v>1</v>
      </c>
      <c r="L137">
        <v>1</v>
      </c>
      <c r="N137">
        <v>6</v>
      </c>
    </row>
    <row r="138" spans="2:14" x14ac:dyDescent="0.2">
      <c r="B138" s="23" t="s">
        <v>942</v>
      </c>
      <c r="C138">
        <v>1</v>
      </c>
      <c r="E138">
        <v>1</v>
      </c>
      <c r="G138">
        <v>1</v>
      </c>
      <c r="H138">
        <v>1</v>
      </c>
      <c r="I138">
        <v>1</v>
      </c>
      <c r="L138">
        <v>2</v>
      </c>
      <c r="N138">
        <v>7</v>
      </c>
    </row>
    <row r="139" spans="2:14" x14ac:dyDescent="0.2">
      <c r="B139" s="24" t="s">
        <v>1413</v>
      </c>
      <c r="C139">
        <v>1</v>
      </c>
      <c r="E139">
        <v>1</v>
      </c>
      <c r="G139">
        <v>1</v>
      </c>
      <c r="H139">
        <v>1</v>
      </c>
      <c r="I139">
        <v>1</v>
      </c>
      <c r="L139">
        <v>2</v>
      </c>
      <c r="N139">
        <v>7</v>
      </c>
    </row>
    <row r="140" spans="2:14" x14ac:dyDescent="0.2">
      <c r="B140" s="22" t="s">
        <v>176</v>
      </c>
      <c r="C140">
        <v>19</v>
      </c>
      <c r="E140">
        <v>19</v>
      </c>
      <c r="G140">
        <v>19</v>
      </c>
      <c r="H140">
        <v>19</v>
      </c>
      <c r="I140">
        <v>19</v>
      </c>
      <c r="L140">
        <v>21</v>
      </c>
      <c r="N140">
        <v>116</v>
      </c>
    </row>
    <row r="141" spans="2:14" x14ac:dyDescent="0.2">
      <c r="B141" s="23" t="s">
        <v>101</v>
      </c>
      <c r="C141">
        <v>1</v>
      </c>
      <c r="E141">
        <v>1</v>
      </c>
      <c r="G141">
        <v>1</v>
      </c>
      <c r="H141">
        <v>1</v>
      </c>
      <c r="I141">
        <v>1</v>
      </c>
      <c r="L141">
        <v>2</v>
      </c>
      <c r="N141">
        <v>7</v>
      </c>
    </row>
    <row r="142" spans="2:14" x14ac:dyDescent="0.2">
      <c r="B142" s="24" t="s">
        <v>1400</v>
      </c>
      <c r="C142">
        <v>1</v>
      </c>
      <c r="E142">
        <v>1</v>
      </c>
      <c r="G142">
        <v>1</v>
      </c>
      <c r="H142">
        <v>1</v>
      </c>
      <c r="I142">
        <v>1</v>
      </c>
      <c r="L142">
        <v>2</v>
      </c>
      <c r="N142">
        <v>7</v>
      </c>
    </row>
    <row r="143" spans="2:14" x14ac:dyDescent="0.2">
      <c r="B143" s="23" t="s">
        <v>95</v>
      </c>
      <c r="C143">
        <v>18</v>
      </c>
      <c r="E143">
        <v>18</v>
      </c>
      <c r="G143">
        <v>18</v>
      </c>
      <c r="H143">
        <v>18</v>
      </c>
      <c r="I143">
        <v>18</v>
      </c>
      <c r="L143">
        <v>19</v>
      </c>
      <c r="N143">
        <v>109</v>
      </c>
    </row>
    <row r="144" spans="2:14" x14ac:dyDescent="0.2">
      <c r="B144" s="24" t="s">
        <v>1388</v>
      </c>
      <c r="C144">
        <v>1</v>
      </c>
      <c r="E144">
        <v>1</v>
      </c>
      <c r="G144">
        <v>1</v>
      </c>
      <c r="H144">
        <v>1</v>
      </c>
      <c r="I144">
        <v>1</v>
      </c>
      <c r="L144">
        <v>1</v>
      </c>
      <c r="N144">
        <v>6</v>
      </c>
    </row>
    <row r="145" spans="2:14" x14ac:dyDescent="0.2">
      <c r="B145" s="24" t="s">
        <v>1389</v>
      </c>
      <c r="C145">
        <v>1</v>
      </c>
      <c r="E145">
        <v>1</v>
      </c>
      <c r="G145">
        <v>1</v>
      </c>
      <c r="H145">
        <v>1</v>
      </c>
      <c r="I145">
        <v>1</v>
      </c>
      <c r="L145">
        <v>1</v>
      </c>
      <c r="N145">
        <v>6</v>
      </c>
    </row>
    <row r="146" spans="2:14" x14ac:dyDescent="0.2">
      <c r="B146" s="24" t="s">
        <v>1390</v>
      </c>
      <c r="C146">
        <v>1</v>
      </c>
      <c r="E146">
        <v>1</v>
      </c>
      <c r="G146">
        <v>1</v>
      </c>
      <c r="H146">
        <v>1</v>
      </c>
      <c r="I146">
        <v>1</v>
      </c>
      <c r="L146">
        <v>1</v>
      </c>
      <c r="N146">
        <v>6</v>
      </c>
    </row>
    <row r="147" spans="2:14" x14ac:dyDescent="0.2">
      <c r="B147" s="24" t="s">
        <v>1391</v>
      </c>
      <c r="C147">
        <v>1</v>
      </c>
      <c r="E147">
        <v>1</v>
      </c>
      <c r="G147">
        <v>1</v>
      </c>
      <c r="H147">
        <v>1</v>
      </c>
      <c r="I147">
        <v>1</v>
      </c>
      <c r="L147">
        <v>1</v>
      </c>
      <c r="N147">
        <v>6</v>
      </c>
    </row>
    <row r="148" spans="2:14" x14ac:dyDescent="0.2">
      <c r="B148" s="24" t="s">
        <v>1392</v>
      </c>
      <c r="C148">
        <v>1</v>
      </c>
      <c r="E148">
        <v>1</v>
      </c>
      <c r="G148">
        <v>1</v>
      </c>
      <c r="H148">
        <v>1</v>
      </c>
      <c r="I148">
        <v>1</v>
      </c>
      <c r="L148">
        <v>1</v>
      </c>
      <c r="N148">
        <v>6</v>
      </c>
    </row>
    <row r="149" spans="2:14" x14ac:dyDescent="0.2">
      <c r="B149" s="24" t="s">
        <v>1393</v>
      </c>
      <c r="C149">
        <v>1</v>
      </c>
      <c r="E149">
        <v>1</v>
      </c>
      <c r="G149">
        <v>1</v>
      </c>
      <c r="H149">
        <v>1</v>
      </c>
      <c r="I149">
        <v>1</v>
      </c>
      <c r="L149">
        <v>1</v>
      </c>
      <c r="N149">
        <v>6</v>
      </c>
    </row>
    <row r="150" spans="2:14" x14ac:dyDescent="0.2">
      <c r="B150" s="24" t="s">
        <v>1394</v>
      </c>
      <c r="C150">
        <v>1</v>
      </c>
      <c r="E150">
        <v>1</v>
      </c>
      <c r="G150">
        <v>1</v>
      </c>
      <c r="H150">
        <v>1</v>
      </c>
      <c r="I150">
        <v>1</v>
      </c>
      <c r="L150">
        <v>1</v>
      </c>
      <c r="N150">
        <v>6</v>
      </c>
    </row>
    <row r="151" spans="2:14" x14ac:dyDescent="0.2">
      <c r="B151" s="24" t="s">
        <v>1395</v>
      </c>
      <c r="C151">
        <v>1</v>
      </c>
      <c r="E151">
        <v>1</v>
      </c>
      <c r="G151">
        <v>1</v>
      </c>
      <c r="H151">
        <v>1</v>
      </c>
      <c r="I151">
        <v>1</v>
      </c>
      <c r="L151">
        <v>1</v>
      </c>
      <c r="N151">
        <v>6</v>
      </c>
    </row>
    <row r="152" spans="2:14" x14ac:dyDescent="0.2">
      <c r="B152" s="24" t="s">
        <v>1396</v>
      </c>
      <c r="C152">
        <v>1</v>
      </c>
      <c r="E152">
        <v>1</v>
      </c>
      <c r="G152">
        <v>1</v>
      </c>
      <c r="H152">
        <v>1</v>
      </c>
      <c r="I152">
        <v>1</v>
      </c>
      <c r="L152">
        <v>1</v>
      </c>
      <c r="N152">
        <v>6</v>
      </c>
    </row>
    <row r="153" spans="2:14" x14ac:dyDescent="0.2">
      <c r="B153" s="24" t="s">
        <v>1397</v>
      </c>
      <c r="C153">
        <v>1</v>
      </c>
      <c r="E153">
        <v>1</v>
      </c>
      <c r="G153">
        <v>1</v>
      </c>
      <c r="H153">
        <v>1</v>
      </c>
      <c r="I153">
        <v>1</v>
      </c>
      <c r="L153">
        <v>1</v>
      </c>
      <c r="N153">
        <v>6</v>
      </c>
    </row>
    <row r="154" spans="2:14" x14ac:dyDescent="0.2">
      <c r="B154" s="24" t="s">
        <v>1403</v>
      </c>
      <c r="C154">
        <v>3</v>
      </c>
      <c r="E154">
        <v>3</v>
      </c>
      <c r="G154">
        <v>3</v>
      </c>
      <c r="H154">
        <v>3</v>
      </c>
      <c r="I154">
        <v>3</v>
      </c>
      <c r="L154">
        <v>3</v>
      </c>
      <c r="N154">
        <v>18</v>
      </c>
    </row>
    <row r="155" spans="2:14" x14ac:dyDescent="0.2">
      <c r="B155" s="24" t="s">
        <v>1398</v>
      </c>
      <c r="C155">
        <v>1</v>
      </c>
      <c r="E155">
        <v>1</v>
      </c>
      <c r="G155">
        <v>1</v>
      </c>
      <c r="H155">
        <v>1</v>
      </c>
      <c r="I155">
        <v>1</v>
      </c>
      <c r="L155">
        <v>1</v>
      </c>
      <c r="N155">
        <v>6</v>
      </c>
    </row>
    <row r="156" spans="2:14" x14ac:dyDescent="0.2">
      <c r="B156" s="24" t="s">
        <v>1399</v>
      </c>
      <c r="C156">
        <v>1</v>
      </c>
      <c r="E156">
        <v>1</v>
      </c>
      <c r="G156">
        <v>1</v>
      </c>
      <c r="H156">
        <v>1</v>
      </c>
      <c r="I156">
        <v>1</v>
      </c>
      <c r="L156">
        <v>1</v>
      </c>
      <c r="N156">
        <v>6</v>
      </c>
    </row>
    <row r="157" spans="2:14" x14ac:dyDescent="0.2">
      <c r="B157" s="24" t="s">
        <v>1401</v>
      </c>
      <c r="L157">
        <v>1</v>
      </c>
      <c r="N157">
        <v>1</v>
      </c>
    </row>
    <row r="158" spans="2:14" x14ac:dyDescent="0.2">
      <c r="B158" s="24" t="s">
        <v>1402</v>
      </c>
      <c r="C158">
        <v>2</v>
      </c>
      <c r="E158">
        <v>2</v>
      </c>
      <c r="G158">
        <v>2</v>
      </c>
      <c r="H158">
        <v>2</v>
      </c>
      <c r="I158">
        <v>2</v>
      </c>
      <c r="L158">
        <v>2</v>
      </c>
      <c r="N158">
        <v>12</v>
      </c>
    </row>
    <row r="159" spans="2:14" x14ac:dyDescent="0.2">
      <c r="B159" s="24" t="s">
        <v>1404</v>
      </c>
      <c r="C159">
        <v>1</v>
      </c>
      <c r="E159">
        <v>1</v>
      </c>
      <c r="G159">
        <v>1</v>
      </c>
      <c r="H159">
        <v>1</v>
      </c>
      <c r="I159">
        <v>1</v>
      </c>
      <c r="L159">
        <v>1</v>
      </c>
      <c r="N159">
        <v>6</v>
      </c>
    </row>
    <row r="160" spans="2:14" x14ac:dyDescent="0.2">
      <c r="B160" s="22" t="s">
        <v>972</v>
      </c>
      <c r="C160">
        <v>14</v>
      </c>
      <c r="D160">
        <v>3</v>
      </c>
      <c r="E160">
        <v>14</v>
      </c>
      <c r="F160">
        <v>3</v>
      </c>
      <c r="G160">
        <v>17</v>
      </c>
      <c r="H160">
        <v>17</v>
      </c>
      <c r="I160">
        <v>14</v>
      </c>
      <c r="L160">
        <v>20</v>
      </c>
      <c r="M160">
        <v>3</v>
      </c>
      <c r="N160">
        <v>105</v>
      </c>
    </row>
    <row r="161" spans="2:14" x14ac:dyDescent="0.2">
      <c r="B161" s="23" t="s">
        <v>95</v>
      </c>
      <c r="C161">
        <v>13</v>
      </c>
      <c r="D161">
        <v>3</v>
      </c>
      <c r="E161">
        <v>13</v>
      </c>
      <c r="F161">
        <v>3</v>
      </c>
      <c r="G161">
        <v>16</v>
      </c>
      <c r="H161">
        <v>16</v>
      </c>
      <c r="I161">
        <v>13</v>
      </c>
      <c r="L161">
        <v>18</v>
      </c>
      <c r="M161">
        <v>3</v>
      </c>
      <c r="N161">
        <v>98</v>
      </c>
    </row>
    <row r="162" spans="2:14" x14ac:dyDescent="0.2">
      <c r="B162" s="24" t="s">
        <v>1070</v>
      </c>
      <c r="C162">
        <v>1</v>
      </c>
      <c r="E162">
        <v>1</v>
      </c>
      <c r="G162">
        <v>1</v>
      </c>
      <c r="H162">
        <v>1</v>
      </c>
      <c r="I162">
        <v>1</v>
      </c>
      <c r="L162">
        <v>1</v>
      </c>
      <c r="N162">
        <v>6</v>
      </c>
    </row>
    <row r="163" spans="2:14" x14ac:dyDescent="0.2">
      <c r="B163" s="24" t="s">
        <v>1073</v>
      </c>
      <c r="C163">
        <v>1</v>
      </c>
      <c r="E163">
        <v>1</v>
      </c>
      <c r="G163">
        <v>1</v>
      </c>
      <c r="H163">
        <v>1</v>
      </c>
      <c r="I163">
        <v>1</v>
      </c>
      <c r="L163">
        <v>2</v>
      </c>
      <c r="N163">
        <v>7</v>
      </c>
    </row>
    <row r="164" spans="2:14" x14ac:dyDescent="0.2">
      <c r="B164" s="24" t="s">
        <v>1074</v>
      </c>
      <c r="L164">
        <v>1</v>
      </c>
      <c r="N164">
        <v>1</v>
      </c>
    </row>
    <row r="165" spans="2:14" x14ac:dyDescent="0.2">
      <c r="B165" s="24" t="s">
        <v>1078</v>
      </c>
      <c r="C165">
        <v>1</v>
      </c>
      <c r="E165">
        <v>1</v>
      </c>
      <c r="G165">
        <v>1</v>
      </c>
      <c r="H165">
        <v>1</v>
      </c>
      <c r="I165">
        <v>1</v>
      </c>
      <c r="L165">
        <v>1</v>
      </c>
      <c r="N165">
        <v>6</v>
      </c>
    </row>
    <row r="166" spans="2:14" x14ac:dyDescent="0.2">
      <c r="B166" s="24" t="s">
        <v>1081</v>
      </c>
      <c r="C166">
        <v>1</v>
      </c>
      <c r="E166">
        <v>1</v>
      </c>
      <c r="G166">
        <v>1</v>
      </c>
      <c r="H166">
        <v>1</v>
      </c>
      <c r="I166">
        <v>1</v>
      </c>
      <c r="L166">
        <v>1</v>
      </c>
      <c r="N166">
        <v>6</v>
      </c>
    </row>
    <row r="167" spans="2:14" x14ac:dyDescent="0.2">
      <c r="B167" s="24" t="s">
        <v>1084</v>
      </c>
      <c r="C167">
        <v>1</v>
      </c>
      <c r="E167">
        <v>1</v>
      </c>
      <c r="G167">
        <v>1</v>
      </c>
      <c r="H167">
        <v>1</v>
      </c>
      <c r="I167">
        <v>1</v>
      </c>
      <c r="L167">
        <v>1</v>
      </c>
      <c r="N167">
        <v>6</v>
      </c>
    </row>
    <row r="168" spans="2:14" x14ac:dyDescent="0.2">
      <c r="B168" s="24" t="s">
        <v>1087</v>
      </c>
      <c r="C168">
        <v>1</v>
      </c>
      <c r="E168">
        <v>1</v>
      </c>
      <c r="G168">
        <v>1</v>
      </c>
      <c r="H168">
        <v>1</v>
      </c>
      <c r="I168">
        <v>1</v>
      </c>
      <c r="L168">
        <v>1</v>
      </c>
      <c r="N168">
        <v>6</v>
      </c>
    </row>
    <row r="169" spans="2:14" x14ac:dyDescent="0.2">
      <c r="B169" s="24" t="s">
        <v>1088</v>
      </c>
      <c r="C169">
        <v>1</v>
      </c>
      <c r="E169">
        <v>1</v>
      </c>
      <c r="G169">
        <v>1</v>
      </c>
      <c r="H169">
        <v>1</v>
      </c>
      <c r="I169">
        <v>1</v>
      </c>
      <c r="L169">
        <v>1</v>
      </c>
      <c r="N169">
        <v>6</v>
      </c>
    </row>
    <row r="170" spans="2:14" x14ac:dyDescent="0.2">
      <c r="B170" s="24" t="s">
        <v>1093</v>
      </c>
      <c r="C170">
        <v>1</v>
      </c>
      <c r="E170">
        <v>1</v>
      </c>
      <c r="G170">
        <v>1</v>
      </c>
      <c r="H170">
        <v>1</v>
      </c>
      <c r="I170">
        <v>1</v>
      </c>
      <c r="L170">
        <v>1</v>
      </c>
      <c r="N170">
        <v>6</v>
      </c>
    </row>
    <row r="171" spans="2:14" x14ac:dyDescent="0.2">
      <c r="B171" s="24" t="s">
        <v>1449</v>
      </c>
      <c r="C171">
        <v>1</v>
      </c>
      <c r="E171">
        <v>1</v>
      </c>
      <c r="G171">
        <v>1</v>
      </c>
      <c r="H171">
        <v>1</v>
      </c>
      <c r="I171">
        <v>1</v>
      </c>
      <c r="L171">
        <v>1</v>
      </c>
      <c r="N171">
        <v>6</v>
      </c>
    </row>
    <row r="172" spans="2:14" x14ac:dyDescent="0.2">
      <c r="B172" s="24" t="s">
        <v>1450</v>
      </c>
      <c r="C172">
        <v>1</v>
      </c>
      <c r="E172">
        <v>1</v>
      </c>
      <c r="G172">
        <v>1</v>
      </c>
      <c r="H172">
        <v>1</v>
      </c>
      <c r="I172">
        <v>1</v>
      </c>
      <c r="L172">
        <v>1</v>
      </c>
      <c r="N172">
        <v>6</v>
      </c>
    </row>
    <row r="173" spans="2:14" x14ac:dyDescent="0.2">
      <c r="B173" s="24" t="s">
        <v>1451</v>
      </c>
      <c r="C173">
        <v>1</v>
      </c>
      <c r="E173">
        <v>1</v>
      </c>
      <c r="G173">
        <v>1</v>
      </c>
      <c r="H173">
        <v>1</v>
      </c>
      <c r="I173">
        <v>1</v>
      </c>
      <c r="L173">
        <v>1</v>
      </c>
      <c r="N173">
        <v>6</v>
      </c>
    </row>
    <row r="174" spans="2:14" x14ac:dyDescent="0.2">
      <c r="B174" s="24" t="s">
        <v>1452</v>
      </c>
      <c r="C174">
        <v>1</v>
      </c>
      <c r="E174">
        <v>1</v>
      </c>
      <c r="G174">
        <v>1</v>
      </c>
      <c r="H174">
        <v>1</v>
      </c>
      <c r="I174">
        <v>1</v>
      </c>
      <c r="L174">
        <v>1</v>
      </c>
      <c r="N174">
        <v>6</v>
      </c>
    </row>
    <row r="175" spans="2:14" x14ac:dyDescent="0.2">
      <c r="B175" s="24" t="s">
        <v>1453</v>
      </c>
      <c r="C175">
        <v>1</v>
      </c>
      <c r="E175">
        <v>1</v>
      </c>
      <c r="G175">
        <v>1</v>
      </c>
      <c r="H175">
        <v>1</v>
      </c>
      <c r="I175">
        <v>1</v>
      </c>
      <c r="L175">
        <v>1</v>
      </c>
      <c r="N175">
        <v>6</v>
      </c>
    </row>
    <row r="176" spans="2:14" x14ac:dyDescent="0.2">
      <c r="B176" s="24" t="s">
        <v>1487</v>
      </c>
      <c r="D176">
        <v>1</v>
      </c>
      <c r="F176">
        <v>1</v>
      </c>
      <c r="G176">
        <v>1</v>
      </c>
      <c r="H176">
        <v>1</v>
      </c>
      <c r="L176">
        <v>1</v>
      </c>
      <c r="M176">
        <v>1</v>
      </c>
      <c r="N176">
        <v>6</v>
      </c>
    </row>
    <row r="177" spans="2:14" x14ac:dyDescent="0.2">
      <c r="B177" s="24" t="s">
        <v>1490</v>
      </c>
      <c r="D177">
        <v>1</v>
      </c>
      <c r="F177">
        <v>1</v>
      </c>
      <c r="G177">
        <v>1</v>
      </c>
      <c r="H177">
        <v>1</v>
      </c>
      <c r="L177">
        <v>1</v>
      </c>
      <c r="M177">
        <v>1</v>
      </c>
      <c r="N177">
        <v>6</v>
      </c>
    </row>
    <row r="178" spans="2:14" x14ac:dyDescent="0.2">
      <c r="B178" s="24" t="s">
        <v>1493</v>
      </c>
      <c r="D178">
        <v>1</v>
      </c>
      <c r="F178">
        <v>1</v>
      </c>
      <c r="G178">
        <v>1</v>
      </c>
      <c r="H178">
        <v>1</v>
      </c>
      <c r="L178">
        <v>1</v>
      </c>
      <c r="M178">
        <v>1</v>
      </c>
      <c r="N178">
        <v>6</v>
      </c>
    </row>
    <row r="179" spans="2:14" x14ac:dyDescent="0.2">
      <c r="B179" s="23" t="s">
        <v>942</v>
      </c>
      <c r="C179">
        <v>1</v>
      </c>
      <c r="E179">
        <v>1</v>
      </c>
      <c r="G179">
        <v>1</v>
      </c>
      <c r="H179">
        <v>1</v>
      </c>
      <c r="I179">
        <v>1</v>
      </c>
      <c r="L179">
        <v>2</v>
      </c>
      <c r="N179">
        <v>7</v>
      </c>
    </row>
    <row r="180" spans="2:14" x14ac:dyDescent="0.2">
      <c r="B180" s="24" t="s">
        <v>1448</v>
      </c>
      <c r="C180">
        <v>1</v>
      </c>
      <c r="E180">
        <v>1</v>
      </c>
      <c r="G180">
        <v>1</v>
      </c>
      <c r="H180">
        <v>1</v>
      </c>
      <c r="I180">
        <v>1</v>
      </c>
      <c r="L180">
        <v>2</v>
      </c>
      <c r="N180">
        <v>7</v>
      </c>
    </row>
    <row r="181" spans="2:14" x14ac:dyDescent="0.2">
      <c r="B181" s="22" t="s">
        <v>1019</v>
      </c>
      <c r="C181">
        <v>9</v>
      </c>
      <c r="E181">
        <v>9</v>
      </c>
      <c r="G181">
        <v>9</v>
      </c>
      <c r="H181">
        <v>9</v>
      </c>
      <c r="I181">
        <v>9</v>
      </c>
      <c r="L181">
        <v>9</v>
      </c>
      <c r="N181">
        <v>54</v>
      </c>
    </row>
    <row r="182" spans="2:14" x14ac:dyDescent="0.2">
      <c r="B182" s="23" t="s">
        <v>95</v>
      </c>
      <c r="C182">
        <v>9</v>
      </c>
      <c r="E182">
        <v>9</v>
      </c>
      <c r="G182">
        <v>9</v>
      </c>
      <c r="H182">
        <v>9</v>
      </c>
      <c r="I182">
        <v>9</v>
      </c>
      <c r="L182">
        <v>9</v>
      </c>
      <c r="N182">
        <v>54</v>
      </c>
    </row>
    <row r="183" spans="2:14" x14ac:dyDescent="0.2">
      <c r="B183" s="24" t="s">
        <v>1011</v>
      </c>
      <c r="C183">
        <v>1</v>
      </c>
      <c r="E183">
        <v>1</v>
      </c>
      <c r="G183">
        <v>1</v>
      </c>
      <c r="H183">
        <v>1</v>
      </c>
      <c r="I183">
        <v>1</v>
      </c>
      <c r="L183">
        <v>1</v>
      </c>
      <c r="N183">
        <v>6</v>
      </c>
    </row>
    <row r="184" spans="2:14" x14ac:dyDescent="0.2">
      <c r="B184" s="24" t="s">
        <v>1020</v>
      </c>
      <c r="C184">
        <v>1</v>
      </c>
      <c r="E184">
        <v>1</v>
      </c>
      <c r="G184">
        <v>1</v>
      </c>
      <c r="H184">
        <v>1</v>
      </c>
      <c r="I184">
        <v>1</v>
      </c>
      <c r="L184">
        <v>1</v>
      </c>
      <c r="N184">
        <v>6</v>
      </c>
    </row>
    <row r="185" spans="2:14" x14ac:dyDescent="0.2">
      <c r="B185" s="24" t="s">
        <v>1023</v>
      </c>
      <c r="C185">
        <v>1</v>
      </c>
      <c r="E185">
        <v>1</v>
      </c>
      <c r="G185">
        <v>1</v>
      </c>
      <c r="H185">
        <v>1</v>
      </c>
      <c r="I185">
        <v>1</v>
      </c>
      <c r="L185">
        <v>1</v>
      </c>
      <c r="N185">
        <v>6</v>
      </c>
    </row>
    <row r="186" spans="2:14" x14ac:dyDescent="0.2">
      <c r="B186" s="24" t="s">
        <v>1028</v>
      </c>
      <c r="C186">
        <v>1</v>
      </c>
      <c r="E186">
        <v>1</v>
      </c>
      <c r="G186">
        <v>1</v>
      </c>
      <c r="H186">
        <v>1</v>
      </c>
      <c r="I186">
        <v>1</v>
      </c>
      <c r="L186">
        <v>1</v>
      </c>
      <c r="N186">
        <v>6</v>
      </c>
    </row>
    <row r="187" spans="2:14" x14ac:dyDescent="0.2">
      <c r="B187" s="24" t="s">
        <v>1029</v>
      </c>
      <c r="C187">
        <v>1</v>
      </c>
      <c r="E187">
        <v>1</v>
      </c>
      <c r="G187">
        <v>1</v>
      </c>
      <c r="H187">
        <v>1</v>
      </c>
      <c r="I187">
        <v>1</v>
      </c>
      <c r="L187">
        <v>1</v>
      </c>
      <c r="N187">
        <v>6</v>
      </c>
    </row>
    <row r="188" spans="2:14" x14ac:dyDescent="0.2">
      <c r="B188" s="24" t="s">
        <v>1032</v>
      </c>
      <c r="C188">
        <v>1</v>
      </c>
      <c r="E188">
        <v>1</v>
      </c>
      <c r="G188">
        <v>1</v>
      </c>
      <c r="H188">
        <v>1</v>
      </c>
      <c r="I188">
        <v>1</v>
      </c>
      <c r="L188">
        <v>1</v>
      </c>
      <c r="N188">
        <v>6</v>
      </c>
    </row>
    <row r="189" spans="2:14" x14ac:dyDescent="0.2">
      <c r="B189" s="24" t="s">
        <v>1035</v>
      </c>
      <c r="C189">
        <v>1</v>
      </c>
      <c r="E189">
        <v>1</v>
      </c>
      <c r="G189">
        <v>1</v>
      </c>
      <c r="H189">
        <v>1</v>
      </c>
      <c r="I189">
        <v>1</v>
      </c>
      <c r="L189">
        <v>1</v>
      </c>
      <c r="N189">
        <v>6</v>
      </c>
    </row>
    <row r="190" spans="2:14" x14ac:dyDescent="0.2">
      <c r="B190" s="24" t="s">
        <v>1040</v>
      </c>
      <c r="C190">
        <v>1</v>
      </c>
      <c r="E190">
        <v>1</v>
      </c>
      <c r="G190">
        <v>1</v>
      </c>
      <c r="H190">
        <v>1</v>
      </c>
      <c r="I190">
        <v>1</v>
      </c>
      <c r="L190">
        <v>1</v>
      </c>
      <c r="N190">
        <v>6</v>
      </c>
    </row>
    <row r="191" spans="2:14" x14ac:dyDescent="0.2">
      <c r="B191" s="24" t="s">
        <v>1041</v>
      </c>
      <c r="C191">
        <v>1</v>
      </c>
      <c r="E191">
        <v>1</v>
      </c>
      <c r="G191">
        <v>1</v>
      </c>
      <c r="H191">
        <v>1</v>
      </c>
      <c r="I191">
        <v>1</v>
      </c>
      <c r="L191">
        <v>1</v>
      </c>
      <c r="N191">
        <v>6</v>
      </c>
    </row>
    <row r="192" spans="2:14" x14ac:dyDescent="0.2">
      <c r="B192" s="22" t="s">
        <v>1044</v>
      </c>
      <c r="C192">
        <v>7</v>
      </c>
      <c r="E192">
        <v>7</v>
      </c>
      <c r="G192">
        <v>7</v>
      </c>
      <c r="H192">
        <v>7</v>
      </c>
      <c r="I192">
        <v>7</v>
      </c>
      <c r="L192">
        <v>8</v>
      </c>
      <c r="N192">
        <v>43</v>
      </c>
    </row>
    <row r="193" spans="2:14" x14ac:dyDescent="0.2">
      <c r="B193" s="23" t="s">
        <v>95</v>
      </c>
      <c r="C193">
        <v>7</v>
      </c>
      <c r="E193">
        <v>7</v>
      </c>
      <c r="G193">
        <v>7</v>
      </c>
      <c r="H193">
        <v>7</v>
      </c>
      <c r="I193">
        <v>7</v>
      </c>
      <c r="L193">
        <v>8</v>
      </c>
      <c r="N193">
        <v>43</v>
      </c>
    </row>
    <row r="194" spans="2:14" x14ac:dyDescent="0.2">
      <c r="B194" s="24" t="s">
        <v>1045</v>
      </c>
      <c r="C194">
        <v>1</v>
      </c>
      <c r="E194">
        <v>1</v>
      </c>
      <c r="G194">
        <v>1</v>
      </c>
      <c r="H194">
        <v>1</v>
      </c>
      <c r="I194">
        <v>1</v>
      </c>
      <c r="L194">
        <v>1</v>
      </c>
      <c r="N194">
        <v>6</v>
      </c>
    </row>
    <row r="195" spans="2:14" x14ac:dyDescent="0.2">
      <c r="B195" s="24" t="s">
        <v>1050</v>
      </c>
      <c r="C195">
        <v>1</v>
      </c>
      <c r="E195">
        <v>1</v>
      </c>
      <c r="G195">
        <v>1</v>
      </c>
      <c r="H195">
        <v>1</v>
      </c>
      <c r="I195">
        <v>1</v>
      </c>
      <c r="L195">
        <v>1</v>
      </c>
      <c r="N195">
        <v>6</v>
      </c>
    </row>
    <row r="196" spans="2:14" x14ac:dyDescent="0.2">
      <c r="B196" s="24" t="s">
        <v>1053</v>
      </c>
      <c r="C196">
        <v>1</v>
      </c>
      <c r="E196">
        <v>1</v>
      </c>
      <c r="G196">
        <v>1</v>
      </c>
      <c r="H196">
        <v>1</v>
      </c>
      <c r="I196">
        <v>1</v>
      </c>
      <c r="L196">
        <v>1</v>
      </c>
      <c r="N196">
        <v>6</v>
      </c>
    </row>
    <row r="197" spans="2:14" x14ac:dyDescent="0.2">
      <c r="B197" s="24" t="s">
        <v>1056</v>
      </c>
      <c r="C197">
        <v>1</v>
      </c>
      <c r="E197">
        <v>1</v>
      </c>
      <c r="G197">
        <v>1</v>
      </c>
      <c r="H197">
        <v>1</v>
      </c>
      <c r="I197">
        <v>1</v>
      </c>
      <c r="L197">
        <v>1</v>
      </c>
      <c r="N197">
        <v>6</v>
      </c>
    </row>
    <row r="198" spans="2:14" x14ac:dyDescent="0.2">
      <c r="B198" s="24" t="s">
        <v>1057</v>
      </c>
      <c r="L198">
        <v>1</v>
      </c>
      <c r="N198">
        <v>1</v>
      </c>
    </row>
    <row r="199" spans="2:14" x14ac:dyDescent="0.2">
      <c r="B199" s="24" t="s">
        <v>1060</v>
      </c>
      <c r="C199">
        <v>1</v>
      </c>
      <c r="E199">
        <v>1</v>
      </c>
      <c r="G199">
        <v>1</v>
      </c>
      <c r="H199">
        <v>1</v>
      </c>
      <c r="I199">
        <v>1</v>
      </c>
      <c r="L199">
        <v>1</v>
      </c>
      <c r="N199">
        <v>6</v>
      </c>
    </row>
    <row r="200" spans="2:14" x14ac:dyDescent="0.2">
      <c r="B200" s="24" t="s">
        <v>1063</v>
      </c>
      <c r="C200">
        <v>1</v>
      </c>
      <c r="E200">
        <v>1</v>
      </c>
      <c r="G200">
        <v>1</v>
      </c>
      <c r="H200">
        <v>1</v>
      </c>
      <c r="I200">
        <v>1</v>
      </c>
      <c r="L200">
        <v>1</v>
      </c>
      <c r="N200">
        <v>6</v>
      </c>
    </row>
    <row r="201" spans="2:14" x14ac:dyDescent="0.2">
      <c r="B201" s="24" t="s">
        <v>1066</v>
      </c>
      <c r="C201">
        <v>1</v>
      </c>
      <c r="E201">
        <v>1</v>
      </c>
      <c r="G201">
        <v>1</v>
      </c>
      <c r="H201">
        <v>1</v>
      </c>
      <c r="I201">
        <v>1</v>
      </c>
      <c r="L201">
        <v>1</v>
      </c>
      <c r="N201">
        <v>6</v>
      </c>
    </row>
    <row r="202" spans="2:14" x14ac:dyDescent="0.2">
      <c r="B202" s="22" t="s">
        <v>1097</v>
      </c>
      <c r="C202">
        <v>7</v>
      </c>
      <c r="E202">
        <v>7</v>
      </c>
      <c r="G202">
        <v>7</v>
      </c>
      <c r="H202">
        <v>7</v>
      </c>
      <c r="I202">
        <v>7</v>
      </c>
      <c r="L202">
        <v>7</v>
      </c>
      <c r="N202">
        <v>42</v>
      </c>
    </row>
    <row r="203" spans="2:14" x14ac:dyDescent="0.2">
      <c r="B203" s="23" t="s">
        <v>95</v>
      </c>
      <c r="C203">
        <v>7</v>
      </c>
      <c r="E203">
        <v>7</v>
      </c>
      <c r="G203">
        <v>7</v>
      </c>
      <c r="H203">
        <v>7</v>
      </c>
      <c r="I203">
        <v>7</v>
      </c>
      <c r="L203">
        <v>7</v>
      </c>
      <c r="N203">
        <v>42</v>
      </c>
    </row>
    <row r="204" spans="2:14" x14ac:dyDescent="0.2">
      <c r="B204" s="24" t="s">
        <v>1096</v>
      </c>
      <c r="C204">
        <v>1</v>
      </c>
      <c r="E204">
        <v>1</v>
      </c>
      <c r="G204">
        <v>1</v>
      </c>
      <c r="H204">
        <v>1</v>
      </c>
      <c r="I204">
        <v>1</v>
      </c>
      <c r="L204">
        <v>1</v>
      </c>
      <c r="N204">
        <v>6</v>
      </c>
    </row>
    <row r="205" spans="2:14" x14ac:dyDescent="0.2">
      <c r="B205" s="24" t="s">
        <v>1100</v>
      </c>
      <c r="C205">
        <v>1</v>
      </c>
      <c r="E205">
        <v>1</v>
      </c>
      <c r="G205">
        <v>1</v>
      </c>
      <c r="H205">
        <v>1</v>
      </c>
      <c r="I205">
        <v>1</v>
      </c>
      <c r="L205">
        <v>1</v>
      </c>
      <c r="N205">
        <v>6</v>
      </c>
    </row>
    <row r="206" spans="2:14" x14ac:dyDescent="0.2">
      <c r="B206" s="24" t="s">
        <v>1103</v>
      </c>
      <c r="C206">
        <v>1</v>
      </c>
      <c r="E206">
        <v>1</v>
      </c>
      <c r="G206">
        <v>1</v>
      </c>
      <c r="H206">
        <v>1</v>
      </c>
      <c r="I206">
        <v>1</v>
      </c>
      <c r="L206">
        <v>1</v>
      </c>
      <c r="N206">
        <v>6</v>
      </c>
    </row>
    <row r="207" spans="2:14" x14ac:dyDescent="0.2">
      <c r="B207" s="24" t="s">
        <v>1106</v>
      </c>
      <c r="C207">
        <v>1</v>
      </c>
      <c r="E207">
        <v>1</v>
      </c>
      <c r="G207">
        <v>1</v>
      </c>
      <c r="H207">
        <v>1</v>
      </c>
      <c r="I207">
        <v>1</v>
      </c>
      <c r="L207">
        <v>1</v>
      </c>
      <c r="N207">
        <v>6</v>
      </c>
    </row>
    <row r="208" spans="2:14" x14ac:dyDescent="0.2">
      <c r="B208" s="24" t="s">
        <v>1110</v>
      </c>
      <c r="C208">
        <v>1</v>
      </c>
      <c r="E208">
        <v>1</v>
      </c>
      <c r="G208">
        <v>1</v>
      </c>
      <c r="H208">
        <v>1</v>
      </c>
      <c r="I208">
        <v>1</v>
      </c>
      <c r="L208">
        <v>1</v>
      </c>
      <c r="N208">
        <v>6</v>
      </c>
    </row>
    <row r="209" spans="2:14" x14ac:dyDescent="0.2">
      <c r="B209" s="24" t="s">
        <v>1114</v>
      </c>
      <c r="C209">
        <v>1</v>
      </c>
      <c r="E209">
        <v>1</v>
      </c>
      <c r="G209">
        <v>1</v>
      </c>
      <c r="H209">
        <v>1</v>
      </c>
      <c r="I209">
        <v>1</v>
      </c>
      <c r="L209">
        <v>1</v>
      </c>
      <c r="N209">
        <v>6</v>
      </c>
    </row>
    <row r="210" spans="2:14" x14ac:dyDescent="0.2">
      <c r="B210" s="24" t="s">
        <v>1117</v>
      </c>
      <c r="C210">
        <v>1</v>
      </c>
      <c r="E210">
        <v>1</v>
      </c>
      <c r="G210">
        <v>1</v>
      </c>
      <c r="H210">
        <v>1</v>
      </c>
      <c r="I210">
        <v>1</v>
      </c>
      <c r="L210">
        <v>1</v>
      </c>
      <c r="N210">
        <v>6</v>
      </c>
    </row>
    <row r="211" spans="2:14" x14ac:dyDescent="0.2">
      <c r="B211" s="22" t="s">
        <v>1464</v>
      </c>
      <c r="C211">
        <v>3</v>
      </c>
      <c r="E211">
        <v>4</v>
      </c>
      <c r="G211">
        <v>4</v>
      </c>
      <c r="H211">
        <v>3</v>
      </c>
      <c r="I211">
        <v>4</v>
      </c>
      <c r="L211">
        <v>3</v>
      </c>
      <c r="N211">
        <v>21</v>
      </c>
    </row>
    <row r="212" spans="2:14" x14ac:dyDescent="0.2">
      <c r="B212" s="23" t="s">
        <v>33</v>
      </c>
      <c r="E212">
        <v>1</v>
      </c>
      <c r="N212">
        <v>1</v>
      </c>
    </row>
    <row r="213" spans="2:14" x14ac:dyDescent="0.2">
      <c r="B213" s="24" t="s">
        <v>1480</v>
      </c>
      <c r="E213">
        <v>1</v>
      </c>
      <c r="N213">
        <v>1</v>
      </c>
    </row>
    <row r="214" spans="2:14" x14ac:dyDescent="0.2">
      <c r="B214" s="23" t="s">
        <v>95</v>
      </c>
      <c r="C214">
        <v>3</v>
      </c>
      <c r="E214">
        <v>3</v>
      </c>
      <c r="G214">
        <v>4</v>
      </c>
      <c r="H214">
        <v>3</v>
      </c>
      <c r="I214">
        <v>4</v>
      </c>
      <c r="L214">
        <v>3</v>
      </c>
      <c r="N214">
        <v>20</v>
      </c>
    </row>
    <row r="215" spans="2:14" x14ac:dyDescent="0.2">
      <c r="B215" s="24" t="s">
        <v>1463</v>
      </c>
      <c r="C215">
        <v>1</v>
      </c>
      <c r="E215">
        <v>1</v>
      </c>
      <c r="G215">
        <v>1</v>
      </c>
      <c r="H215">
        <v>1</v>
      </c>
      <c r="I215">
        <v>1</v>
      </c>
      <c r="L215">
        <v>1</v>
      </c>
      <c r="N215">
        <v>6</v>
      </c>
    </row>
    <row r="216" spans="2:14" x14ac:dyDescent="0.2">
      <c r="B216" s="24" t="s">
        <v>1465</v>
      </c>
      <c r="C216">
        <v>1</v>
      </c>
      <c r="G216">
        <v>1</v>
      </c>
      <c r="I216">
        <v>1</v>
      </c>
      <c r="N216">
        <v>3</v>
      </c>
    </row>
    <row r="217" spans="2:14" x14ac:dyDescent="0.2">
      <c r="B217" s="24" t="s">
        <v>1473</v>
      </c>
      <c r="L217">
        <v>1</v>
      </c>
      <c r="N217">
        <v>1</v>
      </c>
    </row>
    <row r="218" spans="2:14" x14ac:dyDescent="0.2">
      <c r="B218" s="24" t="s">
        <v>1474</v>
      </c>
      <c r="E218">
        <v>1</v>
      </c>
      <c r="N218">
        <v>1</v>
      </c>
    </row>
    <row r="219" spans="2:14" x14ac:dyDescent="0.2">
      <c r="B219" s="24" t="s">
        <v>1475</v>
      </c>
      <c r="H219">
        <v>1</v>
      </c>
      <c r="N219">
        <v>1</v>
      </c>
    </row>
    <row r="220" spans="2:14" x14ac:dyDescent="0.2">
      <c r="B220" s="24" t="s">
        <v>1467</v>
      </c>
      <c r="C220">
        <v>1</v>
      </c>
      <c r="E220">
        <v>1</v>
      </c>
      <c r="G220">
        <v>1</v>
      </c>
      <c r="H220">
        <v>1</v>
      </c>
      <c r="I220">
        <v>1</v>
      </c>
      <c r="L220">
        <v>1</v>
      </c>
      <c r="N220">
        <v>6</v>
      </c>
    </row>
    <row r="221" spans="2:14" x14ac:dyDescent="0.2">
      <c r="B221" s="24" t="s">
        <v>1480</v>
      </c>
      <c r="G221">
        <v>1</v>
      </c>
      <c r="N221">
        <v>1</v>
      </c>
    </row>
    <row r="222" spans="2:14" x14ac:dyDescent="0.2">
      <c r="B222" s="24" t="s">
        <v>1468</v>
      </c>
      <c r="I222">
        <v>1</v>
      </c>
      <c r="N222">
        <v>1</v>
      </c>
    </row>
    <row r="223" spans="2:14" x14ac:dyDescent="0.2">
      <c r="B223" s="22" t="s">
        <v>1497</v>
      </c>
      <c r="D223">
        <v>1</v>
      </c>
      <c r="F223">
        <v>1</v>
      </c>
      <c r="G223">
        <v>1</v>
      </c>
      <c r="H223">
        <v>1</v>
      </c>
      <c r="N223">
        <v>4</v>
      </c>
    </row>
    <row r="224" spans="2:14" x14ac:dyDescent="0.2">
      <c r="B224" s="23" t="s">
        <v>33</v>
      </c>
      <c r="D224">
        <v>1</v>
      </c>
      <c r="F224">
        <v>1</v>
      </c>
      <c r="G224">
        <v>1</v>
      </c>
      <c r="H224">
        <v>1</v>
      </c>
      <c r="N224">
        <v>4</v>
      </c>
    </row>
    <row r="225" spans="2:14" x14ac:dyDescent="0.2">
      <c r="B225" s="24" t="s">
        <v>1494</v>
      </c>
      <c r="D225">
        <v>1</v>
      </c>
      <c r="F225">
        <v>1</v>
      </c>
      <c r="G225">
        <v>1</v>
      </c>
      <c r="H225">
        <v>1</v>
      </c>
      <c r="N225">
        <v>4</v>
      </c>
    </row>
    <row r="226" spans="2:14" x14ac:dyDescent="0.2">
      <c r="B226" s="22" t="s">
        <v>304</v>
      </c>
      <c r="C226">
        <v>130</v>
      </c>
      <c r="D226">
        <v>4</v>
      </c>
      <c r="E226">
        <v>133</v>
      </c>
      <c r="F226">
        <v>4</v>
      </c>
      <c r="G226">
        <v>129</v>
      </c>
      <c r="H226">
        <v>123</v>
      </c>
      <c r="I226">
        <v>127</v>
      </c>
      <c r="J226">
        <v>8</v>
      </c>
      <c r="K226">
        <v>59</v>
      </c>
      <c r="L226">
        <v>162</v>
      </c>
      <c r="M226">
        <v>3</v>
      </c>
      <c r="N226">
        <v>882</v>
      </c>
    </row>
  </sheetData>
  <conditionalFormatting pivot="1">
    <cfRule type="cellIs" dxfId="2" priority="1" operator="less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8A45-EA83-4C82-9560-19B310CFFC50}">
  <dimension ref="B1:I389"/>
  <sheetViews>
    <sheetView topLeftCell="A384" workbookViewId="0">
      <selection activeCell="E390" sqref="E390:E414"/>
    </sheetView>
  </sheetViews>
  <sheetFormatPr baseColWidth="10" defaultColWidth="8.83203125" defaultRowHeight="16" x14ac:dyDescent="0.2"/>
  <cols>
    <col min="2" max="2" width="34.5" bestFit="1" customWidth="1"/>
    <col min="3" max="3" width="14.83203125" bestFit="1" customWidth="1"/>
    <col min="4" max="4" width="16.33203125" bestFit="1" customWidth="1"/>
    <col min="5" max="5" width="12" style="44" customWidth="1"/>
    <col min="8" max="8" width="10.33203125" bestFit="1" customWidth="1"/>
    <col min="9" max="9" width="34.5" style="42" bestFit="1" customWidth="1"/>
  </cols>
  <sheetData>
    <row r="1" spans="2:9" x14ac:dyDescent="0.2">
      <c r="B1" s="25" t="s">
        <v>1454</v>
      </c>
      <c r="C1" s="25" t="s">
        <v>1121</v>
      </c>
      <c r="D1" t="s">
        <v>1120</v>
      </c>
      <c r="E1" s="43" t="s">
        <v>1455</v>
      </c>
      <c r="I1" s="42" t="s">
        <v>49</v>
      </c>
    </row>
    <row r="2" spans="2:9" x14ac:dyDescent="0.2">
      <c r="B2" t="s">
        <v>12</v>
      </c>
      <c r="C2" t="s">
        <v>637</v>
      </c>
      <c r="D2" t="s">
        <v>636</v>
      </c>
      <c r="E2" s="44" t="str">
        <f>CONCATENATE(IF(mac_ap[[#This Row],[EQP]]="Точка доступа ТСФВ.465000.006-005","Т-","М-"),RIGHT(mac_ap[[#This Row],[Серийный AP]],6))</f>
        <v>М-0QH4MQ</v>
      </c>
      <c r="I2" s="42" t="s">
        <v>12</v>
      </c>
    </row>
    <row r="3" spans="2:9" x14ac:dyDescent="0.2">
      <c r="B3" t="s">
        <v>12</v>
      </c>
      <c r="C3" t="s">
        <v>625</v>
      </c>
      <c r="D3" t="s">
        <v>624</v>
      </c>
      <c r="E3" s="44" t="str">
        <f>CONCATENATE(IF(mac_ap[[#This Row],[EQP]]="Точка доступа ТСФВ.465000.006-005","Т-","М-"),RIGHT(mac_ap[[#This Row],[Серийный AP]],6))</f>
        <v>М-0S1S99</v>
      </c>
    </row>
    <row r="4" spans="2:9" x14ac:dyDescent="0.2">
      <c r="B4" t="s">
        <v>12</v>
      </c>
      <c r="C4" t="s">
        <v>627</v>
      </c>
      <c r="D4" t="s">
        <v>626</v>
      </c>
      <c r="E4" s="44" t="str">
        <f>CONCATENATE(IF(mac_ap[[#This Row],[EQP]]="Точка доступа ТСФВ.465000.006-005","Т-","М-"),RIGHT(mac_ap[[#This Row],[Серийный AP]],6))</f>
        <v>М-1TTZFG</v>
      </c>
    </row>
    <row r="5" spans="2:9" x14ac:dyDescent="0.2">
      <c r="B5" t="s">
        <v>12</v>
      </c>
      <c r="C5" t="s">
        <v>366</v>
      </c>
      <c r="D5" t="s">
        <v>507</v>
      </c>
      <c r="E5" s="44" t="str">
        <f>CONCATENATE(IF(mac_ap[[#This Row],[EQP]]="Точка доступа ТСФВ.465000.006-005","Т-","М-"),RIGHT(mac_ap[[#This Row],[Серийный AP]],6))</f>
        <v>М-1X76Y2</v>
      </c>
    </row>
    <row r="6" spans="2:9" x14ac:dyDescent="0.2">
      <c r="B6" t="s">
        <v>12</v>
      </c>
      <c r="C6" t="s">
        <v>492</v>
      </c>
      <c r="D6" t="s">
        <v>491</v>
      </c>
      <c r="E6" s="44" t="str">
        <f>CONCATENATE(IF(mac_ap[[#This Row],[EQP]]="Точка доступа ТСФВ.465000.006-005","Т-","М-"),RIGHT(mac_ap[[#This Row],[Серийный AP]],6))</f>
        <v>М-201PTE</v>
      </c>
    </row>
    <row r="7" spans="2:9" x14ac:dyDescent="0.2">
      <c r="B7" t="s">
        <v>12</v>
      </c>
      <c r="C7" t="s">
        <v>641</v>
      </c>
      <c r="D7" t="s">
        <v>640</v>
      </c>
      <c r="E7" s="44" t="str">
        <f>CONCATENATE(IF(mac_ap[[#This Row],[EQP]]="Точка доступа ТСФВ.465000.006-005","Т-","М-"),RIGHT(mac_ap[[#This Row],[Серийный AP]],6))</f>
        <v>М-2BSMBE</v>
      </c>
    </row>
    <row r="8" spans="2:9" x14ac:dyDescent="0.2">
      <c r="B8" t="s">
        <v>12</v>
      </c>
      <c r="C8" t="s">
        <v>645</v>
      </c>
      <c r="D8" t="s">
        <v>644</v>
      </c>
      <c r="E8" s="44" t="str">
        <f>CONCATENATE(IF(mac_ap[[#This Row],[EQP]]="Точка доступа ТСФВ.465000.006-005","Т-","М-"),RIGHT(mac_ap[[#This Row],[Серийный AP]],6))</f>
        <v>М-2CHKF2</v>
      </c>
    </row>
    <row r="9" spans="2:9" x14ac:dyDescent="0.2">
      <c r="B9" t="s">
        <v>12</v>
      </c>
      <c r="C9" t="s">
        <v>615</v>
      </c>
      <c r="D9" t="s">
        <v>614</v>
      </c>
      <c r="E9" s="44" t="str">
        <f>CONCATENATE(IF(mac_ap[[#This Row],[EQP]]="Точка доступа ТСФВ.465000.006-005","Т-","М-"),RIGHT(mac_ap[[#This Row],[Серийный AP]],6))</f>
        <v>М-37KWKS</v>
      </c>
    </row>
    <row r="10" spans="2:9" x14ac:dyDescent="0.2">
      <c r="B10" t="s">
        <v>12</v>
      </c>
      <c r="C10" t="s">
        <v>481</v>
      </c>
      <c r="D10" t="s">
        <v>480</v>
      </c>
      <c r="E10" s="44" t="str">
        <f>CONCATENATE(IF(mac_ap[[#This Row],[EQP]]="Точка доступа ТСФВ.465000.006-005","Т-","М-"),RIGHT(mac_ap[[#This Row],[Серийный AP]],6))</f>
        <v>М-3JV3JT</v>
      </c>
    </row>
    <row r="11" spans="2:9" x14ac:dyDescent="0.2">
      <c r="B11" t="s">
        <v>12</v>
      </c>
      <c r="C11" t="s">
        <v>477</v>
      </c>
      <c r="D11" t="s">
        <v>476</v>
      </c>
      <c r="E11" s="44" t="str">
        <f>CONCATENATE(IF(mac_ap[[#This Row],[EQP]]="Точка доступа ТСФВ.465000.006-005","Т-","М-"),RIGHT(mac_ap[[#This Row],[Серийный AP]],6))</f>
        <v>М-44GY78</v>
      </c>
    </row>
    <row r="12" spans="2:9" x14ac:dyDescent="0.2">
      <c r="B12" t="s">
        <v>12</v>
      </c>
      <c r="C12" t="s">
        <v>613</v>
      </c>
      <c r="D12" t="s">
        <v>612</v>
      </c>
      <c r="E12" s="44" t="str">
        <f>CONCATENATE(IF(mac_ap[[#This Row],[EQP]]="Точка доступа ТСФВ.465000.006-005","Т-","М-"),RIGHT(mac_ap[[#This Row],[Серийный AP]],6))</f>
        <v>М-4HKYX4</v>
      </c>
    </row>
    <row r="13" spans="2:9" x14ac:dyDescent="0.2">
      <c r="B13" t="s">
        <v>12</v>
      </c>
      <c r="C13" t="s">
        <v>501</v>
      </c>
      <c r="D13" t="s">
        <v>500</v>
      </c>
      <c r="E13" s="44" t="str">
        <f>CONCATENATE(IF(mac_ap[[#This Row],[EQP]]="Точка доступа ТСФВ.465000.006-005","Т-","М-"),RIGHT(mac_ap[[#This Row],[Серийный AP]],6))</f>
        <v>М-777ZBJ</v>
      </c>
    </row>
    <row r="14" spans="2:9" x14ac:dyDescent="0.2">
      <c r="B14" t="s">
        <v>12</v>
      </c>
      <c r="C14" t="s">
        <v>497</v>
      </c>
      <c r="D14" t="s">
        <v>496</v>
      </c>
      <c r="E14" s="44" t="str">
        <f>CONCATENATE(IF(mac_ap[[#This Row],[EQP]]="Точка доступа ТСФВ.465000.006-005","Т-","М-"),RIGHT(mac_ap[[#This Row],[Серийный AP]],6))</f>
        <v>М-7GKRFJ</v>
      </c>
    </row>
    <row r="15" spans="2:9" x14ac:dyDescent="0.2">
      <c r="B15" t="s">
        <v>12</v>
      </c>
      <c r="C15" t="s">
        <v>485</v>
      </c>
      <c r="D15" t="s">
        <v>484</v>
      </c>
      <c r="E15" s="44" t="str">
        <f>CONCATENATE(IF(mac_ap[[#This Row],[EQP]]="Точка доступа ТСФВ.465000.006-005","Т-","М-"),RIGHT(mac_ap[[#This Row],[Серийный AP]],6))</f>
        <v>М-7XWFQZ</v>
      </c>
    </row>
    <row r="16" spans="2:9" x14ac:dyDescent="0.2">
      <c r="B16" t="s">
        <v>12</v>
      </c>
      <c r="C16" t="s">
        <v>483</v>
      </c>
      <c r="D16" t="s">
        <v>482</v>
      </c>
      <c r="E16" s="44" t="str">
        <f>CONCATENATE(IF(mac_ap[[#This Row],[EQP]]="Точка доступа ТСФВ.465000.006-005","Т-","М-"),RIGHT(mac_ap[[#This Row],[Серийный AP]],6))</f>
        <v>М-80VDCK</v>
      </c>
    </row>
    <row r="17" spans="2:5" x14ac:dyDescent="0.2">
      <c r="B17" t="s">
        <v>12</v>
      </c>
      <c r="C17" t="s">
        <v>490</v>
      </c>
      <c r="D17" t="s">
        <v>489</v>
      </c>
      <c r="E17" s="44" t="str">
        <f>CONCATENATE(IF(mac_ap[[#This Row],[EQP]]="Точка доступа ТСФВ.465000.006-005","Т-","М-"),RIGHT(mac_ap[[#This Row],[Серийный AP]],6))</f>
        <v>М-878RJC</v>
      </c>
    </row>
    <row r="18" spans="2:5" x14ac:dyDescent="0.2">
      <c r="B18" t="s">
        <v>12</v>
      </c>
      <c r="C18" t="s">
        <v>494</v>
      </c>
      <c r="D18" t="s">
        <v>493</v>
      </c>
      <c r="E18" s="44" t="str">
        <f>CONCATENATE(IF(mac_ap[[#This Row],[EQP]]="Точка доступа ТСФВ.465000.006-005","Т-","М-"),RIGHT(mac_ap[[#This Row],[Серийный AP]],6))</f>
        <v>М-889VDY</v>
      </c>
    </row>
    <row r="19" spans="2:5" x14ac:dyDescent="0.2">
      <c r="B19" t="s">
        <v>12</v>
      </c>
      <c r="C19" t="s">
        <v>609</v>
      </c>
      <c r="D19" t="s">
        <v>608</v>
      </c>
      <c r="E19" s="44" t="str">
        <f>CONCATENATE(IF(mac_ap[[#This Row],[EQP]]="Точка доступа ТСФВ.465000.006-005","Т-","М-"),RIGHT(mac_ap[[#This Row],[Серийный AP]],6))</f>
        <v>М-8F7265</v>
      </c>
    </row>
    <row r="20" spans="2:5" x14ac:dyDescent="0.2">
      <c r="B20" t="s">
        <v>12</v>
      </c>
      <c r="C20" t="s">
        <v>631</v>
      </c>
      <c r="D20" t="s">
        <v>630</v>
      </c>
      <c r="E20" s="44" t="str">
        <f>CONCATENATE(IF(mac_ap[[#This Row],[EQP]]="Точка доступа ТСФВ.465000.006-005","Т-","М-"),RIGHT(mac_ap[[#This Row],[Серийный AP]],6))</f>
        <v>М-92CSX2</v>
      </c>
    </row>
    <row r="21" spans="2:5" x14ac:dyDescent="0.2">
      <c r="B21" t="s">
        <v>12</v>
      </c>
      <c r="C21" t="s">
        <v>455</v>
      </c>
      <c r="D21" t="s">
        <v>498</v>
      </c>
      <c r="E21" s="44" t="str">
        <f>CONCATENATE(IF(mac_ap[[#This Row],[EQP]]="Точка доступа ТСФВ.465000.006-005","Т-","М-"),RIGHT(mac_ap[[#This Row],[Серийный AP]],6))</f>
        <v>М-990274</v>
      </c>
    </row>
    <row r="22" spans="2:5" x14ac:dyDescent="0.2">
      <c r="B22" t="s">
        <v>12</v>
      </c>
      <c r="C22" t="s">
        <v>633</v>
      </c>
      <c r="D22" t="s">
        <v>632</v>
      </c>
      <c r="E22" s="44" t="str">
        <f>CONCATENATE(IF(mac_ap[[#This Row],[EQP]]="Точка доступа ТСФВ.465000.006-005","Т-","М-"),RIGHT(mac_ap[[#This Row],[Серийный AP]],6))</f>
        <v>М-9VXPQF</v>
      </c>
    </row>
    <row r="23" spans="2:5" x14ac:dyDescent="0.2">
      <c r="B23" t="s">
        <v>12</v>
      </c>
      <c r="C23" t="s">
        <v>643</v>
      </c>
      <c r="D23" t="s">
        <v>642</v>
      </c>
      <c r="E23" s="44" t="str">
        <f>CONCATENATE(IF(mac_ap[[#This Row],[EQP]]="Точка доступа ТСФВ.465000.006-005","Т-","М-"),RIGHT(mac_ap[[#This Row],[Серийный AP]],6))</f>
        <v>М-9XZXBW</v>
      </c>
    </row>
    <row r="24" spans="2:5" x14ac:dyDescent="0.2">
      <c r="B24" t="s">
        <v>12</v>
      </c>
      <c r="C24" t="s">
        <v>470</v>
      </c>
      <c r="D24" t="s">
        <v>495</v>
      </c>
      <c r="E24" s="44" t="str">
        <f>CONCATENATE(IF(mac_ap[[#This Row],[EQP]]="Точка доступа ТСФВ.465000.006-005","Т-","М-"),RIGHT(mac_ap[[#This Row],[Серийный AP]],6))</f>
        <v>М-9YM534</v>
      </c>
    </row>
    <row r="25" spans="2:5" x14ac:dyDescent="0.2">
      <c r="B25" t="s">
        <v>12</v>
      </c>
      <c r="C25" t="s">
        <v>623</v>
      </c>
      <c r="D25" t="s">
        <v>622</v>
      </c>
      <c r="E25" s="44" t="str">
        <f>CONCATENATE(IF(mac_ap[[#This Row],[EQP]]="Точка доступа ТСФВ.465000.006-005","Т-","М-"),RIGHT(mac_ap[[#This Row],[Серийный AP]],6))</f>
        <v>М-A1Z7XF</v>
      </c>
    </row>
    <row r="26" spans="2:5" x14ac:dyDescent="0.2">
      <c r="B26" t="s">
        <v>12</v>
      </c>
      <c r="C26" t="s">
        <v>479</v>
      </c>
      <c r="D26" t="s">
        <v>478</v>
      </c>
      <c r="E26" s="44" t="str">
        <f>CONCATENATE(IF(mac_ap[[#This Row],[EQP]]="Точка доступа ТСФВ.465000.006-005","Т-","М-"),RIGHT(mac_ap[[#This Row],[Серийный AP]],6))</f>
        <v>М-AHGC17</v>
      </c>
    </row>
    <row r="27" spans="2:5" x14ac:dyDescent="0.2">
      <c r="B27" t="s">
        <v>12</v>
      </c>
      <c r="C27" t="s">
        <v>488</v>
      </c>
      <c r="D27" t="s">
        <v>487</v>
      </c>
      <c r="E27" s="44" t="str">
        <f>CONCATENATE(IF(mac_ap[[#This Row],[EQP]]="Точка доступа ТСФВ.465000.006-005","Т-","М-"),RIGHT(mac_ap[[#This Row],[Серийный AP]],6))</f>
        <v>М-AJYCVG</v>
      </c>
    </row>
    <row r="28" spans="2:5" x14ac:dyDescent="0.2">
      <c r="B28" t="s">
        <v>12</v>
      </c>
      <c r="C28" t="s">
        <v>356</v>
      </c>
      <c r="D28" t="s">
        <v>504</v>
      </c>
      <c r="E28" s="44" t="str">
        <f>CONCATENATE(IF(mac_ap[[#This Row],[EQP]]="Точка доступа ТСФВ.465000.006-005","Т-","М-"),RIGHT(mac_ap[[#This Row],[Серийный AP]],6))</f>
        <v>М-AQSR6V</v>
      </c>
    </row>
    <row r="29" spans="2:5" x14ac:dyDescent="0.2">
      <c r="B29" t="s">
        <v>12</v>
      </c>
      <c r="C29" t="s">
        <v>629</v>
      </c>
      <c r="D29" t="s">
        <v>628</v>
      </c>
      <c r="E29" s="44" t="str">
        <f>CONCATENATE(IF(mac_ap[[#This Row],[EQP]]="Точка доступа ТСФВ.465000.006-005","Т-","М-"),RIGHT(mac_ap[[#This Row],[Серийный AP]],6))</f>
        <v>М-BJM7HT</v>
      </c>
    </row>
    <row r="30" spans="2:5" x14ac:dyDescent="0.2">
      <c r="B30" t="s">
        <v>12</v>
      </c>
      <c r="C30" t="s">
        <v>503</v>
      </c>
      <c r="D30" t="s">
        <v>502</v>
      </c>
      <c r="E30" s="44" t="str">
        <f>CONCATENATE(IF(mac_ap[[#This Row],[EQP]]="Точка доступа ТСФВ.465000.006-005","Т-","М-"),RIGHT(mac_ap[[#This Row],[Серийный AP]],6))</f>
        <v>М-CAVNMX</v>
      </c>
    </row>
    <row r="31" spans="2:5" x14ac:dyDescent="0.2">
      <c r="B31" t="s">
        <v>12</v>
      </c>
      <c r="C31" t="s">
        <v>649</v>
      </c>
      <c r="D31" t="s">
        <v>648</v>
      </c>
      <c r="E31" s="44" t="str">
        <f>CONCATENATE(IF(mac_ap[[#This Row],[EQP]]="Точка доступа ТСФВ.465000.006-005","Т-","М-"),RIGHT(mac_ap[[#This Row],[Серийный AP]],6))</f>
        <v>М-CV5BCM</v>
      </c>
    </row>
    <row r="32" spans="2:5" x14ac:dyDescent="0.2">
      <c r="B32" t="s">
        <v>12</v>
      </c>
      <c r="C32" t="s">
        <v>460</v>
      </c>
      <c r="D32" t="s">
        <v>486</v>
      </c>
      <c r="E32" s="44" t="str">
        <f>CONCATENATE(IF(mac_ap[[#This Row],[EQP]]="Точка доступа ТСФВ.465000.006-005","Т-","М-"),RIGHT(mac_ap[[#This Row],[Серийный AP]],6))</f>
        <v>М-D92JH4</v>
      </c>
    </row>
    <row r="33" spans="2:5" x14ac:dyDescent="0.2">
      <c r="B33" t="s">
        <v>12</v>
      </c>
      <c r="C33" t="s">
        <v>635</v>
      </c>
      <c r="D33" t="s">
        <v>634</v>
      </c>
      <c r="E33" s="44" t="str">
        <f>CONCATENATE(IF(mac_ap[[#This Row],[EQP]]="Точка доступа ТСФВ.465000.006-005","Т-","М-"),RIGHT(mac_ap[[#This Row],[Серийный AP]],6))</f>
        <v>М-DBTYYX</v>
      </c>
    </row>
    <row r="34" spans="2:5" x14ac:dyDescent="0.2">
      <c r="B34" t="s">
        <v>12</v>
      </c>
      <c r="C34" t="s">
        <v>361</v>
      </c>
      <c r="D34" t="s">
        <v>506</v>
      </c>
      <c r="E34" s="44" t="str">
        <f>CONCATENATE(IF(mac_ap[[#This Row],[EQP]]="Точка доступа ТСФВ.465000.006-005","Т-","М-"),RIGHT(mac_ap[[#This Row],[Серийный AP]],6))</f>
        <v>М-DS1Z7C</v>
      </c>
    </row>
    <row r="35" spans="2:5" x14ac:dyDescent="0.2">
      <c r="B35" t="s">
        <v>12</v>
      </c>
      <c r="C35" t="s">
        <v>617</v>
      </c>
      <c r="D35" t="s">
        <v>616</v>
      </c>
      <c r="E35" s="44" t="str">
        <f>CONCATENATE(IF(mac_ap[[#This Row],[EQP]]="Точка доступа ТСФВ.465000.006-005","Т-","М-"),RIGHT(mac_ap[[#This Row],[Серийный AP]],6))</f>
        <v>М-DSFREC</v>
      </c>
    </row>
    <row r="36" spans="2:5" x14ac:dyDescent="0.2">
      <c r="B36" t="s">
        <v>12</v>
      </c>
      <c r="C36" t="s">
        <v>647</v>
      </c>
      <c r="D36" t="s">
        <v>646</v>
      </c>
      <c r="E36" s="44" t="str">
        <f>CONCATENATE(IF(mac_ap[[#This Row],[EQP]]="Точка доступа ТСФВ.465000.006-005","Т-","М-"),RIGHT(mac_ap[[#This Row],[Серийный AP]],6))</f>
        <v>М-E6TVYP</v>
      </c>
    </row>
    <row r="37" spans="2:5" x14ac:dyDescent="0.2">
      <c r="B37" t="s">
        <v>12</v>
      </c>
      <c r="C37" t="s">
        <v>448</v>
      </c>
      <c r="D37" t="s">
        <v>505</v>
      </c>
      <c r="E37" s="44" t="str">
        <f>CONCATENATE(IF(mac_ap[[#This Row],[EQP]]="Точка доступа ТСФВ.465000.006-005","Т-","М-"),RIGHT(mac_ap[[#This Row],[Серийный AP]],6))</f>
        <v>М-E8ZRPP</v>
      </c>
    </row>
    <row r="38" spans="2:5" x14ac:dyDescent="0.2">
      <c r="B38" t="s">
        <v>12</v>
      </c>
      <c r="C38" t="s">
        <v>442</v>
      </c>
      <c r="D38" t="s">
        <v>499</v>
      </c>
      <c r="E38" s="44" t="str">
        <f>CONCATENATE(IF(mac_ap[[#This Row],[EQP]]="Точка доступа ТСФВ.465000.006-005","Т-","М-"),RIGHT(mac_ap[[#This Row],[Серийный AP]],6))</f>
        <v>М-EEXKA5</v>
      </c>
    </row>
    <row r="39" spans="2:5" x14ac:dyDescent="0.2">
      <c r="B39" t="s">
        <v>12</v>
      </c>
      <c r="C39" t="s">
        <v>639</v>
      </c>
      <c r="D39" t="s">
        <v>638</v>
      </c>
      <c r="E39" s="44" t="str">
        <f>CONCATENATE(IF(mac_ap[[#This Row],[EQP]]="Точка доступа ТСФВ.465000.006-005","Т-","М-"),RIGHT(mac_ap[[#This Row],[Серийный AP]],6))</f>
        <v>М-EQRED3</v>
      </c>
    </row>
    <row r="40" spans="2:5" x14ac:dyDescent="0.2">
      <c r="B40" t="s">
        <v>12</v>
      </c>
      <c r="C40" t="s">
        <v>611</v>
      </c>
      <c r="D40" t="s">
        <v>610</v>
      </c>
      <c r="E40" s="44" t="str">
        <f>CONCATENATE(IF(mac_ap[[#This Row],[EQP]]="Точка доступа ТСФВ.465000.006-005","Т-","М-"),RIGHT(mac_ap[[#This Row],[Серийный AP]],6))</f>
        <v>М-EVYKG9</v>
      </c>
    </row>
    <row r="41" spans="2:5" x14ac:dyDescent="0.2">
      <c r="B41" t="s">
        <v>12</v>
      </c>
      <c r="C41" t="s">
        <v>621</v>
      </c>
      <c r="D41" t="s">
        <v>620</v>
      </c>
      <c r="E41" s="44" t="str">
        <f>CONCATENATE(IF(mac_ap[[#This Row],[EQP]]="Точка доступа ТСФВ.465000.006-005","Т-","М-"),RIGHT(mac_ap[[#This Row],[Серийный AP]],6))</f>
        <v>М-FPN8BE</v>
      </c>
    </row>
    <row r="42" spans="2:5" x14ac:dyDescent="0.2">
      <c r="B42" t="s">
        <v>12</v>
      </c>
      <c r="C42" t="s">
        <v>351</v>
      </c>
      <c r="D42" t="s">
        <v>1365</v>
      </c>
      <c r="E42" s="44" t="str">
        <f>CONCATENATE(IF(mac_ap[[#This Row],[EQP]]="Точка доступа ТСФВ.465000.006-005","Т-","М-"),RIGHT(mac_ap[[#This Row],[Серийный AP]],6))</f>
        <v>М-V4PM1S</v>
      </c>
    </row>
    <row r="43" spans="2:5" x14ac:dyDescent="0.2">
      <c r="B43" t="s">
        <v>12</v>
      </c>
      <c r="C43" t="s">
        <v>376</v>
      </c>
      <c r="D43" t="s">
        <v>1362</v>
      </c>
      <c r="E43" s="44" t="str">
        <f>CONCATENATE(IF(mac_ap[[#This Row],[EQP]]="Точка доступа ТСФВ.465000.006-005","Т-","М-"),RIGHT(mac_ap[[#This Row],[Серийный AP]],6))</f>
        <v>М-HXC82N</v>
      </c>
    </row>
    <row r="44" spans="2:5" x14ac:dyDescent="0.2">
      <c r="B44" t="s">
        <v>12</v>
      </c>
      <c r="C44" t="s">
        <v>465</v>
      </c>
      <c r="D44" t="s">
        <v>1366</v>
      </c>
      <c r="E44" s="44" t="str">
        <f>CONCATENATE(IF(mac_ap[[#This Row],[EQP]]="Точка доступа ТСФВ.465000.006-005","Т-","М-"),RIGHT(mac_ap[[#This Row],[Серийный AP]],6))</f>
        <v>М-QCZ28H</v>
      </c>
    </row>
    <row r="45" spans="2:5" x14ac:dyDescent="0.2">
      <c r="B45" t="s">
        <v>12</v>
      </c>
      <c r="C45" t="s">
        <v>397</v>
      </c>
      <c r="D45" t="s">
        <v>1348</v>
      </c>
      <c r="E45" s="44" t="str">
        <f>CONCATENATE(IF(mac_ap[[#This Row],[EQP]]="Точка доступа ТСФВ.465000.006-005","Т-","М-"),RIGHT(mac_ap[[#This Row],[Серийный AP]],6))</f>
        <v>М-R26636</v>
      </c>
    </row>
    <row r="46" spans="2:5" x14ac:dyDescent="0.2">
      <c r="B46" t="s">
        <v>12</v>
      </c>
      <c r="C46" t="s">
        <v>422</v>
      </c>
      <c r="D46" t="s">
        <v>1361</v>
      </c>
      <c r="E46" s="44" t="str">
        <f>CONCATENATE(IF(mac_ap[[#This Row],[EQP]]="Точка доступа ТСФВ.465000.006-005","Т-","М-"),RIGHT(mac_ap[[#This Row],[Серийный AP]],6))</f>
        <v>М-SN1JJJ</v>
      </c>
    </row>
    <row r="47" spans="2:5" x14ac:dyDescent="0.2">
      <c r="B47" t="s">
        <v>12</v>
      </c>
      <c r="C47" t="s">
        <v>347</v>
      </c>
      <c r="D47" t="s">
        <v>1364</v>
      </c>
      <c r="E47" s="44" t="str">
        <f>CONCATENATE(IF(mac_ap[[#This Row],[EQP]]="Точка доступа ТСФВ.465000.006-005","Т-","М-"),RIGHT(mac_ap[[#This Row],[Серийный AP]],6))</f>
        <v>М-BPVG32</v>
      </c>
    </row>
    <row r="48" spans="2:5" x14ac:dyDescent="0.2">
      <c r="B48" t="s">
        <v>12</v>
      </c>
      <c r="C48" t="s">
        <v>407</v>
      </c>
      <c r="D48" t="s">
        <v>1353</v>
      </c>
      <c r="E48" s="44" t="str">
        <f>CONCATENATE(IF(mac_ap[[#This Row],[EQP]]="Точка доступа ТСФВ.465000.006-005","Т-","М-"),RIGHT(mac_ap[[#This Row],[Серийный AP]],6))</f>
        <v>М-1GGGSA</v>
      </c>
    </row>
    <row r="49" spans="2:5" x14ac:dyDescent="0.2">
      <c r="B49" t="s">
        <v>12</v>
      </c>
      <c r="C49" t="s">
        <v>418</v>
      </c>
      <c r="D49" t="s">
        <v>1359</v>
      </c>
      <c r="E49" s="44" t="str">
        <f>CONCATENATE(IF(mac_ap[[#This Row],[EQP]]="Точка доступа ТСФВ.465000.006-005","Т-","М-"),RIGHT(mac_ap[[#This Row],[Серийный AP]],6))</f>
        <v>М-2P8JYJ</v>
      </c>
    </row>
    <row r="50" spans="2:5" x14ac:dyDescent="0.2">
      <c r="B50" t="s">
        <v>12</v>
      </c>
      <c r="C50" t="s">
        <v>412</v>
      </c>
      <c r="D50" t="s">
        <v>1347</v>
      </c>
      <c r="E50" s="44" t="str">
        <f>CONCATENATE(IF(mac_ap[[#This Row],[EQP]]="Точка доступа ТСФВ.465000.006-005","Т-","М-"),RIGHT(mac_ap[[#This Row],[Серийный AP]],6))</f>
        <v>М-4KHJER</v>
      </c>
    </row>
    <row r="51" spans="2:5" x14ac:dyDescent="0.2">
      <c r="B51" t="s">
        <v>12</v>
      </c>
      <c r="C51" t="s">
        <v>371</v>
      </c>
      <c r="D51" t="s">
        <v>1363</v>
      </c>
      <c r="E51" s="44" t="str">
        <f>CONCATENATE(IF(mac_ap[[#This Row],[EQP]]="Точка доступа ТСФВ.465000.006-005","Т-","М-"),RIGHT(mac_ap[[#This Row],[Серийный AP]],6))</f>
        <v>М-8H3R66</v>
      </c>
    </row>
    <row r="52" spans="2:5" x14ac:dyDescent="0.2">
      <c r="B52" t="s">
        <v>12</v>
      </c>
      <c r="C52" t="s">
        <v>427</v>
      </c>
      <c r="D52" t="s">
        <v>1358</v>
      </c>
      <c r="E52" s="44" t="str">
        <f>CONCATENATE(IF(mac_ap[[#This Row],[EQP]]="Точка доступа ТСФВ.465000.006-005","Т-","М-"),RIGHT(mac_ap[[#This Row],[Серийный AP]],6))</f>
        <v>М-9F9DDD</v>
      </c>
    </row>
    <row r="53" spans="2:5" x14ac:dyDescent="0.2">
      <c r="B53" t="s">
        <v>12</v>
      </c>
      <c r="C53" t="s">
        <v>387</v>
      </c>
      <c r="D53" t="s">
        <v>1351</v>
      </c>
      <c r="E53" s="44" t="str">
        <f>CONCATENATE(IF(mac_ap[[#This Row],[EQP]]="Точка доступа ТСФВ.465000.006-005","Т-","М-"),RIGHT(mac_ap[[#This Row],[Серийный AP]],6))</f>
        <v>М-BKP972</v>
      </c>
    </row>
    <row r="54" spans="2:5" x14ac:dyDescent="0.2">
      <c r="B54" t="s">
        <v>12</v>
      </c>
      <c r="C54" t="s">
        <v>432</v>
      </c>
      <c r="D54" t="s">
        <v>1357</v>
      </c>
      <c r="E54" s="44" t="str">
        <f>CONCATENATE(IF(mac_ap[[#This Row],[EQP]]="Точка доступа ТСФВ.465000.006-005","Т-","М-"),RIGHT(mac_ap[[#This Row],[Серийный AP]],6))</f>
        <v>М-C7JC8Z</v>
      </c>
    </row>
    <row r="55" spans="2:5" x14ac:dyDescent="0.2">
      <c r="B55" t="s">
        <v>12</v>
      </c>
      <c r="C55" t="s">
        <v>392</v>
      </c>
      <c r="D55" t="s">
        <v>1350</v>
      </c>
      <c r="E55" s="44" t="str">
        <f>CONCATENATE(IF(mac_ap[[#This Row],[EQP]]="Точка доступа ТСФВ.465000.006-005","Т-","М-"),RIGHT(mac_ap[[#This Row],[Серийный AP]],6))</f>
        <v>М-CQAXMT</v>
      </c>
    </row>
    <row r="56" spans="2:5" x14ac:dyDescent="0.2">
      <c r="B56" t="s">
        <v>12</v>
      </c>
      <c r="C56" t="s">
        <v>383</v>
      </c>
      <c r="D56" t="s">
        <v>1352</v>
      </c>
      <c r="E56" s="44" t="str">
        <f>CONCATENATE(IF(mac_ap[[#This Row],[EQP]]="Точка доступа ТСФВ.465000.006-005","Т-","М-"),RIGHT(mac_ap[[#This Row],[Серийный AP]],6))</f>
        <v>М-E8AKV6</v>
      </c>
    </row>
    <row r="57" spans="2:5" x14ac:dyDescent="0.2">
      <c r="B57" t="s">
        <v>12</v>
      </c>
      <c r="C57" t="s">
        <v>402</v>
      </c>
      <c r="D57" t="s">
        <v>1349</v>
      </c>
      <c r="E57" s="44" t="str">
        <f>CONCATENATE(IF(mac_ap[[#This Row],[EQP]]="Точка доступа ТСФВ.465000.006-005","Т-","М-"),RIGHT(mac_ap[[#This Row],[Серийный AP]],6))</f>
        <v>М-EJ6WHN</v>
      </c>
    </row>
    <row r="58" spans="2:5" x14ac:dyDescent="0.2">
      <c r="B58" t="s">
        <v>12</v>
      </c>
      <c r="C58" t="s">
        <v>437</v>
      </c>
      <c r="D58" t="s">
        <v>1360</v>
      </c>
      <c r="E58" s="44" t="str">
        <f>CONCATENATE(IF(mac_ap[[#This Row],[EQP]]="Точка доступа ТСФВ.465000.006-005","Т-","М-"),RIGHT(mac_ap[[#This Row],[Серийный AP]],6))</f>
        <v>М-F99JHE</v>
      </c>
    </row>
    <row r="59" spans="2:5" x14ac:dyDescent="0.2">
      <c r="B59" t="s">
        <v>12</v>
      </c>
      <c r="C59" t="s">
        <v>519</v>
      </c>
      <c r="D59" t="s">
        <v>518</v>
      </c>
      <c r="E59" s="44" t="str">
        <f>CONCATENATE(IF(mac_ap[[#This Row],[EQP]]="Точка доступа ТСФВ.465000.006-005","Т-","М-"),RIGHT(mac_ap[[#This Row],[Серийный AP]],6))</f>
        <v>М-2RYP4H</v>
      </c>
    </row>
    <row r="60" spans="2:5" x14ac:dyDescent="0.2">
      <c r="B60" t="s">
        <v>12</v>
      </c>
      <c r="C60" t="s">
        <v>515</v>
      </c>
      <c r="D60" t="s">
        <v>514</v>
      </c>
      <c r="E60" s="44" t="str">
        <f>CONCATENATE(IF(mac_ap[[#This Row],[EQP]]="Точка доступа ТСФВ.465000.006-005","Т-","М-"),RIGHT(mac_ap[[#This Row],[Серийный AP]],6))</f>
        <v>М-5C4WG6</v>
      </c>
    </row>
    <row r="61" spans="2:5" x14ac:dyDescent="0.2">
      <c r="B61" t="s">
        <v>12</v>
      </c>
      <c r="C61" t="s">
        <v>525</v>
      </c>
      <c r="D61" t="s">
        <v>524</v>
      </c>
      <c r="E61" s="44" t="str">
        <f>CONCATENATE(IF(mac_ap[[#This Row],[EQP]]="Точка доступа ТСФВ.465000.006-005","Т-","М-"),RIGHT(mac_ap[[#This Row],[Серийный AP]],6))</f>
        <v>М-5FNZ9E</v>
      </c>
    </row>
    <row r="62" spans="2:5" x14ac:dyDescent="0.2">
      <c r="B62" t="s">
        <v>12</v>
      </c>
      <c r="C62" t="s">
        <v>511</v>
      </c>
      <c r="D62" t="s">
        <v>510</v>
      </c>
      <c r="E62" s="44" t="str">
        <f>CONCATENATE(IF(mac_ap[[#This Row],[EQP]]="Точка доступа ТСФВ.465000.006-005","Т-","М-"),RIGHT(mac_ap[[#This Row],[Серийный AP]],6))</f>
        <v>М-68RSPY</v>
      </c>
    </row>
    <row r="63" spans="2:5" x14ac:dyDescent="0.2">
      <c r="B63" t="s">
        <v>12</v>
      </c>
      <c r="C63" t="s">
        <v>509</v>
      </c>
      <c r="D63" t="s">
        <v>508</v>
      </c>
      <c r="E63" s="44" t="str">
        <f>CONCATENATE(IF(mac_ap[[#This Row],[EQP]]="Точка доступа ТСФВ.465000.006-005","Т-","М-"),RIGHT(mac_ap[[#This Row],[Серийный AP]],6))</f>
        <v>М-B1TYGS</v>
      </c>
    </row>
    <row r="64" spans="2:5" x14ac:dyDescent="0.2">
      <c r="B64" t="s">
        <v>12</v>
      </c>
      <c r="C64" t="s">
        <v>517</v>
      </c>
      <c r="D64" t="s">
        <v>516</v>
      </c>
      <c r="E64" s="44" t="str">
        <f>CONCATENATE(IF(mac_ap[[#This Row],[EQP]]="Точка доступа ТСФВ.465000.006-005","Т-","М-"),RIGHT(mac_ap[[#This Row],[Серийный AP]],6))</f>
        <v>М-CCBBSY</v>
      </c>
    </row>
    <row r="65" spans="2:5" x14ac:dyDescent="0.2">
      <c r="B65" t="s">
        <v>12</v>
      </c>
      <c r="C65" t="s">
        <v>513</v>
      </c>
      <c r="D65" t="s">
        <v>512</v>
      </c>
      <c r="E65" s="44" t="str">
        <f>CONCATENATE(IF(mac_ap[[#This Row],[EQP]]="Точка доступа ТСФВ.465000.006-005","Т-","М-"),RIGHT(mac_ap[[#This Row],[Серийный AP]],6))</f>
        <v>М-CWNFC1</v>
      </c>
    </row>
    <row r="66" spans="2:5" x14ac:dyDescent="0.2">
      <c r="B66" t="s">
        <v>12</v>
      </c>
      <c r="C66" t="s">
        <v>555</v>
      </c>
      <c r="D66" t="s">
        <v>554</v>
      </c>
      <c r="E66" s="44" t="str">
        <f>CONCATENATE(IF(mac_ap[[#This Row],[EQP]]="Точка доступа ТСФВ.465000.006-005","Т-","М-"),RIGHT(mac_ap[[#This Row],[Серийный AP]],6))</f>
        <v>М-01C0TF</v>
      </c>
    </row>
    <row r="67" spans="2:5" x14ac:dyDescent="0.2">
      <c r="B67" t="s">
        <v>12</v>
      </c>
      <c r="C67" t="s">
        <v>573</v>
      </c>
      <c r="D67" t="s">
        <v>572</v>
      </c>
      <c r="E67" s="44" t="str">
        <f>CONCATENATE(IF(mac_ap[[#This Row],[EQP]]="Точка доступа ТСФВ.465000.006-005","Т-","М-"),RIGHT(mac_ap[[#This Row],[Серийный AP]],6))</f>
        <v>М-0FNDA5</v>
      </c>
    </row>
    <row r="68" spans="2:5" x14ac:dyDescent="0.2">
      <c r="B68" t="s">
        <v>12</v>
      </c>
      <c r="C68" t="s">
        <v>1129</v>
      </c>
      <c r="D68" t="s">
        <v>1128</v>
      </c>
      <c r="E68" s="44" t="str">
        <f>CONCATENATE(IF(mac_ap[[#This Row],[EQP]]="Точка доступа ТСФВ.465000.006-005","Т-","М-"),RIGHT(mac_ap[[#This Row],[Серийный AP]],6))</f>
        <v>М-0YDDRY</v>
      </c>
    </row>
    <row r="69" spans="2:5" x14ac:dyDescent="0.2">
      <c r="B69" t="s">
        <v>12</v>
      </c>
      <c r="C69" t="s">
        <v>1169</v>
      </c>
      <c r="D69" t="s">
        <v>1168</v>
      </c>
      <c r="E69" s="44" t="str">
        <f>CONCATENATE(IF(mac_ap[[#This Row],[EQP]]="Точка доступа ТСФВ.465000.006-005","Т-","М-"),RIGHT(mac_ap[[#This Row],[Серийный AP]],6))</f>
        <v>М-12EN00</v>
      </c>
    </row>
    <row r="70" spans="2:5" x14ac:dyDescent="0.2">
      <c r="B70" t="s">
        <v>12</v>
      </c>
      <c r="C70" t="s">
        <v>1125</v>
      </c>
      <c r="D70" t="s">
        <v>1124</v>
      </c>
      <c r="E70" s="44" t="str">
        <f>CONCATENATE(IF(mac_ap[[#This Row],[EQP]]="Точка доступа ТСФВ.465000.006-005","Т-","М-"),RIGHT(mac_ap[[#This Row],[Серийный AP]],6))</f>
        <v>М-12YPH2</v>
      </c>
    </row>
    <row r="71" spans="2:5" x14ac:dyDescent="0.2">
      <c r="B71" t="s">
        <v>12</v>
      </c>
      <c r="C71" t="s">
        <v>559</v>
      </c>
      <c r="D71" t="s">
        <v>558</v>
      </c>
      <c r="E71" s="44" t="str">
        <f>CONCATENATE(IF(mac_ap[[#This Row],[EQP]]="Точка доступа ТСФВ.465000.006-005","Т-","М-"),RIGHT(mac_ap[[#This Row],[Серийный AP]],6))</f>
        <v>М-1E83V7</v>
      </c>
    </row>
    <row r="72" spans="2:5" x14ac:dyDescent="0.2">
      <c r="B72" t="s">
        <v>12</v>
      </c>
      <c r="C72" t="s">
        <v>557</v>
      </c>
      <c r="D72" t="s">
        <v>556</v>
      </c>
      <c r="E72" s="44" t="str">
        <f>CONCATENATE(IF(mac_ap[[#This Row],[EQP]]="Точка доступа ТСФВ.465000.006-005","Т-","М-"),RIGHT(mac_ap[[#This Row],[Серийный AP]],6))</f>
        <v>М-1JFQ0K</v>
      </c>
    </row>
    <row r="73" spans="2:5" x14ac:dyDescent="0.2">
      <c r="B73" t="s">
        <v>12</v>
      </c>
      <c r="C73" t="s">
        <v>1309</v>
      </c>
      <c r="D73" t="s">
        <v>1308</v>
      </c>
      <c r="E73" s="44" t="str">
        <f>CONCATENATE(IF(mac_ap[[#This Row],[EQP]]="Точка доступа ТСФВ.465000.006-005","Т-","М-"),RIGHT(mac_ap[[#This Row],[Серийный AP]],6))</f>
        <v>М-1KTRVK</v>
      </c>
    </row>
    <row r="74" spans="2:5" x14ac:dyDescent="0.2">
      <c r="B74" t="s">
        <v>12</v>
      </c>
      <c r="C74" t="s">
        <v>523</v>
      </c>
      <c r="D74" t="s">
        <v>522</v>
      </c>
      <c r="E74" s="44" t="str">
        <f>CONCATENATE(IF(mac_ap[[#This Row],[EQP]]="Точка доступа ТСФВ.465000.006-005","Т-","М-"),RIGHT(mac_ap[[#This Row],[Серийный AP]],6))</f>
        <v>М-1TAYQ0</v>
      </c>
    </row>
    <row r="75" spans="2:5" x14ac:dyDescent="0.2">
      <c r="B75" t="s">
        <v>12</v>
      </c>
      <c r="C75" t="s">
        <v>1149</v>
      </c>
      <c r="D75" t="s">
        <v>1148</v>
      </c>
      <c r="E75" s="44" t="str">
        <f>CONCATENATE(IF(mac_ap[[#This Row],[EQP]]="Точка доступа ТСФВ.465000.006-005","Т-","М-"),RIGHT(mac_ap[[#This Row],[Серийный AP]],6))</f>
        <v>М-1W9W5N</v>
      </c>
    </row>
    <row r="76" spans="2:5" x14ac:dyDescent="0.2">
      <c r="B76" t="s">
        <v>12</v>
      </c>
      <c r="C76" t="s">
        <v>1161</v>
      </c>
      <c r="D76" t="s">
        <v>1160</v>
      </c>
      <c r="E76" s="44" t="str">
        <f>CONCATENATE(IF(mac_ap[[#This Row],[EQP]]="Точка доступа ТСФВ.465000.006-005","Т-","М-"),RIGHT(mac_ap[[#This Row],[Серийный AP]],6))</f>
        <v>М-2DZ2QX</v>
      </c>
    </row>
    <row r="77" spans="2:5" x14ac:dyDescent="0.2">
      <c r="B77" t="s">
        <v>12</v>
      </c>
      <c r="C77" t="s">
        <v>1277</v>
      </c>
      <c r="D77" t="s">
        <v>1276</v>
      </c>
      <c r="E77" s="44" t="str">
        <f>CONCATENATE(IF(mac_ap[[#This Row],[EQP]]="Точка доступа ТСФВ.465000.006-005","Т-","М-"),RIGHT(mac_ap[[#This Row],[Серийный AP]],6))</f>
        <v>М-2GDSQ9</v>
      </c>
    </row>
    <row r="78" spans="2:5" x14ac:dyDescent="0.2">
      <c r="B78" t="s">
        <v>12</v>
      </c>
      <c r="C78" t="s">
        <v>579</v>
      </c>
      <c r="D78" t="s">
        <v>578</v>
      </c>
      <c r="E78" s="44" t="str">
        <f>CONCATENATE(IF(mac_ap[[#This Row],[EQP]]="Точка доступа ТСФВ.465000.006-005","Т-","М-"),RIGHT(mac_ap[[#This Row],[Серийный AP]],6))</f>
        <v>М-2P7B88</v>
      </c>
    </row>
    <row r="79" spans="2:5" x14ac:dyDescent="0.2">
      <c r="B79" t="s">
        <v>12</v>
      </c>
      <c r="C79" t="s">
        <v>1137</v>
      </c>
      <c r="D79" t="s">
        <v>1136</v>
      </c>
      <c r="E79" s="44" t="str">
        <f>CONCATENATE(IF(mac_ap[[#This Row],[EQP]]="Точка доступа ТСФВ.465000.006-005","Т-","М-"),RIGHT(mac_ap[[#This Row],[Серийный AP]],6))</f>
        <v>М-2XBY2G</v>
      </c>
    </row>
    <row r="80" spans="2:5" x14ac:dyDescent="0.2">
      <c r="B80" t="s">
        <v>12</v>
      </c>
      <c r="C80" t="s">
        <v>521</v>
      </c>
      <c r="D80" t="s">
        <v>520</v>
      </c>
      <c r="E80" s="44" t="str">
        <f>CONCATENATE(IF(mac_ap[[#This Row],[EQP]]="Точка доступа ТСФВ.465000.006-005","Т-","М-"),RIGHT(mac_ap[[#This Row],[Серийный AP]],6))</f>
        <v>М-2Z0JJ5</v>
      </c>
    </row>
    <row r="81" spans="2:5" x14ac:dyDescent="0.2">
      <c r="B81" t="s">
        <v>12</v>
      </c>
      <c r="C81" t="s">
        <v>547</v>
      </c>
      <c r="D81" t="s">
        <v>546</v>
      </c>
      <c r="E81" s="44" t="str">
        <f>CONCATENATE(IF(mac_ap[[#This Row],[EQP]]="Точка доступа ТСФВ.465000.006-005","Т-","М-"),RIGHT(mac_ap[[#This Row],[Серийный AP]],6))</f>
        <v>М-30X91E</v>
      </c>
    </row>
    <row r="82" spans="2:5" x14ac:dyDescent="0.2">
      <c r="B82" t="s">
        <v>12</v>
      </c>
      <c r="C82" t="s">
        <v>563</v>
      </c>
      <c r="D82" t="s">
        <v>562</v>
      </c>
      <c r="E82" s="44" t="str">
        <f>CONCATENATE(IF(mac_ap[[#This Row],[EQP]]="Точка доступа ТСФВ.465000.006-005","Т-","М-"),RIGHT(mac_ap[[#This Row],[Серийный AP]],6))</f>
        <v>М-3SSKRG</v>
      </c>
    </row>
    <row r="83" spans="2:5" x14ac:dyDescent="0.2">
      <c r="B83" t="s">
        <v>12</v>
      </c>
      <c r="C83" t="s">
        <v>551</v>
      </c>
      <c r="D83" t="s">
        <v>550</v>
      </c>
      <c r="E83" s="44" t="str">
        <f>CONCATENATE(IF(mac_ap[[#This Row],[EQP]]="Точка доступа ТСФВ.465000.006-005","Т-","М-"),RIGHT(mac_ap[[#This Row],[Серийный AP]],6))</f>
        <v>М-3VA5TN</v>
      </c>
    </row>
    <row r="84" spans="2:5" x14ac:dyDescent="0.2">
      <c r="B84" t="s">
        <v>12</v>
      </c>
      <c r="C84" t="s">
        <v>1329</v>
      </c>
      <c r="D84" t="s">
        <v>1328</v>
      </c>
      <c r="E84" s="44" t="str">
        <f>CONCATENATE(IF(mac_ap[[#This Row],[EQP]]="Точка доступа ТСФВ.465000.006-005","Т-","М-"),RIGHT(mac_ap[[#This Row],[Серийный AP]],6))</f>
        <v>М-4GFDQS</v>
      </c>
    </row>
    <row r="85" spans="2:5" x14ac:dyDescent="0.2">
      <c r="B85" t="s">
        <v>12</v>
      </c>
      <c r="C85" t="s">
        <v>1297</v>
      </c>
      <c r="D85" t="s">
        <v>1296</v>
      </c>
      <c r="E85" s="44" t="str">
        <f>CONCATENATE(IF(mac_ap[[#This Row],[EQP]]="Точка доступа ТСФВ.465000.006-005","Т-","М-"),RIGHT(mac_ap[[#This Row],[Серийный AP]],6))</f>
        <v>М-4HDXT7</v>
      </c>
    </row>
    <row r="86" spans="2:5" x14ac:dyDescent="0.2">
      <c r="B86" t="s">
        <v>12</v>
      </c>
      <c r="C86" t="s">
        <v>543</v>
      </c>
      <c r="D86" t="s">
        <v>542</v>
      </c>
      <c r="E86" s="44" t="str">
        <f>CONCATENATE(IF(mac_ap[[#This Row],[EQP]]="Точка доступа ТСФВ.465000.006-005","Т-","М-"),RIGHT(mac_ap[[#This Row],[Серийный AP]],6))</f>
        <v>М-4QKRYY</v>
      </c>
    </row>
    <row r="87" spans="2:5" x14ac:dyDescent="0.2">
      <c r="B87" t="s">
        <v>12</v>
      </c>
      <c r="C87" t="s">
        <v>1133</v>
      </c>
      <c r="D87" t="s">
        <v>1132</v>
      </c>
      <c r="E87" s="44" t="str">
        <f>CONCATENATE(IF(mac_ap[[#This Row],[EQP]]="Точка доступа ТСФВ.465000.006-005","Т-","М-"),RIGHT(mac_ap[[#This Row],[Серийный AP]],6))</f>
        <v>М-4QZNQP</v>
      </c>
    </row>
    <row r="88" spans="2:5" x14ac:dyDescent="0.2">
      <c r="B88" t="s">
        <v>12</v>
      </c>
      <c r="C88" t="s">
        <v>1293</v>
      </c>
      <c r="D88" t="s">
        <v>1292</v>
      </c>
      <c r="E88" s="44" t="str">
        <f>CONCATENATE(IF(mac_ap[[#This Row],[EQP]]="Точка доступа ТСФВ.465000.006-005","Т-","М-"),RIGHT(mac_ap[[#This Row],[Серийный AP]],6))</f>
        <v>М-5G2HS7</v>
      </c>
    </row>
    <row r="89" spans="2:5" x14ac:dyDescent="0.2">
      <c r="B89" t="s">
        <v>12</v>
      </c>
      <c r="C89" t="s">
        <v>1317</v>
      </c>
      <c r="D89" t="s">
        <v>1316</v>
      </c>
      <c r="E89" s="44" t="str">
        <f>CONCATENATE(IF(mac_ap[[#This Row],[EQP]]="Точка доступа ТСФВ.465000.006-005","Т-","М-"),RIGHT(mac_ap[[#This Row],[Серийный AP]],6))</f>
        <v>М-5XPMYW</v>
      </c>
    </row>
    <row r="90" spans="2:5" x14ac:dyDescent="0.2">
      <c r="B90" t="s">
        <v>12</v>
      </c>
      <c r="C90" t="s">
        <v>1269</v>
      </c>
      <c r="D90" t="s">
        <v>1268</v>
      </c>
      <c r="E90" s="44" t="str">
        <f>CONCATENATE(IF(mac_ap[[#This Row],[EQP]]="Точка доступа ТСФВ.465000.006-005","Т-","М-"),RIGHT(mac_ap[[#This Row],[Серийный AP]],6))</f>
        <v>М-6FNR9N</v>
      </c>
    </row>
    <row r="91" spans="2:5" x14ac:dyDescent="0.2">
      <c r="B91" t="s">
        <v>12</v>
      </c>
      <c r="C91" t="s">
        <v>533</v>
      </c>
      <c r="D91" t="s">
        <v>532</v>
      </c>
      <c r="E91" s="44" t="str">
        <f>CONCATENATE(IF(mac_ap[[#This Row],[EQP]]="Точка доступа ТСФВ.465000.006-005","Т-","М-"),RIGHT(mac_ap[[#This Row],[Серийный AP]],6))</f>
        <v>М-6NKF3M</v>
      </c>
    </row>
    <row r="92" spans="2:5" x14ac:dyDescent="0.2">
      <c r="B92" t="s">
        <v>12</v>
      </c>
      <c r="C92" t="s">
        <v>1145</v>
      </c>
      <c r="D92" t="s">
        <v>1144</v>
      </c>
      <c r="E92" s="44" t="str">
        <f>CONCATENATE(IF(mac_ap[[#This Row],[EQP]]="Точка доступа ТСФВ.465000.006-005","Т-","М-"),RIGHT(mac_ap[[#This Row],[Серийный AP]],6))</f>
        <v>М-6NSQ36</v>
      </c>
    </row>
    <row r="93" spans="2:5" x14ac:dyDescent="0.2">
      <c r="B93" t="s">
        <v>12</v>
      </c>
      <c r="C93" t="s">
        <v>561</v>
      </c>
      <c r="D93" t="s">
        <v>560</v>
      </c>
      <c r="E93" s="44" t="str">
        <f>CONCATENATE(IF(mac_ap[[#This Row],[EQP]]="Точка доступа ТСФВ.465000.006-005","Т-","М-"),RIGHT(mac_ap[[#This Row],[Серийный AP]],6))</f>
        <v>М-71Z6CB</v>
      </c>
    </row>
    <row r="94" spans="2:5" x14ac:dyDescent="0.2">
      <c r="B94" t="s">
        <v>12</v>
      </c>
      <c r="C94" t="s">
        <v>1165</v>
      </c>
      <c r="D94" t="s">
        <v>1164</v>
      </c>
      <c r="E94" s="44" t="str">
        <f>CONCATENATE(IF(mac_ap[[#This Row],[EQP]]="Точка доступа ТСФВ.465000.006-005","Т-","М-"),RIGHT(mac_ap[[#This Row],[Серийный AP]],6))</f>
        <v>М-7ZWV34</v>
      </c>
    </row>
    <row r="95" spans="2:5" x14ac:dyDescent="0.2">
      <c r="B95" t="s">
        <v>12</v>
      </c>
      <c r="C95" t="s">
        <v>553</v>
      </c>
      <c r="D95" t="s">
        <v>552</v>
      </c>
      <c r="E95" s="44" t="str">
        <f>CONCATENATE(IF(mac_ap[[#This Row],[EQP]]="Точка доступа ТСФВ.465000.006-005","Т-","М-"),RIGHT(mac_ap[[#This Row],[Серийный AP]],6))</f>
        <v>М-80TD8F</v>
      </c>
    </row>
    <row r="96" spans="2:5" x14ac:dyDescent="0.2">
      <c r="B96" t="s">
        <v>12</v>
      </c>
      <c r="C96" t="s">
        <v>1301</v>
      </c>
      <c r="D96" t="s">
        <v>1300</v>
      </c>
      <c r="E96" s="44" t="str">
        <f>CONCATENATE(IF(mac_ap[[#This Row],[EQP]]="Точка доступа ТСФВ.465000.006-005","Т-","М-"),RIGHT(mac_ap[[#This Row],[Серийный AP]],6))</f>
        <v>М-8JVJPX</v>
      </c>
    </row>
    <row r="97" spans="2:5" x14ac:dyDescent="0.2">
      <c r="B97" t="s">
        <v>12</v>
      </c>
      <c r="C97" t="s">
        <v>575</v>
      </c>
      <c r="D97" t="s">
        <v>574</v>
      </c>
      <c r="E97" s="44" t="str">
        <f>CONCATENATE(IF(mac_ap[[#This Row],[EQP]]="Точка доступа ТСФВ.465000.006-005","Т-","М-"),RIGHT(mac_ap[[#This Row],[Серийный AP]],6))</f>
        <v>М-8TJP86</v>
      </c>
    </row>
    <row r="98" spans="2:5" x14ac:dyDescent="0.2">
      <c r="B98" t="s">
        <v>12</v>
      </c>
      <c r="C98" t="s">
        <v>1141</v>
      </c>
      <c r="D98" t="s">
        <v>1140</v>
      </c>
      <c r="E98" s="44" t="str">
        <f>CONCATENATE(IF(mac_ap[[#This Row],[EQP]]="Точка доступа ТСФВ.465000.006-005","Т-","М-"),RIGHT(mac_ap[[#This Row],[Серийный AP]],6))</f>
        <v>М-A4F0AK</v>
      </c>
    </row>
    <row r="99" spans="2:5" x14ac:dyDescent="0.2">
      <c r="B99" t="s">
        <v>12</v>
      </c>
      <c r="C99" t="s">
        <v>567</v>
      </c>
      <c r="D99" t="s">
        <v>566</v>
      </c>
      <c r="E99" s="44" t="str">
        <f>CONCATENATE(IF(mac_ap[[#This Row],[EQP]]="Точка доступа ТСФВ.465000.006-005","Т-","М-"),RIGHT(mac_ap[[#This Row],[Серийный AP]],6))</f>
        <v>М-A87TVW</v>
      </c>
    </row>
    <row r="100" spans="2:5" x14ac:dyDescent="0.2">
      <c r="B100" t="s">
        <v>12</v>
      </c>
      <c r="C100" t="s">
        <v>545</v>
      </c>
      <c r="D100" t="s">
        <v>544</v>
      </c>
      <c r="E100" s="44" t="str">
        <f>CONCATENATE(IF(mac_ap[[#This Row],[EQP]]="Точка доступа ТСФВ.465000.006-005","Т-","М-"),RIGHT(mac_ap[[#This Row],[Серийный AP]],6))</f>
        <v>М-B275AS</v>
      </c>
    </row>
    <row r="101" spans="2:5" x14ac:dyDescent="0.2">
      <c r="B101" t="s">
        <v>12</v>
      </c>
      <c r="C101" t="s">
        <v>577</v>
      </c>
      <c r="D101" t="s">
        <v>576</v>
      </c>
      <c r="E101" s="44" t="str">
        <f>CONCATENATE(IF(mac_ap[[#This Row],[EQP]]="Точка доступа ТСФВ.465000.006-005","Т-","М-"),RIGHT(mac_ap[[#This Row],[Серийный AP]],6))</f>
        <v>М-B4DQNR</v>
      </c>
    </row>
    <row r="102" spans="2:5" x14ac:dyDescent="0.2">
      <c r="B102" t="s">
        <v>12</v>
      </c>
      <c r="C102" t="s">
        <v>1281</v>
      </c>
      <c r="D102" t="s">
        <v>1280</v>
      </c>
      <c r="E102" s="44" t="str">
        <f>CONCATENATE(IF(mac_ap[[#This Row],[EQP]]="Точка доступа ТСФВ.465000.006-005","Т-","М-"),RIGHT(mac_ap[[#This Row],[Серийный AP]],6))</f>
        <v>М-BAGEF8</v>
      </c>
    </row>
    <row r="103" spans="2:5" x14ac:dyDescent="0.2">
      <c r="B103" t="s">
        <v>12</v>
      </c>
      <c r="C103" t="s">
        <v>527</v>
      </c>
      <c r="D103" t="s">
        <v>526</v>
      </c>
      <c r="E103" s="44" t="str">
        <f>CONCATENATE(IF(mac_ap[[#This Row],[EQP]]="Точка доступа ТСФВ.465000.006-005","Т-","М-"),RIGHT(mac_ap[[#This Row],[Серийный AP]],6))</f>
        <v>М-BGRNF1</v>
      </c>
    </row>
    <row r="104" spans="2:5" x14ac:dyDescent="0.2">
      <c r="B104" t="s">
        <v>12</v>
      </c>
      <c r="C104" t="s">
        <v>583</v>
      </c>
      <c r="D104" t="s">
        <v>582</v>
      </c>
      <c r="E104" s="44" t="str">
        <f>CONCATENATE(IF(mac_ap[[#This Row],[EQP]]="Точка доступа ТСФВ.465000.006-005","Т-","М-"),RIGHT(mac_ap[[#This Row],[Серийный AP]],6))</f>
        <v>М-BM3GH5</v>
      </c>
    </row>
    <row r="105" spans="2:5" x14ac:dyDescent="0.2">
      <c r="B105" t="s">
        <v>12</v>
      </c>
      <c r="C105" t="s">
        <v>571</v>
      </c>
      <c r="D105" t="s">
        <v>570</v>
      </c>
      <c r="E105" s="44" t="str">
        <f>CONCATENATE(IF(mac_ap[[#This Row],[EQP]]="Точка доступа ТСФВ.465000.006-005","Т-","М-"),RIGHT(mac_ap[[#This Row],[Серийный AP]],6))</f>
        <v>М-BMKK07</v>
      </c>
    </row>
    <row r="106" spans="2:5" x14ac:dyDescent="0.2">
      <c r="B106" t="s">
        <v>12</v>
      </c>
      <c r="C106" t="s">
        <v>535</v>
      </c>
      <c r="D106" t="s">
        <v>534</v>
      </c>
      <c r="E106" s="44" t="str">
        <f>CONCATENATE(IF(mac_ap[[#This Row],[EQP]]="Точка доступа ТСФВ.465000.006-005","Т-","М-"),RIGHT(mac_ap[[#This Row],[Серийный AP]],6))</f>
        <v>М-BQACCE</v>
      </c>
    </row>
    <row r="107" spans="2:5" x14ac:dyDescent="0.2">
      <c r="B107" t="s">
        <v>12</v>
      </c>
      <c r="C107" t="s">
        <v>569</v>
      </c>
      <c r="D107" t="s">
        <v>568</v>
      </c>
      <c r="E107" s="44" t="str">
        <f>CONCATENATE(IF(mac_ap[[#This Row],[EQP]]="Точка доступа ТСФВ.465000.006-005","Т-","М-"),RIGHT(mac_ap[[#This Row],[Серийный AP]],6))</f>
        <v>М-C42ZVP</v>
      </c>
    </row>
    <row r="108" spans="2:5" x14ac:dyDescent="0.2">
      <c r="B108" t="s">
        <v>12</v>
      </c>
      <c r="C108" t="s">
        <v>1285</v>
      </c>
      <c r="D108" t="s">
        <v>1284</v>
      </c>
      <c r="E108" s="44" t="str">
        <f>CONCATENATE(IF(mac_ap[[#This Row],[EQP]]="Точка доступа ТСФВ.465000.006-005","Т-","М-"),RIGHT(mac_ap[[#This Row],[Серийный AP]],6))</f>
        <v>М-C5MRDG</v>
      </c>
    </row>
    <row r="109" spans="2:5" x14ac:dyDescent="0.2">
      <c r="B109" t="s">
        <v>12</v>
      </c>
      <c r="C109" t="s">
        <v>565</v>
      </c>
      <c r="D109" t="s">
        <v>564</v>
      </c>
      <c r="E109" s="44" t="str">
        <f>CONCATENATE(IF(mac_ap[[#This Row],[EQP]]="Точка доступа ТСФВ.465000.006-005","Т-","М-"),RIGHT(mac_ap[[#This Row],[Серийный AP]],6))</f>
        <v>М-D1WE60</v>
      </c>
    </row>
    <row r="110" spans="2:5" x14ac:dyDescent="0.2">
      <c r="B110" t="s">
        <v>12</v>
      </c>
      <c r="C110" t="s">
        <v>1313</v>
      </c>
      <c r="D110" t="s">
        <v>1312</v>
      </c>
      <c r="E110" s="44" t="str">
        <f>CONCATENATE(IF(mac_ap[[#This Row],[EQP]]="Точка доступа ТСФВ.465000.006-005","Т-","М-"),RIGHT(mac_ap[[#This Row],[Серийный AP]],6))</f>
        <v>М-D4NR4R</v>
      </c>
    </row>
    <row r="111" spans="2:5" x14ac:dyDescent="0.2">
      <c r="B111" t="s">
        <v>12</v>
      </c>
      <c r="C111" t="s">
        <v>581</v>
      </c>
      <c r="D111" t="s">
        <v>580</v>
      </c>
      <c r="E111" s="44" t="str">
        <f>CONCATENATE(IF(mac_ap[[#This Row],[EQP]]="Точка доступа ТСФВ.465000.006-005","Т-","М-"),RIGHT(mac_ap[[#This Row],[Серийный AP]],6))</f>
        <v>М-DAA0X8</v>
      </c>
    </row>
    <row r="112" spans="2:5" x14ac:dyDescent="0.2">
      <c r="B112" t="s">
        <v>12</v>
      </c>
      <c r="C112" t="s">
        <v>1321</v>
      </c>
      <c r="D112" t="s">
        <v>1320</v>
      </c>
      <c r="E112" s="44" t="str">
        <f>CONCATENATE(IF(mac_ap[[#This Row],[EQP]]="Точка доступа ТСФВ.465000.006-005","Т-","М-"),RIGHT(mac_ap[[#This Row],[Серийный AP]],6))</f>
        <v>М-DEFAR6</v>
      </c>
    </row>
    <row r="113" spans="2:5" x14ac:dyDescent="0.2">
      <c r="B113" t="s">
        <v>12</v>
      </c>
      <c r="C113" t="s">
        <v>529</v>
      </c>
      <c r="D113" t="s">
        <v>528</v>
      </c>
      <c r="E113" s="44" t="str">
        <f>CONCATENATE(IF(mac_ap[[#This Row],[EQP]]="Точка доступа ТСФВ.465000.006-005","Т-","М-"),RIGHT(mac_ap[[#This Row],[Серийный AP]],6))</f>
        <v>М-DEH53C</v>
      </c>
    </row>
    <row r="114" spans="2:5" x14ac:dyDescent="0.2">
      <c r="B114" t="s">
        <v>12</v>
      </c>
      <c r="C114" t="s">
        <v>549</v>
      </c>
      <c r="D114" t="s">
        <v>548</v>
      </c>
      <c r="E114" s="44" t="str">
        <f>CONCATENATE(IF(mac_ap[[#This Row],[EQP]]="Точка доступа ТСФВ.465000.006-005","Т-","М-"),RIGHT(mac_ap[[#This Row],[Серийный AP]],6))</f>
        <v>М-DFSDE0</v>
      </c>
    </row>
    <row r="115" spans="2:5" x14ac:dyDescent="0.2">
      <c r="B115" t="s">
        <v>12</v>
      </c>
      <c r="C115" t="s">
        <v>541</v>
      </c>
      <c r="D115" t="s">
        <v>540</v>
      </c>
      <c r="E115" s="44" t="str">
        <f>CONCATENATE(IF(mac_ap[[#This Row],[EQP]]="Точка доступа ТСФВ.465000.006-005","Т-","М-"),RIGHT(mac_ap[[#This Row],[Серийный AP]],6))</f>
        <v>М-DPRAK2</v>
      </c>
    </row>
    <row r="116" spans="2:5" x14ac:dyDescent="0.2">
      <c r="B116" t="s">
        <v>12</v>
      </c>
      <c r="C116" t="s">
        <v>1273</v>
      </c>
      <c r="D116" t="s">
        <v>1272</v>
      </c>
      <c r="E116" s="44" t="str">
        <f>CONCATENATE(IF(mac_ap[[#This Row],[EQP]]="Точка доступа ТСФВ.465000.006-005","Т-","М-"),RIGHT(mac_ap[[#This Row],[Серийный AP]],6))</f>
        <v>М-DWEN6M</v>
      </c>
    </row>
    <row r="117" spans="2:5" x14ac:dyDescent="0.2">
      <c r="B117" t="s">
        <v>12</v>
      </c>
      <c r="C117" t="s">
        <v>1325</v>
      </c>
      <c r="D117" t="s">
        <v>1324</v>
      </c>
      <c r="E117" s="44" t="str">
        <f>CONCATENATE(IF(mac_ap[[#This Row],[EQP]]="Точка доступа ТСФВ.465000.006-005","Т-","М-"),RIGHT(mac_ap[[#This Row],[Серийный AP]],6))</f>
        <v>М-DXRJGJ</v>
      </c>
    </row>
    <row r="118" spans="2:5" x14ac:dyDescent="0.2">
      <c r="B118" t="s">
        <v>12</v>
      </c>
      <c r="C118" t="s">
        <v>1153</v>
      </c>
      <c r="D118" t="s">
        <v>1152</v>
      </c>
      <c r="E118" s="44" t="str">
        <f>CONCATENATE(IF(mac_ap[[#This Row],[EQP]]="Точка доступа ТСФВ.465000.006-005","Т-","М-"),RIGHT(mac_ap[[#This Row],[Серийный AP]],6))</f>
        <v>М-E91F9R</v>
      </c>
    </row>
    <row r="119" spans="2:5" x14ac:dyDescent="0.2">
      <c r="B119" t="s">
        <v>12</v>
      </c>
      <c r="C119" t="s">
        <v>1305</v>
      </c>
      <c r="D119" t="s">
        <v>1304</v>
      </c>
      <c r="E119" s="44" t="str">
        <f>CONCATENATE(IF(mac_ap[[#This Row],[EQP]]="Точка доступа ТСФВ.465000.006-005","Т-","М-"),RIGHT(mac_ap[[#This Row],[Серийный AP]],6))</f>
        <v>М-EQ66CD</v>
      </c>
    </row>
    <row r="120" spans="2:5" x14ac:dyDescent="0.2">
      <c r="B120" t="s">
        <v>12</v>
      </c>
      <c r="C120" t="s">
        <v>1289</v>
      </c>
      <c r="D120" t="s">
        <v>1288</v>
      </c>
      <c r="E120" s="44" t="str">
        <f>CONCATENATE(IF(mac_ap[[#This Row],[EQP]]="Точка доступа ТСФВ.465000.006-005","Т-","М-"),RIGHT(mac_ap[[#This Row],[Серийный AP]],6))</f>
        <v>М-ET20TM</v>
      </c>
    </row>
    <row r="121" spans="2:5" x14ac:dyDescent="0.2">
      <c r="B121" t="s">
        <v>12</v>
      </c>
      <c r="C121" t="s">
        <v>1157</v>
      </c>
      <c r="D121" t="s">
        <v>1156</v>
      </c>
      <c r="E121" s="44" t="str">
        <f>CONCATENATE(IF(mac_ap[[#This Row],[EQP]]="Точка доступа ТСФВ.465000.006-005","Т-","М-"),RIGHT(mac_ap[[#This Row],[Серийный AP]],6))</f>
        <v>М-F9R4WY</v>
      </c>
    </row>
    <row r="122" spans="2:5" x14ac:dyDescent="0.2">
      <c r="B122" t="s">
        <v>12</v>
      </c>
      <c r="C122" t="s">
        <v>539</v>
      </c>
      <c r="D122" t="s">
        <v>538</v>
      </c>
      <c r="E122" s="44" t="str">
        <f>CONCATENATE(IF(mac_ap[[#This Row],[EQP]]="Точка доступа ТСФВ.465000.006-005","Т-","М-"),RIGHT(mac_ap[[#This Row],[Серийный AP]],6))</f>
        <v>М-FAR8C1</v>
      </c>
    </row>
    <row r="123" spans="2:5" x14ac:dyDescent="0.2">
      <c r="B123" t="s">
        <v>12</v>
      </c>
      <c r="C123" t="s">
        <v>537</v>
      </c>
      <c r="D123" t="s">
        <v>536</v>
      </c>
      <c r="E123" s="44" t="str">
        <f>CONCATENATE(IF(mac_ap[[#This Row],[EQP]]="Точка доступа ТСФВ.465000.006-005","Т-","М-"),RIGHT(mac_ap[[#This Row],[Серийный AP]],6))</f>
        <v>М-FDBR18</v>
      </c>
    </row>
    <row r="124" spans="2:5" x14ac:dyDescent="0.2">
      <c r="B124" t="s">
        <v>12</v>
      </c>
      <c r="C124" t="s">
        <v>531</v>
      </c>
      <c r="D124" t="s">
        <v>530</v>
      </c>
      <c r="E124" s="44" t="str">
        <f>CONCATENATE(IF(mac_ap[[#This Row],[EQP]]="Точка доступа ТСФВ.465000.006-005","Т-","М-"),RIGHT(mac_ap[[#This Row],[Серийный AP]],6))</f>
        <v>М-FMRXE8</v>
      </c>
    </row>
    <row r="125" spans="2:5" x14ac:dyDescent="0.2">
      <c r="B125" t="s">
        <v>12</v>
      </c>
      <c r="C125" t="s">
        <v>1261</v>
      </c>
      <c r="D125" t="s">
        <v>1260</v>
      </c>
      <c r="E125" s="44" t="str">
        <f>CONCATENATE(IF(mac_ap[[#This Row],[EQP]]="Точка доступа ТСФВ.465000.006-005","Т-","М-"),RIGHT(mac_ap[[#This Row],[Серийный AP]],6))</f>
        <v>М-07RFXK</v>
      </c>
    </row>
    <row r="126" spans="2:5" x14ac:dyDescent="0.2">
      <c r="B126" t="s">
        <v>12</v>
      </c>
      <c r="C126" t="s">
        <v>1229</v>
      </c>
      <c r="D126" t="s">
        <v>1228</v>
      </c>
      <c r="E126" s="44" t="str">
        <f>CONCATENATE(IF(mac_ap[[#This Row],[EQP]]="Точка доступа ТСФВ.465000.006-005","Т-","М-"),RIGHT(mac_ap[[#This Row],[Серийный AP]],6))</f>
        <v>М-0Z5QP5</v>
      </c>
    </row>
    <row r="127" spans="2:5" x14ac:dyDescent="0.2">
      <c r="B127" t="s">
        <v>12</v>
      </c>
      <c r="C127" t="s">
        <v>1233</v>
      </c>
      <c r="D127" t="s">
        <v>1232</v>
      </c>
      <c r="E127" s="44" t="str">
        <f>CONCATENATE(IF(mac_ap[[#This Row],[EQP]]="Точка доступа ТСФВ.465000.006-005","Т-","М-"),RIGHT(mac_ap[[#This Row],[Серийный AP]],6))</f>
        <v>М-1A646H</v>
      </c>
    </row>
    <row r="128" spans="2:5" x14ac:dyDescent="0.2">
      <c r="B128" t="s">
        <v>12</v>
      </c>
      <c r="C128" t="s">
        <v>1213</v>
      </c>
      <c r="D128" t="s">
        <v>1212</v>
      </c>
      <c r="E128" s="44" t="str">
        <f>CONCATENATE(IF(mac_ap[[#This Row],[EQP]]="Точка доступа ТСФВ.465000.006-005","Т-","М-"),RIGHT(mac_ap[[#This Row],[Серийный AP]],6))</f>
        <v>М-1JECD2</v>
      </c>
    </row>
    <row r="129" spans="2:5" x14ac:dyDescent="0.2">
      <c r="B129" t="s">
        <v>12</v>
      </c>
      <c r="C129" t="s">
        <v>1237</v>
      </c>
      <c r="D129" t="s">
        <v>1236</v>
      </c>
      <c r="E129" s="44" t="str">
        <f>CONCATENATE(IF(mac_ap[[#This Row],[EQP]]="Точка доступа ТСФВ.465000.006-005","Т-","М-"),RIGHT(mac_ap[[#This Row],[Серийный AP]],6))</f>
        <v>М-3N0Z0Q</v>
      </c>
    </row>
    <row r="130" spans="2:5" x14ac:dyDescent="0.2">
      <c r="B130" t="s">
        <v>12</v>
      </c>
      <c r="C130" t="s">
        <v>1189</v>
      </c>
      <c r="D130" t="s">
        <v>1188</v>
      </c>
      <c r="E130" s="44" t="str">
        <f>CONCATENATE(IF(mac_ap[[#This Row],[EQP]]="Точка доступа ТСФВ.465000.006-005","Т-","М-"),RIGHT(mac_ap[[#This Row],[Серийный AP]],6))</f>
        <v>М-3WZW8A</v>
      </c>
    </row>
    <row r="131" spans="2:5" x14ac:dyDescent="0.2">
      <c r="B131" t="s">
        <v>12</v>
      </c>
      <c r="C131" t="s">
        <v>1221</v>
      </c>
      <c r="D131" t="s">
        <v>1220</v>
      </c>
      <c r="E131" s="44" t="str">
        <f>CONCATENATE(IF(mac_ap[[#This Row],[EQP]]="Точка доступа ТСФВ.465000.006-005","Т-","М-"),RIGHT(mac_ap[[#This Row],[Серийный AP]],6))</f>
        <v>М-4833N7</v>
      </c>
    </row>
    <row r="132" spans="2:5" x14ac:dyDescent="0.2">
      <c r="B132" t="s">
        <v>12</v>
      </c>
      <c r="C132" t="s">
        <v>1253</v>
      </c>
      <c r="D132" t="s">
        <v>1252</v>
      </c>
      <c r="E132" s="44" t="str">
        <f>CONCATENATE(IF(mac_ap[[#This Row],[EQP]]="Точка доступа ТСФВ.465000.006-005","Т-","М-"),RIGHT(mac_ap[[#This Row],[Серийный AP]],6))</f>
        <v>М-4NPA7M</v>
      </c>
    </row>
    <row r="133" spans="2:5" x14ac:dyDescent="0.2">
      <c r="B133" t="s">
        <v>12</v>
      </c>
      <c r="C133" t="s">
        <v>1245</v>
      </c>
      <c r="D133" t="s">
        <v>1244</v>
      </c>
      <c r="E133" s="44" t="str">
        <f>CONCATENATE(IF(mac_ap[[#This Row],[EQP]]="Точка доступа ТСФВ.465000.006-005","Т-","М-"),RIGHT(mac_ap[[#This Row],[Серийный AP]],6))</f>
        <v>М-5009Q5</v>
      </c>
    </row>
    <row r="134" spans="2:5" x14ac:dyDescent="0.2">
      <c r="B134" t="s">
        <v>12</v>
      </c>
      <c r="C134" t="s">
        <v>1249</v>
      </c>
      <c r="D134" t="s">
        <v>1248</v>
      </c>
      <c r="E134" s="44" t="str">
        <f>CONCATENATE(IF(mac_ap[[#This Row],[EQP]]="Точка доступа ТСФВ.465000.006-005","Т-","М-"),RIGHT(mac_ap[[#This Row],[Серийный AP]],6))</f>
        <v>М-5EN9E7</v>
      </c>
    </row>
    <row r="135" spans="2:5" x14ac:dyDescent="0.2">
      <c r="B135" t="s">
        <v>12</v>
      </c>
      <c r="C135" t="s">
        <v>1217</v>
      </c>
      <c r="D135" t="s">
        <v>1216</v>
      </c>
      <c r="E135" s="44" t="str">
        <f>CONCATENATE(IF(mac_ap[[#This Row],[EQP]]="Точка доступа ТСФВ.465000.006-005","Т-","М-"),RIGHT(mac_ap[[#This Row],[Серийный AP]],6))</f>
        <v>М-6NZG9B</v>
      </c>
    </row>
    <row r="136" spans="2:5" x14ac:dyDescent="0.2">
      <c r="B136" t="s">
        <v>12</v>
      </c>
      <c r="C136" t="s">
        <v>1241</v>
      </c>
      <c r="D136" t="s">
        <v>1240</v>
      </c>
      <c r="E136" s="44" t="str">
        <f>CONCATENATE(IF(mac_ap[[#This Row],[EQP]]="Точка доступа ТСФВ.465000.006-005","Т-","М-"),RIGHT(mac_ap[[#This Row],[Серийный AP]],6))</f>
        <v>М-6ZJKPG</v>
      </c>
    </row>
    <row r="137" spans="2:5" x14ac:dyDescent="0.2">
      <c r="B137" t="s">
        <v>12</v>
      </c>
      <c r="C137" t="s">
        <v>1193</v>
      </c>
      <c r="D137" t="s">
        <v>1192</v>
      </c>
      <c r="E137" s="44" t="str">
        <f>CONCATENATE(IF(mac_ap[[#This Row],[EQP]]="Точка доступа ТСФВ.465000.006-005","Т-","М-"),RIGHT(mac_ap[[#This Row],[Серийный AP]],6))</f>
        <v>М-8Q2N6G</v>
      </c>
    </row>
    <row r="138" spans="2:5" x14ac:dyDescent="0.2">
      <c r="B138" t="s">
        <v>12</v>
      </c>
      <c r="C138" t="s">
        <v>1257</v>
      </c>
      <c r="D138" t="s">
        <v>1256</v>
      </c>
      <c r="E138" s="44" t="str">
        <f>CONCATENATE(IF(mac_ap[[#This Row],[EQP]]="Точка доступа ТСФВ.465000.006-005","Т-","М-"),RIGHT(mac_ap[[#This Row],[Серийный AP]],6))</f>
        <v>М-9QF98E</v>
      </c>
    </row>
    <row r="139" spans="2:5" x14ac:dyDescent="0.2">
      <c r="B139" t="s">
        <v>12</v>
      </c>
      <c r="C139" t="s">
        <v>1209</v>
      </c>
      <c r="D139" t="s">
        <v>1208</v>
      </c>
      <c r="E139" s="44" t="str">
        <f>CONCATENATE(IF(mac_ap[[#This Row],[EQP]]="Точка доступа ТСФВ.465000.006-005","Т-","М-"),RIGHT(mac_ap[[#This Row],[Серийный AP]],6))</f>
        <v>М-9WNATE</v>
      </c>
    </row>
    <row r="140" spans="2:5" x14ac:dyDescent="0.2">
      <c r="B140" t="s">
        <v>12</v>
      </c>
      <c r="C140" t="s">
        <v>1225</v>
      </c>
      <c r="D140" t="s">
        <v>1224</v>
      </c>
      <c r="E140" s="44" t="str">
        <f>CONCATENATE(IF(mac_ap[[#This Row],[EQP]]="Точка доступа ТСФВ.465000.006-005","Т-","М-"),RIGHT(mac_ap[[#This Row],[Серийный AP]],6))</f>
        <v>М-AN8TV8</v>
      </c>
    </row>
    <row r="141" spans="2:5" x14ac:dyDescent="0.2">
      <c r="B141" t="s">
        <v>12</v>
      </c>
      <c r="C141" t="s">
        <v>1205</v>
      </c>
      <c r="D141" t="s">
        <v>1204</v>
      </c>
      <c r="E141" s="44" t="str">
        <f>CONCATENATE(IF(mac_ap[[#This Row],[EQP]]="Точка доступа ТСФВ.465000.006-005","Т-","М-"),RIGHT(mac_ap[[#This Row],[Серийный AP]],6))</f>
        <v>М-B0YSBS</v>
      </c>
    </row>
    <row r="142" spans="2:5" x14ac:dyDescent="0.2">
      <c r="B142" t="s">
        <v>12</v>
      </c>
      <c r="C142" t="s">
        <v>1201</v>
      </c>
      <c r="D142" t="s">
        <v>1200</v>
      </c>
      <c r="E142" s="44" t="str">
        <f>CONCATENATE(IF(mac_ap[[#This Row],[EQP]]="Точка доступа ТСФВ.465000.006-005","Т-","М-"),RIGHT(mac_ap[[#This Row],[Серийный AP]],6))</f>
        <v>М-BPP1SD</v>
      </c>
    </row>
    <row r="143" spans="2:5" x14ac:dyDescent="0.2">
      <c r="B143" t="s">
        <v>12</v>
      </c>
      <c r="C143" t="s">
        <v>1265</v>
      </c>
      <c r="D143" t="s">
        <v>1264</v>
      </c>
      <c r="E143" s="44" t="str">
        <f>CONCATENATE(IF(mac_ap[[#This Row],[EQP]]="Точка доступа ТСФВ.465000.006-005","Т-","М-"),RIGHT(mac_ap[[#This Row],[Серийный AP]],6))</f>
        <v>М-C8Z79B</v>
      </c>
    </row>
    <row r="144" spans="2:5" x14ac:dyDescent="0.2">
      <c r="B144" t="s">
        <v>12</v>
      </c>
      <c r="C144" t="s">
        <v>1197</v>
      </c>
      <c r="D144" t="s">
        <v>1196</v>
      </c>
      <c r="E144" s="44" t="str">
        <f>CONCATENATE(IF(mac_ap[[#This Row],[EQP]]="Точка доступа ТСФВ.465000.006-005","Т-","М-"),RIGHT(mac_ap[[#This Row],[Серийный AP]],6))</f>
        <v>М-CA92T9</v>
      </c>
    </row>
    <row r="145" spans="2:5" x14ac:dyDescent="0.2">
      <c r="B145" t="s">
        <v>12</v>
      </c>
      <c r="C145" t="s">
        <v>601</v>
      </c>
      <c r="D145" t="s">
        <v>600</v>
      </c>
      <c r="E145" s="44" t="str">
        <f>CONCATENATE(IF(mac_ap[[#This Row],[EQP]]="Точка доступа ТСФВ.465000.006-005","Т-","М-"),RIGHT(mac_ap[[#This Row],[Серийный AP]],6))</f>
        <v>М-G0ZBR6</v>
      </c>
    </row>
    <row r="146" spans="2:5" x14ac:dyDescent="0.2">
      <c r="B146" t="s">
        <v>12</v>
      </c>
      <c r="C146" t="s">
        <v>603</v>
      </c>
      <c r="D146" t="s">
        <v>602</v>
      </c>
      <c r="E146" s="44" t="str">
        <f>CONCATENATE(IF(mac_ap[[#This Row],[EQP]]="Точка доступа ТСФВ.465000.006-005","Т-","М-"),RIGHT(mac_ap[[#This Row],[Серийный AP]],6))</f>
        <v>М-G9TBXF</v>
      </c>
    </row>
    <row r="147" spans="2:5" x14ac:dyDescent="0.2">
      <c r="B147" t="s">
        <v>12</v>
      </c>
      <c r="C147" t="s">
        <v>595</v>
      </c>
      <c r="D147" t="s">
        <v>594</v>
      </c>
      <c r="E147" s="44" t="str">
        <f>CONCATENATE(IF(mac_ap[[#This Row],[EQP]]="Точка доступа ТСФВ.465000.006-005","Т-","М-"),RIGHT(mac_ap[[#This Row],[Серийный AP]],6))</f>
        <v>М-JGVQ7K</v>
      </c>
    </row>
    <row r="148" spans="2:5" x14ac:dyDescent="0.2">
      <c r="B148" t="s">
        <v>12</v>
      </c>
      <c r="C148" t="s">
        <v>587</v>
      </c>
      <c r="D148" t="s">
        <v>586</v>
      </c>
      <c r="E148" s="44" t="str">
        <f>CONCATENATE(IF(mac_ap[[#This Row],[EQP]]="Точка доступа ТСФВ.465000.006-005","Т-","М-"),RIGHT(mac_ap[[#This Row],[Серийный AP]],6))</f>
        <v>М-KGRZZ1</v>
      </c>
    </row>
    <row r="149" spans="2:5" x14ac:dyDescent="0.2">
      <c r="B149" t="s">
        <v>12</v>
      </c>
      <c r="C149" t="s">
        <v>589</v>
      </c>
      <c r="D149" t="s">
        <v>588</v>
      </c>
      <c r="E149" s="44" t="str">
        <f>CONCATENATE(IF(mac_ap[[#This Row],[EQP]]="Точка доступа ТСФВ.465000.006-005","Т-","М-"),RIGHT(mac_ap[[#This Row],[Серийный AP]],6))</f>
        <v>М-KSXZT8</v>
      </c>
    </row>
    <row r="150" spans="2:5" x14ac:dyDescent="0.2">
      <c r="B150" t="s">
        <v>12</v>
      </c>
      <c r="C150" t="s">
        <v>599</v>
      </c>
      <c r="D150" t="s">
        <v>598</v>
      </c>
      <c r="E150" s="44" t="str">
        <f>CONCATENATE(IF(mac_ap[[#This Row],[EQP]]="Точка доступа ТСФВ.465000.006-005","Т-","М-"),RIGHT(mac_ap[[#This Row],[Серийный AP]],6))</f>
        <v>М-P1DD7A</v>
      </c>
    </row>
    <row r="151" spans="2:5" x14ac:dyDescent="0.2">
      <c r="B151" t="s">
        <v>12</v>
      </c>
      <c r="C151" t="s">
        <v>619</v>
      </c>
      <c r="D151" t="s">
        <v>618</v>
      </c>
      <c r="E151" s="44" t="str">
        <f>CONCATENATE(IF(mac_ap[[#This Row],[EQP]]="Точка доступа ТСФВ.465000.006-005","Т-","М-"),RIGHT(mac_ap[[#This Row],[Серийный AP]],6))</f>
        <v>М-RN1AY2</v>
      </c>
    </row>
    <row r="152" spans="2:5" x14ac:dyDescent="0.2">
      <c r="B152" t="s">
        <v>12</v>
      </c>
      <c r="C152" t="s">
        <v>585</v>
      </c>
      <c r="D152" t="s">
        <v>584</v>
      </c>
      <c r="E152" s="44" t="str">
        <f>CONCATENATE(IF(mac_ap[[#This Row],[EQP]]="Точка доступа ТСФВ.465000.006-005","Т-","М-"),RIGHT(mac_ap[[#This Row],[Серийный AP]],6))</f>
        <v>М-SF0STF</v>
      </c>
    </row>
    <row r="153" spans="2:5" x14ac:dyDescent="0.2">
      <c r="B153" t="s">
        <v>12</v>
      </c>
      <c r="C153" t="s">
        <v>593</v>
      </c>
      <c r="D153" t="s">
        <v>592</v>
      </c>
      <c r="E153" s="44" t="str">
        <f>CONCATENATE(IF(mac_ap[[#This Row],[EQP]]="Точка доступа ТСФВ.465000.006-005","Т-","М-"),RIGHT(mac_ap[[#This Row],[Серийный AP]],6))</f>
        <v>М-WCNCP5</v>
      </c>
    </row>
    <row r="154" spans="2:5" x14ac:dyDescent="0.2">
      <c r="B154" t="s">
        <v>12</v>
      </c>
      <c r="C154" t="s">
        <v>605</v>
      </c>
      <c r="D154" t="s">
        <v>604</v>
      </c>
      <c r="E154" s="44" t="str">
        <f>CONCATENATE(IF(mac_ap[[#This Row],[EQP]]="Точка доступа ТСФВ.465000.006-005","Т-","М-"),RIGHT(mac_ap[[#This Row],[Серийный AP]],6))</f>
        <v>М-WMRFGN</v>
      </c>
    </row>
    <row r="155" spans="2:5" x14ac:dyDescent="0.2">
      <c r="B155" t="s">
        <v>12</v>
      </c>
      <c r="C155" t="s">
        <v>607</v>
      </c>
      <c r="D155" t="s">
        <v>606</v>
      </c>
      <c r="E155" s="44" t="str">
        <f>CONCATENATE(IF(mac_ap[[#This Row],[EQP]]="Точка доступа ТСФВ.465000.006-005","Т-","М-"),RIGHT(mac_ap[[#This Row],[Серийный AP]],6))</f>
        <v>М-WS07Y6</v>
      </c>
    </row>
    <row r="156" spans="2:5" x14ac:dyDescent="0.2">
      <c r="B156" t="s">
        <v>12</v>
      </c>
      <c r="C156" t="s">
        <v>597</v>
      </c>
      <c r="D156" t="s">
        <v>596</v>
      </c>
      <c r="E156" s="44" t="str">
        <f>CONCATENATE(IF(mac_ap[[#This Row],[EQP]]="Точка доступа ТСФВ.465000.006-005","Т-","М-"),RIGHT(mac_ap[[#This Row],[Серийный AP]],6))</f>
        <v>М-XBM60Y</v>
      </c>
    </row>
    <row r="157" spans="2:5" x14ac:dyDescent="0.2">
      <c r="B157" t="s">
        <v>12</v>
      </c>
      <c r="C157" t="s">
        <v>591</v>
      </c>
      <c r="D157" t="s">
        <v>590</v>
      </c>
      <c r="E157" s="44" t="str">
        <f>CONCATENATE(IF(mac_ap[[#This Row],[EQP]]="Точка доступа ТСФВ.465000.006-005","Т-","М-"),RIGHT(mac_ap[[#This Row],[Серийный AP]],6))</f>
        <v>М-YNMGCS</v>
      </c>
    </row>
    <row r="158" spans="2:5" x14ac:dyDescent="0.2">
      <c r="B158" t="s">
        <v>49</v>
      </c>
      <c r="C158" t="s">
        <v>1243</v>
      </c>
      <c r="D158" t="s">
        <v>1242</v>
      </c>
      <c r="E158" s="44" t="str">
        <f>CONCATENATE(IF(mac_ap[[#This Row],[EQP]]="Точка доступа ТСФВ.465000.006-005","Т-","М-"),RIGHT(mac_ap[[#This Row],[Серийный AP]],6))</f>
        <v>Т-165C3K</v>
      </c>
    </row>
    <row r="159" spans="2:5" x14ac:dyDescent="0.2">
      <c r="B159" t="s">
        <v>49</v>
      </c>
      <c r="C159" t="s">
        <v>722</v>
      </c>
      <c r="D159" t="s">
        <v>721</v>
      </c>
      <c r="E159" s="44" t="str">
        <f>CONCATENATE(IF(mac_ap[[#This Row],[EQP]]="Точка доступа ТСФВ.465000.006-005","Т-","М-"),RIGHT(mac_ap[[#This Row],[Серийный AP]],6))</f>
        <v>Т-27T771</v>
      </c>
    </row>
    <row r="160" spans="2:5" x14ac:dyDescent="0.2">
      <c r="B160" t="s">
        <v>49</v>
      </c>
      <c r="C160" t="s">
        <v>1295</v>
      </c>
      <c r="D160" t="s">
        <v>1294</v>
      </c>
      <c r="E160" s="44" t="str">
        <f>CONCATENATE(IF(mac_ap[[#This Row],[EQP]]="Точка доступа ТСФВ.465000.006-005","Т-","М-"),RIGHT(mac_ap[[#This Row],[Серийный AP]],6))</f>
        <v>Т-2CW4RG</v>
      </c>
    </row>
    <row r="161" spans="2:5" x14ac:dyDescent="0.2">
      <c r="B161" t="s">
        <v>49</v>
      </c>
      <c r="C161" t="s">
        <v>746</v>
      </c>
      <c r="D161" t="s">
        <v>745</v>
      </c>
      <c r="E161" s="44" t="str">
        <f>CONCATENATE(IF(mac_ap[[#This Row],[EQP]]="Точка доступа ТСФВ.465000.006-005","Т-","М-"),RIGHT(mac_ap[[#This Row],[Серийный AP]],6))</f>
        <v>Т-3ZB4SM</v>
      </c>
    </row>
    <row r="162" spans="2:5" x14ac:dyDescent="0.2">
      <c r="B162" t="s">
        <v>49</v>
      </c>
      <c r="C162" t="s">
        <v>748</v>
      </c>
      <c r="D162" t="s">
        <v>747</v>
      </c>
      <c r="E162" s="44" t="str">
        <f>CONCATENATE(IF(mac_ap[[#This Row],[EQP]]="Точка доступа ТСФВ.465000.006-005","Т-","М-"),RIGHT(mac_ap[[#This Row],[Серийный AP]],6))</f>
        <v>Т-44Y4BF</v>
      </c>
    </row>
    <row r="163" spans="2:5" x14ac:dyDescent="0.2">
      <c r="B163" t="s">
        <v>49</v>
      </c>
      <c r="C163" t="s">
        <v>758</v>
      </c>
      <c r="D163" t="s">
        <v>757</v>
      </c>
      <c r="E163" s="44" t="str">
        <f>CONCATENATE(IF(mac_ap[[#This Row],[EQP]]="Точка доступа ТСФВ.465000.006-005","Т-","М-"),RIGHT(mac_ap[[#This Row],[Серийный AP]],6))</f>
        <v>Т-4FFR20</v>
      </c>
    </row>
    <row r="164" spans="2:5" x14ac:dyDescent="0.2">
      <c r="B164" t="s">
        <v>49</v>
      </c>
      <c r="C164" t="s">
        <v>718</v>
      </c>
      <c r="D164" t="s">
        <v>717</v>
      </c>
      <c r="E164" s="44" t="str">
        <f>CONCATENATE(IF(mac_ap[[#This Row],[EQP]]="Точка доступа ТСФВ.465000.006-005","Т-","М-"),RIGHT(mac_ap[[#This Row],[Серийный AP]],6))</f>
        <v>Т-7D2KHM</v>
      </c>
    </row>
    <row r="165" spans="2:5" x14ac:dyDescent="0.2">
      <c r="B165" t="s">
        <v>49</v>
      </c>
      <c r="C165" t="s">
        <v>1275</v>
      </c>
      <c r="D165" t="s">
        <v>1274</v>
      </c>
      <c r="E165" s="44" t="str">
        <f>CONCATENATE(IF(mac_ap[[#This Row],[EQP]]="Точка доступа ТСФВ.465000.006-005","Т-","М-"),RIGHT(mac_ap[[#This Row],[Серийный AP]],6))</f>
        <v>Т-7TVY71</v>
      </c>
    </row>
    <row r="166" spans="2:5" x14ac:dyDescent="0.2">
      <c r="B166" t="s">
        <v>49</v>
      </c>
      <c r="C166" t="s">
        <v>766</v>
      </c>
      <c r="D166" t="s">
        <v>765</v>
      </c>
      <c r="E166" s="44" t="str">
        <f>CONCATENATE(IF(mac_ap[[#This Row],[EQP]]="Точка доступа ТСФВ.465000.006-005","Т-","М-"),RIGHT(mac_ap[[#This Row],[Серийный AP]],6))</f>
        <v>Т-8BT117</v>
      </c>
    </row>
    <row r="167" spans="2:5" x14ac:dyDescent="0.2">
      <c r="B167" t="s">
        <v>49</v>
      </c>
      <c r="C167" t="s">
        <v>1185</v>
      </c>
      <c r="D167" t="s">
        <v>1184</v>
      </c>
      <c r="E167" s="44" t="str">
        <f>CONCATENATE(IF(mac_ap[[#This Row],[EQP]]="Точка доступа ТСФВ.465000.006-005","Т-","М-"),RIGHT(mac_ap[[#This Row],[Серийный AP]],6))</f>
        <v>Т-8SQRGG</v>
      </c>
    </row>
    <row r="168" spans="2:5" x14ac:dyDescent="0.2">
      <c r="B168" t="s">
        <v>49</v>
      </c>
      <c r="C168" t="s">
        <v>1127</v>
      </c>
      <c r="D168" t="s">
        <v>1126</v>
      </c>
      <c r="E168" s="44" t="str">
        <f>CONCATENATE(IF(mac_ap[[#This Row],[EQP]]="Точка доступа ТСФВ.465000.006-005","Т-","М-"),RIGHT(mac_ap[[#This Row],[Серийный AP]],6))</f>
        <v>Т-CRBPK4</v>
      </c>
    </row>
    <row r="169" spans="2:5" x14ac:dyDescent="0.2">
      <c r="B169" t="s">
        <v>49</v>
      </c>
      <c r="C169" t="s">
        <v>708</v>
      </c>
      <c r="D169" t="s">
        <v>707</v>
      </c>
      <c r="E169" s="44" t="str">
        <f>CONCATENATE(IF(mac_ap[[#This Row],[EQP]]="Точка доступа ТСФВ.465000.006-005","Т-","М-"),RIGHT(mac_ap[[#This Row],[Серийный AP]],6))</f>
        <v>Т-CYQQ7B</v>
      </c>
    </row>
    <row r="170" spans="2:5" x14ac:dyDescent="0.2">
      <c r="B170" t="s">
        <v>49</v>
      </c>
      <c r="C170" t="s">
        <v>1319</v>
      </c>
      <c r="D170" t="s">
        <v>1318</v>
      </c>
      <c r="E170" s="44" t="str">
        <f>CONCATENATE(IF(mac_ap[[#This Row],[EQP]]="Точка доступа ТСФВ.465000.006-005","Т-","М-"),RIGHT(mac_ap[[#This Row],[Серийный AP]],6))</f>
        <v>Т-DGG63P</v>
      </c>
    </row>
    <row r="171" spans="2:5" x14ac:dyDescent="0.2">
      <c r="B171" t="s">
        <v>49</v>
      </c>
      <c r="C171" t="s">
        <v>1235</v>
      </c>
      <c r="D171" t="s">
        <v>1234</v>
      </c>
      <c r="E171" s="44" t="str">
        <f>CONCATENATE(IF(mac_ap[[#This Row],[EQP]]="Точка доступа ТСФВ.465000.006-005","Т-","М-"),RIGHT(mac_ap[[#This Row],[Серийный AP]],6))</f>
        <v>Т-DP1D5C</v>
      </c>
    </row>
    <row r="172" spans="2:5" x14ac:dyDescent="0.2">
      <c r="B172" t="s">
        <v>49</v>
      </c>
      <c r="C172" t="s">
        <v>728</v>
      </c>
      <c r="D172" t="s">
        <v>727</v>
      </c>
      <c r="E172" s="44" t="str">
        <f>CONCATENATE(IF(mac_ap[[#This Row],[EQP]]="Точка доступа ТСФВ.465000.006-005","Т-","М-"),RIGHT(mac_ap[[#This Row],[Серийный AP]],6))</f>
        <v>Т-EXDFPS</v>
      </c>
    </row>
    <row r="173" spans="2:5" x14ac:dyDescent="0.2">
      <c r="B173" t="s">
        <v>49</v>
      </c>
      <c r="C173" t="s">
        <v>750</v>
      </c>
      <c r="D173" t="s">
        <v>749</v>
      </c>
      <c r="E173" s="44" t="str">
        <f>CONCATENATE(IF(mac_ap[[#This Row],[EQP]]="Точка доступа ТСФВ.465000.006-005","Т-","М-"),RIGHT(mac_ap[[#This Row],[Серийный AP]],6))</f>
        <v>Т-F636DZ</v>
      </c>
    </row>
    <row r="174" spans="2:5" x14ac:dyDescent="0.2">
      <c r="B174" t="s">
        <v>49</v>
      </c>
      <c r="C174" t="s">
        <v>688</v>
      </c>
      <c r="D174" t="s">
        <v>687</v>
      </c>
      <c r="E174" s="44" t="str">
        <f>CONCATENATE(IF(mac_ap[[#This Row],[EQP]]="Точка доступа ТСФВ.465000.006-005","Т-","М-"),RIGHT(mac_ap[[#This Row],[Серийный AP]],6))</f>
        <v>Т-2RSEYE</v>
      </c>
    </row>
    <row r="175" spans="2:5" x14ac:dyDescent="0.2">
      <c r="B175" t="s">
        <v>49</v>
      </c>
      <c r="C175" t="s">
        <v>716</v>
      </c>
      <c r="D175" t="s">
        <v>715</v>
      </c>
      <c r="E175" s="44" t="str">
        <f>CONCATENATE(IF(mac_ap[[#This Row],[EQP]]="Точка доступа ТСФВ.465000.006-005","Т-","М-"),RIGHT(mac_ap[[#This Row],[Серийный AP]],6))</f>
        <v>Т-4VZ7QD</v>
      </c>
    </row>
    <row r="176" spans="2:5" x14ac:dyDescent="0.2">
      <c r="B176" t="s">
        <v>49</v>
      </c>
      <c r="C176" t="s">
        <v>776</v>
      </c>
      <c r="D176" t="s">
        <v>775</v>
      </c>
      <c r="E176" s="44" t="str">
        <f>CONCATENATE(IF(mac_ap[[#This Row],[EQP]]="Точка доступа ТСФВ.465000.006-005","Т-","М-"),RIGHT(mac_ap[[#This Row],[Серийный AP]],6))</f>
        <v>Т-5RDMFP</v>
      </c>
    </row>
    <row r="177" spans="2:5" x14ac:dyDescent="0.2">
      <c r="B177" t="s">
        <v>49</v>
      </c>
      <c r="C177" t="s">
        <v>1259</v>
      </c>
      <c r="D177" t="s">
        <v>1258</v>
      </c>
      <c r="E177" s="44" t="str">
        <f>CONCATENATE(IF(mac_ap[[#This Row],[EQP]]="Точка доступа ТСФВ.465000.006-005","Т-","М-"),RIGHT(mac_ap[[#This Row],[Серийный AP]],6))</f>
        <v>Т-76GM1S</v>
      </c>
    </row>
    <row r="178" spans="2:5" x14ac:dyDescent="0.2">
      <c r="B178" t="s">
        <v>49</v>
      </c>
      <c r="C178" t="s">
        <v>692</v>
      </c>
      <c r="D178" t="s">
        <v>691</v>
      </c>
      <c r="E178" s="44" t="str">
        <f>CONCATENATE(IF(mac_ap[[#This Row],[EQP]]="Точка доступа ТСФВ.465000.006-005","Т-","М-"),RIGHT(mac_ap[[#This Row],[Серийный AP]],6))</f>
        <v>Т-8614TC</v>
      </c>
    </row>
    <row r="179" spans="2:5" x14ac:dyDescent="0.2">
      <c r="B179" t="s">
        <v>49</v>
      </c>
      <c r="C179" t="s">
        <v>712</v>
      </c>
      <c r="D179" t="s">
        <v>711</v>
      </c>
      <c r="E179" s="44" t="str">
        <f>CONCATENATE(IF(mac_ap[[#This Row],[EQP]]="Точка доступа ТСФВ.465000.006-005","Т-","М-"),RIGHT(mac_ap[[#This Row],[Серийный AP]],6))</f>
        <v>Т-871DDK</v>
      </c>
    </row>
    <row r="180" spans="2:5" x14ac:dyDescent="0.2">
      <c r="B180" t="s">
        <v>49</v>
      </c>
      <c r="C180" t="s">
        <v>849</v>
      </c>
      <c r="D180" t="s">
        <v>848</v>
      </c>
      <c r="E180" s="44" t="str">
        <f>CONCATENATE(IF(mac_ap[[#This Row],[EQP]]="Точка доступа ТСФВ.465000.006-005","Т-","М-"),RIGHT(mac_ap[[#This Row],[Серийный AP]],6))</f>
        <v>Т-8M8MBP</v>
      </c>
    </row>
    <row r="181" spans="2:5" x14ac:dyDescent="0.2">
      <c r="B181" t="s">
        <v>49</v>
      </c>
      <c r="C181" t="s">
        <v>706</v>
      </c>
      <c r="D181" t="s">
        <v>705</v>
      </c>
      <c r="E181" s="44" t="str">
        <f>CONCATENATE(IF(mac_ap[[#This Row],[EQP]]="Точка доступа ТСФВ.465000.006-005","Т-","М-"),RIGHT(mac_ap[[#This Row],[Серийный AP]],6))</f>
        <v>Т-8YC9C2</v>
      </c>
    </row>
    <row r="182" spans="2:5" x14ac:dyDescent="0.2">
      <c r="B182" t="s">
        <v>49</v>
      </c>
      <c r="C182" t="s">
        <v>853</v>
      </c>
      <c r="D182" t="s">
        <v>852</v>
      </c>
      <c r="E182" s="44" t="str">
        <f>CONCATENATE(IF(mac_ap[[#This Row],[EQP]]="Точка доступа ТСФВ.465000.006-005","Т-","М-"),RIGHT(mac_ap[[#This Row],[Серийный AP]],6))</f>
        <v>Т-APS7W3</v>
      </c>
    </row>
    <row r="183" spans="2:5" x14ac:dyDescent="0.2">
      <c r="B183" t="s">
        <v>49</v>
      </c>
      <c r="C183" t="s">
        <v>1239</v>
      </c>
      <c r="D183" t="s">
        <v>1238</v>
      </c>
      <c r="E183" s="44" t="str">
        <f>CONCATENATE(IF(mac_ap[[#This Row],[EQP]]="Точка доступа ТСФВ.465000.006-005","Т-","М-"),RIGHT(mac_ap[[#This Row],[Серийный AP]],6))</f>
        <v>Т-BPV8T9</v>
      </c>
    </row>
    <row r="184" spans="2:5" x14ac:dyDescent="0.2">
      <c r="B184" t="s">
        <v>49</v>
      </c>
      <c r="C184" t="s">
        <v>760</v>
      </c>
      <c r="D184" t="s">
        <v>759</v>
      </c>
      <c r="E184" s="44" t="str">
        <f>CONCATENATE(IF(mac_ap[[#This Row],[EQP]]="Точка доступа ТСФВ.465000.006-005","Т-","М-"),RIGHT(mac_ap[[#This Row],[Серийный AP]],6))</f>
        <v>Т-BVCX9N</v>
      </c>
    </row>
    <row r="185" spans="2:5" x14ac:dyDescent="0.2">
      <c r="B185" t="s">
        <v>49</v>
      </c>
      <c r="C185" t="s">
        <v>738</v>
      </c>
      <c r="D185" t="s">
        <v>737</v>
      </c>
      <c r="E185" s="44" t="str">
        <f>CONCATENATE(IF(mac_ap[[#This Row],[EQP]]="Точка доступа ТСФВ.465000.006-005","Т-","М-"),RIGHT(mac_ap[[#This Row],[Серийный AP]],6))</f>
        <v>Т-C0J201</v>
      </c>
    </row>
    <row r="186" spans="2:5" x14ac:dyDescent="0.2">
      <c r="B186" t="s">
        <v>49</v>
      </c>
      <c r="C186" t="s">
        <v>784</v>
      </c>
      <c r="D186" t="s">
        <v>783</v>
      </c>
      <c r="E186" s="44" t="str">
        <f>CONCATENATE(IF(mac_ap[[#This Row],[EQP]]="Точка доступа ТСФВ.465000.006-005","Т-","М-"),RIGHT(mac_ap[[#This Row],[Серийный AP]],6))</f>
        <v>Т-C2RM1Y</v>
      </c>
    </row>
    <row r="187" spans="2:5" x14ac:dyDescent="0.2">
      <c r="B187" t="s">
        <v>49</v>
      </c>
      <c r="C187" t="s">
        <v>762</v>
      </c>
      <c r="D187" t="s">
        <v>761</v>
      </c>
      <c r="E187" s="44" t="str">
        <f>CONCATENATE(IF(mac_ap[[#This Row],[EQP]]="Точка доступа ТСФВ.465000.006-005","Т-","М-"),RIGHT(mac_ap[[#This Row],[Серийный AP]],6))</f>
        <v>Т-D074WF</v>
      </c>
    </row>
    <row r="188" spans="2:5" x14ac:dyDescent="0.2">
      <c r="B188" t="s">
        <v>49</v>
      </c>
      <c r="C188" t="s">
        <v>899</v>
      </c>
      <c r="D188" t="s">
        <v>898</v>
      </c>
      <c r="E188" s="44" t="str">
        <f>CONCATENATE(IF(mac_ap[[#This Row],[EQP]]="Точка доступа ТСФВ.465000.006-005","Т-","М-"),RIGHT(mac_ap[[#This Row],[Серийный AP]],6))</f>
        <v>Т-D24HF8</v>
      </c>
    </row>
    <row r="189" spans="2:5" x14ac:dyDescent="0.2">
      <c r="B189" t="s">
        <v>49</v>
      </c>
      <c r="C189" t="s">
        <v>734</v>
      </c>
      <c r="D189" t="s">
        <v>733</v>
      </c>
      <c r="E189" s="44" t="str">
        <f>CONCATENATE(IF(mac_ap[[#This Row],[EQP]]="Точка доступа ТСФВ.465000.006-005","Т-","М-"),RIGHT(mac_ap[[#This Row],[Серийный AP]],6))</f>
        <v>Т-DWRANB</v>
      </c>
    </row>
    <row r="190" spans="2:5" x14ac:dyDescent="0.2">
      <c r="B190" t="s">
        <v>49</v>
      </c>
      <c r="C190" t="s">
        <v>796</v>
      </c>
      <c r="D190" t="s">
        <v>795</v>
      </c>
      <c r="E190" s="44" t="str">
        <f>CONCATENATE(IF(mac_ap[[#This Row],[EQP]]="Точка доступа ТСФВ.465000.006-005","Т-","М-"),RIGHT(mac_ap[[#This Row],[Серийный AP]],6))</f>
        <v>Т-F5ZQHE</v>
      </c>
    </row>
    <row r="191" spans="2:5" x14ac:dyDescent="0.2">
      <c r="B191" t="s">
        <v>49</v>
      </c>
      <c r="C191" t="s">
        <v>744</v>
      </c>
      <c r="D191" t="s">
        <v>743</v>
      </c>
      <c r="E191" s="44" t="str">
        <f>CONCATENATE(IF(mac_ap[[#This Row],[EQP]]="Точка доступа ТСФВ.465000.006-005","Т-","М-"),RIGHT(mac_ap[[#This Row],[Серийный AP]],6))</f>
        <v>Т-XKXRWP</v>
      </c>
    </row>
    <row r="192" spans="2:5" x14ac:dyDescent="0.2">
      <c r="B192" t="s">
        <v>49</v>
      </c>
      <c r="C192" t="s">
        <v>876</v>
      </c>
      <c r="D192" t="s">
        <v>875</v>
      </c>
      <c r="E192" s="44" t="str">
        <f>CONCATENATE(IF(mac_ap[[#This Row],[EQP]]="Точка доступа ТСФВ.465000.006-005","Т-","М-"),RIGHT(mac_ap[[#This Row],[Серийный AP]],6))</f>
        <v>Т-G855KP</v>
      </c>
    </row>
    <row r="193" spans="2:5" x14ac:dyDescent="0.2">
      <c r="B193" t="s">
        <v>49</v>
      </c>
      <c r="C193" t="s">
        <v>409</v>
      </c>
      <c r="D193" t="s">
        <v>1344</v>
      </c>
      <c r="E193" s="44" t="str">
        <f>CONCATENATE(IF(mac_ap[[#This Row],[EQP]]="Точка доступа ТСФВ.465000.006-005","Т-","М-"),RIGHT(mac_ap[[#This Row],[Серийный AP]],6))</f>
        <v>Т-GFVHSH</v>
      </c>
    </row>
    <row r="194" spans="2:5" x14ac:dyDescent="0.2">
      <c r="B194" t="s">
        <v>49</v>
      </c>
      <c r="C194" t="s">
        <v>389</v>
      </c>
      <c r="D194" t="s">
        <v>1340</v>
      </c>
      <c r="E194" s="44" t="str">
        <f>CONCATENATE(IF(mac_ap[[#This Row],[EQP]]="Точка доступа ТСФВ.465000.006-005","Т-","М-"),RIGHT(mac_ap[[#This Row],[Серийный AP]],6))</f>
        <v>Т-GKYAMY</v>
      </c>
    </row>
    <row r="195" spans="2:5" x14ac:dyDescent="0.2">
      <c r="B195" t="s">
        <v>49</v>
      </c>
      <c r="C195" t="s">
        <v>882</v>
      </c>
      <c r="D195" t="s">
        <v>881</v>
      </c>
      <c r="E195" s="44" t="str">
        <f>CONCATENATE(IF(mac_ap[[#This Row],[EQP]]="Точка доступа ТСФВ.465000.006-005","Т-","М-"),RIGHT(mac_ap[[#This Row],[Серийный AP]],6))</f>
        <v>Т-H0CRX5</v>
      </c>
    </row>
    <row r="196" spans="2:5" x14ac:dyDescent="0.2">
      <c r="B196" t="s">
        <v>49</v>
      </c>
      <c r="C196" t="s">
        <v>802</v>
      </c>
      <c r="D196" t="s">
        <v>801</v>
      </c>
      <c r="E196" s="44" t="str">
        <f>CONCATENATE(IF(mac_ap[[#This Row],[EQP]]="Точка доступа ТСФВ.465000.006-005","Т-","М-"),RIGHT(mac_ap[[#This Row],[Серийный AP]],6))</f>
        <v>Т-HEJ8KB</v>
      </c>
    </row>
    <row r="197" spans="2:5" x14ac:dyDescent="0.2">
      <c r="B197" t="s">
        <v>49</v>
      </c>
      <c r="C197" t="s">
        <v>878</v>
      </c>
      <c r="D197" t="s">
        <v>877</v>
      </c>
      <c r="E197" s="44" t="str">
        <f>CONCATENATE(IF(mac_ap[[#This Row],[EQP]]="Точка доступа ТСФВ.465000.006-005","Т-","М-"),RIGHT(mac_ap[[#This Row],[Серийный AP]],6))</f>
        <v>Т-HQ6NHS</v>
      </c>
    </row>
    <row r="198" spans="2:5" x14ac:dyDescent="0.2">
      <c r="B198" t="s">
        <v>49</v>
      </c>
      <c r="C198" t="s">
        <v>806</v>
      </c>
      <c r="D198" t="s">
        <v>805</v>
      </c>
      <c r="E198" s="44" t="str">
        <f>CONCATENATE(IF(mac_ap[[#This Row],[EQP]]="Точка доступа ТСФВ.465000.006-005","Т-","М-"),RIGHT(mac_ap[[#This Row],[Серийный AP]],6))</f>
        <v>Т-JF87KW</v>
      </c>
    </row>
    <row r="199" spans="2:5" x14ac:dyDescent="0.2">
      <c r="B199" t="s">
        <v>49</v>
      </c>
      <c r="C199" t="s">
        <v>704</v>
      </c>
      <c r="D199" t="s">
        <v>703</v>
      </c>
      <c r="E199" s="44" t="str">
        <f>CONCATENATE(IF(mac_ap[[#This Row],[EQP]]="Точка доступа ТСФВ.465000.006-005","Т-","М-"),RIGHT(mac_ap[[#This Row],[Серийный AP]],6))</f>
        <v>Т-JKZH0J</v>
      </c>
    </row>
    <row r="200" spans="2:5" x14ac:dyDescent="0.2">
      <c r="B200" t="s">
        <v>49</v>
      </c>
      <c r="C200" t="s">
        <v>770</v>
      </c>
      <c r="D200" t="s">
        <v>769</v>
      </c>
      <c r="E200" s="44" t="str">
        <f>CONCATENATE(IF(mac_ap[[#This Row],[EQP]]="Точка доступа ТСФВ.465000.006-005","Т-","М-"),RIGHT(mac_ap[[#This Row],[Серийный AP]],6))</f>
        <v>Т-JQ3MA5</v>
      </c>
    </row>
    <row r="201" spans="2:5" x14ac:dyDescent="0.2">
      <c r="B201" t="s">
        <v>49</v>
      </c>
      <c r="C201" t="s">
        <v>886</v>
      </c>
      <c r="D201" t="s">
        <v>885</v>
      </c>
      <c r="E201" s="44" t="str">
        <f>CONCATENATE(IF(mac_ap[[#This Row],[EQP]]="Точка доступа ТСФВ.465000.006-005","Т-","М-"),RIGHT(mac_ap[[#This Row],[Серийный AP]],6))</f>
        <v>Т-JQ8BHA</v>
      </c>
    </row>
    <row r="202" spans="2:5" x14ac:dyDescent="0.2">
      <c r="B202" t="s">
        <v>49</v>
      </c>
      <c r="C202" t="s">
        <v>830</v>
      </c>
      <c r="D202" t="s">
        <v>829</v>
      </c>
      <c r="E202" s="44" t="str">
        <f>CONCATENATE(IF(mac_ap[[#This Row],[EQP]]="Точка доступа ТСФВ.465000.006-005","Т-","М-"),RIGHT(mac_ap[[#This Row],[Серийный AP]],6))</f>
        <v>Т-K5N6MC</v>
      </c>
    </row>
    <row r="203" spans="2:5" x14ac:dyDescent="0.2">
      <c r="B203" t="s">
        <v>49</v>
      </c>
      <c r="C203" t="s">
        <v>792</v>
      </c>
      <c r="D203" t="s">
        <v>791</v>
      </c>
      <c r="E203" s="44" t="str">
        <f>CONCATENATE(IF(mac_ap[[#This Row],[EQP]]="Точка доступа ТСФВ.465000.006-005","Т-","М-"),RIGHT(mac_ap[[#This Row],[Серийный AP]],6))</f>
        <v>Т-K5ZMBB</v>
      </c>
    </row>
    <row r="204" spans="2:5" x14ac:dyDescent="0.2">
      <c r="B204" t="s">
        <v>49</v>
      </c>
      <c r="C204" t="s">
        <v>907</v>
      </c>
      <c r="D204" t="s">
        <v>906</v>
      </c>
      <c r="E204" s="44" t="str">
        <f>CONCATENATE(IF(mac_ap[[#This Row],[EQP]]="Точка доступа ТСФВ.465000.006-005","Т-","М-"),RIGHT(mac_ap[[#This Row],[Серийный AP]],6))</f>
        <v>Т-K9HHCB</v>
      </c>
    </row>
    <row r="205" spans="2:5" x14ac:dyDescent="0.2">
      <c r="B205" t="s">
        <v>49</v>
      </c>
      <c r="C205" t="s">
        <v>678</v>
      </c>
      <c r="D205" t="s">
        <v>677</v>
      </c>
      <c r="E205" s="44" t="str">
        <f>CONCATENATE(IF(mac_ap[[#This Row],[EQP]]="Точка доступа ТСФВ.465000.006-005","Т-","М-"),RIGHT(mac_ap[[#This Row],[Серийный AP]],6))</f>
        <v>Т-KM3ACZ</v>
      </c>
    </row>
    <row r="206" spans="2:5" x14ac:dyDescent="0.2">
      <c r="B206" t="s">
        <v>49</v>
      </c>
      <c r="C206" t="s">
        <v>914</v>
      </c>
      <c r="D206" t="s">
        <v>913</v>
      </c>
      <c r="E206" s="44" t="str">
        <f>CONCATENATE(IF(mac_ap[[#This Row],[EQP]]="Точка доступа ТСФВ.465000.006-005","Т-","М-"),RIGHT(mac_ap[[#This Row],[Серийный AP]],6))</f>
        <v>Т-KW63VC</v>
      </c>
    </row>
    <row r="207" spans="2:5" x14ac:dyDescent="0.2">
      <c r="B207" t="s">
        <v>49</v>
      </c>
      <c r="C207" t="s">
        <v>414</v>
      </c>
      <c r="D207" t="s">
        <v>1346</v>
      </c>
      <c r="E207" s="44" t="str">
        <f>CONCATENATE(IF(mac_ap[[#This Row],[EQP]]="Точка доступа ТСФВ.465000.006-005","Т-","М-"),RIGHT(mac_ap[[#This Row],[Серийный AP]],6))</f>
        <v>Т-M3M8FS</v>
      </c>
    </row>
    <row r="208" spans="2:5" x14ac:dyDescent="0.2">
      <c r="B208" t="s">
        <v>49</v>
      </c>
      <c r="C208" t="s">
        <v>910</v>
      </c>
      <c r="D208" t="s">
        <v>909</v>
      </c>
      <c r="E208" s="44" t="str">
        <f>CONCATENATE(IF(mac_ap[[#This Row],[EQP]]="Точка доступа ТСФВ.465000.006-005","Т-","М-"),RIGHT(mac_ap[[#This Row],[Серийный AP]],6))</f>
        <v>Т-M57Z0M</v>
      </c>
    </row>
    <row r="209" spans="2:5" x14ac:dyDescent="0.2">
      <c r="B209" t="s">
        <v>49</v>
      </c>
      <c r="C209" t="s">
        <v>868</v>
      </c>
      <c r="D209" t="s">
        <v>867</v>
      </c>
      <c r="E209" s="44" t="str">
        <f>CONCATENATE(IF(mac_ap[[#This Row],[EQP]]="Точка доступа ТСФВ.465000.006-005","Т-","М-"),RIGHT(mac_ap[[#This Row],[Серийный AP]],6))</f>
        <v>Т-M5GPTG</v>
      </c>
    </row>
    <row r="210" spans="2:5" x14ac:dyDescent="0.2">
      <c r="B210" t="s">
        <v>49</v>
      </c>
      <c r="C210" t="s">
        <v>672</v>
      </c>
      <c r="D210" t="s">
        <v>671</v>
      </c>
      <c r="E210" s="44" t="str">
        <f>CONCATENATE(IF(mac_ap[[#This Row],[EQP]]="Точка доступа ТСФВ.465000.006-005","Т-","М-"),RIGHT(mac_ap[[#This Row],[Серийный AP]],6))</f>
        <v>Т-MCY91K</v>
      </c>
    </row>
    <row r="211" spans="2:5" x14ac:dyDescent="0.2">
      <c r="B211" t="s">
        <v>49</v>
      </c>
      <c r="C211" t="s">
        <v>1143</v>
      </c>
      <c r="D211" t="s">
        <v>1142</v>
      </c>
      <c r="E211" s="44" t="str">
        <f>CONCATENATE(IF(mac_ap[[#This Row],[EQP]]="Точка доступа ТСФВ.465000.006-005","Т-","М-"),RIGHT(mac_ap[[#This Row],[Серийный AP]],6))</f>
        <v>Т-MGCVPR</v>
      </c>
    </row>
    <row r="212" spans="2:5" x14ac:dyDescent="0.2">
      <c r="B212" t="s">
        <v>49</v>
      </c>
      <c r="C212" t="s">
        <v>331</v>
      </c>
      <c r="D212" t="s">
        <v>335</v>
      </c>
      <c r="E212" s="44" t="str">
        <f>CONCATENATE(IF(mac_ap[[#This Row],[EQP]]="Точка доступа ТСФВ.465000.006-005","Т-","М-"),RIGHT(mac_ap[[#This Row],[Серийный AP]],6))</f>
        <v>Т-N0RHZY</v>
      </c>
    </row>
    <row r="213" spans="2:5" x14ac:dyDescent="0.2">
      <c r="B213" t="s">
        <v>49</v>
      </c>
      <c r="C213" t="s">
        <v>1267</v>
      </c>
      <c r="D213" t="s">
        <v>1266</v>
      </c>
      <c r="E213" s="44" t="str">
        <f>CONCATENATE(IF(mac_ap[[#This Row],[EQP]]="Точка доступа ТСФВ.465000.006-005","Т-","М-"),RIGHT(mac_ap[[#This Row],[Серийный AP]],6))</f>
        <v>Т-N14E9A</v>
      </c>
    </row>
    <row r="214" spans="2:5" x14ac:dyDescent="0.2">
      <c r="B214" t="s">
        <v>49</v>
      </c>
      <c r="C214" t="s">
        <v>1199</v>
      </c>
      <c r="D214" t="s">
        <v>1198</v>
      </c>
      <c r="E214" s="44" t="str">
        <f>CONCATENATE(IF(mac_ap[[#This Row],[EQP]]="Точка доступа ТСФВ.465000.006-005","Т-","М-"),RIGHT(mac_ap[[#This Row],[Серийный AP]],6))</f>
        <v>Т-N7BF7C</v>
      </c>
    </row>
    <row r="215" spans="2:5" x14ac:dyDescent="0.2">
      <c r="B215" t="s">
        <v>49</v>
      </c>
      <c r="C215" t="s">
        <v>845</v>
      </c>
      <c r="D215" t="s">
        <v>844</v>
      </c>
      <c r="E215" s="44" t="str">
        <f>CONCATENATE(IF(mac_ap[[#This Row],[EQP]]="Точка доступа ТСФВ.465000.006-005","Т-","М-"),RIGHT(mac_ap[[#This Row],[Серийный AP]],6))</f>
        <v>Т-NCS23W</v>
      </c>
    </row>
    <row r="216" spans="2:5" x14ac:dyDescent="0.2">
      <c r="B216" t="s">
        <v>49</v>
      </c>
      <c r="C216" t="s">
        <v>651</v>
      </c>
      <c r="D216" t="s">
        <v>650</v>
      </c>
      <c r="E216" s="44" t="str">
        <f>CONCATENATE(IF(mac_ap[[#This Row],[EQP]]="Точка доступа ТСФВ.465000.006-005","Т-","М-"),RIGHT(mac_ap[[#This Row],[Серийный AP]],6))</f>
        <v>Т-NCTKE3</v>
      </c>
    </row>
    <row r="217" spans="2:5" x14ac:dyDescent="0.2">
      <c r="B217" t="s">
        <v>49</v>
      </c>
      <c r="C217" t="s">
        <v>1311</v>
      </c>
      <c r="D217" t="s">
        <v>1310</v>
      </c>
      <c r="E217" s="44" t="str">
        <f>CONCATENATE(IF(mac_ap[[#This Row],[EQP]]="Точка доступа ТСФВ.465000.006-005","Т-","М-"),RIGHT(mac_ap[[#This Row],[Серийный AP]],6))</f>
        <v>Т-NMR352</v>
      </c>
    </row>
    <row r="218" spans="2:5" x14ac:dyDescent="0.2">
      <c r="B218" t="s">
        <v>49</v>
      </c>
      <c r="C218" t="s">
        <v>811</v>
      </c>
      <c r="D218" t="s">
        <v>810</v>
      </c>
      <c r="E218" s="44" t="str">
        <f>CONCATENATE(IF(mac_ap[[#This Row],[EQP]]="Точка доступа ТСФВ.465000.006-005","Т-","М-"),RIGHT(mac_ap[[#This Row],[Серийный AP]],6))</f>
        <v>Т-NNS7PN</v>
      </c>
    </row>
    <row r="219" spans="2:5" x14ac:dyDescent="0.2">
      <c r="B219" t="s">
        <v>49</v>
      </c>
      <c r="C219" t="s">
        <v>1291</v>
      </c>
      <c r="D219" t="s">
        <v>1290</v>
      </c>
      <c r="E219" s="44" t="str">
        <f>CONCATENATE(IF(mac_ap[[#This Row],[EQP]]="Точка доступа ТСФВ.465000.006-005","Т-","М-"),RIGHT(mac_ap[[#This Row],[Серийный AP]],6))</f>
        <v>Т-NRHYFG</v>
      </c>
    </row>
    <row r="220" spans="2:5" x14ac:dyDescent="0.2">
      <c r="B220" t="s">
        <v>49</v>
      </c>
      <c r="C220" t="s">
        <v>815</v>
      </c>
      <c r="D220" t="s">
        <v>814</v>
      </c>
      <c r="E220" s="44" t="str">
        <f>CONCATENATE(IF(mac_ap[[#This Row],[EQP]]="Точка доступа ТСФВ.465000.006-005","Т-","М-"),RIGHT(mac_ap[[#This Row],[Серийный AP]],6))</f>
        <v>Т-NST830</v>
      </c>
    </row>
    <row r="221" spans="2:5" x14ac:dyDescent="0.2">
      <c r="B221" t="s">
        <v>49</v>
      </c>
      <c r="C221" t="s">
        <v>1335</v>
      </c>
      <c r="D221" t="s">
        <v>1334</v>
      </c>
      <c r="E221" s="44" t="str">
        <f>CONCATENATE(IF(mac_ap[[#This Row],[EQP]]="Точка доступа ТСФВ.465000.006-005","Т-","М-"),RIGHT(mac_ap[[#This Row],[Серийный AP]],6))</f>
        <v>Т-PBYQZP</v>
      </c>
    </row>
    <row r="222" spans="2:5" x14ac:dyDescent="0.2">
      <c r="B222" t="s">
        <v>49</v>
      </c>
      <c r="C222" t="s">
        <v>662</v>
      </c>
      <c r="D222" t="s">
        <v>661</v>
      </c>
      <c r="E222" s="44" t="str">
        <f>CONCATENATE(IF(mac_ap[[#This Row],[EQP]]="Точка доступа ТСФВ.465000.006-005","Т-","М-"),RIGHT(mac_ap[[#This Row],[Серийный AP]],6))</f>
        <v>Т-PSSWH6</v>
      </c>
    </row>
    <row r="223" spans="2:5" x14ac:dyDescent="0.2">
      <c r="B223" t="s">
        <v>49</v>
      </c>
      <c r="C223" t="s">
        <v>1223</v>
      </c>
      <c r="D223" t="s">
        <v>1222</v>
      </c>
      <c r="E223" s="44" t="str">
        <f>CONCATENATE(IF(mac_ap[[#This Row],[EQP]]="Точка доступа ТСФВ.465000.006-005","Т-","М-"),RIGHT(mac_ap[[#This Row],[Серийный AP]],6))</f>
        <v>Т-Q43T8Z</v>
      </c>
    </row>
    <row r="224" spans="2:5" x14ac:dyDescent="0.2">
      <c r="B224" t="s">
        <v>49</v>
      </c>
      <c r="C224" t="s">
        <v>826</v>
      </c>
      <c r="D224" t="s">
        <v>825</v>
      </c>
      <c r="E224" s="44" t="str">
        <f>CONCATENATE(IF(mac_ap[[#This Row],[EQP]]="Точка доступа ТСФВ.465000.006-005","Т-","М-"),RIGHT(mac_ap[[#This Row],[Серийный AP]],6))</f>
        <v>Т-Q5Y8T3</v>
      </c>
    </row>
    <row r="225" spans="2:5" x14ac:dyDescent="0.2">
      <c r="B225" t="s">
        <v>49</v>
      </c>
      <c r="C225" t="s">
        <v>1123</v>
      </c>
      <c r="D225" t="s">
        <v>1122</v>
      </c>
      <c r="E225" s="44" t="str">
        <f>CONCATENATE(IF(mac_ap[[#This Row],[EQP]]="Точка доступа ТСФВ.465000.006-005","Т-","М-"),RIGHT(mac_ap[[#This Row],[Серийный AP]],6))</f>
        <v>Т-Q9PRMS</v>
      </c>
    </row>
    <row r="226" spans="2:5" x14ac:dyDescent="0.2">
      <c r="B226" t="s">
        <v>49</v>
      </c>
      <c r="C226" t="s">
        <v>912</v>
      </c>
      <c r="D226" t="s">
        <v>911</v>
      </c>
      <c r="E226" s="44" t="str">
        <f>CONCATENATE(IF(mac_ap[[#This Row],[EQP]]="Точка доступа ТСФВ.465000.006-005","Т-","М-"),RIGHT(mac_ap[[#This Row],[Серийный AP]],6))</f>
        <v>Т-Q9QNGH</v>
      </c>
    </row>
    <row r="227" spans="2:5" x14ac:dyDescent="0.2">
      <c r="B227" t="s">
        <v>49</v>
      </c>
      <c r="C227" t="s">
        <v>50</v>
      </c>
      <c r="D227" t="s">
        <v>908</v>
      </c>
      <c r="E227" s="44" t="str">
        <f>CONCATENATE(IF(mac_ap[[#This Row],[EQP]]="Точка доступа ТСФВ.465000.006-005","Т-","М-"),RIGHT(mac_ap[[#This Row],[Серийный AP]],6))</f>
        <v>Т-QC1BJY</v>
      </c>
    </row>
    <row r="228" spans="2:5" x14ac:dyDescent="0.2">
      <c r="B228" t="s">
        <v>49</v>
      </c>
      <c r="C228" t="s">
        <v>936</v>
      </c>
      <c r="D228" t="s">
        <v>935</v>
      </c>
      <c r="E228" s="44" t="str">
        <f>CONCATENATE(IF(mac_ap[[#This Row],[EQP]]="Точка доступа ТСФВ.465000.006-005","Т-","М-"),RIGHT(mac_ap[[#This Row],[Серийный AP]],6))</f>
        <v>Т-QHSM1Q</v>
      </c>
    </row>
    <row r="229" spans="2:5" x14ac:dyDescent="0.2">
      <c r="B229" t="s">
        <v>49</v>
      </c>
      <c r="C229" t="s">
        <v>1327</v>
      </c>
      <c r="D229" t="s">
        <v>1326</v>
      </c>
      <c r="E229" s="44" t="str">
        <f>CONCATENATE(IF(mac_ap[[#This Row],[EQP]]="Точка доступа ТСФВ.465000.006-005","Т-","М-"),RIGHT(mac_ap[[#This Row],[Серийный AP]],6))</f>
        <v>Т-QJ1G5C</v>
      </c>
    </row>
    <row r="230" spans="2:5" x14ac:dyDescent="0.2">
      <c r="B230" t="s">
        <v>49</v>
      </c>
      <c r="C230" t="s">
        <v>415</v>
      </c>
      <c r="D230" t="s">
        <v>812</v>
      </c>
      <c r="E230" s="44" t="str">
        <f>CONCATENATE(IF(mac_ap[[#This Row],[EQP]]="Точка доступа ТСФВ.465000.006-005","Т-","М-"),RIGHT(mac_ap[[#This Row],[Серийный AP]],6))</f>
        <v>Т-RCNZDE</v>
      </c>
    </row>
    <row r="231" spans="2:5" x14ac:dyDescent="0.2">
      <c r="B231" t="s">
        <v>49</v>
      </c>
      <c r="C231" t="s">
        <v>839</v>
      </c>
      <c r="D231" t="s">
        <v>838</v>
      </c>
      <c r="E231" s="44" t="str">
        <f>CONCATENATE(IF(mac_ap[[#This Row],[EQP]]="Точка доступа ТСФВ.465000.006-005","Т-","М-"),RIGHT(mac_ap[[#This Row],[Серийный AP]],6))</f>
        <v>Т-RGRKDK</v>
      </c>
    </row>
    <row r="232" spans="2:5" x14ac:dyDescent="0.2">
      <c r="B232" t="s">
        <v>49</v>
      </c>
      <c r="C232" t="s">
        <v>890</v>
      </c>
      <c r="D232" t="s">
        <v>889</v>
      </c>
      <c r="E232" s="44" t="str">
        <f>CONCATENATE(IF(mac_ap[[#This Row],[EQP]]="Точка доступа ТСФВ.465000.006-005","Т-","М-"),RIGHT(mac_ap[[#This Row],[Серийный AP]],6))</f>
        <v>Т-RK4HYX</v>
      </c>
    </row>
    <row r="233" spans="2:5" x14ac:dyDescent="0.2">
      <c r="B233" t="s">
        <v>49</v>
      </c>
      <c r="C233" t="s">
        <v>851</v>
      </c>
      <c r="D233" t="s">
        <v>850</v>
      </c>
      <c r="E233" s="44" t="str">
        <f>CONCATENATE(IF(mac_ap[[#This Row],[EQP]]="Точка доступа ТСФВ.465000.006-005","Т-","М-"),RIGHT(mac_ap[[#This Row],[Серийный AP]],6))</f>
        <v>Т-RTWAVJ</v>
      </c>
    </row>
    <row r="234" spans="2:5" x14ac:dyDescent="0.2">
      <c r="B234" t="s">
        <v>49</v>
      </c>
      <c r="C234" t="s">
        <v>385</v>
      </c>
      <c r="D234" t="s">
        <v>809</v>
      </c>
      <c r="E234" s="44" t="str">
        <f>CONCATENATE(IF(mac_ap[[#This Row],[EQP]]="Точка доступа ТСФВ.465000.006-005","Т-","М-"),RIGHT(mac_ap[[#This Row],[Серийный AP]],6))</f>
        <v>Т-RX2YHN</v>
      </c>
    </row>
    <row r="235" spans="2:5" x14ac:dyDescent="0.2">
      <c r="B235" t="s">
        <v>49</v>
      </c>
      <c r="C235" t="s">
        <v>75</v>
      </c>
      <c r="D235" t="s">
        <v>808</v>
      </c>
      <c r="E235" s="44" t="str">
        <f>CONCATENATE(IF(mac_ap[[#This Row],[EQP]]="Точка доступа ТСФВ.465000.006-005","Т-","М-"),RIGHT(mac_ap[[#This Row],[Серийный AP]],6))</f>
        <v>Т-RXFM30</v>
      </c>
    </row>
    <row r="236" spans="2:5" x14ac:dyDescent="0.2">
      <c r="B236" t="s">
        <v>49</v>
      </c>
      <c r="C236" t="s">
        <v>332</v>
      </c>
      <c r="D236" t="s">
        <v>337</v>
      </c>
      <c r="E236" s="44" t="str">
        <f>CONCATENATE(IF(mac_ap[[#This Row],[EQP]]="Точка доступа ТСФВ.465000.006-005","Т-","М-"),RIGHT(mac_ap[[#This Row],[Серийный AP]],6))</f>
        <v>Т-SHFFRD</v>
      </c>
    </row>
    <row r="237" spans="2:5" x14ac:dyDescent="0.2">
      <c r="B237" t="s">
        <v>49</v>
      </c>
      <c r="C237" t="s">
        <v>1315</v>
      </c>
      <c r="D237" t="s">
        <v>1314</v>
      </c>
      <c r="E237" s="44" t="str">
        <f>CONCATENATE(IF(mac_ap[[#This Row],[EQP]]="Точка доступа ТСФВ.465000.006-005","Т-","М-"),RIGHT(mac_ap[[#This Row],[Серийный AP]],6))</f>
        <v>Т-SSRXX5</v>
      </c>
    </row>
    <row r="238" spans="2:5" x14ac:dyDescent="0.2">
      <c r="B238" t="s">
        <v>49</v>
      </c>
      <c r="C238" t="s">
        <v>804</v>
      </c>
      <c r="D238" t="s">
        <v>803</v>
      </c>
      <c r="E238" s="44" t="str">
        <f>CONCATENATE(IF(mac_ap[[#This Row],[EQP]]="Точка доступа ТСФВ.465000.006-005","Т-","М-"),RIGHT(mac_ap[[#This Row],[Серийный AP]],6))</f>
        <v>Т-SST1MJ</v>
      </c>
    </row>
    <row r="239" spans="2:5" x14ac:dyDescent="0.2">
      <c r="B239" t="s">
        <v>49</v>
      </c>
      <c r="C239" t="s">
        <v>300</v>
      </c>
      <c r="D239" t="s">
        <v>301</v>
      </c>
      <c r="E239" s="44" t="str">
        <f>CONCATENATE(IF(mac_ap[[#This Row],[EQP]]="Точка доступа ТСФВ.465000.006-005","Т-","М-"),RIGHT(mac_ap[[#This Row],[Серийный AP]],6))</f>
        <v>Т-ST46N9</v>
      </c>
    </row>
    <row r="240" spans="2:5" x14ac:dyDescent="0.2">
      <c r="B240" t="s">
        <v>49</v>
      </c>
      <c r="C240" t="s">
        <v>404</v>
      </c>
      <c r="D240" t="s">
        <v>1343</v>
      </c>
      <c r="E240" s="44" t="str">
        <f>CONCATENATE(IF(mac_ap[[#This Row],[EQP]]="Точка доступа ТСФВ.465000.006-005","Т-","М-"),RIGHT(mac_ap[[#This Row],[Серийный AP]],6))</f>
        <v>Т-ST9C7W</v>
      </c>
    </row>
    <row r="241" spans="2:5" x14ac:dyDescent="0.2">
      <c r="B241" t="s">
        <v>49</v>
      </c>
      <c r="C241" t="s">
        <v>298</v>
      </c>
      <c r="D241" t="s">
        <v>299</v>
      </c>
      <c r="E241" s="44" t="str">
        <f>CONCATENATE(IF(mac_ap[[#This Row],[EQP]]="Точка доступа ТСФВ.465000.006-005","Т-","М-"),RIGHT(mac_ap[[#This Row],[Серийный AP]],6))</f>
        <v>Т-SVK6RJ</v>
      </c>
    </row>
    <row r="242" spans="2:5" x14ac:dyDescent="0.2">
      <c r="B242" t="s">
        <v>49</v>
      </c>
      <c r="C242" t="s">
        <v>1227</v>
      </c>
      <c r="D242" t="s">
        <v>1226</v>
      </c>
      <c r="E242" s="44" t="str">
        <f>CONCATENATE(IF(mac_ap[[#This Row],[EQP]]="Точка доступа ТСФВ.465000.006-005","Т-","М-"),RIGHT(mac_ap[[#This Row],[Серийный AP]],6))</f>
        <v>Т-T2JXTG</v>
      </c>
    </row>
    <row r="243" spans="2:5" x14ac:dyDescent="0.2">
      <c r="B243" t="s">
        <v>49</v>
      </c>
      <c r="C243" t="s">
        <v>1183</v>
      </c>
      <c r="D243" t="s">
        <v>1182</v>
      </c>
      <c r="E243" s="44" t="str">
        <f>CONCATENATE(IF(mac_ap[[#This Row],[EQP]]="Точка доступа ТСФВ.465000.006-005","Т-","М-"),RIGHT(mac_ap[[#This Row],[Серийный AP]],6))</f>
        <v>Т-T5X3FK</v>
      </c>
    </row>
    <row r="244" spans="2:5" x14ac:dyDescent="0.2">
      <c r="B244" t="s">
        <v>49</v>
      </c>
      <c r="C244" t="s">
        <v>395</v>
      </c>
      <c r="D244" t="s">
        <v>835</v>
      </c>
      <c r="E244" s="44" t="str">
        <f>CONCATENATE(IF(mac_ap[[#This Row],[EQP]]="Точка доступа ТСФВ.465000.006-005","Т-","М-"),RIGHT(mac_ap[[#This Row],[Серийный AP]],6))</f>
        <v>Т-T881KN</v>
      </c>
    </row>
    <row r="245" spans="2:5" x14ac:dyDescent="0.2">
      <c r="B245" t="s">
        <v>49</v>
      </c>
      <c r="C245" t="s">
        <v>786</v>
      </c>
      <c r="D245" t="s">
        <v>785</v>
      </c>
      <c r="E245" s="44" t="str">
        <f>CONCATENATE(IF(mac_ap[[#This Row],[EQP]]="Точка доступа ТСФВ.465000.006-005","Т-","М-"),RIGHT(mac_ap[[#This Row],[Серийный AP]],6))</f>
        <v>Т-T9YCT6</v>
      </c>
    </row>
    <row r="246" spans="2:5" x14ac:dyDescent="0.2">
      <c r="B246" t="s">
        <v>49</v>
      </c>
      <c r="C246" t="s">
        <v>828</v>
      </c>
      <c r="D246" t="s">
        <v>827</v>
      </c>
      <c r="E246" s="44" t="str">
        <f>CONCATENATE(IF(mac_ap[[#This Row],[EQP]]="Точка доступа ТСФВ.465000.006-005","Т-","М-"),RIGHT(mac_ap[[#This Row],[Серийный AP]],6))</f>
        <v>Т-TBT14K</v>
      </c>
    </row>
    <row r="247" spans="2:5" x14ac:dyDescent="0.2">
      <c r="B247" t="s">
        <v>49</v>
      </c>
      <c r="C247" t="s">
        <v>822</v>
      </c>
      <c r="D247" t="s">
        <v>821</v>
      </c>
      <c r="E247" s="44" t="str">
        <f>CONCATENATE(IF(mac_ap[[#This Row],[EQP]]="Точка доступа ТСФВ.465000.006-005","Т-","М-"),RIGHT(mac_ap[[#This Row],[Серийный AP]],6))</f>
        <v>Т-TKKEMX</v>
      </c>
    </row>
    <row r="248" spans="2:5" x14ac:dyDescent="0.2">
      <c r="B248" t="s">
        <v>49</v>
      </c>
      <c r="C248" t="s">
        <v>668</v>
      </c>
      <c r="D248" t="s">
        <v>667</v>
      </c>
      <c r="E248" s="44" t="str">
        <f>CONCATENATE(IF(mac_ap[[#This Row],[EQP]]="Точка доступа ТСФВ.465000.006-005","Т-","М-"),RIGHT(mac_ap[[#This Row],[Серийный AP]],6))</f>
        <v>Т-TP5GPJ</v>
      </c>
    </row>
    <row r="249" spans="2:5" x14ac:dyDescent="0.2">
      <c r="B249" t="s">
        <v>49</v>
      </c>
      <c r="C249" t="s">
        <v>664</v>
      </c>
      <c r="D249" t="s">
        <v>663</v>
      </c>
      <c r="E249" s="44" t="str">
        <f>CONCATENATE(IF(mac_ap[[#This Row],[EQP]]="Точка доступа ТСФВ.465000.006-005","Т-","М-"),RIGHT(mac_ap[[#This Row],[Серийный AP]],6))</f>
        <v>Т-TYCYQW</v>
      </c>
    </row>
    <row r="250" spans="2:5" x14ac:dyDescent="0.2">
      <c r="B250" t="s">
        <v>49</v>
      </c>
      <c r="C250" t="s">
        <v>676</v>
      </c>
      <c r="D250" t="s">
        <v>675</v>
      </c>
      <c r="E250" s="44" t="str">
        <f>CONCATENATE(IF(mac_ap[[#This Row],[EQP]]="Точка доступа ТСФВ.465000.006-005","Т-","М-"),RIGHT(mac_ap[[#This Row],[Серийный AP]],6))</f>
        <v>Т-V4SGQW</v>
      </c>
    </row>
    <row r="251" spans="2:5" x14ac:dyDescent="0.2">
      <c r="B251" t="s">
        <v>49</v>
      </c>
      <c r="C251" t="s">
        <v>928</v>
      </c>
      <c r="D251" t="s">
        <v>927</v>
      </c>
      <c r="E251" s="44" t="str">
        <f>CONCATENATE(IF(mac_ap[[#This Row],[EQP]]="Точка доступа ТСФВ.465000.006-005","Т-","М-"),RIGHT(mac_ap[[#This Row],[Серийный AP]],6))</f>
        <v>Т-V4Z5Y6</v>
      </c>
    </row>
    <row r="252" spans="2:5" x14ac:dyDescent="0.2">
      <c r="B252" t="s">
        <v>49</v>
      </c>
      <c r="C252" t="s">
        <v>855</v>
      </c>
      <c r="D252" t="s">
        <v>854</v>
      </c>
      <c r="E252" s="44" t="str">
        <f>CONCATENATE(IF(mac_ap[[#This Row],[EQP]]="Точка доступа ТСФВ.465000.006-005","Т-","М-"),RIGHT(mac_ap[[#This Row],[Серийный AP]],6))</f>
        <v>Т-VZRAMZ</v>
      </c>
    </row>
    <row r="253" spans="2:5" x14ac:dyDescent="0.2">
      <c r="B253" t="s">
        <v>49</v>
      </c>
      <c r="C253" t="s">
        <v>1283</v>
      </c>
      <c r="D253" t="s">
        <v>1282</v>
      </c>
      <c r="E253" s="44" t="str">
        <f>CONCATENATE(IF(mac_ap[[#This Row],[EQP]]="Точка доступа ТСФВ.465000.006-005","Т-","М-"),RIGHT(mac_ap[[#This Row],[Серийный AP]],6))</f>
        <v>Т-W5XJ6D</v>
      </c>
    </row>
    <row r="254" spans="2:5" x14ac:dyDescent="0.2">
      <c r="B254" t="s">
        <v>49</v>
      </c>
      <c r="C254" t="s">
        <v>824</v>
      </c>
      <c r="D254" t="s">
        <v>823</v>
      </c>
      <c r="E254" s="44" t="str">
        <f>CONCATENATE(IF(mac_ap[[#This Row],[EQP]]="Точка доступа ТСФВ.465000.006-005","Т-","М-"),RIGHT(mac_ap[[#This Row],[Серийный AP]],6))</f>
        <v>Т-WKNAMS</v>
      </c>
    </row>
    <row r="255" spans="2:5" x14ac:dyDescent="0.2">
      <c r="B255" t="s">
        <v>49</v>
      </c>
      <c r="C255" t="s">
        <v>424</v>
      </c>
      <c r="D255" t="s">
        <v>1356</v>
      </c>
      <c r="E255" s="44" t="str">
        <f>CONCATENATE(IF(mac_ap[[#This Row],[EQP]]="Точка доступа ТСФВ.465000.006-005","Т-","М-"),RIGHT(mac_ap[[#This Row],[Серийный AP]],6))</f>
        <v>Т-X4965E</v>
      </c>
    </row>
    <row r="256" spans="2:5" x14ac:dyDescent="0.2">
      <c r="B256" t="s">
        <v>49</v>
      </c>
      <c r="C256" t="s">
        <v>1323</v>
      </c>
      <c r="D256" t="s">
        <v>1322</v>
      </c>
      <c r="E256" s="44" t="str">
        <f>CONCATENATE(IF(mac_ap[[#This Row],[EQP]]="Точка доступа ТСФВ.465000.006-005","Т-","М-"),RIGHT(mac_ap[[#This Row],[Серийный AP]],6))</f>
        <v>Т-XBEVNB</v>
      </c>
    </row>
    <row r="257" spans="2:5" x14ac:dyDescent="0.2">
      <c r="B257" t="s">
        <v>49</v>
      </c>
      <c r="C257" t="s">
        <v>901</v>
      </c>
      <c r="D257" t="s">
        <v>900</v>
      </c>
      <c r="E257" s="44" t="str">
        <f>CONCATENATE(IF(mac_ap[[#This Row],[EQP]]="Точка доступа ТСФВ.465000.006-005","Т-","М-"),RIGHT(mac_ap[[#This Row],[Серийный AP]],6))</f>
        <v>Т-XR1QTM</v>
      </c>
    </row>
    <row r="258" spans="2:5" x14ac:dyDescent="0.2">
      <c r="B258" t="s">
        <v>49</v>
      </c>
      <c r="C258" t="s">
        <v>782</v>
      </c>
      <c r="D258" t="s">
        <v>781</v>
      </c>
      <c r="E258" s="44" t="str">
        <f>CONCATENATE(IF(mac_ap[[#This Row],[EQP]]="Точка доступа ТСФВ.465000.006-005","Т-","М-"),RIGHT(mac_ap[[#This Row],[Серийный AP]],6))</f>
        <v>Т-Y3KYGX</v>
      </c>
    </row>
    <row r="259" spans="2:5" x14ac:dyDescent="0.2">
      <c r="B259" t="s">
        <v>49</v>
      </c>
      <c r="C259" t="s">
        <v>940</v>
      </c>
      <c r="D259" t="s">
        <v>939</v>
      </c>
      <c r="E259" s="44" t="str">
        <f>CONCATENATE(IF(mac_ap[[#This Row],[EQP]]="Точка доступа ТСФВ.465000.006-005","Т-","М-"),RIGHT(mac_ap[[#This Row],[Серийный AP]],6))</f>
        <v>Т-Y5GR86</v>
      </c>
    </row>
    <row r="260" spans="2:5" x14ac:dyDescent="0.2">
      <c r="B260" t="s">
        <v>49</v>
      </c>
      <c r="C260" t="s">
        <v>903</v>
      </c>
      <c r="D260" t="s">
        <v>902</v>
      </c>
      <c r="E260" s="44" t="str">
        <f>CONCATENATE(IF(mac_ap[[#This Row],[EQP]]="Точка доступа ТСФВ.465000.006-005","Т-","М-"),RIGHT(mac_ap[[#This Row],[Серийный AP]],6))</f>
        <v>Т-Y6RVQH</v>
      </c>
    </row>
    <row r="261" spans="2:5" x14ac:dyDescent="0.2">
      <c r="B261" t="s">
        <v>49</v>
      </c>
      <c r="C261" t="s">
        <v>932</v>
      </c>
      <c r="D261" t="s">
        <v>931</v>
      </c>
      <c r="E261" s="44" t="str">
        <f>CONCATENATE(IF(mac_ap[[#This Row],[EQP]]="Точка доступа ТСФВ.465000.006-005","Т-","М-"),RIGHT(mac_ap[[#This Row],[Серийный AP]],6))</f>
        <v>Т-YVPPPE</v>
      </c>
    </row>
    <row r="262" spans="2:5" x14ac:dyDescent="0.2">
      <c r="B262" t="s">
        <v>49</v>
      </c>
      <c r="C262" t="s">
        <v>788</v>
      </c>
      <c r="D262" t="s">
        <v>787</v>
      </c>
      <c r="E262" s="44" t="str">
        <f>CONCATENATE(IF(mac_ap[[#This Row],[EQP]]="Точка доступа ТСФВ.465000.006-005","Т-","М-"),RIGHT(mac_ap[[#This Row],[Серийный AP]],6))</f>
        <v>Т-YZCGSS</v>
      </c>
    </row>
    <row r="263" spans="2:5" x14ac:dyDescent="0.2">
      <c r="B263" t="s">
        <v>49</v>
      </c>
      <c r="C263" t="s">
        <v>1331</v>
      </c>
      <c r="D263" t="s">
        <v>1330</v>
      </c>
      <c r="E263" s="44" t="str">
        <f>CONCATENATE(IF(mac_ap[[#This Row],[EQP]]="Точка доступа ТСФВ.465000.006-005","Т-","М-"),RIGHT(mac_ap[[#This Row],[Серийный AP]],6))</f>
        <v>Т-ZANWJK</v>
      </c>
    </row>
    <row r="264" spans="2:5" x14ac:dyDescent="0.2">
      <c r="B264" t="s">
        <v>49</v>
      </c>
      <c r="C264" t="s">
        <v>892</v>
      </c>
      <c r="D264" t="s">
        <v>891</v>
      </c>
      <c r="E264" s="44" t="str">
        <f>CONCATENATE(IF(mac_ap[[#This Row],[EQP]]="Точка доступа ТСФВ.465000.006-005","Т-","М-"),RIGHT(mac_ap[[#This Row],[Серийный AP]],6))</f>
        <v>Т-ZASV4E</v>
      </c>
    </row>
    <row r="265" spans="2:5" x14ac:dyDescent="0.2">
      <c r="B265" t="s">
        <v>49</v>
      </c>
      <c r="C265" t="s">
        <v>832</v>
      </c>
      <c r="D265" t="s">
        <v>831</v>
      </c>
      <c r="E265" s="44" t="str">
        <f>CONCATENATE(IF(mac_ap[[#This Row],[EQP]]="Точка доступа ТСФВ.465000.006-005","Т-","М-"),RIGHT(mac_ap[[#This Row],[Серийный AP]],6))</f>
        <v>Т-ZES8FJ</v>
      </c>
    </row>
    <row r="266" spans="2:5" x14ac:dyDescent="0.2">
      <c r="B266" t="s">
        <v>49</v>
      </c>
      <c r="C266" t="s">
        <v>670</v>
      </c>
      <c r="D266" t="s">
        <v>669</v>
      </c>
      <c r="E266" s="44" t="str">
        <f>CONCATENATE(IF(mac_ap[[#This Row],[EQP]]="Точка доступа ТСФВ.465000.006-005","Т-","М-"),RIGHT(mac_ap[[#This Row],[Серийный AP]],6))</f>
        <v>Т-ZF4TXE</v>
      </c>
    </row>
    <row r="267" spans="2:5" x14ac:dyDescent="0.2">
      <c r="B267" t="s">
        <v>49</v>
      </c>
      <c r="C267" t="s">
        <v>934</v>
      </c>
      <c r="D267" t="s">
        <v>933</v>
      </c>
      <c r="E267" s="44" t="str">
        <f>CONCATENATE(IF(mac_ap[[#This Row],[EQP]]="Точка доступа ТСФВ.465000.006-005","Т-","М-"),RIGHT(mac_ap[[#This Row],[Серийный AP]],6))</f>
        <v>Т-ZK0CM9</v>
      </c>
    </row>
    <row r="268" spans="2:5" x14ac:dyDescent="0.2">
      <c r="B268" t="s">
        <v>49</v>
      </c>
      <c r="C268" t="s">
        <v>653</v>
      </c>
      <c r="D268" t="s">
        <v>652</v>
      </c>
      <c r="E268" s="44" t="str">
        <f>CONCATENATE(IF(mac_ap[[#This Row],[EQP]]="Точка доступа ТСФВ.465000.006-005","Т-","М-"),RIGHT(mac_ap[[#This Row],[Серийный AP]],6))</f>
        <v>Т-ZN4J10</v>
      </c>
    </row>
    <row r="269" spans="2:5" x14ac:dyDescent="0.2">
      <c r="B269" t="s">
        <v>49</v>
      </c>
      <c r="C269" t="s">
        <v>843</v>
      </c>
      <c r="D269" t="s">
        <v>842</v>
      </c>
      <c r="E269" s="44" t="str">
        <f>CONCATENATE(IF(mac_ap[[#This Row],[EQP]]="Точка доступа ТСФВ.465000.006-005","Т-","М-"),RIGHT(mac_ap[[#This Row],[Серийный AP]],6))</f>
        <v>Т-ZSP17B</v>
      </c>
    </row>
    <row r="270" spans="2:5" x14ac:dyDescent="0.2">
      <c r="B270" t="s">
        <v>49</v>
      </c>
      <c r="C270" t="s">
        <v>905</v>
      </c>
      <c r="D270" t="s">
        <v>904</v>
      </c>
      <c r="E270" s="44" t="str">
        <f>CONCATENATE(IF(mac_ap[[#This Row],[EQP]]="Точка доступа ТСФВ.465000.006-005","Т-","М-"),RIGHT(mac_ap[[#This Row],[Серийный AP]],6))</f>
        <v>Т-ZZA0K4</v>
      </c>
    </row>
    <row r="271" spans="2:5" x14ac:dyDescent="0.2">
      <c r="B271" t="s">
        <v>49</v>
      </c>
      <c r="C271" t="s">
        <v>684</v>
      </c>
      <c r="D271" t="s">
        <v>683</v>
      </c>
      <c r="E271" s="44" t="str">
        <f>CONCATENATE(IF(mac_ap[[#This Row],[EQP]]="Точка доступа ТСФВ.465000.006-005","Т-","М-"),RIGHT(mac_ap[[#This Row],[Серийный AP]],6))</f>
        <v>Т-PQH817</v>
      </c>
    </row>
    <row r="272" spans="2:5" x14ac:dyDescent="0.2">
      <c r="B272" t="s">
        <v>49</v>
      </c>
      <c r="C272" t="s">
        <v>1215</v>
      </c>
      <c r="D272" t="s">
        <v>1214</v>
      </c>
      <c r="E272" s="44" t="str">
        <f>CONCATENATE(IF(mac_ap[[#This Row],[EQP]]="Точка доступа ТСФВ.465000.006-005","Т-","М-"),RIGHT(mac_ap[[#This Row],[Серийный AP]],6))</f>
        <v>Т-QE61DD</v>
      </c>
    </row>
    <row r="273" spans="2:5" x14ac:dyDescent="0.2">
      <c r="B273" t="s">
        <v>49</v>
      </c>
      <c r="C273" t="s">
        <v>1191</v>
      </c>
      <c r="D273" t="s">
        <v>1190</v>
      </c>
      <c r="E273" s="44" t="str">
        <f>CONCATENATE(IF(mac_ap[[#This Row],[EQP]]="Точка доступа ТСФВ.465000.006-005","Т-","М-"),RIGHT(mac_ap[[#This Row],[Серийный AP]],6))</f>
        <v>Т-RVFNTX</v>
      </c>
    </row>
    <row r="274" spans="2:5" x14ac:dyDescent="0.2">
      <c r="B274" t="s">
        <v>49</v>
      </c>
      <c r="C274" t="s">
        <v>405</v>
      </c>
      <c r="D274" t="s">
        <v>1345</v>
      </c>
      <c r="E274" s="44" t="str">
        <f>CONCATENATE(IF(mac_ap[[#This Row],[EQP]]="Точка доступа ТСФВ.465000.006-005","Т-","М-"),RIGHT(mac_ap[[#This Row],[Серийный AP]],6))</f>
        <v>Т-0ES9C3</v>
      </c>
    </row>
    <row r="275" spans="2:5" x14ac:dyDescent="0.2">
      <c r="B275" t="s">
        <v>49</v>
      </c>
      <c r="C275" t="s">
        <v>462</v>
      </c>
      <c r="D275" t="s">
        <v>654</v>
      </c>
      <c r="E275" s="44" t="str">
        <f>CONCATENATE(IF(mac_ap[[#This Row],[EQP]]="Точка доступа ТСФВ.465000.006-005","Т-","М-"),RIGHT(mac_ap[[#This Row],[Серийный AP]],6))</f>
        <v>Т-0GC2VM</v>
      </c>
    </row>
    <row r="276" spans="2:5" x14ac:dyDescent="0.2">
      <c r="B276" t="s">
        <v>49</v>
      </c>
      <c r="C276" t="s">
        <v>359</v>
      </c>
      <c r="D276" t="s">
        <v>919</v>
      </c>
      <c r="E276" s="44" t="str">
        <f>CONCATENATE(IF(mac_ap[[#This Row],[EQP]]="Точка доступа ТСФВ.465000.006-005","Т-","М-"),RIGHT(mac_ap[[#This Row],[Серийный AP]],6))</f>
        <v>Т-0SW4Q7</v>
      </c>
    </row>
    <row r="277" spans="2:5" x14ac:dyDescent="0.2">
      <c r="B277" t="s">
        <v>49</v>
      </c>
      <c r="C277" t="s">
        <v>666</v>
      </c>
      <c r="D277" t="s">
        <v>665</v>
      </c>
      <c r="E277" s="44" t="str">
        <f>CONCATENATE(IF(mac_ap[[#This Row],[EQP]]="Точка доступа ТСФВ.465000.006-005","Т-","М-"),RIGHT(mac_ap[[#This Row],[Серийный AP]],6))</f>
        <v>Т-0XA5ED</v>
      </c>
    </row>
    <row r="278" spans="2:5" x14ac:dyDescent="0.2">
      <c r="B278" t="s">
        <v>49</v>
      </c>
      <c r="C278" t="s">
        <v>1231</v>
      </c>
      <c r="D278" t="s">
        <v>1230</v>
      </c>
      <c r="E278" s="44" t="str">
        <f>CONCATENATE(IF(mac_ap[[#This Row],[EQP]]="Точка доступа ТСФВ.465000.006-005","Т-","М-"),RIGHT(mac_ap[[#This Row],[Серийный AP]],6))</f>
        <v>Т-11QJDS</v>
      </c>
    </row>
    <row r="279" spans="2:5" x14ac:dyDescent="0.2">
      <c r="B279" t="s">
        <v>49</v>
      </c>
      <c r="C279" t="s">
        <v>1299</v>
      </c>
      <c r="D279" t="s">
        <v>1298</v>
      </c>
      <c r="E279" s="44" t="str">
        <f>CONCATENATE(IF(mac_ap[[#This Row],[EQP]]="Точка доступа ТСФВ.465000.006-005","Т-","М-"),RIGHT(mac_ap[[#This Row],[Серийный AP]],6))</f>
        <v>Т-196V04</v>
      </c>
    </row>
    <row r="280" spans="2:5" x14ac:dyDescent="0.2">
      <c r="B280" t="s">
        <v>49</v>
      </c>
      <c r="C280" t="s">
        <v>1333</v>
      </c>
      <c r="D280" t="s">
        <v>1332</v>
      </c>
      <c r="E280" s="44" t="str">
        <f>CONCATENATE(IF(mac_ap[[#This Row],[EQP]]="Точка доступа ТСФВ.465000.006-005","Т-","М-"),RIGHT(mac_ap[[#This Row],[Серийный AP]],6))</f>
        <v>Т-1G1YNA</v>
      </c>
    </row>
    <row r="281" spans="2:5" x14ac:dyDescent="0.2">
      <c r="B281" t="s">
        <v>49</v>
      </c>
      <c r="C281" t="s">
        <v>921</v>
      </c>
      <c r="D281" t="s">
        <v>920</v>
      </c>
      <c r="E281" s="44" t="str">
        <f>CONCATENATE(IF(mac_ap[[#This Row],[EQP]]="Точка доступа ТСФВ.465000.006-005","Т-","М-"),RIGHT(mac_ap[[#This Row],[Серийный AP]],6))</f>
        <v>Т-2186JE</v>
      </c>
    </row>
    <row r="282" spans="2:5" x14ac:dyDescent="0.2">
      <c r="B282" t="s">
        <v>49</v>
      </c>
      <c r="C282" t="s">
        <v>1211</v>
      </c>
      <c r="D282" t="s">
        <v>1210</v>
      </c>
      <c r="E282" s="44" t="str">
        <f>CONCATENATE(IF(mac_ap[[#This Row],[EQP]]="Точка доступа ТСФВ.465000.006-005","Т-","М-"),RIGHT(mac_ap[[#This Row],[Серийный AP]],6))</f>
        <v>Т-220K13</v>
      </c>
    </row>
    <row r="283" spans="2:5" x14ac:dyDescent="0.2">
      <c r="B283" t="s">
        <v>49</v>
      </c>
      <c r="C283" t="s">
        <v>938</v>
      </c>
      <c r="D283" t="s">
        <v>937</v>
      </c>
      <c r="E283" s="44" t="str">
        <f>CONCATENATE(IF(mac_ap[[#This Row],[EQP]]="Точка доступа ТСФВ.465000.006-005","Т-","М-"),RIGHT(mac_ap[[#This Row],[Серийный AP]],6))</f>
        <v>Т-39YWG9</v>
      </c>
    </row>
    <row r="284" spans="2:5" x14ac:dyDescent="0.2">
      <c r="B284" t="s">
        <v>49</v>
      </c>
      <c r="C284" t="s">
        <v>445</v>
      </c>
      <c r="D284" t="s">
        <v>660</v>
      </c>
      <c r="E284" s="44" t="str">
        <f>CONCATENATE(IF(mac_ap[[#This Row],[EQP]]="Точка доступа ТСФВ.465000.006-005","Т-","М-"),RIGHT(mac_ap[[#This Row],[Серийный AP]],6))</f>
        <v>Т-3AQSSF</v>
      </c>
    </row>
    <row r="285" spans="2:5" x14ac:dyDescent="0.2">
      <c r="B285" t="s">
        <v>49</v>
      </c>
      <c r="C285" t="s">
        <v>1303</v>
      </c>
      <c r="D285" t="s">
        <v>1302</v>
      </c>
      <c r="E285" s="44" t="str">
        <f>CONCATENATE(IF(mac_ap[[#This Row],[EQP]]="Точка доступа ТСФВ.465000.006-005","Т-","М-"),RIGHT(mac_ap[[#This Row],[Серийный AP]],6))</f>
        <v>Т-3ND8HK</v>
      </c>
    </row>
    <row r="286" spans="2:5" x14ac:dyDescent="0.2">
      <c r="B286" t="s">
        <v>49</v>
      </c>
      <c r="C286" t="s">
        <v>918</v>
      </c>
      <c r="D286" t="s">
        <v>917</v>
      </c>
      <c r="E286" s="44" t="str">
        <f>CONCATENATE(IF(mac_ap[[#This Row],[EQP]]="Точка доступа ТСФВ.465000.006-005","Т-","М-"),RIGHT(mac_ap[[#This Row],[Серийный AP]],6))</f>
        <v>Т-427T5F</v>
      </c>
    </row>
    <row r="287" spans="2:5" x14ac:dyDescent="0.2">
      <c r="B287" t="s">
        <v>49</v>
      </c>
      <c r="C287" t="s">
        <v>1167</v>
      </c>
      <c r="D287" t="s">
        <v>1166</v>
      </c>
      <c r="E287" s="44" t="str">
        <f>CONCATENATE(IF(mac_ap[[#This Row],[EQP]]="Точка доступа ТСФВ.465000.006-005","Т-","М-"),RIGHT(mac_ap[[#This Row],[Серийный AP]],6))</f>
        <v>Т-4AZ356</v>
      </c>
    </row>
    <row r="288" spans="2:5" x14ac:dyDescent="0.2">
      <c r="B288" t="s">
        <v>49</v>
      </c>
      <c r="C288" t="s">
        <v>174</v>
      </c>
      <c r="D288" t="s">
        <v>175</v>
      </c>
      <c r="E288" s="44" t="str">
        <f>CONCATENATE(IF(mac_ap[[#This Row],[EQP]]="Точка доступа ТСФВ.465000.006-005","Т-","М-"),RIGHT(mac_ap[[#This Row],[Серийный AP]],6))</f>
        <v>Т-4DW7RV</v>
      </c>
    </row>
    <row r="289" spans="2:5" x14ac:dyDescent="0.2">
      <c r="B289" t="s">
        <v>49</v>
      </c>
      <c r="C289" t="s">
        <v>1207</v>
      </c>
      <c r="D289" t="s">
        <v>1206</v>
      </c>
      <c r="E289" s="44" t="str">
        <f>CONCATENATE(IF(mac_ap[[#This Row],[EQP]]="Точка доступа ТСФВ.465000.006-005","Т-","М-"),RIGHT(mac_ap[[#This Row],[Серийный AP]],6))</f>
        <v>Т-4PH7K6</v>
      </c>
    </row>
    <row r="290" spans="2:5" x14ac:dyDescent="0.2">
      <c r="B290" t="s">
        <v>49</v>
      </c>
      <c r="C290" t="s">
        <v>847</v>
      </c>
      <c r="D290" t="s">
        <v>846</v>
      </c>
      <c r="E290" s="44" t="str">
        <f>CONCATENATE(IF(mac_ap[[#This Row],[EQP]]="Точка доступа ТСФВ.465000.006-005","Т-","М-"),RIGHT(mac_ap[[#This Row],[Серийный AP]],6))</f>
        <v>Т-4QSRZW</v>
      </c>
    </row>
    <row r="291" spans="2:5" x14ac:dyDescent="0.2">
      <c r="B291" t="s">
        <v>49</v>
      </c>
      <c r="C291" t="s">
        <v>394</v>
      </c>
      <c r="D291" t="s">
        <v>1338</v>
      </c>
      <c r="E291" s="44" t="str">
        <f>CONCATENATE(IF(mac_ap[[#This Row],[EQP]]="Точка доступа ТСФВ.465000.006-005","Т-","М-"),RIGHT(mac_ap[[#This Row],[Серийный AP]],6))</f>
        <v>Т-4RTZGR</v>
      </c>
    </row>
    <row r="292" spans="2:5" x14ac:dyDescent="0.2">
      <c r="B292" t="s">
        <v>49</v>
      </c>
      <c r="C292" t="s">
        <v>834</v>
      </c>
      <c r="D292" t="s">
        <v>833</v>
      </c>
      <c r="E292" s="44" t="str">
        <f>CONCATENATE(IF(mac_ap[[#This Row],[EQP]]="Точка доступа ТСФВ.465000.006-005","Т-","М-"),RIGHT(mac_ap[[#This Row],[Серийный AP]],6))</f>
        <v>Т-5EGY8W</v>
      </c>
    </row>
    <row r="293" spans="2:5" x14ac:dyDescent="0.2">
      <c r="B293" t="s">
        <v>49</v>
      </c>
      <c r="C293" t="s">
        <v>400</v>
      </c>
      <c r="D293" t="s">
        <v>1342</v>
      </c>
      <c r="E293" s="44" t="str">
        <f>CONCATENATE(IF(mac_ap[[#This Row],[EQP]]="Точка доступа ТСФВ.465000.006-005","Т-","М-"),RIGHT(mac_ap[[#This Row],[Серийный AP]],6))</f>
        <v>Т-5R5PDJ</v>
      </c>
    </row>
    <row r="294" spans="2:5" x14ac:dyDescent="0.2">
      <c r="B294" t="s">
        <v>49</v>
      </c>
      <c r="C294" t="s">
        <v>440</v>
      </c>
      <c r="D294" t="s">
        <v>836</v>
      </c>
      <c r="E294" s="44" t="str">
        <f>CONCATENATE(IF(mac_ap[[#This Row],[EQP]]="Точка доступа ТСФВ.465000.006-005","Т-","М-"),RIGHT(mac_ap[[#This Row],[Серийный AP]],6))</f>
        <v>Т-66XWP6</v>
      </c>
    </row>
    <row r="295" spans="2:5" x14ac:dyDescent="0.2">
      <c r="B295" t="s">
        <v>49</v>
      </c>
      <c r="C295" t="s">
        <v>429</v>
      </c>
      <c r="D295" t="s">
        <v>820</v>
      </c>
      <c r="E295" s="44" t="str">
        <f>CONCATENATE(IF(mac_ap[[#This Row],[EQP]]="Точка доступа ТСФВ.465000.006-005","Т-","М-"),RIGHT(mac_ap[[#This Row],[Серийный AP]],6))</f>
        <v>Т-6JPHQN</v>
      </c>
    </row>
    <row r="296" spans="2:5" x14ac:dyDescent="0.2">
      <c r="B296" t="s">
        <v>49</v>
      </c>
      <c r="C296" t="s">
        <v>399</v>
      </c>
      <c r="D296" t="s">
        <v>1339</v>
      </c>
      <c r="E296" s="44" t="str">
        <f>CONCATENATE(IF(mac_ap[[#This Row],[EQP]]="Точка доступа ТСФВ.465000.006-005","Т-","М-"),RIGHT(mac_ap[[#This Row],[Серийный AP]],6))</f>
        <v>Т-6KV4Y5</v>
      </c>
    </row>
    <row r="297" spans="2:5" x14ac:dyDescent="0.2">
      <c r="B297" t="s">
        <v>49</v>
      </c>
      <c r="C297" t="s">
        <v>864</v>
      </c>
      <c r="D297" t="s">
        <v>863</v>
      </c>
      <c r="E297" s="44" t="str">
        <f>CONCATENATE(IF(mac_ap[[#This Row],[EQP]]="Точка доступа ТСФВ.465000.006-005","Т-","М-"),RIGHT(mac_ap[[#This Row],[Серийный AP]],6))</f>
        <v>Т-78YJYC</v>
      </c>
    </row>
    <row r="298" spans="2:5" x14ac:dyDescent="0.2">
      <c r="B298" t="s">
        <v>49</v>
      </c>
      <c r="C298" t="s">
        <v>768</v>
      </c>
      <c r="D298" t="s">
        <v>767</v>
      </c>
      <c r="E298" s="44" t="str">
        <f>CONCATENATE(IF(mac_ap[[#This Row],[EQP]]="Точка доступа ТСФВ.465000.006-005","Т-","М-"),RIGHT(mac_ap[[#This Row],[Серийный AP]],6))</f>
        <v>Т-7FZW6W</v>
      </c>
    </row>
    <row r="299" spans="2:5" x14ac:dyDescent="0.2">
      <c r="B299" t="s">
        <v>49</v>
      </c>
      <c r="C299" t="s">
        <v>1177</v>
      </c>
      <c r="D299" t="s">
        <v>1176</v>
      </c>
      <c r="E299" s="44" t="str">
        <f>CONCATENATE(IF(mac_ap[[#This Row],[EQP]]="Точка доступа ТСФВ.465000.006-005","Т-","М-"),RIGHT(mac_ap[[#This Row],[Серийный AP]],6))</f>
        <v>Т-7XYZZN</v>
      </c>
    </row>
    <row r="300" spans="2:5" x14ac:dyDescent="0.2">
      <c r="B300" t="s">
        <v>49</v>
      </c>
      <c r="C300" t="s">
        <v>894</v>
      </c>
      <c r="D300" t="s">
        <v>893</v>
      </c>
      <c r="E300" s="44" t="str">
        <f>CONCATENATE(IF(mac_ap[[#This Row],[EQP]]="Точка доступа ТСФВ.465000.006-005","Т-","М-"),RIGHT(mac_ap[[#This Row],[Серийный AP]],6))</f>
        <v>Т-87ES3A</v>
      </c>
    </row>
    <row r="301" spans="2:5" x14ac:dyDescent="0.2">
      <c r="B301" t="s">
        <v>49</v>
      </c>
      <c r="C301" t="s">
        <v>451</v>
      </c>
      <c r="D301" t="s">
        <v>655</v>
      </c>
      <c r="E301" s="44" t="str">
        <f>CONCATENATE(IF(mac_ap[[#This Row],[EQP]]="Точка доступа ТСФВ.465000.006-005","Т-","М-"),RIGHT(mac_ap[[#This Row],[Серийный AP]],6))</f>
        <v>Т-8FNZFK</v>
      </c>
    </row>
    <row r="302" spans="2:5" x14ac:dyDescent="0.2">
      <c r="B302" t="s">
        <v>49</v>
      </c>
      <c r="C302" t="s">
        <v>420</v>
      </c>
      <c r="D302" t="s">
        <v>1354</v>
      </c>
      <c r="E302" s="44" t="str">
        <f>CONCATENATE(IF(mac_ap[[#This Row],[EQP]]="Точка доступа ТСФВ.465000.006-005","Т-","М-"),RIGHT(mac_ap[[#This Row],[Серийный AP]],6))</f>
        <v>Т-8H94NG</v>
      </c>
    </row>
    <row r="303" spans="2:5" x14ac:dyDescent="0.2">
      <c r="B303" t="s">
        <v>49</v>
      </c>
      <c r="C303" t="s">
        <v>410</v>
      </c>
      <c r="D303" t="s">
        <v>897</v>
      </c>
      <c r="E303" s="44" t="str">
        <f>CONCATENATE(IF(mac_ap[[#This Row],[EQP]]="Точка доступа ТСФВ.465000.006-005","Т-","М-"),RIGHT(mac_ap[[#This Row],[Серийный AP]],6))</f>
        <v>Т-8J01WP</v>
      </c>
    </row>
    <row r="304" spans="2:5" x14ac:dyDescent="0.2">
      <c r="B304" t="s">
        <v>49</v>
      </c>
      <c r="C304" t="s">
        <v>390</v>
      </c>
      <c r="D304" t="s">
        <v>1341</v>
      </c>
      <c r="E304" s="44" t="str">
        <f>CONCATENATE(IF(mac_ap[[#This Row],[EQP]]="Точка доступа ТСФВ.465000.006-005","Т-","М-"),RIGHT(mac_ap[[#This Row],[Серийный AP]],6))</f>
        <v>Т-8RD23D</v>
      </c>
    </row>
    <row r="305" spans="2:5" x14ac:dyDescent="0.2">
      <c r="B305" t="s">
        <v>49</v>
      </c>
      <c r="C305" t="s">
        <v>857</v>
      </c>
      <c r="D305" t="s">
        <v>856</v>
      </c>
      <c r="E305" s="44" t="str">
        <f>CONCATENATE(IF(mac_ap[[#This Row],[EQP]]="Точка доступа ТСФВ.465000.006-005","Т-","М-"),RIGHT(mac_ap[[#This Row],[Серийный AP]],6))</f>
        <v>Т-8W6KDX</v>
      </c>
    </row>
    <row r="306" spans="2:5" x14ac:dyDescent="0.2">
      <c r="B306" t="s">
        <v>49</v>
      </c>
      <c r="C306" t="s">
        <v>916</v>
      </c>
      <c r="D306" t="s">
        <v>915</v>
      </c>
      <c r="E306" s="44" t="str">
        <f>CONCATENATE(IF(mac_ap[[#This Row],[EQP]]="Точка доступа ТСФВ.465000.006-005","Т-","М-"),RIGHT(mac_ap[[#This Row],[Серийный AP]],6))</f>
        <v>Т-9G68PG</v>
      </c>
    </row>
    <row r="307" spans="2:5" x14ac:dyDescent="0.2">
      <c r="B307" t="s">
        <v>49</v>
      </c>
      <c r="C307" t="s">
        <v>930</v>
      </c>
      <c r="D307" t="s">
        <v>929</v>
      </c>
      <c r="E307" s="44" t="str">
        <f>CONCATENATE(IF(mac_ap[[#This Row],[EQP]]="Точка доступа ТСФВ.465000.006-005","Т-","М-"),RIGHT(mac_ap[[#This Row],[Серийный AP]],6))</f>
        <v>Т-9NV9FG</v>
      </c>
    </row>
    <row r="308" spans="2:5" x14ac:dyDescent="0.2">
      <c r="B308" t="s">
        <v>49</v>
      </c>
      <c r="C308" t="s">
        <v>1219</v>
      </c>
      <c r="D308" t="s">
        <v>1218</v>
      </c>
      <c r="E308" s="44" t="str">
        <f>CONCATENATE(IF(mac_ap[[#This Row],[EQP]]="Точка доступа ТСФВ.465000.006-005","Т-","М-"),RIGHT(mac_ap[[#This Row],[Серийный AP]],6))</f>
        <v>Т-9PN9N7</v>
      </c>
    </row>
    <row r="309" spans="2:5" x14ac:dyDescent="0.2">
      <c r="B309" t="s">
        <v>49</v>
      </c>
      <c r="C309" t="s">
        <v>1195</v>
      </c>
      <c r="D309" t="s">
        <v>1194</v>
      </c>
      <c r="E309" s="44" t="str">
        <f>CONCATENATE(IF(mac_ap[[#This Row],[EQP]]="Точка доступа ТСФВ.465000.006-005","Т-","М-"),RIGHT(mac_ap[[#This Row],[Серийный AP]],6))</f>
        <v>Т-A3DNRR</v>
      </c>
    </row>
    <row r="310" spans="2:5" x14ac:dyDescent="0.2">
      <c r="B310" t="s">
        <v>49</v>
      </c>
      <c r="C310" t="s">
        <v>1187</v>
      </c>
      <c r="D310" t="s">
        <v>1186</v>
      </c>
      <c r="E310" s="44" t="str">
        <f>CONCATENATE(IF(mac_ap[[#This Row],[EQP]]="Точка доступа ТСФВ.465000.006-005","Т-","М-"),RIGHT(mac_ap[[#This Row],[Серийный AP]],6))</f>
        <v>Т-ACP85C</v>
      </c>
    </row>
    <row r="311" spans="2:5" x14ac:dyDescent="0.2">
      <c r="B311" t="s">
        <v>49</v>
      </c>
      <c r="C311" t="s">
        <v>841</v>
      </c>
      <c r="D311" t="s">
        <v>840</v>
      </c>
      <c r="E311" s="44" t="str">
        <f>CONCATENATE(IF(mac_ap[[#This Row],[EQP]]="Точка доступа ТСФВ.465000.006-005","Т-","М-"),RIGHT(mac_ap[[#This Row],[Серийный AP]],6))</f>
        <v>Т-APC83A</v>
      </c>
    </row>
    <row r="312" spans="2:5" x14ac:dyDescent="0.2">
      <c r="B312" t="s">
        <v>49</v>
      </c>
      <c r="C312" t="s">
        <v>434</v>
      </c>
      <c r="D312" t="s">
        <v>837</v>
      </c>
      <c r="E312" s="44" t="str">
        <f>CONCATENATE(IF(mac_ap[[#This Row],[EQP]]="Точка доступа ТСФВ.465000.006-005","Т-","М-"),RIGHT(mac_ap[[#This Row],[Серийный AP]],6))</f>
        <v>Т-BV7KRD</v>
      </c>
    </row>
    <row r="313" spans="2:5" x14ac:dyDescent="0.2">
      <c r="B313" t="s">
        <v>49</v>
      </c>
      <c r="C313" t="s">
        <v>1287</v>
      </c>
      <c r="D313" t="s">
        <v>1286</v>
      </c>
      <c r="E313" s="44" t="str">
        <f>CONCATENATE(IF(mac_ap[[#This Row],[EQP]]="Точка доступа ТСФВ.465000.006-005","Т-","М-"),RIGHT(mac_ap[[#This Row],[Серийный AP]],6))</f>
        <v>Т-BXMJVT</v>
      </c>
    </row>
    <row r="314" spans="2:5" x14ac:dyDescent="0.2">
      <c r="B314" t="s">
        <v>49</v>
      </c>
      <c r="C314" t="s">
        <v>439</v>
      </c>
      <c r="D314" t="s">
        <v>1355</v>
      </c>
      <c r="E314" s="44" t="str">
        <f>CONCATENATE(IF(mac_ap[[#This Row],[EQP]]="Точка доступа ТСФВ.465000.006-005","Т-","М-"),RIGHT(mac_ap[[#This Row],[Серийный AP]],6))</f>
        <v>Т-BYTJ1D</v>
      </c>
    </row>
    <row r="315" spans="2:5" x14ac:dyDescent="0.2">
      <c r="B315" t="s">
        <v>49</v>
      </c>
      <c r="C315" t="s">
        <v>430</v>
      </c>
      <c r="D315" t="s">
        <v>807</v>
      </c>
      <c r="E315" s="44" t="str">
        <f>CONCATENATE(IF(mac_ap[[#This Row],[EQP]]="Точка доступа ТСФВ.465000.006-005","Т-","М-"),RIGHT(mac_ap[[#This Row],[Серийный AP]],6))</f>
        <v>Т-C7AJ9B</v>
      </c>
    </row>
    <row r="316" spans="2:5" x14ac:dyDescent="0.2">
      <c r="B316" t="s">
        <v>49</v>
      </c>
      <c r="C316" t="s">
        <v>874</v>
      </c>
      <c r="D316" t="s">
        <v>873</v>
      </c>
      <c r="E316" s="44" t="str">
        <f>CONCATENATE(IF(mac_ap[[#This Row],[EQP]]="Точка доступа ТСФВ.465000.006-005","Т-","М-"),RIGHT(mac_ap[[#This Row],[Серийный AP]],6))</f>
        <v>Т-CA55H6</v>
      </c>
    </row>
    <row r="317" spans="2:5" x14ac:dyDescent="0.2">
      <c r="B317" t="s">
        <v>49</v>
      </c>
      <c r="C317" t="s">
        <v>1337</v>
      </c>
      <c r="D317" t="s">
        <v>1336</v>
      </c>
      <c r="E317" s="44" t="str">
        <f>CONCATENATE(IF(mac_ap[[#This Row],[EQP]]="Точка доступа ТСФВ.465000.006-005","Т-","М-"),RIGHT(mac_ap[[#This Row],[Серийный AP]],6))</f>
        <v>Т-CBDTXW</v>
      </c>
    </row>
    <row r="318" spans="2:5" x14ac:dyDescent="0.2">
      <c r="B318" t="s">
        <v>49</v>
      </c>
      <c r="C318" t="s">
        <v>1203</v>
      </c>
      <c r="D318" t="s">
        <v>1202</v>
      </c>
      <c r="E318" s="44" t="str">
        <f>CONCATENATE(IF(mac_ap[[#This Row],[EQP]]="Точка доступа ТСФВ.465000.006-005","Т-","М-"),RIGHT(mac_ap[[#This Row],[Серийный AP]],6))</f>
        <v>Т-CM2VN5</v>
      </c>
    </row>
    <row r="319" spans="2:5" x14ac:dyDescent="0.2">
      <c r="B319" t="s">
        <v>49</v>
      </c>
      <c r="C319" t="s">
        <v>1139</v>
      </c>
      <c r="D319" t="s">
        <v>1138</v>
      </c>
      <c r="E319" s="44" t="str">
        <f>CONCATENATE(IF(mac_ap[[#This Row],[EQP]]="Точка доступа ТСФВ.465000.006-005","Т-","М-"),RIGHT(mac_ap[[#This Row],[Серийный AP]],6))</f>
        <v>Т-D0PZ9W</v>
      </c>
    </row>
    <row r="320" spans="2:5" x14ac:dyDescent="0.2">
      <c r="B320" t="s">
        <v>49</v>
      </c>
      <c r="C320" t="s">
        <v>425</v>
      </c>
      <c r="D320" t="s">
        <v>922</v>
      </c>
      <c r="E320" s="44" t="str">
        <f>CONCATENATE(IF(mac_ap[[#This Row],[EQP]]="Точка доступа ТСФВ.465000.006-005","Т-","М-"),RIGHT(mac_ap[[#This Row],[Серийный AP]],6))</f>
        <v>Т-DW9H0R</v>
      </c>
    </row>
    <row r="321" spans="2:5" x14ac:dyDescent="0.2">
      <c r="B321" t="s">
        <v>49</v>
      </c>
      <c r="C321" t="s">
        <v>106</v>
      </c>
      <c r="D321" t="s">
        <v>862</v>
      </c>
      <c r="E321" s="44" t="str">
        <f>CONCATENATE(IF(mac_ap[[#This Row],[EQP]]="Точка доступа ТСФВ.465000.006-005","Т-","М-"),RIGHT(mac_ap[[#This Row],[Серийный AP]],6))</f>
        <v>Т-EJQJXN</v>
      </c>
    </row>
    <row r="322" spans="2:5" x14ac:dyDescent="0.2">
      <c r="B322" t="s">
        <v>49</v>
      </c>
      <c r="C322" t="s">
        <v>435</v>
      </c>
      <c r="D322" t="s">
        <v>813</v>
      </c>
      <c r="E322" s="44" t="str">
        <f>CONCATENATE(IF(mac_ap[[#This Row],[EQP]]="Точка доступа ТСФВ.465000.006-005","Т-","М-"),RIGHT(mac_ap[[#This Row],[Серийный AP]],6))</f>
        <v>Т-ER0465</v>
      </c>
    </row>
    <row r="323" spans="2:5" x14ac:dyDescent="0.2">
      <c r="B323" t="s">
        <v>49</v>
      </c>
      <c r="C323" t="s">
        <v>162</v>
      </c>
      <c r="D323" t="s">
        <v>163</v>
      </c>
      <c r="E323" s="44" t="str">
        <f>CONCATENATE(IF(mac_ap[[#This Row],[EQP]]="Точка доступа ТСФВ.465000.006-005","Т-","М-"),RIGHT(mac_ap[[#This Row],[Серийный AP]],6))</f>
        <v>Т-FATHEH</v>
      </c>
    </row>
    <row r="324" spans="2:5" x14ac:dyDescent="0.2">
      <c r="B324" t="s">
        <v>49</v>
      </c>
      <c r="C324" t="s">
        <v>657</v>
      </c>
      <c r="D324" t="s">
        <v>656</v>
      </c>
      <c r="E324" s="44" t="str">
        <f>CONCATENATE(IF(mac_ap[[#This Row],[EQP]]="Точка доступа ТСФВ.465000.006-005","Т-","М-"),RIGHT(mac_ap[[#This Row],[Серийный AP]],6))</f>
        <v>Т-FMQ0BP</v>
      </c>
    </row>
    <row r="325" spans="2:5" x14ac:dyDescent="0.2">
      <c r="B325" t="s">
        <v>49</v>
      </c>
      <c r="C325" t="s">
        <v>1179</v>
      </c>
      <c r="D325" t="s">
        <v>1178</v>
      </c>
      <c r="E325" s="44" t="str">
        <f>CONCATENATE(IF(mac_ap[[#This Row],[EQP]]="Точка доступа ТСФВ.465000.006-005","Т-","М-"),RIGHT(mac_ap[[#This Row],[Серийный AP]],6))</f>
        <v>Т-FYHWF2</v>
      </c>
    </row>
    <row r="326" spans="2:5" x14ac:dyDescent="0.2">
      <c r="B326" t="s">
        <v>49</v>
      </c>
      <c r="C326" t="s">
        <v>1175</v>
      </c>
      <c r="D326" t="s">
        <v>1174</v>
      </c>
      <c r="E326" s="44" t="str">
        <f>CONCATENATE(IF(mac_ap[[#This Row],[EQP]]="Точка доступа ТСФВ.465000.006-005","Т-","М-"),RIGHT(mac_ap[[#This Row],[Серийный AP]],6))</f>
        <v>Т-0BAYM5</v>
      </c>
    </row>
    <row r="327" spans="2:5" x14ac:dyDescent="0.2">
      <c r="B327" t="s">
        <v>49</v>
      </c>
      <c r="C327" t="s">
        <v>800</v>
      </c>
      <c r="D327" t="s">
        <v>799</v>
      </c>
      <c r="E327" s="44" t="str">
        <f>CONCATENATE(IF(mac_ap[[#This Row],[EQP]]="Точка доступа ТСФВ.465000.006-005","Т-","М-"),RIGHT(mac_ap[[#This Row],[Серийный AP]],6))</f>
        <v>Т-0NGG7W</v>
      </c>
    </row>
    <row r="328" spans="2:5" x14ac:dyDescent="0.2">
      <c r="B328" t="s">
        <v>49</v>
      </c>
      <c r="C328" t="s">
        <v>1147</v>
      </c>
      <c r="D328" t="s">
        <v>1146</v>
      </c>
      <c r="E328" s="44" t="str">
        <f>CONCATENATE(IF(mac_ap[[#This Row],[EQP]]="Точка доступа ТСФВ.465000.006-005","Т-","М-"),RIGHT(mac_ap[[#This Row],[Серийный AP]],6))</f>
        <v>Т-0WHARH</v>
      </c>
    </row>
    <row r="329" spans="2:5" x14ac:dyDescent="0.2">
      <c r="B329" t="s">
        <v>49</v>
      </c>
      <c r="C329" t="s">
        <v>764</v>
      </c>
      <c r="D329" t="s">
        <v>763</v>
      </c>
      <c r="E329" s="44" t="str">
        <f>CONCATENATE(IF(mac_ap[[#This Row],[EQP]]="Точка доступа ТСФВ.465000.006-005","Т-","М-"),RIGHT(mac_ap[[#This Row],[Серийный AP]],6))</f>
        <v>Т-0XW9XV</v>
      </c>
    </row>
    <row r="330" spans="2:5" x14ac:dyDescent="0.2">
      <c r="B330" t="s">
        <v>49</v>
      </c>
      <c r="C330" t="s">
        <v>1159</v>
      </c>
      <c r="D330" t="s">
        <v>1158</v>
      </c>
      <c r="E330" s="44" t="str">
        <f>CONCATENATE(IF(mac_ap[[#This Row],[EQP]]="Точка доступа ТСФВ.465000.006-005","Т-","М-"),RIGHT(mac_ap[[#This Row],[Серийный AP]],6))</f>
        <v>Т-15HW25</v>
      </c>
    </row>
    <row r="331" spans="2:5" x14ac:dyDescent="0.2">
      <c r="B331" t="s">
        <v>49</v>
      </c>
      <c r="C331" t="s">
        <v>680</v>
      </c>
      <c r="D331" t="s">
        <v>679</v>
      </c>
      <c r="E331" s="44" t="str">
        <f>CONCATENATE(IF(mac_ap[[#This Row],[EQP]]="Точка доступа ТСФВ.465000.006-005","Т-","М-"),RIGHT(mac_ap[[#This Row],[Серийный AP]],6))</f>
        <v>Т-1615F2</v>
      </c>
    </row>
    <row r="332" spans="2:5" x14ac:dyDescent="0.2">
      <c r="B332" t="s">
        <v>49</v>
      </c>
      <c r="C332" t="s">
        <v>736</v>
      </c>
      <c r="D332" t="s">
        <v>735</v>
      </c>
      <c r="E332" s="44" t="str">
        <f>CONCATENATE(IF(mac_ap[[#This Row],[EQP]]="Точка доступа ТСФВ.465000.006-005","Т-","М-"),RIGHT(mac_ap[[#This Row],[Серийный AP]],6))</f>
        <v>Т-23CNDV</v>
      </c>
    </row>
    <row r="333" spans="2:5" x14ac:dyDescent="0.2">
      <c r="B333" t="s">
        <v>49</v>
      </c>
      <c r="C333" t="s">
        <v>896</v>
      </c>
      <c r="D333" t="s">
        <v>895</v>
      </c>
      <c r="E333" s="44" t="str">
        <f>CONCATENATE(IF(mac_ap[[#This Row],[EQP]]="Точка доступа ТСФВ.465000.006-005","Т-","М-"),RIGHT(mac_ap[[#This Row],[Серийный AP]],6))</f>
        <v>Т-30Q57R</v>
      </c>
    </row>
    <row r="334" spans="2:5" x14ac:dyDescent="0.2">
      <c r="B334" t="s">
        <v>49</v>
      </c>
      <c r="C334" t="s">
        <v>1163</v>
      </c>
      <c r="D334" t="s">
        <v>1162</v>
      </c>
      <c r="E334" s="44" t="str">
        <f>CONCATENATE(IF(mac_ap[[#This Row],[EQP]]="Точка доступа ТСФВ.465000.006-005","Т-","М-"),RIGHT(mac_ap[[#This Row],[Серийный AP]],6))</f>
        <v>Т-36NEVB</v>
      </c>
    </row>
    <row r="335" spans="2:5" x14ac:dyDescent="0.2">
      <c r="B335" t="s">
        <v>49</v>
      </c>
      <c r="C335" t="s">
        <v>1247</v>
      </c>
      <c r="D335" t="s">
        <v>1246</v>
      </c>
      <c r="E335" s="44" t="str">
        <f>CONCATENATE(IF(mac_ap[[#This Row],[EQP]]="Точка доступа ТСФВ.465000.006-005","Т-","М-"),RIGHT(mac_ap[[#This Row],[Серийный AP]],6))</f>
        <v>Т-3A9NX6</v>
      </c>
    </row>
    <row r="336" spans="2:5" x14ac:dyDescent="0.2">
      <c r="B336" t="s">
        <v>49</v>
      </c>
      <c r="C336" t="s">
        <v>700</v>
      </c>
      <c r="D336" t="s">
        <v>699</v>
      </c>
      <c r="E336" s="44" t="str">
        <f>CONCATENATE(IF(mac_ap[[#This Row],[EQP]]="Точка доступа ТСФВ.465000.006-005","Т-","М-"),RIGHT(mac_ap[[#This Row],[Серийный AP]],6))</f>
        <v>Т-46E727</v>
      </c>
    </row>
    <row r="337" spans="2:5" x14ac:dyDescent="0.2">
      <c r="B337" t="s">
        <v>49</v>
      </c>
      <c r="C337" t="s">
        <v>866</v>
      </c>
      <c r="D337" t="s">
        <v>865</v>
      </c>
      <c r="E337" s="44" t="str">
        <f>CONCATENATE(IF(mac_ap[[#This Row],[EQP]]="Точка доступа ТСФВ.465000.006-005","Т-","М-"),RIGHT(mac_ap[[#This Row],[Серийный AP]],6))</f>
        <v>Т-4GYKES</v>
      </c>
    </row>
    <row r="338" spans="2:5" x14ac:dyDescent="0.2">
      <c r="B338" t="s">
        <v>49</v>
      </c>
      <c r="C338" t="s">
        <v>1307</v>
      </c>
      <c r="D338" t="s">
        <v>1306</v>
      </c>
      <c r="E338" s="44" t="str">
        <f>CONCATENATE(IF(mac_ap[[#This Row],[EQP]]="Точка доступа ТСФВ.465000.006-005","Т-","М-"),RIGHT(mac_ap[[#This Row],[Серийный AP]],6))</f>
        <v>Т-4HKGBK</v>
      </c>
    </row>
    <row r="339" spans="2:5" x14ac:dyDescent="0.2">
      <c r="B339" t="s">
        <v>49</v>
      </c>
      <c r="C339" t="s">
        <v>926</v>
      </c>
      <c r="D339" t="s">
        <v>925</v>
      </c>
      <c r="E339" s="44" t="str">
        <f>CONCATENATE(IF(mac_ap[[#This Row],[EQP]]="Точка доступа ТСФВ.465000.006-005","Т-","М-"),RIGHT(mac_ap[[#This Row],[Серийный AP]],6))</f>
        <v>Т-4N3JQS</v>
      </c>
    </row>
    <row r="340" spans="2:5" x14ac:dyDescent="0.2">
      <c r="B340" t="s">
        <v>49</v>
      </c>
      <c r="C340" t="s">
        <v>924</v>
      </c>
      <c r="D340" t="s">
        <v>923</v>
      </c>
      <c r="E340" s="44" t="str">
        <f>CONCATENATE(IF(mac_ap[[#This Row],[EQP]]="Точка доступа ТСФВ.465000.006-005","Т-","М-"),RIGHT(mac_ap[[#This Row],[Серийный AP]],6))</f>
        <v>Т-54QH90</v>
      </c>
    </row>
    <row r="341" spans="2:5" x14ac:dyDescent="0.2">
      <c r="B341" t="s">
        <v>49</v>
      </c>
      <c r="C341" t="s">
        <v>861</v>
      </c>
      <c r="D341" t="s">
        <v>860</v>
      </c>
      <c r="E341" s="44" t="str">
        <f>CONCATENATE(IF(mac_ap[[#This Row],[EQP]]="Точка доступа ТСФВ.465000.006-005","Т-","М-"),RIGHT(mac_ap[[#This Row],[Серийный AP]],6))</f>
        <v>Т-7PMKV3</v>
      </c>
    </row>
    <row r="342" spans="2:5" x14ac:dyDescent="0.2">
      <c r="B342" t="s">
        <v>49</v>
      </c>
      <c r="C342" t="s">
        <v>780</v>
      </c>
      <c r="D342" t="s">
        <v>779</v>
      </c>
      <c r="E342" s="44" t="str">
        <f>CONCATENATE(IF(mac_ap[[#This Row],[EQP]]="Точка доступа ТСФВ.465000.006-005","Т-","М-"),RIGHT(mac_ap[[#This Row],[Серийный AP]],6))</f>
        <v>Т-85AAWZ</v>
      </c>
    </row>
    <row r="343" spans="2:5" x14ac:dyDescent="0.2">
      <c r="B343" t="s">
        <v>49</v>
      </c>
      <c r="C343" t="s">
        <v>659</v>
      </c>
      <c r="D343" t="s">
        <v>658</v>
      </c>
      <c r="E343" s="44" t="str">
        <f>CONCATENATE(IF(mac_ap[[#This Row],[EQP]]="Точка доступа ТСФВ.465000.006-005","Т-","М-"),RIGHT(mac_ap[[#This Row],[Серийный AP]],6))</f>
        <v>Т-8FCPRB</v>
      </c>
    </row>
    <row r="344" spans="2:5" x14ac:dyDescent="0.2">
      <c r="B344" t="s">
        <v>49</v>
      </c>
      <c r="C344" t="s">
        <v>1155</v>
      </c>
      <c r="D344" t="s">
        <v>1154</v>
      </c>
      <c r="E344" s="44" t="str">
        <f>CONCATENATE(IF(mac_ap[[#This Row],[EQP]]="Точка доступа ТСФВ.465000.006-005","Т-","М-"),RIGHT(mac_ap[[#This Row],[Серийный AP]],6))</f>
        <v>Т-94XA1N</v>
      </c>
    </row>
    <row r="345" spans="2:5" x14ac:dyDescent="0.2">
      <c r="B345" t="s">
        <v>49</v>
      </c>
      <c r="C345" t="s">
        <v>696</v>
      </c>
      <c r="D345" t="s">
        <v>695</v>
      </c>
      <c r="E345" s="44" t="str">
        <f>CONCATENATE(IF(mac_ap[[#This Row],[EQP]]="Точка доступа ТСФВ.465000.006-005","Т-","М-"),RIGHT(mac_ap[[#This Row],[Серийный AP]],6))</f>
        <v>Т-9HJM8R</v>
      </c>
    </row>
    <row r="346" spans="2:5" x14ac:dyDescent="0.2">
      <c r="B346" t="s">
        <v>49</v>
      </c>
      <c r="C346" t="s">
        <v>674</v>
      </c>
      <c r="D346" t="s">
        <v>673</v>
      </c>
      <c r="E346" s="44" t="str">
        <f>CONCATENATE(IF(mac_ap[[#This Row],[EQP]]="Точка доступа ТСФВ.465000.006-005","Т-","М-"),RIGHT(mac_ap[[#This Row],[Серийный AP]],6))</f>
        <v>Т-9MFNHR</v>
      </c>
    </row>
    <row r="347" spans="2:5" x14ac:dyDescent="0.2">
      <c r="B347" t="s">
        <v>49</v>
      </c>
      <c r="C347" t="s">
        <v>726</v>
      </c>
      <c r="D347" t="s">
        <v>725</v>
      </c>
      <c r="E347" s="44" t="str">
        <f>CONCATENATE(IF(mac_ap[[#This Row],[EQP]]="Точка доступа ТСФВ.465000.006-005","Т-","М-"),RIGHT(mac_ap[[#This Row],[Серийный AP]],6))</f>
        <v>Т-9PMTGF</v>
      </c>
    </row>
    <row r="348" spans="2:5" x14ac:dyDescent="0.2">
      <c r="B348" t="s">
        <v>49</v>
      </c>
      <c r="C348" t="s">
        <v>817</v>
      </c>
      <c r="D348" t="s">
        <v>816</v>
      </c>
      <c r="E348" s="44" t="str">
        <f>CONCATENATE(IF(mac_ap[[#This Row],[EQP]]="Точка доступа ТСФВ.465000.006-005","Т-","М-"),RIGHT(mac_ap[[#This Row],[Серийный AP]],6))</f>
        <v>Т-ANABH1</v>
      </c>
    </row>
    <row r="349" spans="2:5" x14ac:dyDescent="0.2">
      <c r="B349" t="s">
        <v>49</v>
      </c>
      <c r="C349" t="s">
        <v>872</v>
      </c>
      <c r="D349" t="s">
        <v>871</v>
      </c>
      <c r="E349" s="44" t="str">
        <f>CONCATENATE(IF(mac_ap[[#This Row],[EQP]]="Точка доступа ТСФВ.465000.006-005","Т-","М-"),RIGHT(mac_ap[[#This Row],[Серийный AP]],6))</f>
        <v>Т-B9F605</v>
      </c>
    </row>
    <row r="350" spans="2:5" x14ac:dyDescent="0.2">
      <c r="B350" t="s">
        <v>49</v>
      </c>
      <c r="C350" t="s">
        <v>682</v>
      </c>
      <c r="D350" t="s">
        <v>681</v>
      </c>
      <c r="E350" s="44" t="str">
        <f>CONCATENATE(IF(mac_ap[[#This Row],[EQP]]="Точка доступа ТСФВ.465000.006-005","Т-","М-"),RIGHT(mac_ap[[#This Row],[Серийный AP]],6))</f>
        <v>Т-BEYQEC</v>
      </c>
    </row>
    <row r="351" spans="2:5" x14ac:dyDescent="0.2">
      <c r="B351" t="s">
        <v>49</v>
      </c>
      <c r="C351" t="s">
        <v>752</v>
      </c>
      <c r="D351" t="s">
        <v>751</v>
      </c>
      <c r="E351" s="44" t="str">
        <f>CONCATENATE(IF(mac_ap[[#This Row],[EQP]]="Точка доступа ТСФВ.465000.006-005","Т-","М-"),RIGHT(mac_ap[[#This Row],[Серийный AP]],6))</f>
        <v>Т-CS050Y</v>
      </c>
    </row>
    <row r="352" spans="2:5" x14ac:dyDescent="0.2">
      <c r="B352" t="s">
        <v>49</v>
      </c>
      <c r="C352" t="s">
        <v>884</v>
      </c>
      <c r="D352" t="s">
        <v>883</v>
      </c>
      <c r="E352" s="44" t="str">
        <f>CONCATENATE(IF(mac_ap[[#This Row],[EQP]]="Точка доступа ТСФВ.465000.006-005","Т-","М-"),RIGHT(mac_ap[[#This Row],[Серийный AP]],6))</f>
        <v>Т-CX7E6G</v>
      </c>
    </row>
    <row r="353" spans="2:5" x14ac:dyDescent="0.2">
      <c r="B353" t="s">
        <v>49</v>
      </c>
      <c r="C353" t="s">
        <v>870</v>
      </c>
      <c r="D353" t="s">
        <v>869</v>
      </c>
      <c r="E353" s="44" t="str">
        <f>CONCATENATE(IF(mac_ap[[#This Row],[EQP]]="Точка доступа ТСФВ.465000.006-005","Т-","М-"),RIGHT(mac_ap[[#This Row],[Серийный AP]],6))</f>
        <v>Т-D1TS54</v>
      </c>
    </row>
    <row r="354" spans="2:5" x14ac:dyDescent="0.2">
      <c r="B354" t="s">
        <v>49</v>
      </c>
      <c r="C354" t="s">
        <v>1171</v>
      </c>
      <c r="D354" t="s">
        <v>1170</v>
      </c>
      <c r="E354" s="44" t="str">
        <f>CONCATENATE(IF(mac_ap[[#This Row],[EQP]]="Точка доступа ТСФВ.465000.006-005","Т-","М-"),RIGHT(mac_ap[[#This Row],[Серийный AP]],6))</f>
        <v>Т-DDRVMS</v>
      </c>
    </row>
    <row r="355" spans="2:5" x14ac:dyDescent="0.2">
      <c r="B355" t="s">
        <v>49</v>
      </c>
      <c r="C355" t="s">
        <v>1151</v>
      </c>
      <c r="D355" t="s">
        <v>1150</v>
      </c>
      <c r="E355" s="44" t="str">
        <f>CONCATENATE(IF(mac_ap[[#This Row],[EQP]]="Точка доступа ТСФВ.465000.006-005","Т-","М-"),RIGHT(mac_ap[[#This Row],[Серийный AP]],6))</f>
        <v>Т-DWSYPE</v>
      </c>
    </row>
    <row r="356" spans="2:5" x14ac:dyDescent="0.2">
      <c r="B356" t="s">
        <v>49</v>
      </c>
      <c r="C356" t="s">
        <v>888</v>
      </c>
      <c r="D356" t="s">
        <v>887</v>
      </c>
      <c r="E356" s="44" t="str">
        <f>CONCATENATE(IF(mac_ap[[#This Row],[EQP]]="Точка доступа ТСФВ.465000.006-005","Т-","М-"),RIGHT(mac_ap[[#This Row],[Серийный AP]],6))</f>
        <v>Т-ECAT2Y</v>
      </c>
    </row>
    <row r="357" spans="2:5" x14ac:dyDescent="0.2">
      <c r="B357" t="s">
        <v>49</v>
      </c>
      <c r="C357" t="s">
        <v>819</v>
      </c>
      <c r="D357" t="s">
        <v>818</v>
      </c>
      <c r="E357" s="44" t="str">
        <f>CONCATENATE(IF(mac_ap[[#This Row],[EQP]]="Точка доступа ТСФВ.465000.006-005","Т-","М-"),RIGHT(mac_ap[[#This Row],[Серийный AP]],6))</f>
        <v>Т-EFBZW7</v>
      </c>
    </row>
    <row r="358" spans="2:5" x14ac:dyDescent="0.2">
      <c r="B358" t="s">
        <v>49</v>
      </c>
      <c r="C358" t="s">
        <v>880</v>
      </c>
      <c r="D358" t="s">
        <v>879</v>
      </c>
      <c r="E358" s="44" t="str">
        <f>CONCATENATE(IF(mac_ap[[#This Row],[EQP]]="Точка доступа ТСФВ.465000.006-005","Т-","М-"),RIGHT(mac_ap[[#This Row],[Серийный AP]],6))</f>
        <v>Т-EZSP0G</v>
      </c>
    </row>
    <row r="359" spans="2:5" x14ac:dyDescent="0.2">
      <c r="B359" t="s">
        <v>49</v>
      </c>
      <c r="C359" t="s">
        <v>798</v>
      </c>
      <c r="D359" t="s">
        <v>797</v>
      </c>
      <c r="E359" s="44" t="str">
        <f>CONCATENATE(IF(mac_ap[[#This Row],[EQP]]="Точка доступа ТСФВ.465000.006-005","Т-","М-"),RIGHT(mac_ap[[#This Row],[Серийный AP]],6))</f>
        <v>Т-0KP14F</v>
      </c>
    </row>
    <row r="360" spans="2:5" x14ac:dyDescent="0.2">
      <c r="B360" t="s">
        <v>49</v>
      </c>
      <c r="C360" t="s">
        <v>772</v>
      </c>
      <c r="D360" t="s">
        <v>771</v>
      </c>
      <c r="E360" s="44" t="str">
        <f>CONCATENATE(IF(mac_ap[[#This Row],[EQP]]="Точка доступа ТСФВ.465000.006-005","Т-","М-"),RIGHT(mac_ap[[#This Row],[Серийный AP]],6))</f>
        <v>Т-0YPPBT</v>
      </c>
    </row>
    <row r="361" spans="2:5" x14ac:dyDescent="0.2">
      <c r="B361" t="s">
        <v>49</v>
      </c>
      <c r="C361" t="s">
        <v>702</v>
      </c>
      <c r="D361" t="s">
        <v>701</v>
      </c>
      <c r="E361" s="44" t="str">
        <f>CONCATENATE(IF(mac_ap[[#This Row],[EQP]]="Точка доступа ТСФВ.465000.006-005","Т-","М-"),RIGHT(mac_ap[[#This Row],[Серийный AP]],6))</f>
        <v>Т-2TCGRK</v>
      </c>
    </row>
    <row r="362" spans="2:5" x14ac:dyDescent="0.2">
      <c r="B362" t="s">
        <v>49</v>
      </c>
      <c r="C362" t="s">
        <v>790</v>
      </c>
      <c r="D362" t="s">
        <v>789</v>
      </c>
      <c r="E362" s="44" t="str">
        <f>CONCATENATE(IF(mac_ap[[#This Row],[EQP]]="Точка доступа ТСФВ.465000.006-005","Т-","М-"),RIGHT(mac_ap[[#This Row],[Серийный AP]],6))</f>
        <v>Т-2XAVKJ</v>
      </c>
    </row>
    <row r="363" spans="2:5" x14ac:dyDescent="0.2">
      <c r="B363" t="s">
        <v>49</v>
      </c>
      <c r="C363" t="s">
        <v>1263</v>
      </c>
      <c r="D363" t="s">
        <v>1262</v>
      </c>
      <c r="E363" s="44" t="str">
        <f>CONCATENATE(IF(mac_ap[[#This Row],[EQP]]="Точка доступа ТСФВ.465000.006-005","Т-","М-"),RIGHT(mac_ap[[#This Row],[Серийный AP]],6))</f>
        <v>Т-32GSMK</v>
      </c>
    </row>
    <row r="364" spans="2:5" x14ac:dyDescent="0.2">
      <c r="B364" t="s">
        <v>49</v>
      </c>
      <c r="C364" t="s">
        <v>778</v>
      </c>
      <c r="D364" t="s">
        <v>777</v>
      </c>
      <c r="E364" s="44" t="str">
        <f>CONCATENATE(IF(mac_ap[[#This Row],[EQP]]="Точка доступа ТСФВ.465000.006-005","Т-","М-"),RIGHT(mac_ap[[#This Row],[Серийный AP]],6))</f>
        <v>Т-3DDMKB</v>
      </c>
    </row>
    <row r="365" spans="2:5" x14ac:dyDescent="0.2">
      <c r="B365" t="s">
        <v>49</v>
      </c>
      <c r="C365" t="s">
        <v>794</v>
      </c>
      <c r="D365" t="s">
        <v>793</v>
      </c>
      <c r="E365" s="44" t="str">
        <f>CONCATENATE(IF(mac_ap[[#This Row],[EQP]]="Точка доступа ТСФВ.465000.006-005","Т-","М-"),RIGHT(mac_ap[[#This Row],[Серийный AP]],6))</f>
        <v>Т-3X1Q70</v>
      </c>
    </row>
    <row r="366" spans="2:5" x14ac:dyDescent="0.2">
      <c r="B366" t="s">
        <v>49</v>
      </c>
      <c r="C366" t="s">
        <v>1173</v>
      </c>
      <c r="D366" t="s">
        <v>1172</v>
      </c>
      <c r="E366" s="44" t="str">
        <f>CONCATENATE(IF(mac_ap[[#This Row],[EQP]]="Точка доступа ТСФВ.465000.006-005","Т-","М-"),RIGHT(mac_ap[[#This Row],[Серийный AP]],6))</f>
        <v>Т-4M3V07</v>
      </c>
    </row>
    <row r="367" spans="2:5" x14ac:dyDescent="0.2">
      <c r="B367" t="s">
        <v>49</v>
      </c>
      <c r="C367" t="s">
        <v>730</v>
      </c>
      <c r="D367" t="s">
        <v>729</v>
      </c>
      <c r="E367" s="44" t="str">
        <f>CONCATENATE(IF(mac_ap[[#This Row],[EQP]]="Точка доступа ТСФВ.465000.006-005","Т-","М-"),RIGHT(mac_ap[[#This Row],[Серийный AP]],6))</f>
        <v>Т-57VY5D</v>
      </c>
    </row>
    <row r="368" spans="2:5" x14ac:dyDescent="0.2">
      <c r="B368" t="s">
        <v>49</v>
      </c>
      <c r="C368" t="s">
        <v>740</v>
      </c>
      <c r="D368" t="s">
        <v>739</v>
      </c>
      <c r="E368" s="44" t="str">
        <f>CONCATENATE(IF(mac_ap[[#This Row],[EQP]]="Точка доступа ТСФВ.465000.006-005","Т-","М-"),RIGHT(mac_ap[[#This Row],[Серийный AP]],6))</f>
        <v>Т-6G7J84</v>
      </c>
    </row>
    <row r="369" spans="2:5" x14ac:dyDescent="0.2">
      <c r="B369" t="s">
        <v>49</v>
      </c>
      <c r="C369" t="s">
        <v>742</v>
      </c>
      <c r="D369" t="s">
        <v>741</v>
      </c>
      <c r="E369" s="44" t="str">
        <f>CONCATENATE(IF(mac_ap[[#This Row],[EQP]]="Точка доступа ТСФВ.465000.006-005","Т-","М-"),RIGHT(mac_ap[[#This Row],[Серийный AP]],6))</f>
        <v>Т-700X8X</v>
      </c>
    </row>
    <row r="370" spans="2:5" x14ac:dyDescent="0.2">
      <c r="B370" t="s">
        <v>49</v>
      </c>
      <c r="C370" t="s">
        <v>774</v>
      </c>
      <c r="D370" t="s">
        <v>773</v>
      </c>
      <c r="E370" s="44" t="str">
        <f>CONCATENATE(IF(mac_ap[[#This Row],[EQP]]="Точка доступа ТСФВ.465000.006-005","Т-","М-"),RIGHT(mac_ap[[#This Row],[Серийный AP]],6))</f>
        <v>Т-70R29V</v>
      </c>
    </row>
    <row r="371" spans="2:5" x14ac:dyDescent="0.2">
      <c r="B371" t="s">
        <v>49</v>
      </c>
      <c r="C371" t="s">
        <v>690</v>
      </c>
      <c r="D371" t="s">
        <v>689</v>
      </c>
      <c r="E371" s="44" t="str">
        <f>CONCATENATE(IF(mac_ap[[#This Row],[EQP]]="Точка доступа ТСФВ.465000.006-005","Т-","М-"),RIGHT(mac_ap[[#This Row],[Серийный AP]],6))</f>
        <v>Т-785MZE</v>
      </c>
    </row>
    <row r="372" spans="2:5" x14ac:dyDescent="0.2">
      <c r="B372" t="s">
        <v>49</v>
      </c>
      <c r="C372" t="s">
        <v>698</v>
      </c>
      <c r="D372" t="s">
        <v>697</v>
      </c>
      <c r="E372" s="44" t="str">
        <f>CONCATENATE(IF(mac_ap[[#This Row],[EQP]]="Точка доступа ТСФВ.465000.006-005","Т-","М-"),RIGHT(mac_ap[[#This Row],[Серийный AP]],6))</f>
        <v>Т-791M8W</v>
      </c>
    </row>
    <row r="373" spans="2:5" x14ac:dyDescent="0.2">
      <c r="B373" t="s">
        <v>49</v>
      </c>
      <c r="C373" t="s">
        <v>1251</v>
      </c>
      <c r="D373" t="s">
        <v>1250</v>
      </c>
      <c r="E373" s="44" t="str">
        <f>CONCATENATE(IF(mac_ap[[#This Row],[EQP]]="Точка доступа ТСФВ.465000.006-005","Т-","М-"),RIGHT(mac_ap[[#This Row],[Серийный AP]],6))</f>
        <v>Т-7B21VV</v>
      </c>
    </row>
    <row r="374" spans="2:5" x14ac:dyDescent="0.2">
      <c r="B374" t="s">
        <v>49</v>
      </c>
      <c r="C374" t="s">
        <v>1181</v>
      </c>
      <c r="D374" t="s">
        <v>1180</v>
      </c>
      <c r="E374" s="44" t="str">
        <f>CONCATENATE(IF(mac_ap[[#This Row],[EQP]]="Точка доступа ТСФВ.465000.006-005","Т-","М-"),RIGHT(mac_ap[[#This Row],[Серийный AP]],6))</f>
        <v>Т-8HX23A</v>
      </c>
    </row>
    <row r="375" spans="2:5" x14ac:dyDescent="0.2">
      <c r="B375" t="s">
        <v>49</v>
      </c>
      <c r="C375" t="s">
        <v>1271</v>
      </c>
      <c r="D375" t="s">
        <v>1270</v>
      </c>
      <c r="E375" s="44" t="str">
        <f>CONCATENATE(IF(mac_ap[[#This Row],[EQP]]="Точка доступа ТСФВ.465000.006-005","Т-","М-"),RIGHT(mac_ap[[#This Row],[Серийный AP]],6))</f>
        <v>Т-8SN4NT</v>
      </c>
    </row>
    <row r="376" spans="2:5" x14ac:dyDescent="0.2">
      <c r="B376" t="s">
        <v>49</v>
      </c>
      <c r="C376" t="s">
        <v>1135</v>
      </c>
      <c r="D376" t="s">
        <v>1134</v>
      </c>
      <c r="E376" s="44" t="str">
        <f>CONCATENATE(IF(mac_ap[[#This Row],[EQP]]="Точка доступа ТСФВ.465000.006-005","Т-","М-"),RIGHT(mac_ap[[#This Row],[Серийный AP]],6))</f>
        <v>Т-AS3K84</v>
      </c>
    </row>
    <row r="377" spans="2:5" x14ac:dyDescent="0.2">
      <c r="B377" t="s">
        <v>49</v>
      </c>
      <c r="C377" t="s">
        <v>1279</v>
      </c>
      <c r="D377" t="s">
        <v>1278</v>
      </c>
      <c r="E377" s="44" t="str">
        <f>CONCATENATE(IF(mac_ap[[#This Row],[EQP]]="Точка доступа ТСФВ.465000.006-005","Т-","М-"),RIGHT(mac_ap[[#This Row],[Серийный AP]],6))</f>
        <v>Т-AV06V3</v>
      </c>
    </row>
    <row r="378" spans="2:5" x14ac:dyDescent="0.2">
      <c r="B378" t="s">
        <v>49</v>
      </c>
      <c r="C378" t="s">
        <v>756</v>
      </c>
      <c r="D378" t="s">
        <v>755</v>
      </c>
      <c r="E378" s="44" t="str">
        <f>CONCATENATE(IF(mac_ap[[#This Row],[EQP]]="Точка доступа ТСФВ.465000.006-005","Т-","М-"),RIGHT(mac_ap[[#This Row],[Серийный AP]],6))</f>
        <v>Т-B20G1Q</v>
      </c>
    </row>
    <row r="379" spans="2:5" x14ac:dyDescent="0.2">
      <c r="B379" t="s">
        <v>49</v>
      </c>
      <c r="C379" t="s">
        <v>724</v>
      </c>
      <c r="D379" t="s">
        <v>723</v>
      </c>
      <c r="E379" s="44" t="str">
        <f>CONCATENATE(IF(mac_ap[[#This Row],[EQP]]="Точка доступа ТСФВ.465000.006-005","Т-","М-"),RIGHT(mac_ap[[#This Row],[Серийный AP]],6))</f>
        <v>Т-B56VAP</v>
      </c>
    </row>
    <row r="380" spans="2:5" x14ac:dyDescent="0.2">
      <c r="B380" t="s">
        <v>49</v>
      </c>
      <c r="C380" t="s">
        <v>1255</v>
      </c>
      <c r="D380" t="s">
        <v>1254</v>
      </c>
      <c r="E380" s="44" t="str">
        <f>CONCATENATE(IF(mac_ap[[#This Row],[EQP]]="Точка доступа ТСФВ.465000.006-005","Т-","М-"),RIGHT(mac_ap[[#This Row],[Серийный AP]],6))</f>
        <v>Т-BA3CZY</v>
      </c>
    </row>
    <row r="381" spans="2:5" x14ac:dyDescent="0.2">
      <c r="B381" t="s">
        <v>49</v>
      </c>
      <c r="C381" t="s">
        <v>720</v>
      </c>
      <c r="D381" t="s">
        <v>719</v>
      </c>
      <c r="E381" s="44" t="str">
        <f>CONCATENATE(IF(mac_ap[[#This Row],[EQP]]="Точка доступа ТСФВ.465000.006-005","Т-","М-"),RIGHT(mac_ap[[#This Row],[Серийный AP]],6))</f>
        <v>Т-BEWRRP</v>
      </c>
    </row>
    <row r="382" spans="2:5" x14ac:dyDescent="0.2">
      <c r="B382" t="s">
        <v>49</v>
      </c>
      <c r="C382" t="s">
        <v>710</v>
      </c>
      <c r="D382" t="s">
        <v>709</v>
      </c>
      <c r="E382" s="44" t="str">
        <f>CONCATENATE(IF(mac_ap[[#This Row],[EQP]]="Точка доступа ТСФВ.465000.006-005","Т-","М-"),RIGHT(mac_ap[[#This Row],[Серийный AP]],6))</f>
        <v>Т-BGF66V</v>
      </c>
    </row>
    <row r="383" spans="2:5" x14ac:dyDescent="0.2">
      <c r="B383" t="s">
        <v>49</v>
      </c>
      <c r="C383" t="s">
        <v>686</v>
      </c>
      <c r="D383" t="s">
        <v>685</v>
      </c>
      <c r="E383" s="44" t="str">
        <f>CONCATENATE(IF(mac_ap[[#This Row],[EQP]]="Точка доступа ТСФВ.465000.006-005","Т-","М-"),RIGHT(mac_ap[[#This Row],[Серийный AP]],6))</f>
        <v>Т-C2VA7Q</v>
      </c>
    </row>
    <row r="384" spans="2:5" x14ac:dyDescent="0.2">
      <c r="B384" t="s">
        <v>49</v>
      </c>
      <c r="C384" t="s">
        <v>859</v>
      </c>
      <c r="D384" t="s">
        <v>858</v>
      </c>
      <c r="E384" s="44" t="str">
        <f>CONCATENATE(IF(mac_ap[[#This Row],[EQP]]="Точка доступа ТСФВ.465000.006-005","Т-","М-"),RIGHT(mac_ap[[#This Row],[Серийный AP]],6))</f>
        <v>Т-CJFPJT</v>
      </c>
    </row>
    <row r="385" spans="2:5" x14ac:dyDescent="0.2">
      <c r="B385" t="s">
        <v>49</v>
      </c>
      <c r="C385" t="s">
        <v>694</v>
      </c>
      <c r="D385" t="s">
        <v>693</v>
      </c>
      <c r="E385" s="44" t="str">
        <f>CONCATENATE(IF(mac_ap[[#This Row],[EQP]]="Точка доступа ТСФВ.465000.006-005","Т-","М-"),RIGHT(mac_ap[[#This Row],[Серийный AP]],6))</f>
        <v>Т-CR2ND1</v>
      </c>
    </row>
    <row r="386" spans="2:5" x14ac:dyDescent="0.2">
      <c r="B386" t="s">
        <v>49</v>
      </c>
      <c r="C386" t="s">
        <v>714</v>
      </c>
      <c r="D386" t="s">
        <v>713</v>
      </c>
      <c r="E386" s="44" t="str">
        <f>CONCATENATE(IF(mac_ap[[#This Row],[EQP]]="Точка доступа ТСФВ.465000.006-005","Т-","М-"),RIGHT(mac_ap[[#This Row],[Серийный AP]],6))</f>
        <v>Т-ED3G7R</v>
      </c>
    </row>
    <row r="387" spans="2:5" x14ac:dyDescent="0.2">
      <c r="B387" t="s">
        <v>49</v>
      </c>
      <c r="C387" t="s">
        <v>754</v>
      </c>
      <c r="D387" t="s">
        <v>753</v>
      </c>
      <c r="E387" s="44" t="str">
        <f>CONCATENATE(IF(mac_ap[[#This Row],[EQP]]="Точка доступа ТСФВ.465000.006-005","Т-","М-"),RIGHT(mac_ap[[#This Row],[Серийный AP]],6))</f>
        <v>Т-EFYFW3</v>
      </c>
    </row>
    <row r="388" spans="2:5" x14ac:dyDescent="0.2">
      <c r="B388" t="s">
        <v>49</v>
      </c>
      <c r="C388" t="s">
        <v>732</v>
      </c>
      <c r="D388" t="s">
        <v>731</v>
      </c>
      <c r="E388" s="44" t="str">
        <f>CONCATENATE(IF(mac_ap[[#This Row],[EQP]]="Точка доступа ТСФВ.465000.006-005","Т-","М-"),RIGHT(mac_ap[[#This Row],[Серийный AP]],6))</f>
        <v>Т-FCCW4R</v>
      </c>
    </row>
    <row r="389" spans="2:5" x14ac:dyDescent="0.2">
      <c r="B389" t="s">
        <v>49</v>
      </c>
      <c r="C389" t="s">
        <v>1131</v>
      </c>
      <c r="D389" t="s">
        <v>1130</v>
      </c>
      <c r="E389" s="44" t="str">
        <f>CONCATENATE(IF(mac_ap[[#This Row],[EQP]]="Точка доступа ТСФВ.465000.006-005","Т-","М-"),RIGHT(mac_ap[[#This Row],[Серийный AP]],6))</f>
        <v>Т-FFKP1B</v>
      </c>
    </row>
  </sheetData>
  <phoneticPr fontId="4" type="noConversion"/>
  <conditionalFormatting sqref="C2:C389">
    <cfRule type="duplicateValues" dxfId="1" priority="2"/>
  </conditionalFormatting>
  <conditionalFormatting sqref="D2:D389">
    <cfRule type="duplicateValues" dxfId="0" priority="1"/>
  </conditionalFormatting>
  <dataValidations count="1">
    <dataValidation type="list" allowBlank="1" showInputMessage="1" showErrorMessage="1" sqref="B2:B389" xr:uid="{6339FB69-492F-469D-8120-7BE1AFD4F3EA}">
      <formula1>$I$1:$I$2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4 r 9 W r C K P Z S l A A A A 9 w A A A B I A H A B D b 2 5 m a W c v U G F j a 2 F n Z S 5 4 b W w g o h g A K K A U A A A A A A A A A A A A A A A A A A A A A A A A A A A A h Y + x D o I w G I R f h X S n L Z X B k J 8 y u E p i N B r X p l Z o h G J o a 3 k 3 B x / J V x C j q J v D D X f 3 D X f 3 6 w 2 K o W 2 i i + q t 7 k y O E k x R p I z s D t p U O f L u G M 9 R w W E l 5 E l U K h p h Y 7 P B H n J U O 3 f O C A k h 4 D D D X V 8 R R m l C 9 u V y I 2 v V C v S B 9 X 8 4 1 s Y 6 Y a R C H H a v M Z z h J E 1 H U Y Y p k C m F U p s v w c b B z / Y n h I V v n O 8 V 7 3 2 8 3 g K Z L J D 3 C f 4 A U E s D B B Q A A g A I A O u K /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i v 1 a K I p H u A 4 A A A A R A A A A E w A c A E Z v c m 1 1 b G F z L 1 N l Y 3 R p b 2 4 x L m 0 g o h g A K K A U A A A A A A A A A A A A A A A A A A A A A A A A A A A A K 0 5 N L s n M z 1 M I h t C G 1 g B Q S w E C L Q A U A A I A C A D r i v 1 a s I o 9 l K U A A A D 3 A A A A E g A A A A A A A A A A A A A A A A A A A A A A Q 2 9 u Z m l n L 1 B h Y 2 t h Z 2 U u e G 1 s U E s B A i 0 A F A A C A A g A 6 4 r 9 W g / K 6 a u k A A A A 6 Q A A A B M A A A A A A A A A A A A A A A A A 8 Q A A A F t D b 2 5 0 Z W 5 0 X 1 R 5 c G V z X S 5 4 b W x Q S w E C L Q A U A A I A C A D r i v 1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8 q P d 5 Y v g k O M V e L h u 1 6 i n w A A A A A C A A A A A A A Q Z g A A A A E A A C A A A A C / R g f 1 E L J n 6 + D Z O D r 8 L f S w L C H o 6 L J j n U C 6 r w R O e W a P N Q A A A A A O g A A A A A I A A C A A A A B n Q E 8 9 j D a q q u F e P 1 C w R i E / Y o j M s K i M s + g v g / G w 9 m t + O l A A A A B b P n s t 6 X c u G a C t S C 6 a D d 1 K N l X r 4 1 5 A + C 6 V T 7 g J H t X O N R J S q f A J l d V U e z C 6 T i l n u q O + S + 2 m s e T j L W i g 0 3 a x + Y a z b i g Z M / 9 2 Z e Q n i V 6 B N r e j b k A A A A A e p L H M B f u Q T S n Y l v 4 v r b b C X V h a 9 Z c o V M 6 Q 9 l W 9 Y 7 8 d 5 S v D w Z C n Z e 4 N Y V I P x r o N W s T y w 1 v e x 9 G w 2 d C v v s I I 1 n w 6 < / D a t a M a s h u p > 
</file>

<file path=customXml/itemProps1.xml><?xml version="1.0" encoding="utf-8"?>
<ds:datastoreItem xmlns:ds="http://schemas.openxmlformats.org/officeDocument/2006/customXml" ds:itemID="{5A6A9683-8BFA-4C49-A066-59EE1BCE87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Лист1</vt:lpstr>
      <vt:lpstr>Journal</vt:lpstr>
      <vt:lpstr>График</vt:lpstr>
      <vt:lpstr>За день</vt:lpstr>
      <vt:lpstr>Комлектность</vt:lpstr>
      <vt:lpstr>MAC</vt:lpstr>
      <vt:lpstr>Номер_вагона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Руденко</dc:creator>
  <cp:lastModifiedBy>user</cp:lastModifiedBy>
  <cp:revision>1</cp:revision>
  <dcterms:created xsi:type="dcterms:W3CDTF">2025-07-24T12:32:03Z</dcterms:created>
  <dcterms:modified xsi:type="dcterms:W3CDTF">2025-08-08T12:47:47Z</dcterms:modified>
</cp:coreProperties>
</file>