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showInkAnnotation="0" codeName="ThisWorkbook" autoCompressPictures="0"/>
  <bookViews>
    <workbookView xWindow="0" yWindow="0" windowWidth="28680" windowHeight="17500" tabRatio="500"/>
  </bookViews>
  <sheets>
    <sheet name="site.conf" sheetId="1" r:id="rId1"/>
    <sheet name="Blatt1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3" i="1"/>
  <c r="K2" i="1"/>
  <c r="H25" i="1"/>
  <c r="G25" i="1"/>
  <c r="D25" i="1"/>
  <c r="H24" i="1"/>
  <c r="G24" i="1"/>
  <c r="D2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" i="1"/>
</calcChain>
</file>

<file path=xl/connections.xml><?xml version="1.0" encoding="utf-8"?>
<connections xmlns="http://schemas.openxmlformats.org/spreadsheetml/2006/main">
  <connection id="1" name="profile.csv" type="6" refreshedVersion="0" background="1" saveData="1">
    <textPr fileType="mac" codePage="10000" sourceFile="Macintosh HD:Users:klausjerwan:Documents:Freie Infrastruktur:Freifunk:dev:profile.csv" decimal="," thousands="." tab="0" space="1" consecutive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<sst xmlns="http://schemas.openxmlformats.org/spreadsheetml/2006/main" count="155" uniqueCount="132">
  <si>
    <t>ffhpd01</t>
  </si>
  <si>
    <t>ffhpd02</t>
  </si>
  <si>
    <t>ffhpd03</t>
  </si>
  <si>
    <t>ffhpd04</t>
  </si>
  <si>
    <t>ffhpd05</t>
  </si>
  <si>
    <t>ffhpd06</t>
  </si>
  <si>
    <t>ffhpd07</t>
  </si>
  <si>
    <t>ffhpd08</t>
  </si>
  <si>
    <t>ffhpd09</t>
  </si>
  <si>
    <t>ffhpd10</t>
  </si>
  <si>
    <t>ffhpd11</t>
  </si>
  <si>
    <t>ffhpd12</t>
  </si>
  <si>
    <t>ffhpd13</t>
  </si>
  <si>
    <t>ffhpd14</t>
  </si>
  <si>
    <t>ffhpd15</t>
  </si>
  <si>
    <t>ffhpd16</t>
  </si>
  <si>
    <t>ffhpd17</t>
  </si>
  <si>
    <t>ffhpd18</t>
  </si>
  <si>
    <t>ffhpd19</t>
  </si>
  <si>
    <t>ffhpd20</t>
  </si>
  <si>
    <t>ffhpd21</t>
  </si>
  <si>
    <t>ffhpd22</t>
  </si>
  <si>
    <t>Heppenheim</t>
  </si>
  <si>
    <t>10.1.160.0/21</t>
  </si>
  <si>
    <t>2a03:2260:1010:100::/64</t>
  </si>
  <si>
    <t>0.9</t>
  </si>
  <si>
    <t>Moerlenbach</t>
  </si>
  <si>
    <t>10.1.168.0/21</t>
  </si>
  <si>
    <t>2a03:2260:1010:200::/64</t>
  </si>
  <si>
    <t>Einhausen</t>
  </si>
  <si>
    <t>10.1.176.0/21</t>
  </si>
  <si>
    <t>2a03:2260:1010:300::/64</t>
  </si>
  <si>
    <t>Bensheim</t>
  </si>
  <si>
    <t>10.1.184.0/21</t>
  </si>
  <si>
    <t>2a03:2260:1010:400::/64</t>
  </si>
  <si>
    <t>Buerstadt</t>
  </si>
  <si>
    <t>10.58.0.0/21</t>
  </si>
  <si>
    <t>2a03:2260:1010:500::/64</t>
  </si>
  <si>
    <t>Hirschhorn</t>
  </si>
  <si>
    <t>10.58.8.0/21</t>
  </si>
  <si>
    <t>2a03:2260:1010:600::/64</t>
  </si>
  <si>
    <t>Lampertheim</t>
  </si>
  <si>
    <t>10.58.16.0/21</t>
  </si>
  <si>
    <t>2a03:2260:1010:700::/64</t>
  </si>
  <si>
    <t>Lindenfels</t>
  </si>
  <si>
    <t>10.58.24.0/21</t>
  </si>
  <si>
    <t>2a03:2260:1010:800::/64</t>
  </si>
  <si>
    <t>Lorsch</t>
  </si>
  <si>
    <t>10.58.32.0/21</t>
  </si>
  <si>
    <t>2a03:2260:1010:900::/64</t>
  </si>
  <si>
    <t>Neckarsteinach</t>
  </si>
  <si>
    <t>10.58.40.0/21</t>
  </si>
  <si>
    <t>2a03:2260:1010:1000::/64</t>
  </si>
  <si>
    <t>Viernheim</t>
  </si>
  <si>
    <t>10.58.48.0/21</t>
  </si>
  <si>
    <t>2a03:2260:1010:1100::/64</t>
  </si>
  <si>
    <t>Zwingenberg</t>
  </si>
  <si>
    <t>10.58.56.0/21</t>
  </si>
  <si>
    <t>2a03:2260:1010:1200::/64</t>
  </si>
  <si>
    <t>10.58.64.0/21</t>
  </si>
  <si>
    <t>2a03:2260:1010:1300::/64</t>
  </si>
  <si>
    <t>Biblis</t>
  </si>
  <si>
    <t>10.58.72.0/21</t>
  </si>
  <si>
    <t>2a03:2260:1010:1400::/64</t>
  </si>
  <si>
    <t>Birkenau</t>
  </si>
  <si>
    <t>10.58.80.0/21</t>
  </si>
  <si>
    <t>2a03:2260:1010:1500::/64</t>
  </si>
  <si>
    <t>Fuerth</t>
  </si>
  <si>
    <t>10.58.88.0/21</t>
  </si>
  <si>
    <t>2a03:2260:1010:1600::/64</t>
  </si>
  <si>
    <t>Gorxheimertal</t>
  </si>
  <si>
    <t>10.58.96.0/21</t>
  </si>
  <si>
    <t>2a03:2260:1010:1700::/64</t>
  </si>
  <si>
    <t>Grasellenbach</t>
  </si>
  <si>
    <t>10.58.104.0/21</t>
  </si>
  <si>
    <t>2a03:2260:1010:1800::/64</t>
  </si>
  <si>
    <t>Gross-Rohrheim</t>
  </si>
  <si>
    <t>10.58.112.0/21</t>
  </si>
  <si>
    <t>2a03:2260:1010:1900::/64</t>
  </si>
  <si>
    <t>Lautertal</t>
  </si>
  <si>
    <t>10.58.120.0/21</t>
  </si>
  <si>
    <t>2a03:2260:1010:2000::/64</t>
  </si>
  <si>
    <t>10.58.128.0/21</t>
  </si>
  <si>
    <t>2a03:2260:1010:2100::/64</t>
  </si>
  <si>
    <t>Rimbach</t>
  </si>
  <si>
    <t>10.58.136.0/21</t>
  </si>
  <si>
    <t>2a03:2260:1010:2200::/64</t>
  </si>
  <si>
    <t>Wald-Michelbach</t>
  </si>
  <si>
    <t>hostname_prefix</t>
  </si>
  <si>
    <t>site_name</t>
  </si>
  <si>
    <t>site_code</t>
  </si>
  <si>
    <t>HP-</t>
  </si>
  <si>
    <t>EHN-</t>
  </si>
  <si>
    <t>BNS-</t>
  </si>
  <si>
    <t>BRS-</t>
  </si>
  <si>
    <t>MLB-</t>
  </si>
  <si>
    <t>HRS-</t>
  </si>
  <si>
    <t>LMP-</t>
  </si>
  <si>
    <t>LND-</t>
  </si>
  <si>
    <t>LRS-</t>
  </si>
  <si>
    <t>NCK-</t>
  </si>
  <si>
    <t>VRN-</t>
  </si>
  <si>
    <t>ZWN-</t>
  </si>
  <si>
    <t>BBL-</t>
  </si>
  <si>
    <t>BRK-</t>
  </si>
  <si>
    <t>FRT-</t>
  </si>
  <si>
    <t>GRX-</t>
  </si>
  <si>
    <t>GRS-</t>
  </si>
  <si>
    <t>GRH-</t>
  </si>
  <si>
    <t>LTR-</t>
  </si>
  <si>
    <t>RMB-</t>
  </si>
  <si>
    <t>WMC-</t>
  </si>
  <si>
    <t>prefix4</t>
  </si>
  <si>
    <t>prefix6</t>
  </si>
  <si>
    <t>next_node.ip4</t>
  </si>
  <si>
    <t>port</t>
  </si>
  <si>
    <t>Ort</t>
  </si>
  <si>
    <t>map_scale</t>
  </si>
  <si>
    <t>firmware</t>
  </si>
  <si>
    <t>next_node.ip6</t>
  </si>
  <si>
    <t>XXX-</t>
  </si>
  <si>
    <t>ffhpd23</t>
  </si>
  <si>
    <t>10.58.144.0/21</t>
  </si>
  <si>
    <t>2a03:2260:1010:2300::/64</t>
  </si>
  <si>
    <t>Exterritorial</t>
  </si>
  <si>
    <t>TST-</t>
  </si>
  <si>
    <t>10.58.248.0/21</t>
  </si>
  <si>
    <t>2a03:2260:1010:3600::/64</t>
  </si>
  <si>
    <t>ffhpd36</t>
  </si>
  <si>
    <t>Testdomaene</t>
  </si>
  <si>
    <t>Abtsteinach</t>
  </si>
  <si>
    <t>ABT-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</si>
</sst>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8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3" fillId="3" borderId="0" xfId="0" applyFont="1" applyFill="1"/>
  </cellXfs>
  <cellStyles count="89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tt1" enableFormatConditionsCalculation="0"/>
  <dimension ref="A1:K25"/>
  <sheetViews>
    <sheetView tabSelected="1" zoomScale="150" zoomScaleNormal="150" zoomScalePageLayoutView="150" workbookViewId="0">
      <selection activeCell="C15" sqref="C15"/>
    </sheetView>
  </sheetViews>
  <sheetFormatPr baseColWidth="10" defaultRowHeight="15" x14ac:dyDescent="0"/>
  <cols>
    <col min="2" max="2" width="15.1640625" bestFit="1" customWidth="1"/>
    <col min="3" max="3" width="15.5" bestFit="1" customWidth="1"/>
    <col min="4" max="4" width="26.33203125" style="1" bestFit="1" customWidth="1"/>
    <col min="5" max="5" width="13.6640625" bestFit="1" customWidth="1"/>
    <col min="6" max="6" width="22.83203125" bestFit="1" customWidth="1"/>
    <col min="7" max="7" width="13" style="1" bestFit="1" customWidth="1"/>
    <col min="8" max="8" width="22.83203125" style="1" customWidth="1"/>
    <col min="9" max="9" width="8" style="1" customWidth="1"/>
    <col min="10" max="10" width="11.1640625" bestFit="1" customWidth="1"/>
    <col min="11" max="11" width="10" style="1" bestFit="1" customWidth="1"/>
  </cols>
  <sheetData>
    <row r="1" spans="1:11">
      <c r="A1" s="2" t="s">
        <v>90</v>
      </c>
      <c r="B1" s="2" t="s">
        <v>88</v>
      </c>
      <c r="C1" s="2" t="s">
        <v>116</v>
      </c>
      <c r="D1" s="2" t="s">
        <v>89</v>
      </c>
      <c r="E1" s="2" t="s">
        <v>112</v>
      </c>
      <c r="F1" s="2" t="s">
        <v>113</v>
      </c>
      <c r="G1" s="2" t="s">
        <v>114</v>
      </c>
      <c r="H1" s="2" t="s">
        <v>119</v>
      </c>
      <c r="I1" s="2" t="s">
        <v>115</v>
      </c>
      <c r="J1" s="2" t="s">
        <v>117</v>
      </c>
      <c r="K1" s="2" t="s">
        <v>118</v>
      </c>
    </row>
    <row r="2" spans="1:11">
      <c r="A2" t="s">
        <v>0</v>
      </c>
      <c r="B2" t="s">
        <v>91</v>
      </c>
      <c r="C2" t="s">
        <v>22</v>
      </c>
      <c r="D2" s="1" t="str">
        <f t="shared" ref="D2:D25" si="0">"Freifunk "&amp;C2&amp;" "&amp;UPPER(RIGHT(A2, 3))</f>
        <v>Freifunk Heppenheim D01</v>
      </c>
      <c r="E2" t="s">
        <v>23</v>
      </c>
      <c r="F2" t="s">
        <v>24</v>
      </c>
      <c r="G2" s="1" t="str">
        <f>LEFT(E2,FIND(".0/",E2))&amp;"1"</f>
        <v>10.1.160.1</v>
      </c>
      <c r="H2" s="1" t="str">
        <f>LEFT(F2,FIND("::/",F2))&amp;":1"</f>
        <v>2a03:2260:1010:100::1</v>
      </c>
      <c r="I2" s="1" t="str">
        <f>"200"&amp;UPPER(RIGHT(A2, 2))</f>
        <v>20001</v>
      </c>
      <c r="J2" t="s">
        <v>25</v>
      </c>
      <c r="K2" s="1" t="str">
        <f>A2&amp;"/"</f>
        <v>ffhpd01/</v>
      </c>
    </row>
    <row r="3" spans="1:11">
      <c r="A3" t="s">
        <v>1</v>
      </c>
      <c r="B3" t="s">
        <v>95</v>
      </c>
      <c r="C3" t="s">
        <v>26</v>
      </c>
      <c r="D3" s="1" t="str">
        <f t="shared" si="0"/>
        <v>Freifunk Moerlenbach D02</v>
      </c>
      <c r="E3" t="s">
        <v>27</v>
      </c>
      <c r="F3" t="s">
        <v>28</v>
      </c>
      <c r="G3" s="1" t="str">
        <f t="shared" ref="G3:G25" si="1">LEFT(E3,FIND(".0/",E3))&amp;"1"</f>
        <v>10.1.168.1</v>
      </c>
      <c r="H3" s="1" t="str">
        <f t="shared" ref="H3:H25" si="2">LEFT(F3,FIND("::/",F3))&amp;":1"</f>
        <v>2a03:2260:1010:200::1</v>
      </c>
      <c r="I3" s="1" t="str">
        <f t="shared" ref="I3:I25" si="3">"200"&amp;UPPER(RIGHT(A3, 2))</f>
        <v>20002</v>
      </c>
      <c r="J3" t="s">
        <v>25</v>
      </c>
      <c r="K3" s="1" t="str">
        <f>A3&amp;"/"</f>
        <v>ffhpd02/</v>
      </c>
    </row>
    <row r="4" spans="1:11">
      <c r="A4" t="s">
        <v>2</v>
      </c>
      <c r="B4" t="s">
        <v>92</v>
      </c>
      <c r="C4" t="s">
        <v>29</v>
      </c>
      <c r="D4" s="1" t="str">
        <f t="shared" si="0"/>
        <v>Freifunk Einhausen D03</v>
      </c>
      <c r="E4" t="s">
        <v>30</v>
      </c>
      <c r="F4" t="s">
        <v>31</v>
      </c>
      <c r="G4" s="1" t="str">
        <f t="shared" si="1"/>
        <v>10.1.176.1</v>
      </c>
      <c r="H4" s="1" t="str">
        <f t="shared" si="2"/>
        <v>2a03:2260:1010:300::1</v>
      </c>
      <c r="I4" s="1" t="str">
        <f t="shared" si="3"/>
        <v>20003</v>
      </c>
      <c r="J4" t="s">
        <v>25</v>
      </c>
      <c r="K4" s="1" t="str">
        <f t="shared" ref="K4:K25" si="4">A4&amp;"/"</f>
        <v>ffhpd03/</v>
      </c>
    </row>
    <row r="5" spans="1:11">
      <c r="A5" t="s">
        <v>3</v>
      </c>
      <c r="B5" t="s">
        <v>93</v>
      </c>
      <c r="C5" t="s">
        <v>32</v>
      </c>
      <c r="D5" s="1" t="str">
        <f t="shared" si="0"/>
        <v>Freifunk Bensheim D04</v>
      </c>
      <c r="E5" t="s">
        <v>33</v>
      </c>
      <c r="F5" t="s">
        <v>34</v>
      </c>
      <c r="G5" s="1" t="str">
        <f t="shared" si="1"/>
        <v>10.1.184.1</v>
      </c>
      <c r="H5" s="1" t="str">
        <f t="shared" si="2"/>
        <v>2a03:2260:1010:400::1</v>
      </c>
      <c r="I5" s="1" t="str">
        <f t="shared" si="3"/>
        <v>20004</v>
      </c>
      <c r="J5" t="s">
        <v>25</v>
      </c>
      <c r="K5" s="1" t="str">
        <f t="shared" si="4"/>
        <v>ffhpd04/</v>
      </c>
    </row>
    <row r="6" spans="1:11">
      <c r="A6" t="s">
        <v>4</v>
      </c>
      <c r="B6" t="s">
        <v>94</v>
      </c>
      <c r="C6" t="s">
        <v>35</v>
      </c>
      <c r="D6" s="1" t="str">
        <f t="shared" si="0"/>
        <v>Freifunk Buerstadt D05</v>
      </c>
      <c r="E6" t="s">
        <v>36</v>
      </c>
      <c r="F6" t="s">
        <v>37</v>
      </c>
      <c r="G6" s="1" t="str">
        <f t="shared" si="1"/>
        <v>10.58.0.1</v>
      </c>
      <c r="H6" s="1" t="str">
        <f t="shared" si="2"/>
        <v>2a03:2260:1010:500::1</v>
      </c>
      <c r="I6" s="1" t="str">
        <f t="shared" si="3"/>
        <v>20005</v>
      </c>
      <c r="J6" t="s">
        <v>25</v>
      </c>
      <c r="K6" s="1" t="str">
        <f t="shared" si="4"/>
        <v>ffhpd05/</v>
      </c>
    </row>
    <row r="7" spans="1:11">
      <c r="A7" t="s">
        <v>5</v>
      </c>
      <c r="B7" t="s">
        <v>96</v>
      </c>
      <c r="C7" t="s">
        <v>38</v>
      </c>
      <c r="D7" s="1" t="str">
        <f t="shared" si="0"/>
        <v>Freifunk Hirschhorn D06</v>
      </c>
      <c r="E7" t="s">
        <v>39</v>
      </c>
      <c r="F7" t="s">
        <v>40</v>
      </c>
      <c r="G7" s="1" t="str">
        <f t="shared" si="1"/>
        <v>10.58.8.1</v>
      </c>
      <c r="H7" s="1" t="str">
        <f t="shared" si="2"/>
        <v>2a03:2260:1010:600::1</v>
      </c>
      <c r="I7" s="1" t="str">
        <f t="shared" si="3"/>
        <v>20006</v>
      </c>
      <c r="J7" t="s">
        <v>25</v>
      </c>
      <c r="K7" s="1" t="str">
        <f t="shared" si="4"/>
        <v>ffhpd06/</v>
      </c>
    </row>
    <row r="8" spans="1:11">
      <c r="A8" t="s">
        <v>6</v>
      </c>
      <c r="B8" t="s">
        <v>97</v>
      </c>
      <c r="C8" t="s">
        <v>41</v>
      </c>
      <c r="D8" s="1" t="str">
        <f t="shared" si="0"/>
        <v>Freifunk Lampertheim D07</v>
      </c>
      <c r="E8" t="s">
        <v>42</v>
      </c>
      <c r="F8" t="s">
        <v>43</v>
      </c>
      <c r="G8" s="1" t="str">
        <f t="shared" si="1"/>
        <v>10.58.16.1</v>
      </c>
      <c r="H8" s="1" t="str">
        <f t="shared" si="2"/>
        <v>2a03:2260:1010:700::1</v>
      </c>
      <c r="I8" s="1" t="str">
        <f t="shared" si="3"/>
        <v>20007</v>
      </c>
      <c r="J8" t="s">
        <v>25</v>
      </c>
      <c r="K8" s="1" t="str">
        <f t="shared" si="4"/>
        <v>ffhpd07/</v>
      </c>
    </row>
    <row r="9" spans="1:11">
      <c r="A9" t="s">
        <v>7</v>
      </c>
      <c r="B9" t="s">
        <v>98</v>
      </c>
      <c r="C9" t="s">
        <v>44</v>
      </c>
      <c r="D9" s="1" t="str">
        <f t="shared" si="0"/>
        <v>Freifunk Lindenfels D08</v>
      </c>
      <c r="E9" t="s">
        <v>45</v>
      </c>
      <c r="F9" t="s">
        <v>46</v>
      </c>
      <c r="G9" s="1" t="str">
        <f t="shared" si="1"/>
        <v>10.58.24.1</v>
      </c>
      <c r="H9" s="1" t="str">
        <f t="shared" si="2"/>
        <v>2a03:2260:1010:800::1</v>
      </c>
      <c r="I9" s="1" t="str">
        <f t="shared" si="3"/>
        <v>20008</v>
      </c>
      <c r="J9" t="s">
        <v>25</v>
      </c>
      <c r="K9" s="1" t="str">
        <f t="shared" si="4"/>
        <v>ffhpd08/</v>
      </c>
    </row>
    <row r="10" spans="1:11">
      <c r="A10" t="s">
        <v>8</v>
      </c>
      <c r="B10" t="s">
        <v>99</v>
      </c>
      <c r="C10" t="s">
        <v>47</v>
      </c>
      <c r="D10" s="1" t="str">
        <f t="shared" si="0"/>
        <v>Freifunk Lorsch D09</v>
      </c>
      <c r="E10" t="s">
        <v>48</v>
      </c>
      <c r="F10" t="s">
        <v>49</v>
      </c>
      <c r="G10" s="1" t="str">
        <f t="shared" si="1"/>
        <v>10.58.32.1</v>
      </c>
      <c r="H10" s="1" t="str">
        <f t="shared" si="2"/>
        <v>2a03:2260:1010:900::1</v>
      </c>
      <c r="I10" s="1" t="str">
        <f t="shared" si="3"/>
        <v>20009</v>
      </c>
      <c r="J10" t="s">
        <v>25</v>
      </c>
      <c r="K10" s="1" t="str">
        <f t="shared" si="4"/>
        <v>ffhpd09/</v>
      </c>
    </row>
    <row r="11" spans="1:11">
      <c r="A11" t="s">
        <v>9</v>
      </c>
      <c r="B11" t="s">
        <v>100</v>
      </c>
      <c r="C11" t="s">
        <v>50</v>
      </c>
      <c r="D11" s="1" t="str">
        <f t="shared" si="0"/>
        <v>Freifunk Neckarsteinach D10</v>
      </c>
      <c r="E11" t="s">
        <v>51</v>
      </c>
      <c r="F11" t="s">
        <v>52</v>
      </c>
      <c r="G11" s="1" t="str">
        <f t="shared" si="1"/>
        <v>10.58.40.1</v>
      </c>
      <c r="H11" s="1" t="str">
        <f t="shared" si="2"/>
        <v>2a03:2260:1010:1000::1</v>
      </c>
      <c r="I11" s="1" t="str">
        <f t="shared" si="3"/>
        <v>20010</v>
      </c>
      <c r="J11" t="s">
        <v>25</v>
      </c>
      <c r="K11" s="1" t="str">
        <f t="shared" si="4"/>
        <v>ffhpd10/</v>
      </c>
    </row>
    <row r="12" spans="1:11">
      <c r="A12" t="s">
        <v>10</v>
      </c>
      <c r="B12" t="s">
        <v>101</v>
      </c>
      <c r="C12" t="s">
        <v>53</v>
      </c>
      <c r="D12" s="1" t="str">
        <f t="shared" si="0"/>
        <v>Freifunk Viernheim D11</v>
      </c>
      <c r="E12" t="s">
        <v>54</v>
      </c>
      <c r="F12" t="s">
        <v>55</v>
      </c>
      <c r="G12" s="1" t="str">
        <f t="shared" si="1"/>
        <v>10.58.48.1</v>
      </c>
      <c r="H12" s="1" t="str">
        <f t="shared" si="2"/>
        <v>2a03:2260:1010:1100::1</v>
      </c>
      <c r="I12" s="1" t="str">
        <f t="shared" si="3"/>
        <v>20011</v>
      </c>
      <c r="J12" t="s">
        <v>25</v>
      </c>
      <c r="K12" s="1" t="str">
        <f t="shared" si="4"/>
        <v>ffhpd11/</v>
      </c>
    </row>
    <row r="13" spans="1:11">
      <c r="A13" t="s">
        <v>11</v>
      </c>
      <c r="B13" t="s">
        <v>102</v>
      </c>
      <c r="C13" t="s">
        <v>56</v>
      </c>
      <c r="D13" s="1" t="str">
        <f t="shared" si="0"/>
        <v>Freifunk Zwingenberg D12</v>
      </c>
      <c r="E13" t="s">
        <v>57</v>
      </c>
      <c r="F13" t="s">
        <v>58</v>
      </c>
      <c r="G13" s="1" t="str">
        <f t="shared" si="1"/>
        <v>10.58.56.1</v>
      </c>
      <c r="H13" s="1" t="str">
        <f t="shared" si="2"/>
        <v>2a03:2260:1010:1200::1</v>
      </c>
      <c r="I13" s="1" t="str">
        <f t="shared" si="3"/>
        <v>20012</v>
      </c>
      <c r="J13" t="s">
        <v>25</v>
      </c>
      <c r="K13" s="1" t="str">
        <f t="shared" si="4"/>
        <v>ffhpd12/</v>
      </c>
    </row>
    <row r="14" spans="1:11">
      <c r="A14" t="s">
        <v>12</v>
      </c>
      <c r="B14" t="s">
        <v>131</v>
      </c>
      <c r="C14" t="s">
        <v>130</v>
      </c>
      <c r="D14" s="1" t="str">
        <f t="shared" si="0"/>
        <v>Freifunk Abtsteinach D13</v>
      </c>
      <c r="E14" t="s">
        <v>59</v>
      </c>
      <c r="F14" t="s">
        <v>60</v>
      </c>
      <c r="G14" s="1" t="str">
        <f t="shared" si="1"/>
        <v>10.58.64.1</v>
      </c>
      <c r="H14" s="1" t="str">
        <f t="shared" si="2"/>
        <v>2a03:2260:1010:1300::1</v>
      </c>
      <c r="I14" s="1" t="str">
        <f t="shared" si="3"/>
        <v>20013</v>
      </c>
      <c r="J14" t="s">
        <v>25</v>
      </c>
      <c r="K14" s="1" t="str">
        <f t="shared" si="4"/>
        <v>ffhpd13/</v>
      </c>
    </row>
    <row r="15" spans="1:11">
      <c r="A15" t="s">
        <v>13</v>
      </c>
      <c r="B15" t="s">
        <v>103</v>
      </c>
      <c r="C15" t="s">
        <v>61</v>
      </c>
      <c r="D15" s="1" t="str">
        <f t="shared" si="0"/>
        <v>Freifunk Biblis D14</v>
      </c>
      <c r="E15" t="s">
        <v>62</v>
      </c>
      <c r="F15" t="s">
        <v>63</v>
      </c>
      <c r="G15" s="1" t="str">
        <f t="shared" si="1"/>
        <v>10.58.72.1</v>
      </c>
      <c r="H15" s="1" t="str">
        <f t="shared" si="2"/>
        <v>2a03:2260:1010:1400::1</v>
      </c>
      <c r="I15" s="1" t="str">
        <f t="shared" si="3"/>
        <v>20014</v>
      </c>
      <c r="J15" t="s">
        <v>25</v>
      </c>
      <c r="K15" s="1" t="str">
        <f t="shared" si="4"/>
        <v>ffhpd14/</v>
      </c>
    </row>
    <row r="16" spans="1:11">
      <c r="A16" t="s">
        <v>14</v>
      </c>
      <c r="B16" t="s">
        <v>104</v>
      </c>
      <c r="C16" t="s">
        <v>64</v>
      </c>
      <c r="D16" s="1" t="str">
        <f t="shared" si="0"/>
        <v>Freifunk Birkenau D15</v>
      </c>
      <c r="E16" t="s">
        <v>65</v>
      </c>
      <c r="F16" t="s">
        <v>66</v>
      </c>
      <c r="G16" s="1" t="str">
        <f t="shared" si="1"/>
        <v>10.58.80.1</v>
      </c>
      <c r="H16" s="1" t="str">
        <f t="shared" si="2"/>
        <v>2a03:2260:1010:1500::1</v>
      </c>
      <c r="I16" s="1" t="str">
        <f t="shared" si="3"/>
        <v>20015</v>
      </c>
      <c r="J16" t="s">
        <v>25</v>
      </c>
      <c r="K16" s="1" t="str">
        <f t="shared" si="4"/>
        <v>ffhpd15/</v>
      </c>
    </row>
    <row r="17" spans="1:11">
      <c r="A17" t="s">
        <v>15</v>
      </c>
      <c r="B17" t="s">
        <v>105</v>
      </c>
      <c r="C17" t="s">
        <v>67</v>
      </c>
      <c r="D17" s="1" t="str">
        <f t="shared" si="0"/>
        <v>Freifunk Fuerth D16</v>
      </c>
      <c r="E17" t="s">
        <v>68</v>
      </c>
      <c r="F17" t="s">
        <v>69</v>
      </c>
      <c r="G17" s="1" t="str">
        <f t="shared" si="1"/>
        <v>10.58.88.1</v>
      </c>
      <c r="H17" s="1" t="str">
        <f t="shared" si="2"/>
        <v>2a03:2260:1010:1600::1</v>
      </c>
      <c r="I17" s="1" t="str">
        <f t="shared" si="3"/>
        <v>20016</v>
      </c>
      <c r="J17" t="s">
        <v>25</v>
      </c>
      <c r="K17" s="1" t="str">
        <f t="shared" si="4"/>
        <v>ffhpd16/</v>
      </c>
    </row>
    <row r="18" spans="1:11">
      <c r="A18" t="s">
        <v>16</v>
      </c>
      <c r="B18" t="s">
        <v>106</v>
      </c>
      <c r="C18" t="s">
        <v>70</v>
      </c>
      <c r="D18" s="1" t="str">
        <f t="shared" si="0"/>
        <v>Freifunk Gorxheimertal D17</v>
      </c>
      <c r="E18" t="s">
        <v>71</v>
      </c>
      <c r="F18" t="s">
        <v>72</v>
      </c>
      <c r="G18" s="1" t="str">
        <f t="shared" si="1"/>
        <v>10.58.96.1</v>
      </c>
      <c r="H18" s="1" t="str">
        <f t="shared" si="2"/>
        <v>2a03:2260:1010:1700::1</v>
      </c>
      <c r="I18" s="1" t="str">
        <f t="shared" si="3"/>
        <v>20017</v>
      </c>
      <c r="J18" t="s">
        <v>25</v>
      </c>
      <c r="K18" s="1" t="str">
        <f t="shared" si="4"/>
        <v>ffhpd17/</v>
      </c>
    </row>
    <row r="19" spans="1:11">
      <c r="A19" t="s">
        <v>17</v>
      </c>
      <c r="B19" t="s">
        <v>107</v>
      </c>
      <c r="C19" t="s">
        <v>73</v>
      </c>
      <c r="D19" s="1" t="str">
        <f t="shared" si="0"/>
        <v>Freifunk Grasellenbach D18</v>
      </c>
      <c r="E19" t="s">
        <v>74</v>
      </c>
      <c r="F19" t="s">
        <v>75</v>
      </c>
      <c r="G19" s="1" t="str">
        <f t="shared" si="1"/>
        <v>10.58.104.1</v>
      </c>
      <c r="H19" s="1" t="str">
        <f t="shared" si="2"/>
        <v>2a03:2260:1010:1800::1</v>
      </c>
      <c r="I19" s="1" t="str">
        <f t="shared" si="3"/>
        <v>20018</v>
      </c>
      <c r="J19" t="s">
        <v>25</v>
      </c>
      <c r="K19" s="1" t="str">
        <f t="shared" si="4"/>
        <v>ffhpd18/</v>
      </c>
    </row>
    <row r="20" spans="1:11">
      <c r="A20" t="s">
        <v>18</v>
      </c>
      <c r="B20" t="s">
        <v>108</v>
      </c>
      <c r="C20" t="s">
        <v>76</v>
      </c>
      <c r="D20" s="1" t="str">
        <f t="shared" si="0"/>
        <v>Freifunk Gross-Rohrheim D19</v>
      </c>
      <c r="E20" t="s">
        <v>77</v>
      </c>
      <c r="F20" t="s">
        <v>78</v>
      </c>
      <c r="G20" s="1" t="str">
        <f t="shared" si="1"/>
        <v>10.58.112.1</v>
      </c>
      <c r="H20" s="1" t="str">
        <f t="shared" si="2"/>
        <v>2a03:2260:1010:1900::1</v>
      </c>
      <c r="I20" s="1" t="str">
        <f t="shared" si="3"/>
        <v>20019</v>
      </c>
      <c r="J20" t="s">
        <v>25</v>
      </c>
      <c r="K20" s="1" t="str">
        <f t="shared" si="4"/>
        <v>ffhpd19/</v>
      </c>
    </row>
    <row r="21" spans="1:11">
      <c r="A21" t="s">
        <v>19</v>
      </c>
      <c r="B21" t="s">
        <v>109</v>
      </c>
      <c r="C21" t="s">
        <v>79</v>
      </c>
      <c r="D21" s="1" t="str">
        <f t="shared" si="0"/>
        <v>Freifunk Lautertal D20</v>
      </c>
      <c r="E21" t="s">
        <v>80</v>
      </c>
      <c r="F21" t="s">
        <v>81</v>
      </c>
      <c r="G21" s="1" t="str">
        <f t="shared" si="1"/>
        <v>10.58.120.1</v>
      </c>
      <c r="H21" s="1" t="str">
        <f t="shared" si="2"/>
        <v>2a03:2260:1010:2000::1</v>
      </c>
      <c r="I21" s="1" t="str">
        <f t="shared" si="3"/>
        <v>20020</v>
      </c>
      <c r="J21" t="s">
        <v>25</v>
      </c>
      <c r="K21" s="1" t="str">
        <f t="shared" si="4"/>
        <v>ffhpd20/</v>
      </c>
    </row>
    <row r="22" spans="1:11">
      <c r="A22" t="s">
        <v>20</v>
      </c>
      <c r="B22" t="s">
        <v>110</v>
      </c>
      <c r="C22" t="s">
        <v>84</v>
      </c>
      <c r="D22" s="1" t="str">
        <f t="shared" si="0"/>
        <v>Freifunk Rimbach D21</v>
      </c>
      <c r="E22" t="s">
        <v>82</v>
      </c>
      <c r="F22" t="s">
        <v>83</v>
      </c>
      <c r="G22" s="1" t="str">
        <f t="shared" si="1"/>
        <v>10.58.128.1</v>
      </c>
      <c r="H22" s="1" t="str">
        <f t="shared" si="2"/>
        <v>2a03:2260:1010:2100::1</v>
      </c>
      <c r="I22" s="1" t="str">
        <f t="shared" si="3"/>
        <v>20021</v>
      </c>
      <c r="J22" t="s">
        <v>25</v>
      </c>
      <c r="K22" s="1" t="str">
        <f t="shared" si="4"/>
        <v>ffhpd21/</v>
      </c>
    </row>
    <row r="23" spans="1:11">
      <c r="A23" t="s">
        <v>21</v>
      </c>
      <c r="B23" t="s">
        <v>111</v>
      </c>
      <c r="C23" t="s">
        <v>87</v>
      </c>
      <c r="D23" s="1" t="str">
        <f t="shared" si="0"/>
        <v>Freifunk Wald-Michelbach D22</v>
      </c>
      <c r="E23" t="s">
        <v>85</v>
      </c>
      <c r="F23" t="s">
        <v>86</v>
      </c>
      <c r="G23" s="1" t="str">
        <f t="shared" si="1"/>
        <v>10.58.136.1</v>
      </c>
      <c r="H23" s="1" t="str">
        <f t="shared" si="2"/>
        <v>2a03:2260:1010:2200::1</v>
      </c>
      <c r="I23" s="1" t="str">
        <f t="shared" si="3"/>
        <v>20022</v>
      </c>
      <c r="J23" t="s">
        <v>25</v>
      </c>
      <c r="K23" s="1" t="str">
        <f t="shared" si="4"/>
        <v>ffhpd22/</v>
      </c>
    </row>
    <row r="24" spans="1:11">
      <c r="A24" t="s">
        <v>121</v>
      </c>
      <c r="B24" t="s">
        <v>120</v>
      </c>
      <c r="C24" t="s">
        <v>124</v>
      </c>
      <c r="D24" s="1" t="str">
        <f t="shared" si="0"/>
        <v>Freifunk Exterritorial D23</v>
      </c>
      <c r="E24" t="s">
        <v>122</v>
      </c>
      <c r="F24" t="s">
        <v>123</v>
      </c>
      <c r="G24" s="1" t="str">
        <f t="shared" si="1"/>
        <v>10.58.144.1</v>
      </c>
      <c r="H24" s="1" t="str">
        <f t="shared" si="2"/>
        <v>2a03:2260:1010:2300::1</v>
      </c>
      <c r="I24" s="1" t="str">
        <f t="shared" si="3"/>
        <v>20023</v>
      </c>
      <c r="J24" t="s">
        <v>25</v>
      </c>
      <c r="K24" s="1" t="str">
        <f t="shared" si="4"/>
        <v>ffhpd23/</v>
      </c>
    </row>
    <row r="25" spans="1:11">
      <c r="A25" t="s">
        <v>128</v>
      </c>
      <c r="B25" t="s">
        <v>125</v>
      </c>
      <c r="C25" t="s">
        <v>129</v>
      </c>
      <c r="D25" s="1" t="str">
        <f t="shared" si="0"/>
        <v>Freifunk Testdomaene D36</v>
      </c>
      <c r="E25" t="s">
        <v>126</v>
      </c>
      <c r="F25" t="s">
        <v>127</v>
      </c>
      <c r="G25" s="1" t="str">
        <f t="shared" si="1"/>
        <v>10.58.248.1</v>
      </c>
      <c r="H25" s="1" t="str">
        <f t="shared" si="2"/>
        <v>2a03:2260:1010:3600::1</v>
      </c>
      <c r="I25" s="1" t="str">
        <f t="shared" si="3"/>
        <v>20036</v>
      </c>
      <c r="J25" t="s">
        <v>25</v>
      </c>
      <c r="K25" s="1" t="str">
        <f t="shared" si="4"/>
        <v>ffhpd36/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site.conf</vt:lpstr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Klaus Jerwan</dc:creator>
  <cp:lastModifiedBy>Klaus Jerwan</cp:lastModifiedBy>
  <dcterms:created xsi:type="dcterms:W3CDTF">2016-08-16T05:29:42Z</dcterms:created>
  <dcterms:modified xsi:type="dcterms:W3CDTF">2016-10-04T19:06:29Z</dcterms:modified>
</cp:coreProperties>
</file>