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eab7c7bc0a86ca/Anderson-BackUp/FAPEAM/Paper3_Litter/Thierry_Review/"/>
    </mc:Choice>
  </mc:AlternateContent>
  <xr:revisionPtr revIDLastSave="53" documentId="11_B68D03C42914B3E4D0C7BED37D26C93F20546549" xr6:coauthVersionLast="47" xr6:coauthVersionMax="47" xr10:uidLastSave="{7A1AAD54-5086-3444-8F54-460592020244}"/>
  <bookViews>
    <workbookView xWindow="1040" yWindow="1140" windowWidth="32380" windowHeight="17020" tabRatio="500" activeTab="1" xr2:uid="{00000000-000D-0000-FFFF-FFFF00000000}"/>
  </bookViews>
  <sheets>
    <sheet name="csv (2)_2" sheetId="1" r:id="rId1"/>
    <sheet name="Cleaned" sheetId="2" r:id="rId2"/>
    <sheet name="Sheet2" sheetId="4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J6" i="3"/>
  <c r="J5" i="3"/>
  <c r="J3" i="3"/>
  <c r="J2" i="3"/>
  <c r="J1" i="3"/>
</calcChain>
</file>

<file path=xl/sharedStrings.xml><?xml version="1.0" encoding="utf-8"?>
<sst xmlns="http://schemas.openxmlformats.org/spreadsheetml/2006/main" count="936" uniqueCount="379">
  <si>
    <t>User Genome</t>
  </si>
  <si>
    <t>Classification</t>
  </si>
  <si>
    <t>Completeness</t>
  </si>
  <si>
    <t>Contamination</t>
  </si>
  <si>
    <t>A83_bin10__SEP_COME_DAS</t>
  </si>
  <si>
    <t>d__Bacteria;p__Pseudomonadota;c__Gammaproteobacteria;o__Xanthomonadales;f__Rhodanobacteraceae;g__Luteibacter;s__Luteibacter sp000745055</t>
  </si>
  <si>
    <t>91.66</t>
  </si>
  <si>
    <t>4.05</t>
  </si>
  <si>
    <t>A84_bin12__SEP_COME_DAS</t>
  </si>
  <si>
    <t>d__Bacteria;p__Pseudomonadota;c__Gammaproteobacteria;o__Pseudomonadales;f__Cellvibrionaceae;g__Cellvibrio;s__</t>
  </si>
  <si>
    <t>97.04</t>
  </si>
  <si>
    <t>0.38</t>
  </si>
  <si>
    <t>A84_bin14__SEP_COME_DAS</t>
  </si>
  <si>
    <t>d__Bacteria;p__Pseudomonadota;c__Gammaproteobacteria;o__Pseudomonadales;f__Pseudomonadaceae;g__Pseudomonas_E;s__</t>
  </si>
  <si>
    <t>76.94</t>
  </si>
  <si>
    <t>0.82</t>
  </si>
  <si>
    <t>A84_bin15__SEP_COME_DAS</t>
  </si>
  <si>
    <t>d__Bacteria;p__Pseudomonadota;c__Gammaproteobacteria;o__Burkholderiales;f__Rhodocyclaceae;g__Dactylopiibacterium;s__</t>
  </si>
  <si>
    <t>96.78</t>
  </si>
  <si>
    <t>1.24</t>
  </si>
  <si>
    <t>A84_bin17__SEP_COME_DAS</t>
  </si>
  <si>
    <t>d__Bacteria;p__Bacteroidota;c__Bacteroidia;o__Flavobacteriales;f__Flavobacteriaceae;g__Flavobacterium;s__</t>
  </si>
  <si>
    <t>76.66</t>
  </si>
  <si>
    <t>1.72</t>
  </si>
  <si>
    <t>A84_bin32__SEP_COME_DAS</t>
  </si>
  <si>
    <t>d__Bacteria;p__Actinomycetota;c__Actinomycetia;o__Actinomycetales;f__Microbacteriaceae;g__Microbacterium;s__</t>
  </si>
  <si>
    <t>78.62</t>
  </si>
  <si>
    <t>4.29</t>
  </si>
  <si>
    <t>A84_bin36__SEP_COME_DAS</t>
  </si>
  <si>
    <t>d__Bacteria;p__Pseudomonadota;c__Gammaproteobacteria;o__Burkholderiales;f__Burkholderiaceae;g__Oxalicibacterium;s__Oxalicibacterium faecigallinarum</t>
  </si>
  <si>
    <t>95.59</t>
  </si>
  <si>
    <t>0.43</t>
  </si>
  <si>
    <t>A84_bin7__SEP_COME_DAS</t>
  </si>
  <si>
    <t>d__Bacteria;p__Bacteroidota;c__Bacteroidia;o__Sphingobacteriales;f__Sphingobacteriaceae;g__Pedobacter;s__</t>
  </si>
  <si>
    <t>96.81</t>
  </si>
  <si>
    <t>0.0</t>
  </si>
  <si>
    <t>A85_bin19__SEP_COME_DAS</t>
  </si>
  <si>
    <t>d__Bacteria;p__Actinomycetota;c__Actinomycetia;o__Actinomycetales;f__Microbacteriaceae;g__Curtobacterium;s__Curtobacterium sp900086645</t>
  </si>
  <si>
    <t>79.38</t>
  </si>
  <si>
    <t>2.87</t>
  </si>
  <si>
    <t>A85_bin21__SEP_COME_DAS</t>
  </si>
  <si>
    <t>98.78</t>
  </si>
  <si>
    <t>0.63</t>
  </si>
  <si>
    <t>A86_bin11__SEP_COME_DAS</t>
  </si>
  <si>
    <t>d__Bacteria;p__Pseudomonadota;c__Gammaproteobacteria;o__Burkholderiales;f__Burkholderiaceae_B;g__ALPHA2B;s__</t>
  </si>
  <si>
    <t>98.98</t>
  </si>
  <si>
    <t>A86_bin7__SEP_COME_DAS</t>
  </si>
  <si>
    <t>d__Bacteria;p__Pseudomonadota;c__Gammaproteobacteria;o__Burkholderiales;f__Burkholderiaceae_C;g__Bordetella;s__Bordetella sp002261335</t>
  </si>
  <si>
    <t>90.52</t>
  </si>
  <si>
    <t>0.62</t>
  </si>
  <si>
    <t>A86_bin9__SEP_COME_DAS</t>
  </si>
  <si>
    <t>d__Bacteria;p__Actinomycetota;c__Actinomycetia;o__Actinomycetales;f__Microbacteriaceae;g__Leifsonia;s__Leifsonia aquatica</t>
  </si>
  <si>
    <t>86.95</t>
  </si>
  <si>
    <t>3.57</t>
  </si>
  <si>
    <t>A87_bin16__SEP_COME_DAS</t>
  </si>
  <si>
    <t>d__Bacteria;p__Actinomycetota;c__Actinomycetia;o__Actinomycetales;f__Microbacteriaceae;g__Leifsonia;s__</t>
  </si>
  <si>
    <t>89.32</t>
  </si>
  <si>
    <t>0.88</t>
  </si>
  <si>
    <t>A87_bin28__SEP_COME_DAS</t>
  </si>
  <si>
    <t>d__Bacteria;p__Bacteroidota;c__Bacteroidia;o__Flavobacteriales;f__Flavobacteriaceae;g__Flavobacterium;s__Flavobacterium lindanitolerans</t>
  </si>
  <si>
    <t>94.01</t>
  </si>
  <si>
    <t>0.97</t>
  </si>
  <si>
    <t>A87_bin6__SEP_COME_DAS</t>
  </si>
  <si>
    <t>d__Bacteria;p__Pseudomonadota;c__Alphaproteobacteria;o__Rhizobiales;f__Rhizobiaceae;g__Agrobacterium;s__Agrobacterium cavarae</t>
  </si>
  <si>
    <t>97.3</t>
  </si>
  <si>
    <t>0.87</t>
  </si>
  <si>
    <t>A88_bin11__SEP_COME_DAS</t>
  </si>
  <si>
    <t>d__Bacteria;p__Actinomycetota;c__Actinomycetia;o__Actinomycetales;f__Cellulomonadaceae;g__Cellulomonas;s__</t>
  </si>
  <si>
    <t>95.17</t>
  </si>
  <si>
    <t>A88_bin16__SEP_COME_DAS</t>
  </si>
  <si>
    <t>d__Bacteria;p__Pseudomonadota;c__Gammaproteobacteria;o__Pseudomonadales;f__Moraxellaceae;g__;s__</t>
  </si>
  <si>
    <t>87.59</t>
  </si>
  <si>
    <t>1.53</t>
  </si>
  <si>
    <t>A88_bin1__SEP_COME_DAS</t>
  </si>
  <si>
    <t>d__Bacteria;p__Pseudomonadota;c__Gammaproteobacteria;o__Burkholderiales;f__Rhodocyclaceae;g__;s__</t>
  </si>
  <si>
    <t>3.39</t>
  </si>
  <si>
    <t>A88_bin3__SEP_COME_DAS</t>
  </si>
  <si>
    <t>83.58</t>
  </si>
  <si>
    <t>0.8</t>
  </si>
  <si>
    <t>A88_bin6__SEP_COME_DAS</t>
  </si>
  <si>
    <t>d__Bacteria;p__Pseudomonadota;c__Gammaproteobacteria;o__Diplorickettsiales;f__Diplorickettsiaceae;g__Rickettsiella_B;s__</t>
  </si>
  <si>
    <t>86.43</t>
  </si>
  <si>
    <t>A88_bin7__SEP_COME_DAS</t>
  </si>
  <si>
    <t>d__Bacteria;p__Pseudomonadota;c__Alphaproteobacteria;o__Caulobacterales;f__Caulobacteraceae;g__Brevundimonas;s__</t>
  </si>
  <si>
    <t>87.69</t>
  </si>
  <si>
    <t>1.93</t>
  </si>
  <si>
    <t>bin02__SEP_COME_DAS</t>
  </si>
  <si>
    <t>d__Bacteria;p__Bacteroidota;c__Bacteroidia;o__Sphingobacteriales;f__Sphingobacteriaceae;g__Mucilaginibacter;s__</t>
  </si>
  <si>
    <t>93.71</t>
  </si>
  <si>
    <t>3.97</t>
  </si>
  <si>
    <t>bin06__SEP_COME_DAS</t>
  </si>
  <si>
    <t>87.33</t>
  </si>
  <si>
    <t>1.19</t>
  </si>
  <si>
    <t>bin07__SEP_COME_DAS</t>
  </si>
  <si>
    <t>96.37</t>
  </si>
  <si>
    <t>0.35</t>
  </si>
  <si>
    <t>bin08__SEP_COME_DAS</t>
  </si>
  <si>
    <t>d__Bacteria;p__Pseudomonadota;c__Alphaproteobacteria;o__Rhizobiales;f__Rhizobiaceae;g__Ochrobactrum_A;s__Ochrobactrum_A pseudogrignonensis</t>
  </si>
  <si>
    <t>92.05</t>
  </si>
  <si>
    <t>2.83</t>
  </si>
  <si>
    <t>bin10__SEP_COME_DAS</t>
  </si>
  <si>
    <t>83.51</t>
  </si>
  <si>
    <t>1.73</t>
  </si>
  <si>
    <t>bin13__SEP_COME_DAS</t>
  </si>
  <si>
    <t>d__Bacteria;p__Pseudomonadota;c__Alphaproteobacteria;o__Acetobacterales;f__Acetobacteraceae;g__Paracraurococcus;s__Paracraurococcus sp013112485</t>
  </si>
  <si>
    <t>81.88</t>
  </si>
  <si>
    <t>4.27</t>
  </si>
  <si>
    <t>bin14__SEP_COME_DAS</t>
  </si>
  <si>
    <t>d__Bacteria;p__Actinomycetota;c__Thermoleophilia;o__Solirubrobacterales;f__Solirubrobacteraceae;g__JAGIBJ01;s__</t>
  </si>
  <si>
    <t>86.37</t>
  </si>
  <si>
    <t>0.98</t>
  </si>
  <si>
    <t>bin15__SEP_COME_DAS</t>
  </si>
  <si>
    <t>d__Bacteria;p__Actinomycetota;c__Actinomycetia;o__Propionibacteriales;f__Propionibacteriaceae;g__Propionicimonas;s__</t>
  </si>
  <si>
    <t>74.89</t>
  </si>
  <si>
    <t>0.69</t>
  </si>
  <si>
    <t>bin16__SEP_COME_DAS</t>
  </si>
  <si>
    <t>d__Bacteria;p__Bdellovibrionota;c__Bdellovibrionia;o__Bdellovibrionales;f__Bdellovibrionaceae;g__Bdellovibrio;s__</t>
  </si>
  <si>
    <t>89.66</t>
  </si>
  <si>
    <t>0.51</t>
  </si>
  <si>
    <t>dbin001__SEP_COME_DAS</t>
  </si>
  <si>
    <t>d__Bacteria;p__Bacteroidota;c__Bacteroidia;o__Flavobacteriales;f__Flavobacteriaceae;g__Flavobacterium;s__Flavobacterium nitrogenifigens</t>
  </si>
  <si>
    <t>97.45</t>
  </si>
  <si>
    <t>1.43</t>
  </si>
  <si>
    <t>dbin003__SEP_COME_DAS</t>
  </si>
  <si>
    <t>d__Bacteria;p__Bacillota;c__Bacilli;o__Mycoplasmatales;f__VBWQ01;g__Spiroplasma_D;s__</t>
  </si>
  <si>
    <t>95.49</t>
  </si>
  <si>
    <t>0.75</t>
  </si>
  <si>
    <t>dbin004__SEP_COME_DAS</t>
  </si>
  <si>
    <t>97.13</t>
  </si>
  <si>
    <t>dbin006__SEP_COME_DAS</t>
  </si>
  <si>
    <t>d__Bacteria;p__Actinomycetota;c__Actinomycetia;o__Mycobacteriales;f__Mycobacteriaceae;g__Rhodococcus;s__</t>
  </si>
  <si>
    <t>89.51</t>
  </si>
  <si>
    <t>3.24</t>
  </si>
  <si>
    <t>dbin008__SEP_COME_DAS</t>
  </si>
  <si>
    <t>d__Bacteria;p__Pseudomonadota;c__Gammaproteobacteria;o__Pseudomonadales;f__Moraxellaceae;g__Acinetobacter;s__Acinetobacter pittii</t>
  </si>
  <si>
    <t>87.0</t>
  </si>
  <si>
    <t>1.15</t>
  </si>
  <si>
    <t>dbin012__SEP_COME_DAS</t>
  </si>
  <si>
    <t>d__Bacteria;p__Pseudomonadota;c__Alphaproteobacteria;o__Caulobacterales;f__Caulobacteraceae;g__Asticcacaulis;s__</t>
  </si>
  <si>
    <t>82.8</t>
  </si>
  <si>
    <t>MAG</t>
  </si>
  <si>
    <t>Contigs</t>
  </si>
  <si>
    <t>Total Length</t>
  </si>
  <si>
    <t>GC%</t>
  </si>
  <si>
    <t>N50</t>
  </si>
  <si>
    <t>CDS</t>
  </si>
  <si>
    <t>rRNA</t>
  </si>
  <si>
    <t>tRNA</t>
  </si>
  <si>
    <t>tmRNA</t>
  </si>
  <si>
    <t>bin01_M1</t>
  </si>
  <si>
    <t>47.47</t>
  </si>
  <si>
    <t>bin02_M1</t>
  </si>
  <si>
    <t>62.12</t>
  </si>
  <si>
    <t>bin03_M1</t>
  </si>
  <si>
    <t xml:space="preserve">68.58 </t>
  </si>
  <si>
    <t>bin04_M1</t>
  </si>
  <si>
    <t>54.97</t>
  </si>
  <si>
    <t>bin05_M1</t>
  </si>
  <si>
    <t xml:space="preserve">70.94 </t>
  </si>
  <si>
    <t>bin06_M1</t>
  </si>
  <si>
    <t>64.98</t>
  </si>
  <si>
    <t>bin07_M1</t>
  </si>
  <si>
    <t>69.19</t>
  </si>
  <si>
    <t>bin08_M1</t>
  </si>
  <si>
    <t>70.34</t>
  </si>
  <si>
    <t>bin09_M1</t>
  </si>
  <si>
    <t>58.24</t>
  </si>
  <si>
    <t>bin10_M1</t>
  </si>
  <si>
    <t>70.85</t>
  </si>
  <si>
    <t>bin11_M1</t>
  </si>
  <si>
    <t>35.46</t>
  </si>
  <si>
    <t>bin12_M1</t>
  </si>
  <si>
    <t>68.66</t>
  </si>
  <si>
    <t>bin13_M1</t>
  </si>
  <si>
    <t>72.37</t>
  </si>
  <si>
    <t>bin14_M2</t>
  </si>
  <si>
    <t>41.41</t>
  </si>
  <si>
    <t>bin15_M2</t>
  </si>
  <si>
    <t>37.68</t>
  </si>
  <si>
    <t>bin16_M2</t>
  </si>
  <si>
    <t xml:space="preserve">53.72 </t>
  </si>
  <si>
    <t>bin17_M2</t>
  </si>
  <si>
    <t>69.93</t>
  </si>
  <si>
    <t>bin18_M2</t>
  </si>
  <si>
    <t>72.04</t>
  </si>
  <si>
    <t>bin19_M2</t>
  </si>
  <si>
    <t>71.80</t>
  </si>
  <si>
    <t>bin20_M2</t>
  </si>
  <si>
    <t>71.50</t>
  </si>
  <si>
    <t>bin21_M2</t>
  </si>
  <si>
    <t>46.47</t>
  </si>
  <si>
    <t>bin22_M3</t>
  </si>
  <si>
    <t>33.77</t>
  </si>
  <si>
    <t>bin23_M3</t>
  </si>
  <si>
    <t>26.76</t>
  </si>
  <si>
    <t>bin24_M3</t>
  </si>
  <si>
    <t>43.98</t>
  </si>
  <si>
    <t>bin25_M3</t>
  </si>
  <si>
    <t>68.18</t>
  </si>
  <si>
    <t>bin26_M3</t>
  </si>
  <si>
    <t>38.92</t>
  </si>
  <si>
    <t>bin27_M3</t>
  </si>
  <si>
    <t>56.58</t>
  </si>
  <si>
    <t>d__Bacteria</t>
  </si>
  <si>
    <t>p__Pseudomonadota</t>
  </si>
  <si>
    <t>c__Gammaproteobacteria</t>
  </si>
  <si>
    <t>o__Pseudomonadales</t>
  </si>
  <si>
    <t>f__Cellvibrionaceae</t>
  </si>
  <si>
    <t>g__Cellvibrio</t>
  </si>
  <si>
    <t>s__</t>
  </si>
  <si>
    <t>f__Pseudomonadaceae</t>
  </si>
  <si>
    <t>g__Pseudomonas_E</t>
  </si>
  <si>
    <t>o__Burkholderiales</t>
  </si>
  <si>
    <t>f__Rhodocyclaceae</t>
  </si>
  <si>
    <t>g__Dactylopiibacterium</t>
  </si>
  <si>
    <t>f__Burkholderiaceae</t>
  </si>
  <si>
    <t>g__Oxalicibacterium</t>
  </si>
  <si>
    <t>s__Oxalicibacterium faecigallinarum</t>
  </si>
  <si>
    <t>p__Actinomycetota</t>
  </si>
  <si>
    <t>c__Actinomycetia</t>
  </si>
  <si>
    <t>o__Actinomycetales</t>
  </si>
  <si>
    <t>f__Microbacteriaceae</t>
  </si>
  <si>
    <t>g__Curtobacterium</t>
  </si>
  <si>
    <t>s__Curtobacterium sp900086645</t>
  </si>
  <si>
    <t>o__Xanthomonadales</t>
  </si>
  <si>
    <t>f__Rhodanobacteraceae</t>
  </si>
  <si>
    <t>g__Luteibacter</t>
  </si>
  <si>
    <t>s__Luteibacter sp000745055</t>
  </si>
  <si>
    <t>f__Burkholderiaceae_B</t>
  </si>
  <si>
    <t>g__ALPHA2B</t>
  </si>
  <si>
    <t>f__Burkholderiaceae_C</t>
  </si>
  <si>
    <t>g__Bordetella</t>
  </si>
  <si>
    <t>s__Bordetella sp002261335</t>
  </si>
  <si>
    <t>g__Leifsonia</t>
  </si>
  <si>
    <t>c__Alphaproteobacteria</t>
  </si>
  <si>
    <t>o__Rhizobiales</t>
  </si>
  <si>
    <t>f__Rhizobiaceae</t>
  </si>
  <si>
    <t>g__Agrobacterium</t>
  </si>
  <si>
    <t>s__Agrobacterium cavarae</t>
  </si>
  <si>
    <t>f__Cellulomonadaceae</t>
  </si>
  <si>
    <t>g__Cellulomonas</t>
  </si>
  <si>
    <t>o__Diplorickettsiales</t>
  </si>
  <si>
    <t>f__Diplorickettsiaceae</t>
  </si>
  <si>
    <t>g__Rickettsiella_B</t>
  </si>
  <si>
    <t>o__Caulobacterales</t>
  </si>
  <si>
    <t>f__Caulobacteraceae</t>
  </si>
  <si>
    <t>g__Brevundimonas</t>
  </si>
  <si>
    <t>p__Bacteroidota</t>
  </si>
  <si>
    <t>c__Bacteroidia</t>
  </si>
  <si>
    <t>o__Sphingobacteriales</t>
  </si>
  <si>
    <t>f__Sphingobacteriaceae</t>
  </si>
  <si>
    <t>g__Mucilaginibacter</t>
  </si>
  <si>
    <t>o__Flavobacteriales</t>
  </si>
  <si>
    <t>f__Flavobacteriaceae</t>
  </si>
  <si>
    <t>g__Flavobacterium</t>
  </si>
  <si>
    <t>s__Flavobacterium lindanitolerans</t>
  </si>
  <si>
    <t>g__Ochrobactrum_A</t>
  </si>
  <si>
    <t>s__Ochrobactrum_A pseudogrignonensis</t>
  </si>
  <si>
    <t>g__Microbacterium</t>
  </si>
  <si>
    <t>o__Acetobacterales</t>
  </si>
  <si>
    <t>f__Acetobacteraceae</t>
  </si>
  <si>
    <t>g__Paracraurococcus</t>
  </si>
  <si>
    <t>s__Paracraurococcus sp013112485</t>
  </si>
  <si>
    <t>c__Thermoleophilia</t>
  </si>
  <si>
    <t>o__Solirubrobacterales</t>
  </si>
  <si>
    <t>f__Solirubrobacteraceae</t>
  </si>
  <si>
    <t>g__JAGIBJ01</t>
  </si>
  <si>
    <t>o__Propionibacteriales</t>
  </si>
  <si>
    <t>f__Propionibacteriaceae</t>
  </si>
  <si>
    <t>g__Propionicimonas</t>
  </si>
  <si>
    <t>p__Bdellovibrionota</t>
  </si>
  <si>
    <t>c__Bdellovibrionia</t>
  </si>
  <si>
    <t>o__Bdellovibrionales</t>
  </si>
  <si>
    <t>f__Bdellovibrionaceae</t>
  </si>
  <si>
    <t>g__Bdellovibrio</t>
  </si>
  <si>
    <t>s__Flavobacterium nitrogenifigens</t>
  </si>
  <si>
    <t>p__Bacillota</t>
  </si>
  <si>
    <t>c__Bacilli</t>
  </si>
  <si>
    <t>o__Mycoplasmatales</t>
  </si>
  <si>
    <t>f__VBWQ01</t>
  </si>
  <si>
    <t>g__Spiroplasma_D</t>
  </si>
  <si>
    <t>g__Pedobacter</t>
  </si>
  <si>
    <t>o__Mycobacteriales</t>
  </si>
  <si>
    <t>f__Mycobacteriaceae</t>
  </si>
  <si>
    <t>g__Rhodococcus</t>
  </si>
  <si>
    <t>f__Moraxellaceae</t>
  </si>
  <si>
    <t>g__Acinetobacter</t>
  </si>
  <si>
    <t>s__Acinetobacter pittii</t>
  </si>
  <si>
    <t>g__Asticcacaulis</t>
  </si>
  <si>
    <t>bin01_M1.fa</t>
  </si>
  <si>
    <t>bin02_M1.fa</t>
  </si>
  <si>
    <t>bin03_M1.fa</t>
  </si>
  <si>
    <t>bin04_M1.fa</t>
  </si>
  <si>
    <t>bin05_M1.fa</t>
  </si>
  <si>
    <t>bin06_M1.fa</t>
  </si>
  <si>
    <t>bin07_M1.fa</t>
  </si>
  <si>
    <t>bin08_M1.fa</t>
  </si>
  <si>
    <t>bin09_M1.fa</t>
  </si>
  <si>
    <t>bin10_M1.fa</t>
  </si>
  <si>
    <t>bin11_M1.fa</t>
  </si>
  <si>
    <t>bin12_M1.fa</t>
  </si>
  <si>
    <t>bin13_M1.fa</t>
  </si>
  <si>
    <t>bin14_M2.fa</t>
  </si>
  <si>
    <t>bin15_M2.fa</t>
  </si>
  <si>
    <t>bin16_M2.fa</t>
  </si>
  <si>
    <t>bin17_M2.fa</t>
  </si>
  <si>
    <t>bin18_M2.fa</t>
  </si>
  <si>
    <t>bin19_M2.fa</t>
  </si>
  <si>
    <t>bin20_M2.fa</t>
  </si>
  <si>
    <t>bin21_M2.fa</t>
  </si>
  <si>
    <t>bin22_M3.fa</t>
  </si>
  <si>
    <t>bin23_M3.fa</t>
  </si>
  <si>
    <t>bin24_M3.fa</t>
  </si>
  <si>
    <t>bin25_M3.fa</t>
  </si>
  <si>
    <t>bin26_M3.fa</t>
  </si>
  <si>
    <t>bin27_M3.fa</t>
  </si>
  <si>
    <t>Accession</t>
  </si>
  <si>
    <t>Sample Name</t>
  </si>
  <si>
    <t>SPUID</t>
  </si>
  <si>
    <t>Organism</t>
  </si>
  <si>
    <t>Tax ID</t>
  </si>
  <si>
    <t>Isolate</t>
  </si>
  <si>
    <t>BioProject</t>
  </si>
  <si>
    <t>SAMN40501439</t>
  </si>
  <si>
    <t>Cellvibrio sp.</t>
  </si>
  <si>
    <t>Amazonian Dark Earths</t>
  </si>
  <si>
    <t>PRJNA1088826</t>
  </si>
  <si>
    <t>SAMN40501440</t>
  </si>
  <si>
    <t>Pseudomonas sp.</t>
  </si>
  <si>
    <t>SAMN40501441</t>
  </si>
  <si>
    <t>Candidatus Dactylopiibacterium sp.</t>
  </si>
  <si>
    <t>SAMN40501442</t>
  </si>
  <si>
    <t>Oxalicibacterium faecigallinarum</t>
  </si>
  <si>
    <t>SAMN40501443</t>
  </si>
  <si>
    <t>Curtobacterium sp.</t>
  </si>
  <si>
    <t>SAMN40501444</t>
  </si>
  <si>
    <t>Luteibacter sp.</t>
  </si>
  <si>
    <t>SAMN40501445</t>
  </si>
  <si>
    <t>Pseudomonadota bacterium</t>
  </si>
  <si>
    <t>SAMN40501446</t>
  </si>
  <si>
    <t>Bordetella sp.</t>
  </si>
  <si>
    <t>SAMN40501447</t>
  </si>
  <si>
    <t>Leifsonia sp.</t>
  </si>
  <si>
    <t>SAMN40501448</t>
  </si>
  <si>
    <t>Agrobacterium cavarae</t>
  </si>
  <si>
    <t>SAMN40501449</t>
  </si>
  <si>
    <t>Cellulomonas sp.</t>
  </si>
  <si>
    <t>SAMN40501450</t>
  </si>
  <si>
    <t>Rickettsiella sp.</t>
  </si>
  <si>
    <t>SAMN40501451</t>
  </si>
  <si>
    <t>Brevundimonas sp.</t>
  </si>
  <si>
    <t>SAMN40501452</t>
  </si>
  <si>
    <t>Mucilaginibacter sp.</t>
  </si>
  <si>
    <t>SAMN40501453</t>
  </si>
  <si>
    <t>Flavobacterium lindanitolerans</t>
  </si>
  <si>
    <t>SAMN40501454</t>
  </si>
  <si>
    <t>Ochrobactrum sp.</t>
  </si>
  <si>
    <t>SAMN40501455</t>
  </si>
  <si>
    <t>Microbacterium sp.</t>
  </si>
  <si>
    <t>SAMN40501456</t>
  </si>
  <si>
    <t>Paracraurococcus sp.</t>
  </si>
  <si>
    <t>SAMN40501457</t>
  </si>
  <si>
    <t>Solirubrobacteraceae bacterium</t>
  </si>
  <si>
    <t>SAMN40501458</t>
  </si>
  <si>
    <t>Propionicimonas sp.</t>
  </si>
  <si>
    <t>SAMN40501459</t>
  </si>
  <si>
    <t>Bdellovibrio sp.</t>
  </si>
  <si>
    <t>SAMN40501460</t>
  </si>
  <si>
    <t>Flavobacterium nitrogenifigens</t>
  </si>
  <si>
    <t>SAMN40501461</t>
  </si>
  <si>
    <t>Spiroplasma sp.</t>
  </si>
  <si>
    <t>SAMN40501462</t>
  </si>
  <si>
    <t>Pedobacter sp.</t>
  </si>
  <si>
    <t>SAMN40501463</t>
  </si>
  <si>
    <t>Rhodococcus sp. (in: high G+C Gram-positive bacteria)</t>
  </si>
  <si>
    <t>SAMN40501464</t>
  </si>
  <si>
    <t>Acinetobacter pittii</t>
  </si>
  <si>
    <t>SAMN40501465</t>
  </si>
  <si>
    <t>Asticcacaulis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</si>
</sst>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20"/>
      <color rgb="FF040C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0" fontId="0" fillId="2" borderId="0" xfId="0" applyFill="1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horizontal="center" wrapText="1"/>
    </xf>
    <xf numFmtId="43" fontId="1" fillId="0" borderId="0" xfId="1" applyAlignment="1">
      <alignment horizontal="center" wrapText="1"/>
    </xf>
    <xf numFmtId="43" fontId="1" fillId="0" borderId="0" xfId="1" applyAlignment="1">
      <alignment wrapText="1"/>
    </xf>
    <xf numFmtId="43" fontId="1" fillId="0" borderId="0" xfId="1"/>
    <xf numFmtId="43" fontId="5" fillId="0" borderId="0" xfId="1" applyFont="1" applyAlignment="1">
      <alignment horizontal="center" wrapText="1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zoomScaleNormal="160" workbookViewId="0">
      <selection activeCell="A21" sqref="A21:XFD21"/>
    </sheetView>
  </sheetViews>
  <sheetFormatPr baseColWidth="10" defaultColWidth="11.5" defaultRowHeight="13" x14ac:dyDescent="0.15"/>
  <cols>
    <col min="1" max="1" width="26.83203125" customWidth="1"/>
    <col min="2" max="2" width="133.1640625" customWidth="1"/>
    <col min="4" max="4" width="20.5" customWidth="1"/>
  </cols>
  <sheetData>
    <row r="1" spans="1:4" ht="14" x14ac:dyDescent="0.15">
      <c r="A1" t="s">
        <v>0</v>
      </c>
      <c r="B1" t="s">
        <v>1</v>
      </c>
      <c r="C1" s="1" t="s">
        <v>2</v>
      </c>
      <c r="D1" s="1" t="s">
        <v>3</v>
      </c>
    </row>
    <row r="2" spans="1:4" ht="14" x14ac:dyDescent="0.15">
      <c r="A2" s="2" t="s">
        <v>4</v>
      </c>
      <c r="B2" s="2" t="s">
        <v>5</v>
      </c>
      <c r="C2" s="3" t="s">
        <v>6</v>
      </c>
      <c r="D2" s="3" t="s">
        <v>7</v>
      </c>
    </row>
    <row r="3" spans="1:4" ht="14" x14ac:dyDescent="0.15">
      <c r="A3" t="s">
        <v>8</v>
      </c>
      <c r="B3" t="s">
        <v>9</v>
      </c>
      <c r="C3" s="4" t="s">
        <v>10</v>
      </c>
      <c r="D3" s="4" t="s">
        <v>11</v>
      </c>
    </row>
    <row r="4" spans="1:4" ht="14" x14ac:dyDescent="0.15">
      <c r="A4" t="s">
        <v>12</v>
      </c>
      <c r="B4" t="s">
        <v>13</v>
      </c>
      <c r="C4" s="4" t="s">
        <v>14</v>
      </c>
      <c r="D4" s="4" t="s">
        <v>15</v>
      </c>
    </row>
    <row r="5" spans="1:4" ht="14" x14ac:dyDescent="0.15">
      <c r="A5" t="s">
        <v>16</v>
      </c>
      <c r="B5" t="s">
        <v>17</v>
      </c>
      <c r="C5" s="4" t="s">
        <v>18</v>
      </c>
      <c r="D5" s="4" t="s">
        <v>19</v>
      </c>
    </row>
    <row r="6" spans="1:4" ht="14" x14ac:dyDescent="0.15">
      <c r="A6" s="2" t="s">
        <v>20</v>
      </c>
      <c r="B6" s="2" t="s">
        <v>21</v>
      </c>
      <c r="C6" s="3" t="s">
        <v>22</v>
      </c>
      <c r="D6" s="3" t="s">
        <v>23</v>
      </c>
    </row>
    <row r="7" spans="1:4" ht="14" x14ac:dyDescent="0.15">
      <c r="A7" t="s">
        <v>24</v>
      </c>
      <c r="B7" t="s">
        <v>25</v>
      </c>
      <c r="C7" s="4" t="s">
        <v>26</v>
      </c>
      <c r="D7" s="4" t="s">
        <v>27</v>
      </c>
    </row>
    <row r="8" spans="1:4" ht="14" x14ac:dyDescent="0.15">
      <c r="A8" t="s">
        <v>28</v>
      </c>
      <c r="B8" t="s">
        <v>29</v>
      </c>
      <c r="C8" s="4" t="s">
        <v>30</v>
      </c>
      <c r="D8" s="4" t="s">
        <v>31</v>
      </c>
    </row>
    <row r="9" spans="1:4" ht="14" x14ac:dyDescent="0.15">
      <c r="A9" t="s">
        <v>32</v>
      </c>
      <c r="B9" t="s">
        <v>33</v>
      </c>
      <c r="C9" s="4" t="s">
        <v>34</v>
      </c>
      <c r="D9" s="4" t="s">
        <v>35</v>
      </c>
    </row>
    <row r="10" spans="1:4" ht="14" x14ac:dyDescent="0.15">
      <c r="A10" t="s">
        <v>36</v>
      </c>
      <c r="B10" t="s">
        <v>37</v>
      </c>
      <c r="C10" s="4" t="s">
        <v>38</v>
      </c>
      <c r="D10" s="4" t="s">
        <v>39</v>
      </c>
    </row>
    <row r="11" spans="1:4" ht="14" x14ac:dyDescent="0.15">
      <c r="A11" t="s">
        <v>40</v>
      </c>
      <c r="B11" t="s">
        <v>5</v>
      </c>
      <c r="C11" s="4" t="s">
        <v>41</v>
      </c>
      <c r="D11" s="4" t="s">
        <v>42</v>
      </c>
    </row>
    <row r="12" spans="1:4" ht="14" x14ac:dyDescent="0.15">
      <c r="A12" t="s">
        <v>43</v>
      </c>
      <c r="B12" t="s">
        <v>44</v>
      </c>
      <c r="C12" s="4" t="s">
        <v>45</v>
      </c>
      <c r="D12" s="4" t="s">
        <v>15</v>
      </c>
    </row>
    <row r="13" spans="1:4" ht="14" x14ac:dyDescent="0.15">
      <c r="A13" t="s">
        <v>46</v>
      </c>
      <c r="B13" t="s">
        <v>47</v>
      </c>
      <c r="C13" s="4" t="s">
        <v>48</v>
      </c>
      <c r="D13" s="4" t="s">
        <v>49</v>
      </c>
    </row>
    <row r="14" spans="1:4" ht="14" x14ac:dyDescent="0.15">
      <c r="A14" t="s">
        <v>50</v>
      </c>
      <c r="B14" t="s">
        <v>51</v>
      </c>
      <c r="C14" s="4" t="s">
        <v>52</v>
      </c>
      <c r="D14" s="4" t="s">
        <v>53</v>
      </c>
    </row>
    <row r="15" spans="1:4" ht="14" x14ac:dyDescent="0.15">
      <c r="A15" t="s">
        <v>54</v>
      </c>
      <c r="B15" t="s">
        <v>55</v>
      </c>
      <c r="C15" s="4" t="s">
        <v>56</v>
      </c>
      <c r="D15" s="4" t="s">
        <v>57</v>
      </c>
    </row>
    <row r="16" spans="1:4" ht="14" x14ac:dyDescent="0.15">
      <c r="A16" s="2" t="s">
        <v>58</v>
      </c>
      <c r="B16" s="2" t="s">
        <v>59</v>
      </c>
      <c r="C16" s="3" t="s">
        <v>60</v>
      </c>
      <c r="D16" s="3" t="s">
        <v>61</v>
      </c>
    </row>
    <row r="17" spans="1:4" ht="14" x14ac:dyDescent="0.15">
      <c r="A17" t="s">
        <v>62</v>
      </c>
      <c r="B17" t="s">
        <v>63</v>
      </c>
      <c r="C17" s="4" t="s">
        <v>64</v>
      </c>
      <c r="D17" s="4" t="s">
        <v>65</v>
      </c>
    </row>
    <row r="18" spans="1:4" ht="14" x14ac:dyDescent="0.15">
      <c r="A18" t="s">
        <v>66</v>
      </c>
      <c r="B18" t="s">
        <v>67</v>
      </c>
      <c r="C18" s="4" t="s">
        <v>68</v>
      </c>
      <c r="D18" s="4" t="s">
        <v>35</v>
      </c>
    </row>
    <row r="19" spans="1:4" ht="14" x14ac:dyDescent="0.15">
      <c r="A19" t="s">
        <v>69</v>
      </c>
      <c r="B19" t="s">
        <v>70</v>
      </c>
      <c r="C19" s="4" t="s">
        <v>71</v>
      </c>
      <c r="D19" s="4" t="s">
        <v>72</v>
      </c>
    </row>
    <row r="20" spans="1:4" ht="14" x14ac:dyDescent="0.15">
      <c r="A20" t="s">
        <v>73</v>
      </c>
      <c r="B20" t="s">
        <v>74</v>
      </c>
      <c r="C20" s="4" t="s">
        <v>18</v>
      </c>
      <c r="D20" s="4" t="s">
        <v>75</v>
      </c>
    </row>
    <row r="21" spans="1:4" ht="14" x14ac:dyDescent="0.15">
      <c r="A21" s="2" t="s">
        <v>76</v>
      </c>
      <c r="B21" s="2" t="s">
        <v>59</v>
      </c>
      <c r="C21" s="3" t="s">
        <v>77</v>
      </c>
      <c r="D21" s="3" t="s">
        <v>78</v>
      </c>
    </row>
    <row r="22" spans="1:4" ht="14" x14ac:dyDescent="0.15">
      <c r="A22" t="s">
        <v>79</v>
      </c>
      <c r="B22" t="s">
        <v>80</v>
      </c>
      <c r="C22" s="4" t="s">
        <v>81</v>
      </c>
      <c r="D22" s="4" t="s">
        <v>65</v>
      </c>
    </row>
    <row r="23" spans="1:4" ht="14" x14ac:dyDescent="0.15">
      <c r="A23" t="s">
        <v>82</v>
      </c>
      <c r="B23" t="s">
        <v>83</v>
      </c>
      <c r="C23" s="4" t="s">
        <v>84</v>
      </c>
      <c r="D23" s="4" t="s">
        <v>85</v>
      </c>
    </row>
    <row r="24" spans="1:4" ht="14" x14ac:dyDescent="0.15">
      <c r="A24" t="s">
        <v>86</v>
      </c>
      <c r="B24" t="s">
        <v>87</v>
      </c>
      <c r="C24" s="4" t="s">
        <v>88</v>
      </c>
      <c r="D24" s="4" t="s">
        <v>89</v>
      </c>
    </row>
    <row r="25" spans="1:4" ht="14" x14ac:dyDescent="0.15">
      <c r="A25" t="s">
        <v>90</v>
      </c>
      <c r="B25" t="s">
        <v>87</v>
      </c>
      <c r="C25" s="4" t="s">
        <v>91</v>
      </c>
      <c r="D25" s="4" t="s">
        <v>92</v>
      </c>
    </row>
    <row r="26" spans="1:4" ht="14" x14ac:dyDescent="0.15">
      <c r="A26" t="s">
        <v>93</v>
      </c>
      <c r="B26" t="s">
        <v>59</v>
      </c>
      <c r="C26" s="4" t="s">
        <v>94</v>
      </c>
      <c r="D26" s="4" t="s">
        <v>95</v>
      </c>
    </row>
    <row r="27" spans="1:4" ht="14" x14ac:dyDescent="0.15">
      <c r="A27" t="s">
        <v>96</v>
      </c>
      <c r="B27" t="s">
        <v>97</v>
      </c>
      <c r="C27" s="4" t="s">
        <v>98</v>
      </c>
      <c r="D27" s="4" t="s">
        <v>99</v>
      </c>
    </row>
    <row r="28" spans="1:4" ht="14" x14ac:dyDescent="0.15">
      <c r="A28" t="s">
        <v>100</v>
      </c>
      <c r="B28" t="s">
        <v>25</v>
      </c>
      <c r="C28" s="4" t="s">
        <v>101</v>
      </c>
      <c r="D28" s="4" t="s">
        <v>102</v>
      </c>
    </row>
    <row r="29" spans="1:4" ht="14" x14ac:dyDescent="0.15">
      <c r="A29" t="s">
        <v>103</v>
      </c>
      <c r="B29" t="s">
        <v>104</v>
      </c>
      <c r="C29" s="4" t="s">
        <v>105</v>
      </c>
      <c r="D29" s="4" t="s">
        <v>106</v>
      </c>
    </row>
    <row r="30" spans="1:4" ht="14" x14ac:dyDescent="0.15">
      <c r="A30" t="s">
        <v>107</v>
      </c>
      <c r="B30" t="s">
        <v>108</v>
      </c>
      <c r="C30" s="4" t="s">
        <v>109</v>
      </c>
      <c r="D30" s="4" t="s">
        <v>110</v>
      </c>
    </row>
    <row r="31" spans="1:4" ht="14" x14ac:dyDescent="0.15">
      <c r="A31" t="s">
        <v>111</v>
      </c>
      <c r="B31" t="s">
        <v>112</v>
      </c>
      <c r="C31" s="4" t="s">
        <v>113</v>
      </c>
      <c r="D31" s="4" t="s">
        <v>114</v>
      </c>
    </row>
    <row r="32" spans="1:4" ht="14" x14ac:dyDescent="0.15">
      <c r="A32" t="s">
        <v>115</v>
      </c>
      <c r="B32" t="s">
        <v>116</v>
      </c>
      <c r="C32" s="4" t="s">
        <v>117</v>
      </c>
      <c r="D32" s="4" t="s">
        <v>118</v>
      </c>
    </row>
    <row r="33" spans="1:11" ht="14" x14ac:dyDescent="0.15">
      <c r="A33" t="s">
        <v>119</v>
      </c>
      <c r="B33" t="s">
        <v>120</v>
      </c>
      <c r="C33" s="4" t="s">
        <v>121</v>
      </c>
      <c r="D33" s="4" t="s">
        <v>122</v>
      </c>
    </row>
    <row r="34" spans="1:11" ht="14" x14ac:dyDescent="0.15">
      <c r="A34" t="s">
        <v>123</v>
      </c>
      <c r="B34" t="s">
        <v>124</v>
      </c>
      <c r="C34" s="4" t="s">
        <v>125</v>
      </c>
      <c r="D34" s="4" t="s">
        <v>126</v>
      </c>
    </row>
    <row r="35" spans="1:11" ht="14" x14ac:dyDescent="0.15">
      <c r="A35" t="s">
        <v>127</v>
      </c>
      <c r="B35" t="s">
        <v>33</v>
      </c>
      <c r="C35" s="4" t="s">
        <v>128</v>
      </c>
      <c r="D35" s="4" t="s">
        <v>35</v>
      </c>
    </row>
    <row r="36" spans="1:11" ht="14" x14ac:dyDescent="0.15">
      <c r="A36" t="s">
        <v>129</v>
      </c>
      <c r="B36" t="s">
        <v>130</v>
      </c>
      <c r="C36" s="4" t="s">
        <v>131</v>
      </c>
      <c r="D36" s="4" t="s">
        <v>132</v>
      </c>
    </row>
    <row r="37" spans="1:11" ht="14" x14ac:dyDescent="0.15">
      <c r="A37" t="s">
        <v>133</v>
      </c>
      <c r="B37" t="s">
        <v>134</v>
      </c>
      <c r="C37" s="4" t="s">
        <v>135</v>
      </c>
      <c r="D37" s="4" t="s">
        <v>136</v>
      </c>
    </row>
    <row r="38" spans="1:11" ht="14" x14ac:dyDescent="0.15">
      <c r="A38" t="s">
        <v>137</v>
      </c>
      <c r="B38" t="s">
        <v>138</v>
      </c>
      <c r="C38" s="4" t="s">
        <v>139</v>
      </c>
      <c r="D38" s="4" t="s">
        <v>102</v>
      </c>
    </row>
    <row r="40" spans="1:1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5"/>
    </row>
    <row r="41" spans="1:1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7"/>
  <sheetViews>
    <sheetView tabSelected="1" topLeftCell="B1" zoomScale="92" zoomScaleNormal="160" workbookViewId="0">
      <selection activeCell="N2" sqref="N2"/>
    </sheetView>
  </sheetViews>
  <sheetFormatPr baseColWidth="10" defaultColWidth="11.5" defaultRowHeight="13" x14ac:dyDescent="0.15"/>
  <cols>
    <col min="1" max="1" width="26.83203125" customWidth="1"/>
    <col min="3" max="3" width="133.1640625" customWidth="1"/>
    <col min="6" max="6" width="12.1640625" bestFit="1" customWidth="1"/>
    <col min="7" max="7" width="12.6640625" style="10" bestFit="1" customWidth="1"/>
    <col min="8" max="8" width="6.1640625" bestFit="1" customWidth="1"/>
    <col min="9" max="9" width="7.83203125" customWidth="1"/>
    <col min="10" max="10" width="5.6640625" customWidth="1"/>
    <col min="11" max="11" width="6" customWidth="1"/>
    <col min="12" max="12" width="5.83203125" customWidth="1"/>
    <col min="13" max="13" width="7.33203125" customWidth="1"/>
    <col min="14" max="14" width="14.33203125" bestFit="1" customWidth="1"/>
    <col min="15" max="16" width="25.5" bestFit="1" customWidth="1"/>
    <col min="17" max="17" width="46.5" bestFit="1" customWidth="1"/>
    <col min="18" max="18" width="10.83203125"/>
    <col min="19" max="19" width="20.33203125" bestFit="1" customWidth="1"/>
    <col min="21" max="21" width="15" bestFit="1" customWidth="1"/>
  </cols>
  <sheetData>
    <row r="1" spans="1:21" s="6" customFormat="1" ht="14" x14ac:dyDescent="0.15">
      <c r="A1" s="6" t="s">
        <v>0</v>
      </c>
      <c r="B1" s="6" t="s">
        <v>140</v>
      </c>
      <c r="C1" s="6" t="s">
        <v>1</v>
      </c>
      <c r="D1" s="6" t="s">
        <v>141</v>
      </c>
      <c r="E1" s="1" t="s">
        <v>2</v>
      </c>
      <c r="F1" s="1" t="s">
        <v>3</v>
      </c>
      <c r="G1" s="11" t="s">
        <v>142</v>
      </c>
      <c r="H1" s="6" t="s">
        <v>143</v>
      </c>
      <c r="I1" s="6" t="s">
        <v>144</v>
      </c>
      <c r="J1" s="6" t="s">
        <v>145</v>
      </c>
      <c r="K1" s="6" t="s">
        <v>146</v>
      </c>
      <c r="L1" s="6" t="s">
        <v>147</v>
      </c>
      <c r="M1" s="6" t="s">
        <v>148</v>
      </c>
      <c r="N1" t="s">
        <v>316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</row>
    <row r="2" spans="1:21" ht="25" x14ac:dyDescent="0.25">
      <c r="A2" s="2" t="s">
        <v>4</v>
      </c>
      <c r="B2" s="4" t="s">
        <v>149</v>
      </c>
      <c r="C2" t="s">
        <v>9</v>
      </c>
      <c r="D2">
        <v>74</v>
      </c>
      <c r="E2" s="7" t="s">
        <v>10</v>
      </c>
      <c r="F2" s="7" t="s">
        <v>11</v>
      </c>
      <c r="G2" s="8">
        <v>5128080</v>
      </c>
      <c r="H2" t="s">
        <v>150</v>
      </c>
      <c r="I2">
        <v>128266</v>
      </c>
      <c r="J2">
        <v>4306</v>
      </c>
      <c r="K2">
        <v>0</v>
      </c>
      <c r="L2">
        <v>28</v>
      </c>
      <c r="M2">
        <v>1</v>
      </c>
      <c r="N2" t="s">
        <v>323</v>
      </c>
      <c r="O2" t="s">
        <v>4</v>
      </c>
      <c r="P2" t="s">
        <v>4</v>
      </c>
      <c r="Q2" t="s">
        <v>324</v>
      </c>
      <c r="R2">
        <v>1965322</v>
      </c>
      <c r="S2" t="s">
        <v>325</v>
      </c>
      <c r="T2" t="s">
        <v>326</v>
      </c>
      <c r="U2" s="12" t="str">
        <f>IF(A2=O2,"Yes"," ")</f>
        <v>Yes</v>
      </c>
    </row>
    <row r="3" spans="1:21" ht="25" x14ac:dyDescent="0.25">
      <c r="A3" t="s">
        <v>8</v>
      </c>
      <c r="B3" s="4" t="s">
        <v>151</v>
      </c>
      <c r="C3" t="s">
        <v>13</v>
      </c>
      <c r="D3">
        <v>653</v>
      </c>
      <c r="E3" s="7" t="s">
        <v>14</v>
      </c>
      <c r="F3" s="7" t="s">
        <v>15</v>
      </c>
      <c r="G3" s="8">
        <v>4102145</v>
      </c>
      <c r="H3" t="s">
        <v>152</v>
      </c>
      <c r="I3">
        <v>7014</v>
      </c>
      <c r="J3">
        <v>3894</v>
      </c>
      <c r="K3">
        <v>0</v>
      </c>
      <c r="L3">
        <v>25</v>
      </c>
      <c r="M3">
        <v>0</v>
      </c>
      <c r="N3" t="s">
        <v>327</v>
      </c>
      <c r="O3" t="s">
        <v>8</v>
      </c>
      <c r="P3" t="s">
        <v>8</v>
      </c>
      <c r="Q3" t="s">
        <v>328</v>
      </c>
      <c r="R3">
        <v>306</v>
      </c>
      <c r="S3" t="s">
        <v>325</v>
      </c>
      <c r="T3" t="s">
        <v>326</v>
      </c>
      <c r="U3" s="12" t="str">
        <f t="shared" ref="U3:U28" si="0">IF(A3=O3,"Yes"," ")</f>
        <v>Yes</v>
      </c>
    </row>
    <row r="4" spans="1:21" ht="25" x14ac:dyDescent="0.25">
      <c r="A4" t="s">
        <v>16</v>
      </c>
      <c r="B4" s="4" t="s">
        <v>153</v>
      </c>
      <c r="C4" t="s">
        <v>17</v>
      </c>
      <c r="D4">
        <v>99</v>
      </c>
      <c r="E4" s="7" t="s">
        <v>18</v>
      </c>
      <c r="F4" s="7" t="s">
        <v>19</v>
      </c>
      <c r="G4" s="8">
        <v>3325840</v>
      </c>
      <c r="H4" t="s">
        <v>154</v>
      </c>
      <c r="I4">
        <v>53501</v>
      </c>
      <c r="J4">
        <v>3030</v>
      </c>
      <c r="K4">
        <v>0</v>
      </c>
      <c r="L4">
        <v>41</v>
      </c>
      <c r="M4">
        <v>1</v>
      </c>
      <c r="N4" t="s">
        <v>329</v>
      </c>
      <c r="O4" t="s">
        <v>16</v>
      </c>
      <c r="P4" t="s">
        <v>16</v>
      </c>
      <c r="Q4" t="s">
        <v>330</v>
      </c>
      <c r="R4">
        <v>3072877</v>
      </c>
      <c r="S4" t="s">
        <v>325</v>
      </c>
      <c r="T4" t="s">
        <v>326</v>
      </c>
      <c r="U4" s="12" t="str">
        <f t="shared" si="0"/>
        <v>Yes</v>
      </c>
    </row>
    <row r="5" spans="1:21" ht="25" x14ac:dyDescent="0.25">
      <c r="A5" t="s">
        <v>28</v>
      </c>
      <c r="B5" s="4" t="s">
        <v>155</v>
      </c>
      <c r="C5" t="s">
        <v>29</v>
      </c>
      <c r="D5">
        <v>164</v>
      </c>
      <c r="E5" s="7" t="s">
        <v>30</v>
      </c>
      <c r="F5" s="7" t="s">
        <v>31</v>
      </c>
      <c r="G5" s="8">
        <v>2979859</v>
      </c>
      <c r="H5" t="s">
        <v>156</v>
      </c>
      <c r="I5">
        <v>25452</v>
      </c>
      <c r="J5">
        <v>2906</v>
      </c>
      <c r="K5">
        <v>0</v>
      </c>
      <c r="L5">
        <v>38</v>
      </c>
      <c r="M5">
        <v>1</v>
      </c>
      <c r="N5" t="s">
        <v>331</v>
      </c>
      <c r="O5" t="s">
        <v>28</v>
      </c>
      <c r="P5" t="s">
        <v>28</v>
      </c>
      <c r="Q5" t="s">
        <v>332</v>
      </c>
      <c r="R5">
        <v>573741</v>
      </c>
      <c r="S5" t="s">
        <v>325</v>
      </c>
      <c r="T5" t="s">
        <v>326</v>
      </c>
      <c r="U5" s="12" t="str">
        <f t="shared" si="0"/>
        <v>Yes</v>
      </c>
    </row>
    <row r="6" spans="1:21" ht="25" x14ac:dyDescent="0.25">
      <c r="A6" t="s">
        <v>36</v>
      </c>
      <c r="B6" s="4" t="s">
        <v>157</v>
      </c>
      <c r="C6" t="s">
        <v>37</v>
      </c>
      <c r="D6">
        <v>428</v>
      </c>
      <c r="E6" s="7" t="s">
        <v>38</v>
      </c>
      <c r="F6" s="7" t="s">
        <v>39</v>
      </c>
      <c r="G6" s="8">
        <v>3447546</v>
      </c>
      <c r="H6" t="s">
        <v>158</v>
      </c>
      <c r="I6">
        <v>10039</v>
      </c>
      <c r="J6">
        <v>3415</v>
      </c>
      <c r="K6">
        <v>0</v>
      </c>
      <c r="L6">
        <v>48</v>
      </c>
      <c r="M6">
        <v>1</v>
      </c>
      <c r="N6" t="s">
        <v>333</v>
      </c>
      <c r="O6" t="s">
        <v>36</v>
      </c>
      <c r="P6" t="s">
        <v>36</v>
      </c>
      <c r="Q6" t="s">
        <v>334</v>
      </c>
      <c r="R6">
        <v>1869344</v>
      </c>
      <c r="S6" t="s">
        <v>325</v>
      </c>
      <c r="T6" t="s">
        <v>326</v>
      </c>
      <c r="U6" s="12" t="str">
        <f t="shared" si="0"/>
        <v>Yes</v>
      </c>
    </row>
    <row r="7" spans="1:21" ht="25" x14ac:dyDescent="0.25">
      <c r="A7" t="s">
        <v>40</v>
      </c>
      <c r="B7" s="4" t="s">
        <v>159</v>
      </c>
      <c r="C7" t="s">
        <v>5</v>
      </c>
      <c r="D7">
        <v>37</v>
      </c>
      <c r="E7" s="7" t="s">
        <v>41</v>
      </c>
      <c r="F7" s="7" t="s">
        <v>42</v>
      </c>
      <c r="G7" s="8">
        <v>4572070</v>
      </c>
      <c r="H7" t="s">
        <v>160</v>
      </c>
      <c r="I7">
        <v>293888</v>
      </c>
      <c r="J7">
        <v>4040</v>
      </c>
      <c r="K7">
        <v>1</v>
      </c>
      <c r="L7">
        <v>48</v>
      </c>
      <c r="M7">
        <v>1</v>
      </c>
      <c r="N7" t="s">
        <v>335</v>
      </c>
      <c r="O7" t="s">
        <v>40</v>
      </c>
      <c r="P7" t="s">
        <v>40</v>
      </c>
      <c r="Q7" t="s">
        <v>336</v>
      </c>
      <c r="R7">
        <v>1886636</v>
      </c>
      <c r="S7" t="s">
        <v>325</v>
      </c>
      <c r="T7" t="s">
        <v>326</v>
      </c>
      <c r="U7" s="12" t="str">
        <f t="shared" si="0"/>
        <v>Yes</v>
      </c>
    </row>
    <row r="8" spans="1:21" ht="25" x14ac:dyDescent="0.25">
      <c r="A8" t="s">
        <v>43</v>
      </c>
      <c r="B8" s="4" t="s">
        <v>161</v>
      </c>
      <c r="C8" t="s">
        <v>44</v>
      </c>
      <c r="D8">
        <v>672</v>
      </c>
      <c r="E8" s="7" t="s">
        <v>45</v>
      </c>
      <c r="F8" s="7" t="s">
        <v>15</v>
      </c>
      <c r="G8" s="8">
        <v>5438842</v>
      </c>
      <c r="H8" t="s">
        <v>162</v>
      </c>
      <c r="I8">
        <v>10528</v>
      </c>
      <c r="J8">
        <v>5030</v>
      </c>
      <c r="K8">
        <v>0</v>
      </c>
      <c r="L8">
        <v>42</v>
      </c>
      <c r="M8">
        <v>0</v>
      </c>
      <c r="N8" t="s">
        <v>337</v>
      </c>
      <c r="O8" t="s">
        <v>43</v>
      </c>
      <c r="P8" t="s">
        <v>43</v>
      </c>
      <c r="Q8" t="s">
        <v>338</v>
      </c>
      <c r="R8">
        <v>1977087</v>
      </c>
      <c r="S8" t="s">
        <v>325</v>
      </c>
      <c r="T8" t="s">
        <v>326</v>
      </c>
      <c r="U8" s="12" t="str">
        <f t="shared" si="0"/>
        <v>Yes</v>
      </c>
    </row>
    <row r="9" spans="1:21" ht="25" x14ac:dyDescent="0.25">
      <c r="A9" t="s">
        <v>46</v>
      </c>
      <c r="B9" s="4" t="s">
        <v>163</v>
      </c>
      <c r="C9" t="s">
        <v>47</v>
      </c>
      <c r="D9">
        <v>199</v>
      </c>
      <c r="E9" s="7" t="s">
        <v>48</v>
      </c>
      <c r="F9" s="7" t="s">
        <v>49</v>
      </c>
      <c r="G9" s="8">
        <v>5097444</v>
      </c>
      <c r="H9" t="s">
        <v>164</v>
      </c>
      <c r="I9">
        <v>41725</v>
      </c>
      <c r="J9">
        <v>4827</v>
      </c>
      <c r="K9">
        <v>1</v>
      </c>
      <c r="L9">
        <v>42</v>
      </c>
      <c r="M9">
        <v>1</v>
      </c>
      <c r="N9" t="s">
        <v>339</v>
      </c>
      <c r="O9" t="s">
        <v>46</v>
      </c>
      <c r="P9" t="s">
        <v>46</v>
      </c>
      <c r="Q9" t="s">
        <v>340</v>
      </c>
      <c r="R9">
        <v>28081</v>
      </c>
      <c r="S9" t="s">
        <v>325</v>
      </c>
      <c r="T9" t="s">
        <v>326</v>
      </c>
      <c r="U9" s="12" t="str">
        <f t="shared" si="0"/>
        <v>Yes</v>
      </c>
    </row>
    <row r="10" spans="1:21" ht="25" x14ac:dyDescent="0.25">
      <c r="A10" t="s">
        <v>54</v>
      </c>
      <c r="B10" s="4" t="s">
        <v>165</v>
      </c>
      <c r="C10" t="s">
        <v>55</v>
      </c>
      <c r="D10">
        <v>71</v>
      </c>
      <c r="E10" s="7" t="s">
        <v>56</v>
      </c>
      <c r="F10" s="7" t="s">
        <v>57</v>
      </c>
      <c r="G10" s="8">
        <v>5023944</v>
      </c>
      <c r="H10" t="s">
        <v>166</v>
      </c>
      <c r="I10">
        <v>221190</v>
      </c>
      <c r="J10">
        <v>4662</v>
      </c>
      <c r="K10">
        <v>0</v>
      </c>
      <c r="L10">
        <v>41</v>
      </c>
      <c r="M10">
        <v>1</v>
      </c>
      <c r="N10" t="s">
        <v>341</v>
      </c>
      <c r="O10" t="s">
        <v>54</v>
      </c>
      <c r="P10" t="s">
        <v>54</v>
      </c>
      <c r="Q10" t="s">
        <v>342</v>
      </c>
      <c r="R10">
        <v>1870902</v>
      </c>
      <c r="S10" t="s">
        <v>325</v>
      </c>
      <c r="T10" t="s">
        <v>326</v>
      </c>
      <c r="U10" s="12" t="str">
        <f t="shared" si="0"/>
        <v>Yes</v>
      </c>
    </row>
    <row r="11" spans="1:21" ht="25" x14ac:dyDescent="0.25">
      <c r="A11" t="s">
        <v>62</v>
      </c>
      <c r="B11" s="4" t="s">
        <v>167</v>
      </c>
      <c r="C11" t="s">
        <v>63</v>
      </c>
      <c r="D11">
        <v>180</v>
      </c>
      <c r="E11" s="7" t="s">
        <v>64</v>
      </c>
      <c r="F11" s="7" t="s">
        <v>65</v>
      </c>
      <c r="G11" s="8">
        <v>3634223</v>
      </c>
      <c r="H11" t="s">
        <v>168</v>
      </c>
      <c r="I11">
        <v>35746</v>
      </c>
      <c r="J11">
        <v>3617</v>
      </c>
      <c r="K11">
        <v>0</v>
      </c>
      <c r="L11">
        <v>39</v>
      </c>
      <c r="M11">
        <v>1</v>
      </c>
      <c r="N11" t="s">
        <v>343</v>
      </c>
      <c r="O11" t="s">
        <v>62</v>
      </c>
      <c r="P11" t="s">
        <v>62</v>
      </c>
      <c r="Q11" t="s">
        <v>344</v>
      </c>
      <c r="R11">
        <v>2528239</v>
      </c>
      <c r="S11" t="s">
        <v>325</v>
      </c>
      <c r="T11" t="s">
        <v>326</v>
      </c>
      <c r="U11" s="12" t="str">
        <f t="shared" si="0"/>
        <v>Yes</v>
      </c>
    </row>
    <row r="12" spans="1:21" ht="25" x14ac:dyDescent="0.25">
      <c r="A12" t="s">
        <v>66</v>
      </c>
      <c r="B12" s="4" t="s">
        <v>169</v>
      </c>
      <c r="C12" t="s">
        <v>67</v>
      </c>
      <c r="D12">
        <v>181</v>
      </c>
      <c r="E12" s="7" t="s">
        <v>68</v>
      </c>
      <c r="F12" s="7" t="s">
        <v>35</v>
      </c>
      <c r="G12" s="8">
        <v>1609008</v>
      </c>
      <c r="H12" t="s">
        <v>170</v>
      </c>
      <c r="I12">
        <v>12035</v>
      </c>
      <c r="J12">
        <v>1429</v>
      </c>
      <c r="K12">
        <v>0</v>
      </c>
      <c r="L12">
        <v>24</v>
      </c>
      <c r="M12">
        <v>1</v>
      </c>
      <c r="N12" t="s">
        <v>345</v>
      </c>
      <c r="O12" t="s">
        <v>66</v>
      </c>
      <c r="P12" t="s">
        <v>66</v>
      </c>
      <c r="Q12" t="s">
        <v>346</v>
      </c>
      <c r="R12">
        <v>40001</v>
      </c>
      <c r="S12" t="s">
        <v>325</v>
      </c>
      <c r="T12" t="s">
        <v>326</v>
      </c>
      <c r="U12" s="12" t="str">
        <f t="shared" si="0"/>
        <v>Yes</v>
      </c>
    </row>
    <row r="13" spans="1:21" ht="25" x14ac:dyDescent="0.25">
      <c r="A13" t="s">
        <v>79</v>
      </c>
      <c r="B13" s="4" t="s">
        <v>171</v>
      </c>
      <c r="C13" t="s">
        <v>80</v>
      </c>
      <c r="D13">
        <v>319</v>
      </c>
      <c r="E13" s="7" t="s">
        <v>81</v>
      </c>
      <c r="F13" s="7" t="s">
        <v>65</v>
      </c>
      <c r="G13" s="8">
        <v>3062255</v>
      </c>
      <c r="H13" t="s">
        <v>172</v>
      </c>
      <c r="I13">
        <v>12901</v>
      </c>
      <c r="J13">
        <v>3100</v>
      </c>
      <c r="K13">
        <v>0</v>
      </c>
      <c r="L13">
        <v>40</v>
      </c>
      <c r="M13">
        <v>0</v>
      </c>
      <c r="N13" t="s">
        <v>347</v>
      </c>
      <c r="O13" t="s">
        <v>79</v>
      </c>
      <c r="P13" t="s">
        <v>79</v>
      </c>
      <c r="Q13" t="s">
        <v>348</v>
      </c>
      <c r="R13">
        <v>2201268</v>
      </c>
      <c r="S13" t="s">
        <v>325</v>
      </c>
      <c r="T13" t="s">
        <v>326</v>
      </c>
      <c r="U13" s="12" t="str">
        <f t="shared" si="0"/>
        <v>Yes</v>
      </c>
    </row>
    <row r="14" spans="1:21" ht="25" x14ac:dyDescent="0.25">
      <c r="A14" t="s">
        <v>82</v>
      </c>
      <c r="B14" s="4" t="s">
        <v>173</v>
      </c>
      <c r="C14" t="s">
        <v>83</v>
      </c>
      <c r="D14">
        <v>139</v>
      </c>
      <c r="E14" s="7" t="s">
        <v>84</v>
      </c>
      <c r="F14" s="7" t="s">
        <v>85</v>
      </c>
      <c r="G14" s="8">
        <v>3434383</v>
      </c>
      <c r="H14" t="s">
        <v>174</v>
      </c>
      <c r="I14">
        <v>38335</v>
      </c>
      <c r="J14">
        <v>3111</v>
      </c>
      <c r="K14">
        <v>0</v>
      </c>
      <c r="L14">
        <v>47</v>
      </c>
      <c r="M14">
        <v>0</v>
      </c>
      <c r="N14" t="s">
        <v>349</v>
      </c>
      <c r="O14" t="s">
        <v>82</v>
      </c>
      <c r="P14" t="s">
        <v>82</v>
      </c>
      <c r="Q14" t="s">
        <v>350</v>
      </c>
      <c r="R14">
        <v>1871086</v>
      </c>
      <c r="S14" t="s">
        <v>325</v>
      </c>
      <c r="T14" t="s">
        <v>326</v>
      </c>
      <c r="U14" s="12" t="str">
        <f t="shared" si="0"/>
        <v>Yes</v>
      </c>
    </row>
    <row r="15" spans="1:21" ht="25" x14ac:dyDescent="0.25">
      <c r="A15" t="s">
        <v>86</v>
      </c>
      <c r="B15" s="4" t="s">
        <v>175</v>
      </c>
      <c r="C15" t="s">
        <v>87</v>
      </c>
      <c r="D15">
        <v>325</v>
      </c>
      <c r="E15" s="7" t="s">
        <v>88</v>
      </c>
      <c r="F15" s="7" t="s">
        <v>89</v>
      </c>
      <c r="G15" s="8">
        <v>6024919</v>
      </c>
      <c r="H15" t="s">
        <v>176</v>
      </c>
      <c r="I15">
        <v>33895</v>
      </c>
      <c r="J15">
        <v>5116</v>
      </c>
      <c r="K15">
        <v>1</v>
      </c>
      <c r="L15">
        <v>38</v>
      </c>
      <c r="M15">
        <v>1</v>
      </c>
      <c r="N15" t="s">
        <v>351</v>
      </c>
      <c r="O15" t="s">
        <v>86</v>
      </c>
      <c r="P15" t="s">
        <v>86</v>
      </c>
      <c r="Q15" t="s">
        <v>352</v>
      </c>
      <c r="R15">
        <v>1882438</v>
      </c>
      <c r="S15" t="s">
        <v>325</v>
      </c>
      <c r="T15" t="s">
        <v>326</v>
      </c>
      <c r="U15" s="12" t="str">
        <f t="shared" si="0"/>
        <v>Yes</v>
      </c>
    </row>
    <row r="16" spans="1:21" ht="25" x14ac:dyDescent="0.25">
      <c r="A16" t="s">
        <v>93</v>
      </c>
      <c r="B16" s="4" t="s">
        <v>177</v>
      </c>
      <c r="C16" t="s">
        <v>59</v>
      </c>
      <c r="D16">
        <v>221</v>
      </c>
      <c r="E16" s="7" t="s">
        <v>94</v>
      </c>
      <c r="F16" s="7" t="s">
        <v>95</v>
      </c>
      <c r="G16" s="8">
        <v>3626744</v>
      </c>
      <c r="H16" t="s">
        <v>178</v>
      </c>
      <c r="I16">
        <v>29068</v>
      </c>
      <c r="J16">
        <v>3211</v>
      </c>
      <c r="K16">
        <v>0</v>
      </c>
      <c r="L16">
        <v>29</v>
      </c>
      <c r="M16">
        <v>1</v>
      </c>
      <c r="N16" t="s">
        <v>353</v>
      </c>
      <c r="O16" t="s">
        <v>93</v>
      </c>
      <c r="P16" t="s">
        <v>93</v>
      </c>
      <c r="Q16" t="s">
        <v>354</v>
      </c>
      <c r="R16">
        <v>428988</v>
      </c>
      <c r="S16" t="s">
        <v>325</v>
      </c>
      <c r="T16" t="s">
        <v>326</v>
      </c>
      <c r="U16" s="12" t="str">
        <f t="shared" si="0"/>
        <v>Yes</v>
      </c>
    </row>
    <row r="17" spans="1:21" ht="25" x14ac:dyDescent="0.25">
      <c r="A17" t="s">
        <v>96</v>
      </c>
      <c r="B17" s="4" t="s">
        <v>179</v>
      </c>
      <c r="C17" t="s">
        <v>97</v>
      </c>
      <c r="D17">
        <v>344</v>
      </c>
      <c r="E17" s="7" t="s">
        <v>98</v>
      </c>
      <c r="F17" s="7" t="s">
        <v>99</v>
      </c>
      <c r="G17" s="8">
        <v>4239545</v>
      </c>
      <c r="H17" t="s">
        <v>180</v>
      </c>
      <c r="I17">
        <v>18488</v>
      </c>
      <c r="J17">
        <v>4060</v>
      </c>
      <c r="K17">
        <v>0</v>
      </c>
      <c r="L17">
        <v>38</v>
      </c>
      <c r="M17">
        <v>1</v>
      </c>
      <c r="N17" t="s">
        <v>355</v>
      </c>
      <c r="O17" t="s">
        <v>96</v>
      </c>
      <c r="P17" t="s">
        <v>96</v>
      </c>
      <c r="Q17" t="s">
        <v>356</v>
      </c>
      <c r="R17">
        <v>42190</v>
      </c>
      <c r="S17" t="s">
        <v>325</v>
      </c>
      <c r="T17" t="s">
        <v>326</v>
      </c>
      <c r="U17" s="12" t="str">
        <f t="shared" si="0"/>
        <v>Yes</v>
      </c>
    </row>
    <row r="18" spans="1:21" ht="25" x14ac:dyDescent="0.25">
      <c r="A18" t="s">
        <v>100</v>
      </c>
      <c r="B18" s="4" t="s">
        <v>181</v>
      </c>
      <c r="C18" t="s">
        <v>25</v>
      </c>
      <c r="D18">
        <v>342</v>
      </c>
      <c r="E18" s="7" t="s">
        <v>101</v>
      </c>
      <c r="F18" s="7" t="s">
        <v>102</v>
      </c>
      <c r="G18" s="8">
        <v>3382307</v>
      </c>
      <c r="H18" t="s">
        <v>182</v>
      </c>
      <c r="I18">
        <v>15560</v>
      </c>
      <c r="J18">
        <v>3286</v>
      </c>
      <c r="K18">
        <v>1</v>
      </c>
      <c r="L18">
        <v>34</v>
      </c>
      <c r="M18">
        <v>0</v>
      </c>
      <c r="N18" t="s">
        <v>357</v>
      </c>
      <c r="O18" t="s">
        <v>100</v>
      </c>
      <c r="P18" t="s">
        <v>100</v>
      </c>
      <c r="Q18" t="s">
        <v>358</v>
      </c>
      <c r="R18">
        <v>51671</v>
      </c>
      <c r="S18" t="s">
        <v>325</v>
      </c>
      <c r="T18" t="s">
        <v>326</v>
      </c>
      <c r="U18" s="12" t="str">
        <f t="shared" si="0"/>
        <v>Yes</v>
      </c>
    </row>
    <row r="19" spans="1:21" ht="25" x14ac:dyDescent="0.25">
      <c r="A19" t="s">
        <v>103</v>
      </c>
      <c r="B19" s="4" t="s">
        <v>183</v>
      </c>
      <c r="C19" t="s">
        <v>104</v>
      </c>
      <c r="D19">
        <v>817</v>
      </c>
      <c r="E19" s="7" t="s">
        <v>105</v>
      </c>
      <c r="F19" s="7" t="s">
        <v>106</v>
      </c>
      <c r="G19" s="8">
        <v>4547200</v>
      </c>
      <c r="H19" t="s">
        <v>184</v>
      </c>
      <c r="I19">
        <v>6566</v>
      </c>
      <c r="J19">
        <v>4322</v>
      </c>
      <c r="K19">
        <v>1</v>
      </c>
      <c r="L19">
        <v>43</v>
      </c>
      <c r="M19">
        <v>1</v>
      </c>
      <c r="N19" t="s">
        <v>359</v>
      </c>
      <c r="O19" t="s">
        <v>103</v>
      </c>
      <c r="P19" t="s">
        <v>103</v>
      </c>
      <c r="Q19" t="s">
        <v>360</v>
      </c>
      <c r="R19">
        <v>2052057</v>
      </c>
      <c r="S19" t="s">
        <v>325</v>
      </c>
      <c r="T19" t="s">
        <v>326</v>
      </c>
      <c r="U19" s="12" t="str">
        <f t="shared" si="0"/>
        <v>Yes</v>
      </c>
    </row>
    <row r="20" spans="1:21" ht="25" x14ac:dyDescent="0.25">
      <c r="A20" t="s">
        <v>107</v>
      </c>
      <c r="B20" s="4" t="s">
        <v>185</v>
      </c>
      <c r="C20" t="s">
        <v>108</v>
      </c>
      <c r="D20">
        <v>675</v>
      </c>
      <c r="E20" s="7" t="s">
        <v>109</v>
      </c>
      <c r="F20" s="7" t="s">
        <v>110</v>
      </c>
      <c r="G20" s="8">
        <v>4429271</v>
      </c>
      <c r="H20" t="s">
        <v>186</v>
      </c>
      <c r="I20">
        <v>8477</v>
      </c>
      <c r="J20">
        <v>4226</v>
      </c>
      <c r="K20">
        <v>1</v>
      </c>
      <c r="L20">
        <v>47</v>
      </c>
      <c r="M20">
        <v>1</v>
      </c>
      <c r="N20" t="s">
        <v>361</v>
      </c>
      <c r="O20" t="s">
        <v>107</v>
      </c>
      <c r="P20" t="s">
        <v>107</v>
      </c>
      <c r="Q20" t="s">
        <v>362</v>
      </c>
      <c r="R20">
        <v>2586742</v>
      </c>
      <c r="S20" t="s">
        <v>325</v>
      </c>
      <c r="T20" t="s">
        <v>326</v>
      </c>
      <c r="U20" s="12" t="str">
        <f t="shared" si="0"/>
        <v>Yes</v>
      </c>
    </row>
    <row r="21" spans="1:21" ht="25" x14ac:dyDescent="0.25">
      <c r="A21" t="s">
        <v>111</v>
      </c>
      <c r="B21" s="4" t="s">
        <v>187</v>
      </c>
      <c r="C21" t="s">
        <v>112</v>
      </c>
      <c r="D21">
        <v>637</v>
      </c>
      <c r="E21" s="7" t="s">
        <v>113</v>
      </c>
      <c r="F21" s="7" t="s">
        <v>114</v>
      </c>
      <c r="G21" s="8">
        <v>3163046</v>
      </c>
      <c r="H21" t="s">
        <v>188</v>
      </c>
      <c r="I21">
        <v>5539</v>
      </c>
      <c r="J21">
        <v>3188</v>
      </c>
      <c r="K21">
        <v>0</v>
      </c>
      <c r="L21">
        <v>61</v>
      </c>
      <c r="M21">
        <v>1</v>
      </c>
      <c r="N21" t="s">
        <v>363</v>
      </c>
      <c r="O21" t="s">
        <v>111</v>
      </c>
      <c r="P21" t="s">
        <v>111</v>
      </c>
      <c r="Q21" t="s">
        <v>364</v>
      </c>
      <c r="R21">
        <v>1955623</v>
      </c>
      <c r="S21" t="s">
        <v>325</v>
      </c>
      <c r="T21" t="s">
        <v>326</v>
      </c>
      <c r="U21" s="12" t="str">
        <f t="shared" si="0"/>
        <v>Yes</v>
      </c>
    </row>
    <row r="22" spans="1:21" ht="25" x14ac:dyDescent="0.25">
      <c r="A22" t="s">
        <v>115</v>
      </c>
      <c r="B22" s="4" t="s">
        <v>189</v>
      </c>
      <c r="C22" t="s">
        <v>116</v>
      </c>
      <c r="D22">
        <v>473</v>
      </c>
      <c r="E22" s="7" t="s">
        <v>117</v>
      </c>
      <c r="F22" s="7" t="s">
        <v>118</v>
      </c>
      <c r="G22" s="8">
        <v>3024043</v>
      </c>
      <c r="H22" t="s">
        <v>190</v>
      </c>
      <c r="I22">
        <v>7644</v>
      </c>
      <c r="J22">
        <v>3038</v>
      </c>
      <c r="K22">
        <v>1</v>
      </c>
      <c r="L22">
        <v>30</v>
      </c>
      <c r="M22">
        <v>0</v>
      </c>
      <c r="N22" t="s">
        <v>365</v>
      </c>
      <c r="O22" t="s">
        <v>115</v>
      </c>
      <c r="P22" t="s">
        <v>115</v>
      </c>
      <c r="Q22" t="s">
        <v>366</v>
      </c>
      <c r="R22">
        <v>28201</v>
      </c>
      <c r="S22" t="s">
        <v>325</v>
      </c>
      <c r="T22" t="s">
        <v>326</v>
      </c>
      <c r="U22" s="12" t="str">
        <f t="shared" si="0"/>
        <v>Yes</v>
      </c>
    </row>
    <row r="23" spans="1:21" ht="25" x14ac:dyDescent="0.25">
      <c r="A23" t="s">
        <v>119</v>
      </c>
      <c r="B23" s="4" t="s">
        <v>191</v>
      </c>
      <c r="C23" t="s">
        <v>120</v>
      </c>
      <c r="D23">
        <v>148</v>
      </c>
      <c r="E23" s="7" t="s">
        <v>121</v>
      </c>
      <c r="F23" s="7" t="s">
        <v>122</v>
      </c>
      <c r="G23" s="8">
        <v>5295192</v>
      </c>
      <c r="H23" t="s">
        <v>192</v>
      </c>
      <c r="I23">
        <v>70500</v>
      </c>
      <c r="J23">
        <v>4594</v>
      </c>
      <c r="K23">
        <v>1</v>
      </c>
      <c r="L23">
        <v>43</v>
      </c>
      <c r="M23">
        <v>1</v>
      </c>
      <c r="N23" t="s">
        <v>367</v>
      </c>
      <c r="O23" t="s">
        <v>119</v>
      </c>
      <c r="P23" t="s">
        <v>119</v>
      </c>
      <c r="Q23" t="s">
        <v>368</v>
      </c>
      <c r="R23">
        <v>1617283</v>
      </c>
      <c r="S23" t="s">
        <v>325</v>
      </c>
      <c r="T23" t="s">
        <v>326</v>
      </c>
      <c r="U23" s="12" t="str">
        <f t="shared" si="0"/>
        <v>Yes</v>
      </c>
    </row>
    <row r="24" spans="1:21" ht="25" x14ac:dyDescent="0.25">
      <c r="A24" t="s">
        <v>123</v>
      </c>
      <c r="B24" s="4" t="s">
        <v>193</v>
      </c>
      <c r="C24" t="s">
        <v>124</v>
      </c>
      <c r="D24">
        <v>8</v>
      </c>
      <c r="E24" s="7" t="s">
        <v>125</v>
      </c>
      <c r="F24" s="7" t="s">
        <v>126</v>
      </c>
      <c r="G24" s="8">
        <v>807964</v>
      </c>
      <c r="H24" t="s">
        <v>194</v>
      </c>
      <c r="I24">
        <v>184592</v>
      </c>
      <c r="J24">
        <v>1405</v>
      </c>
      <c r="K24">
        <v>3</v>
      </c>
      <c r="L24">
        <v>27</v>
      </c>
      <c r="M24">
        <v>1</v>
      </c>
      <c r="N24" t="s">
        <v>369</v>
      </c>
      <c r="O24" t="s">
        <v>123</v>
      </c>
      <c r="P24" t="s">
        <v>123</v>
      </c>
      <c r="Q24" t="s">
        <v>370</v>
      </c>
      <c r="R24">
        <v>2135</v>
      </c>
      <c r="S24" t="s">
        <v>325</v>
      </c>
      <c r="T24" t="s">
        <v>326</v>
      </c>
      <c r="U24" s="12" t="str">
        <f t="shared" si="0"/>
        <v>Yes</v>
      </c>
    </row>
    <row r="25" spans="1:21" ht="25" x14ac:dyDescent="0.25">
      <c r="A25" t="s">
        <v>127</v>
      </c>
      <c r="B25" s="4" t="s">
        <v>195</v>
      </c>
      <c r="C25" t="s">
        <v>33</v>
      </c>
      <c r="D25">
        <v>27</v>
      </c>
      <c r="E25" s="7" t="s">
        <v>128</v>
      </c>
      <c r="F25" s="7" t="s">
        <v>35</v>
      </c>
      <c r="G25" s="8">
        <v>3903772</v>
      </c>
      <c r="H25" t="s">
        <v>196</v>
      </c>
      <c r="I25">
        <v>297924</v>
      </c>
      <c r="J25">
        <v>4362</v>
      </c>
      <c r="K25">
        <v>2</v>
      </c>
      <c r="L25">
        <v>32</v>
      </c>
      <c r="M25">
        <v>1</v>
      </c>
      <c r="N25" t="s">
        <v>371</v>
      </c>
      <c r="O25" t="s">
        <v>127</v>
      </c>
      <c r="P25" t="s">
        <v>127</v>
      </c>
      <c r="Q25" t="s">
        <v>372</v>
      </c>
      <c r="R25">
        <v>1411316</v>
      </c>
      <c r="S25" t="s">
        <v>325</v>
      </c>
      <c r="T25" t="s">
        <v>326</v>
      </c>
      <c r="U25" s="12" t="str">
        <f t="shared" si="0"/>
        <v>Yes</v>
      </c>
    </row>
    <row r="26" spans="1:21" ht="25" x14ac:dyDescent="0.25">
      <c r="A26" t="s">
        <v>129</v>
      </c>
      <c r="B26" s="4" t="s">
        <v>197</v>
      </c>
      <c r="C26" t="s">
        <v>130</v>
      </c>
      <c r="D26">
        <v>597</v>
      </c>
      <c r="E26" s="7" t="s">
        <v>131</v>
      </c>
      <c r="F26" s="7" t="s">
        <v>132</v>
      </c>
      <c r="G26" s="8">
        <v>7655958</v>
      </c>
      <c r="H26" t="s">
        <v>198</v>
      </c>
      <c r="I26">
        <v>17547</v>
      </c>
      <c r="J26">
        <v>7051</v>
      </c>
      <c r="K26">
        <v>0</v>
      </c>
      <c r="L26">
        <v>47</v>
      </c>
      <c r="M26">
        <v>1</v>
      </c>
      <c r="N26" t="s">
        <v>373</v>
      </c>
      <c r="O26" t="s">
        <v>129</v>
      </c>
      <c r="P26" t="s">
        <v>129</v>
      </c>
      <c r="Q26" t="s">
        <v>374</v>
      </c>
      <c r="R26">
        <v>1831</v>
      </c>
      <c r="S26" t="s">
        <v>325</v>
      </c>
      <c r="T26" t="s">
        <v>326</v>
      </c>
      <c r="U26" s="12" t="str">
        <f t="shared" si="0"/>
        <v>Yes</v>
      </c>
    </row>
    <row r="27" spans="1:21" ht="25" x14ac:dyDescent="0.25">
      <c r="A27" t="s">
        <v>133</v>
      </c>
      <c r="B27" s="4" t="s">
        <v>199</v>
      </c>
      <c r="C27" t="s">
        <v>134</v>
      </c>
      <c r="D27">
        <v>569</v>
      </c>
      <c r="E27" s="7" t="s">
        <v>135</v>
      </c>
      <c r="F27" s="7" t="s">
        <v>136</v>
      </c>
      <c r="G27" s="8">
        <v>3290807</v>
      </c>
      <c r="H27" t="s">
        <v>200</v>
      </c>
      <c r="I27">
        <v>6445</v>
      </c>
      <c r="J27">
        <v>3075</v>
      </c>
      <c r="K27">
        <v>0</v>
      </c>
      <c r="L27">
        <v>31</v>
      </c>
      <c r="M27">
        <v>1</v>
      </c>
      <c r="N27" t="s">
        <v>375</v>
      </c>
      <c r="O27" t="s">
        <v>133</v>
      </c>
      <c r="P27" t="s">
        <v>133</v>
      </c>
      <c r="Q27" t="s">
        <v>376</v>
      </c>
      <c r="R27">
        <v>48296</v>
      </c>
      <c r="S27" t="s">
        <v>325</v>
      </c>
      <c r="T27" t="s">
        <v>326</v>
      </c>
      <c r="U27" s="12" t="str">
        <f t="shared" si="0"/>
        <v>Yes</v>
      </c>
    </row>
    <row r="28" spans="1:21" ht="25" x14ac:dyDescent="0.25">
      <c r="A28" t="s">
        <v>137</v>
      </c>
      <c r="B28" s="4" t="s">
        <v>201</v>
      </c>
      <c r="C28" t="s">
        <v>138</v>
      </c>
      <c r="D28">
        <v>394</v>
      </c>
      <c r="E28" s="7" t="s">
        <v>139</v>
      </c>
      <c r="F28" s="7" t="s">
        <v>102</v>
      </c>
      <c r="G28" s="8">
        <v>2719478</v>
      </c>
      <c r="H28" t="s">
        <v>202</v>
      </c>
      <c r="I28">
        <v>8186</v>
      </c>
      <c r="J28">
        <v>2687</v>
      </c>
      <c r="K28">
        <v>0</v>
      </c>
      <c r="L28">
        <v>31</v>
      </c>
      <c r="M28">
        <v>0</v>
      </c>
      <c r="N28" t="s">
        <v>377</v>
      </c>
      <c r="O28" t="s">
        <v>137</v>
      </c>
      <c r="P28" t="s">
        <v>137</v>
      </c>
      <c r="Q28" t="s">
        <v>378</v>
      </c>
      <c r="R28">
        <v>1872648</v>
      </c>
      <c r="S28" t="s">
        <v>325</v>
      </c>
      <c r="T28" t="s">
        <v>326</v>
      </c>
      <c r="U28" s="12" t="str">
        <f t="shared" si="0"/>
        <v>Yes</v>
      </c>
    </row>
    <row r="30" spans="1:21" x14ac:dyDescent="0.1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</row>
    <row r="31" spans="1:21" x14ac:dyDescent="0.15">
      <c r="A31" s="4"/>
      <c r="B31" s="4"/>
      <c r="C31" s="4"/>
      <c r="D31" s="4"/>
      <c r="E31" s="4"/>
      <c r="F31" s="4"/>
      <c r="G31" s="9"/>
      <c r="I31" s="4"/>
      <c r="J31" s="4"/>
      <c r="K31" s="4"/>
      <c r="L31" s="4"/>
      <c r="M31" s="4"/>
    </row>
    <row r="32" spans="1:21" x14ac:dyDescent="0.15">
      <c r="A32" s="4"/>
      <c r="B32" s="4"/>
      <c r="C32" s="4"/>
      <c r="D32" s="4"/>
      <c r="E32" s="4"/>
      <c r="F32" s="4"/>
      <c r="G32" s="9"/>
      <c r="I32" s="4"/>
      <c r="J32" s="4"/>
      <c r="K32" s="4"/>
      <c r="L32" s="4"/>
      <c r="M32" s="4"/>
    </row>
    <row r="33" spans="1:13" x14ac:dyDescent="0.15">
      <c r="A33" s="4"/>
      <c r="B33" s="4"/>
      <c r="C33" s="4"/>
      <c r="D33" s="4"/>
      <c r="E33" s="4"/>
      <c r="F33" s="4"/>
      <c r="G33" s="9"/>
      <c r="I33" s="4"/>
      <c r="J33" s="4"/>
      <c r="K33" s="4"/>
      <c r="L33" s="4"/>
      <c r="M33" s="4"/>
    </row>
    <row r="34" spans="1:13" x14ac:dyDescent="0.15">
      <c r="A34" s="4"/>
      <c r="B34" s="4"/>
      <c r="C34" s="4"/>
      <c r="D34" s="4"/>
      <c r="E34" s="4"/>
      <c r="F34" s="4"/>
      <c r="G34" s="9"/>
      <c r="I34" s="4"/>
      <c r="J34" s="4"/>
      <c r="K34" s="4"/>
      <c r="L34" s="4"/>
      <c r="M34" s="4"/>
    </row>
    <row r="35" spans="1:13" x14ac:dyDescent="0.15">
      <c r="A35" s="4"/>
      <c r="B35" s="4"/>
      <c r="C35" s="4"/>
      <c r="D35" s="4"/>
      <c r="E35" s="4"/>
      <c r="F35" s="4"/>
      <c r="G35" s="9"/>
      <c r="I35" s="4"/>
      <c r="J35" s="4"/>
      <c r="K35" s="4"/>
      <c r="L35" s="4"/>
      <c r="M35" s="4"/>
    </row>
    <row r="36" spans="1:13" x14ac:dyDescent="0.15">
      <c r="A36" s="4"/>
      <c r="B36" s="4"/>
      <c r="C36" s="4"/>
      <c r="D36" s="4"/>
      <c r="E36" s="4"/>
      <c r="F36" s="4"/>
      <c r="G36" s="9"/>
      <c r="I36" s="4"/>
      <c r="J36" s="4"/>
      <c r="K36" s="4"/>
      <c r="L36" s="4"/>
      <c r="M36" s="4"/>
    </row>
    <row r="37" spans="1:13" x14ac:dyDescent="0.15">
      <c r="A37" s="4"/>
      <c r="B37" s="4"/>
      <c r="C37" s="4"/>
      <c r="D37" s="4"/>
      <c r="E37" s="4"/>
      <c r="F37" s="4"/>
      <c r="G37" s="9"/>
      <c r="I37" s="4"/>
      <c r="J37" s="4"/>
      <c r="K37" s="4"/>
      <c r="L37" s="4"/>
      <c r="M37" s="4"/>
    </row>
    <row r="38" spans="1:13" x14ac:dyDescent="0.15">
      <c r="A38" s="4"/>
      <c r="B38" s="4"/>
      <c r="C38" s="4"/>
      <c r="D38" s="4"/>
      <c r="E38" s="4"/>
      <c r="F38" s="4"/>
      <c r="G38" s="9"/>
      <c r="I38" s="4"/>
      <c r="J38" s="4"/>
      <c r="K38" s="4"/>
      <c r="L38" s="4"/>
      <c r="M38" s="4"/>
    </row>
    <row r="39" spans="1:13" x14ac:dyDescent="0.15">
      <c r="A39" s="4"/>
      <c r="B39" s="4"/>
      <c r="C39" s="4"/>
      <c r="D39" s="4"/>
      <c r="E39" s="4"/>
      <c r="F39" s="4"/>
      <c r="G39" s="9"/>
      <c r="I39" s="4"/>
      <c r="J39" s="4"/>
      <c r="K39" s="4"/>
      <c r="L39" s="4"/>
      <c r="M39" s="4"/>
    </row>
    <row r="40" spans="1:13" x14ac:dyDescent="0.15">
      <c r="A40" s="4"/>
      <c r="B40" s="4"/>
      <c r="C40" s="4"/>
      <c r="D40" s="4"/>
      <c r="E40" s="4"/>
      <c r="F40" s="4"/>
      <c r="G40" s="9"/>
      <c r="I40" s="4"/>
      <c r="J40" s="4"/>
      <c r="K40" s="4"/>
      <c r="L40" s="4"/>
      <c r="M40" s="4"/>
    </row>
    <row r="41" spans="1:13" x14ac:dyDescent="0.15">
      <c r="A41" s="4"/>
      <c r="B41" s="4"/>
      <c r="C41" s="4"/>
      <c r="D41" s="4"/>
      <c r="E41" s="4"/>
      <c r="F41" s="4"/>
      <c r="G41" s="9"/>
      <c r="I41" s="4"/>
      <c r="J41" s="4"/>
      <c r="K41" s="4"/>
      <c r="L41" s="4"/>
      <c r="M41" s="4"/>
    </row>
    <row r="42" spans="1:13" x14ac:dyDescent="0.15">
      <c r="A42" s="4"/>
      <c r="B42" s="4"/>
      <c r="C42" s="4"/>
      <c r="D42" s="4"/>
      <c r="E42" s="4"/>
      <c r="F42" s="4"/>
      <c r="G42" s="9"/>
      <c r="I42" s="4"/>
      <c r="J42" s="4"/>
      <c r="K42" s="4"/>
      <c r="L42" s="4"/>
      <c r="M42" s="4"/>
    </row>
    <row r="43" spans="1:13" x14ac:dyDescent="0.15">
      <c r="A43" s="4"/>
      <c r="B43" s="4"/>
      <c r="C43" s="4"/>
      <c r="D43" s="4"/>
      <c r="E43" s="4"/>
      <c r="F43" s="4"/>
      <c r="G43" s="9"/>
      <c r="I43" s="4"/>
      <c r="J43" s="4"/>
      <c r="K43" s="4"/>
      <c r="L43" s="4"/>
      <c r="M43" s="4"/>
    </row>
    <row r="44" spans="1:13" x14ac:dyDescent="0.15">
      <c r="A44" s="4"/>
      <c r="B44" s="4"/>
      <c r="C44" s="4"/>
      <c r="D44" s="4"/>
      <c r="E44" s="4"/>
      <c r="F44" s="4"/>
      <c r="G44" s="9"/>
      <c r="I44" s="4"/>
      <c r="J44" s="4"/>
      <c r="K44" s="4"/>
      <c r="L44" s="4"/>
      <c r="M44" s="4"/>
    </row>
    <row r="45" spans="1:13" x14ac:dyDescent="0.15">
      <c r="A45" s="4"/>
      <c r="B45" s="4"/>
      <c r="C45" s="4"/>
      <c r="D45" s="4"/>
      <c r="E45" s="4"/>
      <c r="F45" s="4"/>
      <c r="G45" s="9"/>
      <c r="I45" s="4"/>
      <c r="J45" s="4"/>
      <c r="K45" s="4"/>
      <c r="L45" s="4"/>
      <c r="M45" s="4"/>
    </row>
    <row r="46" spans="1:13" x14ac:dyDescent="0.15">
      <c r="A46" s="4"/>
      <c r="B46" s="4"/>
      <c r="C46" s="4"/>
      <c r="D46" s="4"/>
      <c r="E46" s="4"/>
      <c r="F46" s="4"/>
      <c r="G46" s="9"/>
      <c r="I46" s="4"/>
      <c r="J46" s="4"/>
      <c r="K46" s="4"/>
      <c r="L46" s="4"/>
      <c r="M46" s="4"/>
    </row>
    <row r="47" spans="1:13" x14ac:dyDescent="0.15">
      <c r="A47" s="4"/>
      <c r="B47" s="4"/>
      <c r="C47" s="4"/>
      <c r="D47" s="4"/>
      <c r="E47" s="4"/>
      <c r="F47" s="4"/>
      <c r="G47" s="9"/>
      <c r="I47" s="4"/>
      <c r="J47" s="4"/>
      <c r="K47" s="4"/>
      <c r="L47" s="4"/>
      <c r="M47" s="4"/>
    </row>
    <row r="48" spans="1:13" x14ac:dyDescent="0.15">
      <c r="A48" s="4"/>
      <c r="B48" s="4"/>
      <c r="C48" s="4"/>
      <c r="D48" s="4"/>
      <c r="E48" s="4"/>
      <c r="F48" s="4"/>
      <c r="G48" s="9"/>
      <c r="I48" s="4"/>
      <c r="J48" s="4"/>
      <c r="K48" s="4"/>
      <c r="L48" s="4"/>
      <c r="M48" s="4"/>
    </row>
    <row r="49" spans="1:13" x14ac:dyDescent="0.15">
      <c r="A49" s="4"/>
      <c r="B49" s="4"/>
      <c r="C49" s="4"/>
      <c r="D49" s="4"/>
      <c r="E49" s="4"/>
      <c r="F49" s="4"/>
      <c r="G49" s="9"/>
      <c r="I49" s="4"/>
      <c r="J49" s="4"/>
      <c r="K49" s="4"/>
      <c r="L49" s="4"/>
      <c r="M49" s="4"/>
    </row>
    <row r="50" spans="1:13" x14ac:dyDescent="0.15">
      <c r="A50" s="4"/>
      <c r="B50" s="4"/>
      <c r="C50" s="4"/>
      <c r="D50" s="4"/>
      <c r="E50" s="4"/>
      <c r="F50" s="4"/>
      <c r="G50" s="9"/>
      <c r="I50" s="4"/>
      <c r="J50" s="4"/>
      <c r="K50" s="4"/>
      <c r="L50" s="4"/>
      <c r="M50" s="4"/>
    </row>
    <row r="51" spans="1:13" x14ac:dyDescent="0.15">
      <c r="A51" s="4"/>
      <c r="B51" s="4"/>
      <c r="C51" s="4"/>
      <c r="D51" s="4"/>
      <c r="E51" s="4"/>
      <c r="F51" s="4"/>
      <c r="G51" s="9"/>
      <c r="I51" s="4"/>
      <c r="J51" s="4"/>
      <c r="K51" s="4"/>
      <c r="L51" s="4"/>
      <c r="M51" s="4"/>
    </row>
    <row r="52" spans="1:13" x14ac:dyDescent="0.15">
      <c r="A52" s="4"/>
      <c r="B52" s="4"/>
      <c r="C52" s="4"/>
      <c r="D52" s="4"/>
      <c r="E52" s="4"/>
      <c r="F52" s="4"/>
      <c r="G52" s="9"/>
      <c r="I52" s="4"/>
      <c r="J52" s="4"/>
      <c r="K52" s="4"/>
      <c r="L52" s="4"/>
      <c r="M52" s="4"/>
    </row>
    <row r="53" spans="1:13" x14ac:dyDescent="0.15">
      <c r="A53" s="4"/>
      <c r="B53" s="4"/>
      <c r="C53" s="4"/>
      <c r="D53" s="4"/>
      <c r="E53" s="4"/>
      <c r="F53" s="4"/>
      <c r="G53" s="9"/>
      <c r="I53" s="4"/>
      <c r="J53" s="4"/>
      <c r="K53" s="4"/>
      <c r="L53" s="4"/>
      <c r="M53" s="4"/>
    </row>
    <row r="54" spans="1:13" x14ac:dyDescent="0.15">
      <c r="A54" s="4"/>
      <c r="B54" s="4"/>
      <c r="C54" s="4"/>
      <c r="D54" s="4"/>
      <c r="E54" s="4"/>
      <c r="F54" s="4"/>
      <c r="G54" s="9"/>
      <c r="I54" s="4"/>
      <c r="J54" s="4"/>
      <c r="K54" s="4"/>
      <c r="L54" s="4"/>
      <c r="M54" s="4"/>
    </row>
    <row r="55" spans="1:13" x14ac:dyDescent="0.15">
      <c r="A55" s="4"/>
      <c r="B55" s="4"/>
      <c r="C55" s="4"/>
      <c r="D55" s="4"/>
      <c r="E55" s="4"/>
      <c r="F55" s="4"/>
      <c r="G55" s="9"/>
      <c r="I55" s="4"/>
      <c r="J55" s="4"/>
      <c r="K55" s="4"/>
      <c r="L55" s="4"/>
      <c r="M55" s="4"/>
    </row>
    <row r="56" spans="1:13" x14ac:dyDescent="0.15">
      <c r="A56" s="4"/>
      <c r="B56" s="4"/>
      <c r="C56" s="4"/>
      <c r="D56" s="4"/>
      <c r="E56" s="4"/>
      <c r="F56" s="4"/>
      <c r="G56" s="9"/>
      <c r="I56" s="4"/>
      <c r="J56" s="4"/>
      <c r="K56" s="4"/>
      <c r="L56" s="4"/>
      <c r="M56" s="4"/>
    </row>
    <row r="57" spans="1:13" x14ac:dyDescent="0.15">
      <c r="A57" s="4"/>
      <c r="B57" s="4"/>
      <c r="C57" s="4"/>
      <c r="D57" s="4"/>
      <c r="E57" s="4"/>
      <c r="F57" s="4"/>
      <c r="G57" s="9"/>
      <c r="I57" s="4"/>
      <c r="J57" s="4"/>
      <c r="K57" s="4"/>
      <c r="L57" s="4"/>
      <c r="M57" s="4"/>
    </row>
    <row r="58" spans="1:13" x14ac:dyDescent="0.15">
      <c r="A58" s="4"/>
      <c r="B58" s="4"/>
      <c r="C58" s="4"/>
      <c r="D58" s="4"/>
      <c r="E58" s="4"/>
      <c r="F58" s="4"/>
      <c r="G58" s="9"/>
      <c r="H58" s="4"/>
      <c r="I58" s="4"/>
      <c r="J58" s="4"/>
      <c r="K58" s="4"/>
      <c r="L58" s="4"/>
      <c r="M58" s="4"/>
    </row>
    <row r="59" spans="1:13" x14ac:dyDescent="0.15">
      <c r="A59" s="4"/>
      <c r="B59" s="4"/>
      <c r="C59" s="4"/>
      <c r="D59" s="4"/>
      <c r="E59" s="4"/>
      <c r="F59" s="4"/>
      <c r="G59" s="9"/>
      <c r="H59" s="4"/>
      <c r="I59" s="4"/>
      <c r="J59" s="4"/>
      <c r="K59" s="4"/>
      <c r="L59" s="4"/>
      <c r="M59" s="4"/>
    </row>
    <row r="60" spans="1:13" x14ac:dyDescent="0.15">
      <c r="A60" s="4"/>
      <c r="B60" s="4"/>
      <c r="C60" s="4"/>
      <c r="D60" s="4"/>
      <c r="E60" s="4"/>
      <c r="F60" s="4"/>
      <c r="G60" s="9"/>
      <c r="H60" s="4"/>
      <c r="I60" s="4"/>
      <c r="J60" s="4"/>
      <c r="K60" s="4"/>
      <c r="L60" s="4"/>
      <c r="M60" s="4"/>
    </row>
    <row r="61" spans="1:13" x14ac:dyDescent="0.15">
      <c r="A61" s="4"/>
      <c r="B61" s="4"/>
      <c r="C61" s="4"/>
      <c r="D61" s="4"/>
      <c r="E61" s="4"/>
      <c r="F61" s="4"/>
      <c r="G61" s="9"/>
      <c r="H61" s="4"/>
      <c r="I61" s="4"/>
      <c r="J61" s="4"/>
      <c r="K61" s="4"/>
      <c r="L61" s="4"/>
      <c r="M61" s="4"/>
    </row>
    <row r="62" spans="1:13" x14ac:dyDescent="0.15">
      <c r="A62" s="4"/>
      <c r="B62" s="4"/>
      <c r="C62" s="4"/>
      <c r="D62" s="4"/>
      <c r="E62" s="4"/>
      <c r="F62" s="4"/>
      <c r="G62" s="9"/>
      <c r="H62" s="4"/>
      <c r="I62" s="4"/>
      <c r="J62" s="4"/>
      <c r="K62" s="4"/>
      <c r="L62" s="4"/>
      <c r="M62" s="4"/>
    </row>
    <row r="63" spans="1:13" x14ac:dyDescent="0.15">
      <c r="A63" s="4"/>
      <c r="B63" s="4"/>
      <c r="C63" s="4"/>
      <c r="D63" s="4"/>
      <c r="E63" s="4"/>
      <c r="F63" s="4"/>
      <c r="G63" s="9"/>
      <c r="H63" s="4"/>
      <c r="I63" s="4"/>
      <c r="J63" s="4"/>
      <c r="K63" s="4"/>
      <c r="L63" s="4"/>
      <c r="M63" s="4"/>
    </row>
    <row r="64" spans="1:13" x14ac:dyDescent="0.15">
      <c r="A64" s="4"/>
      <c r="B64" s="4"/>
      <c r="C64" s="4"/>
      <c r="D64" s="4"/>
      <c r="E64" s="4"/>
      <c r="F64" s="4"/>
      <c r="G64" s="9"/>
      <c r="H64" s="4"/>
      <c r="I64" s="4"/>
      <c r="J64" s="4"/>
      <c r="K64" s="4"/>
      <c r="L64" s="4"/>
      <c r="M64" s="4"/>
    </row>
    <row r="65" spans="1:13" x14ac:dyDescent="0.15">
      <c r="A65" s="4"/>
      <c r="B65" s="4"/>
      <c r="C65" s="4"/>
      <c r="D65" s="4"/>
      <c r="E65" s="4"/>
      <c r="F65" s="4"/>
      <c r="G65" s="9"/>
      <c r="H65" s="4"/>
      <c r="I65" s="4"/>
      <c r="J65" s="4"/>
      <c r="K65" s="4"/>
      <c r="L65" s="4"/>
      <c r="M65" s="4"/>
    </row>
    <row r="66" spans="1:13" x14ac:dyDescent="0.15">
      <c r="A66" s="4"/>
      <c r="B66" s="4"/>
      <c r="C66" s="4"/>
      <c r="D66" s="4"/>
      <c r="E66" s="4"/>
      <c r="F66" s="4"/>
      <c r="G66" s="9"/>
      <c r="H66" s="4"/>
      <c r="I66" s="4"/>
      <c r="J66" s="4"/>
      <c r="K66" s="4"/>
      <c r="L66" s="4"/>
      <c r="M66" s="4"/>
    </row>
    <row r="67" spans="1:13" x14ac:dyDescent="0.15">
      <c r="A67" s="4"/>
      <c r="B67" s="4"/>
      <c r="C67" s="4"/>
      <c r="D67" s="4"/>
      <c r="E67" s="4"/>
      <c r="F67" s="4"/>
      <c r="G67" s="9"/>
      <c r="H67" s="4"/>
      <c r="I67" s="4"/>
      <c r="J67" s="4"/>
      <c r="K67" s="4"/>
      <c r="L67" s="4"/>
      <c r="M67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C7C7-30F3-9D43-8F48-E48FDC6A6398}">
  <dimension ref="A1:G67"/>
  <sheetViews>
    <sheetView topLeftCell="E1" workbookViewId="0">
      <selection activeCell="F28" sqref="F28"/>
    </sheetView>
  </sheetViews>
  <sheetFormatPr baseColWidth="10" defaultRowHeight="13" x14ac:dyDescent="0.15"/>
  <cols>
    <col min="1" max="1" width="12.33203125" bestFit="1" customWidth="1"/>
    <col min="6" max="6" width="19.1640625" bestFit="1" customWidth="1"/>
    <col min="7" max="7" width="33.83203125" bestFit="1" customWidth="1"/>
  </cols>
  <sheetData>
    <row r="1" spans="1:7" x14ac:dyDescent="0.15">
      <c r="A1" s="6" t="s">
        <v>1</v>
      </c>
    </row>
    <row r="2" spans="1:7" x14ac:dyDescent="0.15">
      <c r="A2" t="s">
        <v>203</v>
      </c>
      <c r="B2" t="s">
        <v>204</v>
      </c>
      <c r="C2" t="s">
        <v>205</v>
      </c>
      <c r="D2" t="s">
        <v>206</v>
      </c>
      <c r="E2" t="s">
        <v>207</v>
      </c>
      <c r="F2" t="s">
        <v>208</v>
      </c>
      <c r="G2" t="s">
        <v>209</v>
      </c>
    </row>
    <row r="3" spans="1:7" x14ac:dyDescent="0.15">
      <c r="A3" t="s">
        <v>203</v>
      </c>
      <c r="B3" t="s">
        <v>204</v>
      </c>
      <c r="C3" t="s">
        <v>205</v>
      </c>
      <c r="D3" t="s">
        <v>206</v>
      </c>
      <c r="E3" t="s">
        <v>210</v>
      </c>
      <c r="F3" t="s">
        <v>211</v>
      </c>
      <c r="G3" t="s">
        <v>209</v>
      </c>
    </row>
    <row r="4" spans="1:7" x14ac:dyDescent="0.15">
      <c r="A4" t="s">
        <v>203</v>
      </c>
      <c r="B4" t="s">
        <v>204</v>
      </c>
      <c r="C4" t="s">
        <v>205</v>
      </c>
      <c r="D4" t="s">
        <v>212</v>
      </c>
      <c r="E4" t="s">
        <v>213</v>
      </c>
      <c r="F4" t="s">
        <v>214</v>
      </c>
      <c r="G4" t="s">
        <v>209</v>
      </c>
    </row>
    <row r="5" spans="1:7" x14ac:dyDescent="0.15">
      <c r="A5" t="s">
        <v>203</v>
      </c>
      <c r="B5" t="s">
        <v>204</v>
      </c>
      <c r="C5" t="s">
        <v>205</v>
      </c>
      <c r="D5" t="s">
        <v>212</v>
      </c>
      <c r="E5" t="s">
        <v>215</v>
      </c>
      <c r="F5" t="s">
        <v>216</v>
      </c>
      <c r="G5" t="s">
        <v>217</v>
      </c>
    </row>
    <row r="6" spans="1:7" x14ac:dyDescent="0.15">
      <c r="A6" t="s">
        <v>203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G6" t="s">
        <v>223</v>
      </c>
    </row>
    <row r="7" spans="1:7" x14ac:dyDescent="0.15">
      <c r="A7" t="s">
        <v>203</v>
      </c>
      <c r="B7" t="s">
        <v>204</v>
      </c>
      <c r="C7" t="s">
        <v>205</v>
      </c>
      <c r="D7" t="s">
        <v>224</v>
      </c>
      <c r="E7" t="s">
        <v>225</v>
      </c>
      <c r="F7" t="s">
        <v>226</v>
      </c>
      <c r="G7" t="s">
        <v>227</v>
      </c>
    </row>
    <row r="8" spans="1:7" x14ac:dyDescent="0.15">
      <c r="A8" t="s">
        <v>203</v>
      </c>
      <c r="B8" t="s">
        <v>204</v>
      </c>
      <c r="C8" t="s">
        <v>205</v>
      </c>
      <c r="D8" t="s">
        <v>212</v>
      </c>
      <c r="E8" t="s">
        <v>228</v>
      </c>
      <c r="F8" t="s">
        <v>229</v>
      </c>
      <c r="G8" t="s">
        <v>209</v>
      </c>
    </row>
    <row r="9" spans="1:7" x14ac:dyDescent="0.15">
      <c r="A9" t="s">
        <v>203</v>
      </c>
      <c r="B9" t="s">
        <v>204</v>
      </c>
      <c r="C9" t="s">
        <v>205</v>
      </c>
      <c r="D9" t="s">
        <v>212</v>
      </c>
      <c r="E9" t="s">
        <v>230</v>
      </c>
      <c r="F9" t="s">
        <v>231</v>
      </c>
      <c r="G9" t="s">
        <v>232</v>
      </c>
    </row>
    <row r="10" spans="1:7" x14ac:dyDescent="0.15">
      <c r="A10" t="s">
        <v>203</v>
      </c>
      <c r="B10" t="s">
        <v>218</v>
      </c>
      <c r="C10" t="s">
        <v>219</v>
      </c>
      <c r="D10" t="s">
        <v>220</v>
      </c>
      <c r="E10" t="s">
        <v>221</v>
      </c>
      <c r="F10" t="s">
        <v>233</v>
      </c>
      <c r="G10" t="s">
        <v>209</v>
      </c>
    </row>
    <row r="11" spans="1:7" x14ac:dyDescent="0.15">
      <c r="A11" t="s">
        <v>203</v>
      </c>
      <c r="B11" t="s">
        <v>204</v>
      </c>
      <c r="C11" t="s">
        <v>234</v>
      </c>
      <c r="D11" t="s">
        <v>235</v>
      </c>
      <c r="E11" t="s">
        <v>236</v>
      </c>
      <c r="F11" t="s">
        <v>237</v>
      </c>
      <c r="G11" t="s">
        <v>238</v>
      </c>
    </row>
    <row r="12" spans="1:7" x14ac:dyDescent="0.15">
      <c r="A12" t="s">
        <v>203</v>
      </c>
      <c r="B12" t="s">
        <v>218</v>
      </c>
      <c r="C12" t="s">
        <v>219</v>
      </c>
      <c r="D12" t="s">
        <v>220</v>
      </c>
      <c r="E12" t="s">
        <v>239</v>
      </c>
      <c r="F12" t="s">
        <v>240</v>
      </c>
      <c r="G12" t="s">
        <v>209</v>
      </c>
    </row>
    <row r="13" spans="1:7" x14ac:dyDescent="0.15">
      <c r="A13" t="s">
        <v>203</v>
      </c>
      <c r="B13" t="s">
        <v>204</v>
      </c>
      <c r="C13" t="s">
        <v>205</v>
      </c>
      <c r="D13" t="s">
        <v>241</v>
      </c>
      <c r="E13" t="s">
        <v>242</v>
      </c>
      <c r="F13" t="s">
        <v>243</v>
      </c>
      <c r="G13" t="s">
        <v>209</v>
      </c>
    </row>
    <row r="14" spans="1:7" x14ac:dyDescent="0.15">
      <c r="A14" t="s">
        <v>203</v>
      </c>
      <c r="B14" t="s">
        <v>204</v>
      </c>
      <c r="C14" t="s">
        <v>234</v>
      </c>
      <c r="D14" t="s">
        <v>244</v>
      </c>
      <c r="E14" t="s">
        <v>245</v>
      </c>
      <c r="F14" t="s">
        <v>246</v>
      </c>
      <c r="G14" t="s">
        <v>209</v>
      </c>
    </row>
    <row r="15" spans="1:7" x14ac:dyDescent="0.15">
      <c r="A15" t="s">
        <v>203</v>
      </c>
      <c r="B15" t="s">
        <v>247</v>
      </c>
      <c r="C15" t="s">
        <v>248</v>
      </c>
      <c r="D15" t="s">
        <v>249</v>
      </c>
      <c r="E15" t="s">
        <v>250</v>
      </c>
      <c r="F15" t="s">
        <v>251</v>
      </c>
      <c r="G15" t="s">
        <v>209</v>
      </c>
    </row>
    <row r="16" spans="1:7" x14ac:dyDescent="0.15">
      <c r="A16" t="s">
        <v>203</v>
      </c>
      <c r="B16" t="s">
        <v>247</v>
      </c>
      <c r="C16" t="s">
        <v>248</v>
      </c>
      <c r="D16" t="s">
        <v>252</v>
      </c>
      <c r="E16" t="s">
        <v>253</v>
      </c>
      <c r="F16" t="s">
        <v>254</v>
      </c>
      <c r="G16" t="s">
        <v>255</v>
      </c>
    </row>
    <row r="17" spans="1:7" x14ac:dyDescent="0.15">
      <c r="A17" t="s">
        <v>203</v>
      </c>
      <c r="B17" t="s">
        <v>204</v>
      </c>
      <c r="C17" t="s">
        <v>234</v>
      </c>
      <c r="D17" t="s">
        <v>235</v>
      </c>
      <c r="E17" t="s">
        <v>236</v>
      </c>
      <c r="F17" t="s">
        <v>256</v>
      </c>
      <c r="G17" t="s">
        <v>257</v>
      </c>
    </row>
    <row r="18" spans="1:7" x14ac:dyDescent="0.15">
      <c r="A18" t="s">
        <v>203</v>
      </c>
      <c r="B18" t="s">
        <v>218</v>
      </c>
      <c r="C18" t="s">
        <v>219</v>
      </c>
      <c r="D18" t="s">
        <v>220</v>
      </c>
      <c r="E18" t="s">
        <v>221</v>
      </c>
      <c r="F18" t="s">
        <v>258</v>
      </c>
      <c r="G18" t="s">
        <v>209</v>
      </c>
    </row>
    <row r="19" spans="1:7" x14ac:dyDescent="0.15">
      <c r="A19" t="s">
        <v>203</v>
      </c>
      <c r="B19" t="s">
        <v>204</v>
      </c>
      <c r="C19" t="s">
        <v>234</v>
      </c>
      <c r="D19" t="s">
        <v>259</v>
      </c>
      <c r="E19" t="s">
        <v>260</v>
      </c>
      <c r="F19" t="s">
        <v>261</v>
      </c>
      <c r="G19" t="s">
        <v>262</v>
      </c>
    </row>
    <row r="20" spans="1:7" x14ac:dyDescent="0.15">
      <c r="A20" t="s">
        <v>203</v>
      </c>
      <c r="B20" t="s">
        <v>218</v>
      </c>
      <c r="C20" t="s">
        <v>263</v>
      </c>
      <c r="D20" t="s">
        <v>264</v>
      </c>
      <c r="E20" t="s">
        <v>265</v>
      </c>
      <c r="F20" t="s">
        <v>266</v>
      </c>
      <c r="G20" t="s">
        <v>209</v>
      </c>
    </row>
    <row r="21" spans="1:7" x14ac:dyDescent="0.15">
      <c r="A21" t="s">
        <v>203</v>
      </c>
      <c r="B21" t="s">
        <v>218</v>
      </c>
      <c r="C21" t="s">
        <v>219</v>
      </c>
      <c r="D21" t="s">
        <v>267</v>
      </c>
      <c r="E21" t="s">
        <v>268</v>
      </c>
      <c r="F21" t="s">
        <v>269</v>
      </c>
      <c r="G21" t="s">
        <v>209</v>
      </c>
    </row>
    <row r="22" spans="1:7" x14ac:dyDescent="0.15">
      <c r="A22" t="s">
        <v>203</v>
      </c>
      <c r="B22" t="s">
        <v>270</v>
      </c>
      <c r="C22" t="s">
        <v>271</v>
      </c>
      <c r="D22" t="s">
        <v>272</v>
      </c>
      <c r="E22" t="s">
        <v>273</v>
      </c>
      <c r="F22" t="s">
        <v>274</v>
      </c>
      <c r="G22" t="s">
        <v>209</v>
      </c>
    </row>
    <row r="23" spans="1:7" x14ac:dyDescent="0.15">
      <c r="A23" t="s">
        <v>203</v>
      </c>
      <c r="B23" t="s">
        <v>247</v>
      </c>
      <c r="C23" t="s">
        <v>248</v>
      </c>
      <c r="D23" t="s">
        <v>252</v>
      </c>
      <c r="E23" t="s">
        <v>253</v>
      </c>
      <c r="F23" t="s">
        <v>254</v>
      </c>
      <c r="G23" t="s">
        <v>275</v>
      </c>
    </row>
    <row r="24" spans="1:7" x14ac:dyDescent="0.15">
      <c r="A24" t="s">
        <v>203</v>
      </c>
      <c r="B24" t="s">
        <v>276</v>
      </c>
      <c r="C24" t="s">
        <v>277</v>
      </c>
      <c r="D24" t="s">
        <v>278</v>
      </c>
      <c r="E24" t="s">
        <v>279</v>
      </c>
      <c r="F24" t="s">
        <v>280</v>
      </c>
      <c r="G24" t="s">
        <v>209</v>
      </c>
    </row>
    <row r="25" spans="1:7" x14ac:dyDescent="0.15">
      <c r="A25" t="s">
        <v>203</v>
      </c>
      <c r="B25" t="s">
        <v>247</v>
      </c>
      <c r="C25" t="s">
        <v>248</v>
      </c>
      <c r="D25" t="s">
        <v>249</v>
      </c>
      <c r="E25" t="s">
        <v>250</v>
      </c>
      <c r="F25" t="s">
        <v>281</v>
      </c>
      <c r="G25" t="s">
        <v>209</v>
      </c>
    </row>
    <row r="26" spans="1:7" x14ac:dyDescent="0.15">
      <c r="A26" t="s">
        <v>203</v>
      </c>
      <c r="B26" t="s">
        <v>218</v>
      </c>
      <c r="C26" t="s">
        <v>219</v>
      </c>
      <c r="D26" t="s">
        <v>282</v>
      </c>
      <c r="E26" t="s">
        <v>283</v>
      </c>
      <c r="F26" t="s">
        <v>284</v>
      </c>
      <c r="G26" t="s">
        <v>209</v>
      </c>
    </row>
    <row r="27" spans="1:7" x14ac:dyDescent="0.15">
      <c r="A27" t="s">
        <v>203</v>
      </c>
      <c r="B27" t="s">
        <v>204</v>
      </c>
      <c r="C27" t="s">
        <v>205</v>
      </c>
      <c r="D27" t="s">
        <v>206</v>
      </c>
      <c r="E27" t="s">
        <v>285</v>
      </c>
      <c r="F27" t="s">
        <v>286</v>
      </c>
      <c r="G27" t="s">
        <v>287</v>
      </c>
    </row>
    <row r="28" spans="1:7" x14ac:dyDescent="0.15">
      <c r="A28" t="s">
        <v>203</v>
      </c>
      <c r="B28" t="s">
        <v>204</v>
      </c>
      <c r="C28" t="s">
        <v>234</v>
      </c>
      <c r="D28" t="s">
        <v>244</v>
      </c>
      <c r="E28" t="s">
        <v>245</v>
      </c>
      <c r="F28" t="s">
        <v>288</v>
      </c>
      <c r="G28" t="s">
        <v>209</v>
      </c>
    </row>
    <row r="30" spans="1:7" x14ac:dyDescent="0.15">
      <c r="A30" s="1"/>
    </row>
    <row r="31" spans="1:7" x14ac:dyDescent="0.15">
      <c r="A31" s="4"/>
    </row>
    <row r="32" spans="1:7" x14ac:dyDescent="0.15">
      <c r="A32" s="4"/>
    </row>
    <row r="33" spans="1:1" x14ac:dyDescent="0.15">
      <c r="A33" s="4"/>
    </row>
    <row r="34" spans="1:1" x14ac:dyDescent="0.15">
      <c r="A34" s="4"/>
    </row>
    <row r="35" spans="1:1" x14ac:dyDescent="0.15">
      <c r="A35" s="4"/>
    </row>
    <row r="36" spans="1:1" x14ac:dyDescent="0.15">
      <c r="A36" s="4"/>
    </row>
    <row r="37" spans="1:1" x14ac:dyDescent="0.15">
      <c r="A37" s="4"/>
    </row>
    <row r="38" spans="1:1" x14ac:dyDescent="0.15">
      <c r="A38" s="4"/>
    </row>
    <row r="39" spans="1:1" x14ac:dyDescent="0.15">
      <c r="A39" s="4"/>
    </row>
    <row r="40" spans="1:1" x14ac:dyDescent="0.15">
      <c r="A40" s="4"/>
    </row>
    <row r="41" spans="1:1" x14ac:dyDescent="0.15">
      <c r="A41" s="4"/>
    </row>
    <row r="42" spans="1:1" x14ac:dyDescent="0.15">
      <c r="A42" s="4"/>
    </row>
    <row r="43" spans="1:1" x14ac:dyDescent="0.15">
      <c r="A43" s="4"/>
    </row>
    <row r="44" spans="1:1" x14ac:dyDescent="0.15">
      <c r="A44" s="4"/>
    </row>
    <row r="45" spans="1:1" x14ac:dyDescent="0.15">
      <c r="A45" s="4"/>
    </row>
    <row r="46" spans="1:1" x14ac:dyDescent="0.15">
      <c r="A46" s="4"/>
    </row>
    <row r="47" spans="1:1" x14ac:dyDescent="0.15">
      <c r="A47" s="4"/>
    </row>
    <row r="48" spans="1:1" x14ac:dyDescent="0.15">
      <c r="A48" s="4"/>
    </row>
    <row r="49" spans="1:1" x14ac:dyDescent="0.15">
      <c r="A49" s="4"/>
    </row>
    <row r="50" spans="1:1" x14ac:dyDescent="0.15">
      <c r="A50" s="4"/>
    </row>
    <row r="51" spans="1:1" x14ac:dyDescent="0.15">
      <c r="A51" s="4"/>
    </row>
    <row r="52" spans="1:1" x14ac:dyDescent="0.15">
      <c r="A52" s="4"/>
    </row>
    <row r="53" spans="1:1" x14ac:dyDescent="0.15">
      <c r="A53" s="4"/>
    </row>
    <row r="54" spans="1:1" x14ac:dyDescent="0.15">
      <c r="A54" s="4"/>
    </row>
    <row r="55" spans="1:1" x14ac:dyDescent="0.15">
      <c r="A55" s="4"/>
    </row>
    <row r="56" spans="1:1" x14ac:dyDescent="0.15">
      <c r="A56" s="4"/>
    </row>
    <row r="57" spans="1:1" x14ac:dyDescent="0.15">
      <c r="A57" s="4"/>
    </row>
    <row r="58" spans="1:1" x14ac:dyDescent="0.15">
      <c r="A58" s="4"/>
    </row>
    <row r="59" spans="1:1" x14ac:dyDescent="0.15">
      <c r="A59" s="4"/>
    </row>
    <row r="60" spans="1:1" x14ac:dyDescent="0.15">
      <c r="A60" s="4"/>
    </row>
    <row r="61" spans="1:1" x14ac:dyDescent="0.15">
      <c r="A61" s="4"/>
    </row>
    <row r="62" spans="1:1" x14ac:dyDescent="0.15">
      <c r="A62" s="4"/>
    </row>
    <row r="63" spans="1:1" x14ac:dyDescent="0.15">
      <c r="A63" s="4"/>
    </row>
    <row r="64" spans="1:1" x14ac:dyDescent="0.15">
      <c r="A64" s="4"/>
    </row>
    <row r="65" spans="1:1" x14ac:dyDescent="0.15">
      <c r="A65" s="4"/>
    </row>
    <row r="66" spans="1:1" x14ac:dyDescent="0.15">
      <c r="A66" s="4"/>
    </row>
    <row r="67" spans="1:1" x14ac:dyDescent="0.15">
      <c r="A6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93B7-F8A6-7349-85DB-87ECF11269B7}">
  <dimension ref="A1:M67"/>
  <sheetViews>
    <sheetView workbookViewId="0">
      <selection activeCell="M2" sqref="M2:M28"/>
    </sheetView>
  </sheetViews>
  <sheetFormatPr baseColWidth="10" defaultRowHeight="13" x14ac:dyDescent="0.15"/>
  <cols>
    <col min="1" max="1" width="12.33203125" bestFit="1" customWidth="1"/>
    <col min="2" max="2" width="18.1640625" bestFit="1" customWidth="1"/>
    <col min="3" max="3" width="21.5" bestFit="1" customWidth="1"/>
    <col min="4" max="4" width="19.1640625" bestFit="1" customWidth="1"/>
    <col min="5" max="5" width="20.6640625" bestFit="1" customWidth="1"/>
    <col min="6" max="6" width="19.1640625" bestFit="1" customWidth="1"/>
    <col min="7" max="7" width="33.83203125" bestFit="1" customWidth="1"/>
    <col min="9" max="9" width="16" bestFit="1" customWidth="1"/>
    <col min="11" max="11" width="11.5"/>
  </cols>
  <sheetData>
    <row r="1" spans="1:13" x14ac:dyDescent="0.15">
      <c r="A1" t="s">
        <v>203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I1" t="s">
        <v>218</v>
      </c>
      <c r="J1">
        <f>COUNTIF(B:B,"=p__Actinomycetota")</f>
        <v>7</v>
      </c>
      <c r="K1" s="6" t="s">
        <v>140</v>
      </c>
    </row>
    <row r="2" spans="1:13" ht="14" x14ac:dyDescent="0.15">
      <c r="A2" t="s">
        <v>203</v>
      </c>
      <c r="B2" t="s">
        <v>218</v>
      </c>
      <c r="C2" t="s">
        <v>219</v>
      </c>
      <c r="D2" t="s">
        <v>220</v>
      </c>
      <c r="E2" t="s">
        <v>221</v>
      </c>
      <c r="F2" t="s">
        <v>233</v>
      </c>
      <c r="G2" t="s">
        <v>209</v>
      </c>
      <c r="I2" t="s">
        <v>276</v>
      </c>
      <c r="J2">
        <f>COUNTIF(B:B,"=p__Bacillota")</f>
        <v>1</v>
      </c>
      <c r="K2" s="4" t="s">
        <v>149</v>
      </c>
      <c r="L2" t="str">
        <f>K2&amp;".fa"</f>
        <v>bin01_M1.fa</v>
      </c>
      <c r="M2" t="s">
        <v>289</v>
      </c>
    </row>
    <row r="3" spans="1:13" ht="14" x14ac:dyDescent="0.15">
      <c r="A3" t="s">
        <v>203</v>
      </c>
      <c r="B3" t="s">
        <v>218</v>
      </c>
      <c r="C3" t="s">
        <v>219</v>
      </c>
      <c r="D3" t="s">
        <v>220</v>
      </c>
      <c r="E3" t="s">
        <v>239</v>
      </c>
      <c r="F3" t="s">
        <v>240</v>
      </c>
      <c r="G3" t="s">
        <v>209</v>
      </c>
      <c r="I3" t="s">
        <v>247</v>
      </c>
      <c r="J3">
        <f>COUNTIF(B:B,"=p__Bacteroidota")</f>
        <v>4</v>
      </c>
      <c r="K3" s="4" t="s">
        <v>151</v>
      </c>
      <c r="L3" t="str">
        <f t="shared" ref="L3:L28" si="0">K3&amp;".fa"</f>
        <v>bin02_M1.fa</v>
      </c>
      <c r="M3" t="s">
        <v>290</v>
      </c>
    </row>
    <row r="4" spans="1:13" ht="14" x14ac:dyDescent="0.15">
      <c r="A4" t="s">
        <v>203</v>
      </c>
      <c r="B4" t="s">
        <v>218</v>
      </c>
      <c r="C4" t="s">
        <v>219</v>
      </c>
      <c r="D4" t="s">
        <v>220</v>
      </c>
      <c r="E4" t="s">
        <v>221</v>
      </c>
      <c r="F4" t="s">
        <v>258</v>
      </c>
      <c r="G4" t="s">
        <v>209</v>
      </c>
      <c r="I4" t="s">
        <v>270</v>
      </c>
      <c r="J4">
        <v>1</v>
      </c>
      <c r="K4" s="4" t="s">
        <v>153</v>
      </c>
      <c r="L4" t="str">
        <f t="shared" si="0"/>
        <v>bin03_M1.fa</v>
      </c>
      <c r="M4" t="s">
        <v>291</v>
      </c>
    </row>
    <row r="5" spans="1:13" ht="14" x14ac:dyDescent="0.15">
      <c r="A5" t="s">
        <v>203</v>
      </c>
      <c r="B5" t="s">
        <v>218</v>
      </c>
      <c r="C5" t="s">
        <v>263</v>
      </c>
      <c r="D5" t="s">
        <v>264</v>
      </c>
      <c r="E5" t="s">
        <v>265</v>
      </c>
      <c r="F5" t="s">
        <v>266</v>
      </c>
      <c r="G5" t="s">
        <v>209</v>
      </c>
      <c r="I5" t="s">
        <v>204</v>
      </c>
      <c r="J5">
        <f>COUNTIF(B:B,"=p__Pseudomonadota")</f>
        <v>14</v>
      </c>
      <c r="K5" s="4" t="s">
        <v>155</v>
      </c>
      <c r="L5" t="str">
        <f t="shared" si="0"/>
        <v>bin04_M1.fa</v>
      </c>
      <c r="M5" t="s">
        <v>292</v>
      </c>
    </row>
    <row r="6" spans="1:13" ht="14" x14ac:dyDescent="0.15">
      <c r="A6" t="s">
        <v>203</v>
      </c>
      <c r="B6" t="s">
        <v>218</v>
      </c>
      <c r="C6" t="s">
        <v>219</v>
      </c>
      <c r="D6" t="s">
        <v>267</v>
      </c>
      <c r="E6" t="s">
        <v>268</v>
      </c>
      <c r="F6" t="s">
        <v>269</v>
      </c>
      <c r="G6" t="s">
        <v>209</v>
      </c>
      <c r="J6">
        <f>SUM(J1:J5)</f>
        <v>27</v>
      </c>
      <c r="K6" s="4" t="s">
        <v>157</v>
      </c>
      <c r="L6" t="str">
        <f t="shared" si="0"/>
        <v>bin05_M1.fa</v>
      </c>
      <c r="M6" t="s">
        <v>293</v>
      </c>
    </row>
    <row r="7" spans="1:13" ht="14" x14ac:dyDescent="0.15">
      <c r="A7" t="s">
        <v>203</v>
      </c>
      <c r="B7" t="s">
        <v>218</v>
      </c>
      <c r="C7" t="s">
        <v>219</v>
      </c>
      <c r="D7" t="s">
        <v>282</v>
      </c>
      <c r="E7" t="s">
        <v>283</v>
      </c>
      <c r="F7" t="s">
        <v>284</v>
      </c>
      <c r="G7" t="s">
        <v>209</v>
      </c>
      <c r="K7" s="4" t="s">
        <v>159</v>
      </c>
      <c r="L7" t="str">
        <f t="shared" si="0"/>
        <v>bin06_M1.fa</v>
      </c>
      <c r="M7" t="s">
        <v>294</v>
      </c>
    </row>
    <row r="8" spans="1:13" ht="14" x14ac:dyDescent="0.15">
      <c r="A8" t="s">
        <v>203</v>
      </c>
      <c r="B8" t="s">
        <v>276</v>
      </c>
      <c r="C8" t="s">
        <v>277</v>
      </c>
      <c r="D8" t="s">
        <v>278</v>
      </c>
      <c r="E8" t="s">
        <v>279</v>
      </c>
      <c r="F8" t="s">
        <v>280</v>
      </c>
      <c r="G8" t="s">
        <v>209</v>
      </c>
      <c r="K8" s="4" t="s">
        <v>161</v>
      </c>
      <c r="L8" t="str">
        <f t="shared" si="0"/>
        <v>bin07_M1.fa</v>
      </c>
      <c r="M8" t="s">
        <v>295</v>
      </c>
    </row>
    <row r="9" spans="1:13" ht="14" x14ac:dyDescent="0.15">
      <c r="A9" t="s">
        <v>203</v>
      </c>
      <c r="B9" t="s">
        <v>247</v>
      </c>
      <c r="C9" t="s">
        <v>248</v>
      </c>
      <c r="D9" t="s">
        <v>249</v>
      </c>
      <c r="E9" t="s">
        <v>250</v>
      </c>
      <c r="F9" t="s">
        <v>251</v>
      </c>
      <c r="G9" t="s">
        <v>209</v>
      </c>
      <c r="K9" s="4" t="s">
        <v>163</v>
      </c>
      <c r="L9" t="str">
        <f t="shared" si="0"/>
        <v>bin08_M1.fa</v>
      </c>
      <c r="M9" t="s">
        <v>296</v>
      </c>
    </row>
    <row r="10" spans="1:13" ht="14" x14ac:dyDescent="0.15">
      <c r="A10" t="s">
        <v>203</v>
      </c>
      <c r="B10" t="s">
        <v>247</v>
      </c>
      <c r="C10" t="s">
        <v>248</v>
      </c>
      <c r="D10" t="s">
        <v>252</v>
      </c>
      <c r="E10" t="s">
        <v>253</v>
      </c>
      <c r="F10" t="s">
        <v>254</v>
      </c>
      <c r="G10" t="s">
        <v>255</v>
      </c>
      <c r="K10" s="4" t="s">
        <v>165</v>
      </c>
      <c r="L10" t="str">
        <f t="shared" si="0"/>
        <v>bin09_M1.fa</v>
      </c>
      <c r="M10" t="s">
        <v>297</v>
      </c>
    </row>
    <row r="11" spans="1:13" ht="14" x14ac:dyDescent="0.15">
      <c r="A11" t="s">
        <v>203</v>
      </c>
      <c r="B11" t="s">
        <v>247</v>
      </c>
      <c r="C11" t="s">
        <v>248</v>
      </c>
      <c r="D11" t="s">
        <v>252</v>
      </c>
      <c r="E11" t="s">
        <v>253</v>
      </c>
      <c r="F11" t="s">
        <v>254</v>
      </c>
      <c r="G11" t="s">
        <v>275</v>
      </c>
      <c r="K11" s="4" t="s">
        <v>167</v>
      </c>
      <c r="L11" t="str">
        <f t="shared" si="0"/>
        <v>bin10_M1.fa</v>
      </c>
      <c r="M11" t="s">
        <v>298</v>
      </c>
    </row>
    <row r="12" spans="1:13" ht="14" x14ac:dyDescent="0.15">
      <c r="A12" t="s">
        <v>203</v>
      </c>
      <c r="B12" t="s">
        <v>247</v>
      </c>
      <c r="C12" t="s">
        <v>248</v>
      </c>
      <c r="D12" t="s">
        <v>249</v>
      </c>
      <c r="E12" t="s">
        <v>250</v>
      </c>
      <c r="F12" t="s">
        <v>281</v>
      </c>
      <c r="G12" t="s">
        <v>209</v>
      </c>
      <c r="K12" s="4" t="s">
        <v>169</v>
      </c>
      <c r="L12" t="str">
        <f t="shared" si="0"/>
        <v>bin11_M1.fa</v>
      </c>
      <c r="M12" t="s">
        <v>299</v>
      </c>
    </row>
    <row r="13" spans="1:13" ht="14" x14ac:dyDescent="0.15">
      <c r="A13" t="s">
        <v>203</v>
      </c>
      <c r="B13" t="s">
        <v>270</v>
      </c>
      <c r="C13" t="s">
        <v>271</v>
      </c>
      <c r="D13" t="s">
        <v>272</v>
      </c>
      <c r="E13" t="s">
        <v>273</v>
      </c>
      <c r="F13" t="s">
        <v>274</v>
      </c>
      <c r="G13" t="s">
        <v>209</v>
      </c>
      <c r="K13" s="4" t="s">
        <v>171</v>
      </c>
      <c r="L13" t="str">
        <f t="shared" si="0"/>
        <v>bin12_M1.fa</v>
      </c>
      <c r="M13" t="s">
        <v>300</v>
      </c>
    </row>
    <row r="14" spans="1:13" ht="14" x14ac:dyDescent="0.15">
      <c r="A14" t="s">
        <v>203</v>
      </c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209</v>
      </c>
      <c r="K14" s="4" t="s">
        <v>173</v>
      </c>
      <c r="L14" t="str">
        <f t="shared" si="0"/>
        <v>bin13_M1.fa</v>
      </c>
      <c r="M14" t="s">
        <v>301</v>
      </c>
    </row>
    <row r="15" spans="1:13" ht="14" x14ac:dyDescent="0.15">
      <c r="A15" t="s">
        <v>203</v>
      </c>
      <c r="B15" t="s">
        <v>204</v>
      </c>
      <c r="C15" t="s">
        <v>205</v>
      </c>
      <c r="D15" t="s">
        <v>206</v>
      </c>
      <c r="E15" t="s">
        <v>210</v>
      </c>
      <c r="F15" t="s">
        <v>211</v>
      </c>
      <c r="G15" t="s">
        <v>209</v>
      </c>
      <c r="K15" s="4" t="s">
        <v>175</v>
      </c>
      <c r="L15" t="str">
        <f t="shared" si="0"/>
        <v>bin14_M2.fa</v>
      </c>
      <c r="M15" t="s">
        <v>302</v>
      </c>
    </row>
    <row r="16" spans="1:13" ht="14" x14ac:dyDescent="0.15">
      <c r="A16" t="s">
        <v>203</v>
      </c>
      <c r="B16" t="s">
        <v>204</v>
      </c>
      <c r="C16" t="s">
        <v>205</v>
      </c>
      <c r="D16" t="s">
        <v>212</v>
      </c>
      <c r="E16" t="s">
        <v>213</v>
      </c>
      <c r="F16" t="s">
        <v>214</v>
      </c>
      <c r="G16" t="s">
        <v>209</v>
      </c>
      <c r="K16" s="4" t="s">
        <v>177</v>
      </c>
      <c r="L16" t="str">
        <f t="shared" si="0"/>
        <v>bin15_M2.fa</v>
      </c>
      <c r="M16" t="s">
        <v>303</v>
      </c>
    </row>
    <row r="17" spans="1:13" ht="14" x14ac:dyDescent="0.15">
      <c r="A17" t="s">
        <v>203</v>
      </c>
      <c r="B17" t="s">
        <v>204</v>
      </c>
      <c r="C17" t="s">
        <v>205</v>
      </c>
      <c r="D17" t="s">
        <v>212</v>
      </c>
      <c r="E17" t="s">
        <v>215</v>
      </c>
      <c r="F17" t="s">
        <v>216</v>
      </c>
      <c r="G17" t="s">
        <v>217</v>
      </c>
      <c r="K17" s="4" t="s">
        <v>179</v>
      </c>
      <c r="L17" t="str">
        <f t="shared" si="0"/>
        <v>bin16_M2.fa</v>
      </c>
      <c r="M17" t="s">
        <v>304</v>
      </c>
    </row>
    <row r="18" spans="1:13" ht="14" x14ac:dyDescent="0.15">
      <c r="A18" t="s">
        <v>203</v>
      </c>
      <c r="B18" t="s">
        <v>204</v>
      </c>
      <c r="C18" t="s">
        <v>205</v>
      </c>
      <c r="D18" t="s">
        <v>224</v>
      </c>
      <c r="E18" t="s">
        <v>225</v>
      </c>
      <c r="F18" t="s">
        <v>226</v>
      </c>
      <c r="G18" t="s">
        <v>227</v>
      </c>
      <c r="K18" s="4" t="s">
        <v>181</v>
      </c>
      <c r="L18" t="str">
        <f t="shared" si="0"/>
        <v>bin17_M2.fa</v>
      </c>
      <c r="M18" t="s">
        <v>305</v>
      </c>
    </row>
    <row r="19" spans="1:13" ht="14" x14ac:dyDescent="0.15">
      <c r="A19" t="s">
        <v>203</v>
      </c>
      <c r="B19" t="s">
        <v>204</v>
      </c>
      <c r="C19" t="s">
        <v>205</v>
      </c>
      <c r="D19" t="s">
        <v>212</v>
      </c>
      <c r="E19" t="s">
        <v>228</v>
      </c>
      <c r="F19" t="s">
        <v>229</v>
      </c>
      <c r="G19" t="s">
        <v>209</v>
      </c>
      <c r="K19" s="4" t="s">
        <v>183</v>
      </c>
      <c r="L19" t="str">
        <f t="shared" si="0"/>
        <v>bin18_M2.fa</v>
      </c>
      <c r="M19" t="s">
        <v>306</v>
      </c>
    </row>
    <row r="20" spans="1:13" ht="14" x14ac:dyDescent="0.15">
      <c r="A20" t="s">
        <v>203</v>
      </c>
      <c r="B20" t="s">
        <v>204</v>
      </c>
      <c r="C20" t="s">
        <v>205</v>
      </c>
      <c r="D20" t="s">
        <v>212</v>
      </c>
      <c r="E20" t="s">
        <v>230</v>
      </c>
      <c r="F20" t="s">
        <v>231</v>
      </c>
      <c r="G20" t="s">
        <v>232</v>
      </c>
      <c r="K20" s="4" t="s">
        <v>185</v>
      </c>
      <c r="L20" t="str">
        <f t="shared" si="0"/>
        <v>bin19_M2.fa</v>
      </c>
      <c r="M20" t="s">
        <v>307</v>
      </c>
    </row>
    <row r="21" spans="1:13" ht="14" x14ac:dyDescent="0.15">
      <c r="A21" t="s">
        <v>203</v>
      </c>
      <c r="B21" t="s">
        <v>204</v>
      </c>
      <c r="C21" t="s">
        <v>234</v>
      </c>
      <c r="D21" t="s">
        <v>235</v>
      </c>
      <c r="E21" t="s">
        <v>236</v>
      </c>
      <c r="F21" t="s">
        <v>237</v>
      </c>
      <c r="G21" t="s">
        <v>238</v>
      </c>
      <c r="K21" s="4" t="s">
        <v>187</v>
      </c>
      <c r="L21" t="str">
        <f t="shared" si="0"/>
        <v>bin20_M2.fa</v>
      </c>
      <c r="M21" t="s">
        <v>308</v>
      </c>
    </row>
    <row r="22" spans="1:13" ht="14" x14ac:dyDescent="0.15">
      <c r="A22" t="s">
        <v>203</v>
      </c>
      <c r="B22" t="s">
        <v>204</v>
      </c>
      <c r="C22" t="s">
        <v>205</v>
      </c>
      <c r="D22" t="s">
        <v>241</v>
      </c>
      <c r="E22" t="s">
        <v>242</v>
      </c>
      <c r="F22" t="s">
        <v>243</v>
      </c>
      <c r="G22" t="s">
        <v>209</v>
      </c>
      <c r="K22" s="4" t="s">
        <v>189</v>
      </c>
      <c r="L22" t="str">
        <f t="shared" si="0"/>
        <v>bin21_M2.fa</v>
      </c>
      <c r="M22" t="s">
        <v>309</v>
      </c>
    </row>
    <row r="23" spans="1:13" ht="14" x14ac:dyDescent="0.15">
      <c r="A23" t="s">
        <v>203</v>
      </c>
      <c r="B23" t="s">
        <v>204</v>
      </c>
      <c r="C23" t="s">
        <v>234</v>
      </c>
      <c r="D23" t="s">
        <v>244</v>
      </c>
      <c r="E23" t="s">
        <v>245</v>
      </c>
      <c r="F23" t="s">
        <v>246</v>
      </c>
      <c r="G23" t="s">
        <v>209</v>
      </c>
      <c r="K23" s="4" t="s">
        <v>191</v>
      </c>
      <c r="L23" t="str">
        <f t="shared" si="0"/>
        <v>bin22_M3.fa</v>
      </c>
      <c r="M23" t="s">
        <v>310</v>
      </c>
    </row>
    <row r="24" spans="1:13" ht="14" x14ac:dyDescent="0.15">
      <c r="A24" t="s">
        <v>203</v>
      </c>
      <c r="B24" t="s">
        <v>204</v>
      </c>
      <c r="C24" t="s">
        <v>234</v>
      </c>
      <c r="D24" t="s">
        <v>235</v>
      </c>
      <c r="E24" t="s">
        <v>236</v>
      </c>
      <c r="F24" t="s">
        <v>256</v>
      </c>
      <c r="G24" t="s">
        <v>257</v>
      </c>
      <c r="K24" s="4" t="s">
        <v>193</v>
      </c>
      <c r="L24" t="str">
        <f t="shared" si="0"/>
        <v>bin23_M3.fa</v>
      </c>
      <c r="M24" t="s">
        <v>311</v>
      </c>
    </row>
    <row r="25" spans="1:13" ht="14" x14ac:dyDescent="0.15">
      <c r="A25" t="s">
        <v>203</v>
      </c>
      <c r="B25" t="s">
        <v>204</v>
      </c>
      <c r="C25" t="s">
        <v>234</v>
      </c>
      <c r="D25" t="s">
        <v>259</v>
      </c>
      <c r="E25" t="s">
        <v>260</v>
      </c>
      <c r="F25" t="s">
        <v>261</v>
      </c>
      <c r="G25" t="s">
        <v>262</v>
      </c>
      <c r="K25" s="4" t="s">
        <v>195</v>
      </c>
      <c r="L25" t="str">
        <f t="shared" si="0"/>
        <v>bin24_M3.fa</v>
      </c>
      <c r="M25" t="s">
        <v>312</v>
      </c>
    </row>
    <row r="26" spans="1:13" ht="14" x14ac:dyDescent="0.15">
      <c r="A26" t="s">
        <v>203</v>
      </c>
      <c r="B26" t="s">
        <v>204</v>
      </c>
      <c r="C26" t="s">
        <v>205</v>
      </c>
      <c r="D26" t="s">
        <v>206</v>
      </c>
      <c r="E26" t="s">
        <v>285</v>
      </c>
      <c r="F26" t="s">
        <v>286</v>
      </c>
      <c r="G26" t="s">
        <v>287</v>
      </c>
      <c r="K26" s="4" t="s">
        <v>197</v>
      </c>
      <c r="L26" t="str">
        <f t="shared" si="0"/>
        <v>bin25_M3.fa</v>
      </c>
      <c r="M26" t="s">
        <v>313</v>
      </c>
    </row>
    <row r="27" spans="1:13" ht="14" x14ac:dyDescent="0.15">
      <c r="A27" t="s">
        <v>203</v>
      </c>
      <c r="B27" t="s">
        <v>204</v>
      </c>
      <c r="C27" t="s">
        <v>234</v>
      </c>
      <c r="D27" t="s">
        <v>244</v>
      </c>
      <c r="E27" t="s">
        <v>245</v>
      </c>
      <c r="F27" t="s">
        <v>288</v>
      </c>
      <c r="G27" t="s">
        <v>209</v>
      </c>
      <c r="K27" s="4" t="s">
        <v>199</v>
      </c>
      <c r="L27" t="str">
        <f t="shared" si="0"/>
        <v>bin26_M3.fa</v>
      </c>
      <c r="M27" t="s">
        <v>314</v>
      </c>
    </row>
    <row r="28" spans="1:13" ht="14" x14ac:dyDescent="0.15">
      <c r="A28" s="6" t="s">
        <v>1</v>
      </c>
      <c r="K28" s="4" t="s">
        <v>201</v>
      </c>
      <c r="L28" t="str">
        <f t="shared" si="0"/>
        <v>bin27_M3.fa</v>
      </c>
      <c r="M28" t="s">
        <v>315</v>
      </c>
    </row>
    <row r="30" spans="1:13" x14ac:dyDescent="0.15">
      <c r="A30" s="1"/>
      <c r="K30" s="1"/>
    </row>
    <row r="31" spans="1:13" x14ac:dyDescent="0.15">
      <c r="A31" s="4"/>
      <c r="K31" s="4"/>
    </row>
    <row r="32" spans="1:13" x14ac:dyDescent="0.15">
      <c r="A32" s="4"/>
      <c r="K32" s="4"/>
    </row>
    <row r="33" spans="1:11" x14ac:dyDescent="0.15">
      <c r="A33" s="4"/>
      <c r="K33" s="4"/>
    </row>
    <row r="34" spans="1:11" x14ac:dyDescent="0.15">
      <c r="A34" s="4"/>
      <c r="K34" s="4"/>
    </row>
    <row r="35" spans="1:11" x14ac:dyDescent="0.15">
      <c r="A35" s="4"/>
      <c r="K35" s="4"/>
    </row>
    <row r="36" spans="1:11" x14ac:dyDescent="0.15">
      <c r="A36" s="4"/>
      <c r="K36" s="4"/>
    </row>
    <row r="37" spans="1:11" x14ac:dyDescent="0.15">
      <c r="A37" s="4"/>
      <c r="K37" s="4"/>
    </row>
    <row r="38" spans="1:11" x14ac:dyDescent="0.15">
      <c r="A38" s="4"/>
      <c r="K38" s="4"/>
    </row>
    <row r="39" spans="1:11" x14ac:dyDescent="0.15">
      <c r="A39" s="4"/>
      <c r="K39" s="4"/>
    </row>
    <row r="40" spans="1:11" x14ac:dyDescent="0.15">
      <c r="A40" s="4"/>
      <c r="K40" s="4"/>
    </row>
    <row r="41" spans="1:11" x14ac:dyDescent="0.15">
      <c r="A41" s="4"/>
      <c r="K41" s="4"/>
    </row>
    <row r="42" spans="1:11" x14ac:dyDescent="0.15">
      <c r="A42" s="4"/>
      <c r="K42" s="4"/>
    </row>
    <row r="43" spans="1:11" x14ac:dyDescent="0.15">
      <c r="A43" s="4"/>
      <c r="K43" s="4"/>
    </row>
    <row r="44" spans="1:11" x14ac:dyDescent="0.15">
      <c r="A44" s="4"/>
      <c r="K44" s="4"/>
    </row>
    <row r="45" spans="1:11" x14ac:dyDescent="0.15">
      <c r="A45" s="4"/>
      <c r="K45" s="4"/>
    </row>
    <row r="46" spans="1:11" x14ac:dyDescent="0.15">
      <c r="A46" s="4"/>
      <c r="K46" s="4"/>
    </row>
    <row r="47" spans="1:11" x14ac:dyDescent="0.15">
      <c r="A47" s="4"/>
      <c r="K47" s="4"/>
    </row>
    <row r="48" spans="1:11" x14ac:dyDescent="0.15">
      <c r="A48" s="4"/>
      <c r="K48" s="4"/>
    </row>
    <row r="49" spans="1:11" x14ac:dyDescent="0.15">
      <c r="A49" s="4"/>
      <c r="K49" s="4"/>
    </row>
    <row r="50" spans="1:11" x14ac:dyDescent="0.15">
      <c r="A50" s="4"/>
      <c r="K50" s="4"/>
    </row>
    <row r="51" spans="1:11" x14ac:dyDescent="0.15">
      <c r="A51" s="4"/>
      <c r="K51" s="4"/>
    </row>
    <row r="52" spans="1:11" x14ac:dyDescent="0.15">
      <c r="A52" s="4"/>
      <c r="K52" s="4"/>
    </row>
    <row r="53" spans="1:11" x14ac:dyDescent="0.15">
      <c r="A53" s="4"/>
      <c r="K53" s="4"/>
    </row>
    <row r="54" spans="1:11" x14ac:dyDescent="0.15">
      <c r="A54" s="4"/>
      <c r="K54" s="4"/>
    </row>
    <row r="55" spans="1:11" x14ac:dyDescent="0.15">
      <c r="A55" s="4"/>
      <c r="K55" s="4"/>
    </row>
    <row r="56" spans="1:11" x14ac:dyDescent="0.15">
      <c r="A56" s="4"/>
      <c r="K56" s="4"/>
    </row>
    <row r="57" spans="1:11" x14ac:dyDescent="0.15">
      <c r="A57" s="4"/>
      <c r="K57" s="4"/>
    </row>
    <row r="58" spans="1:11" x14ac:dyDescent="0.15">
      <c r="A58" s="4"/>
      <c r="K58" s="4"/>
    </row>
    <row r="59" spans="1:11" x14ac:dyDescent="0.15">
      <c r="A59" s="4"/>
      <c r="K59" s="4"/>
    </row>
    <row r="60" spans="1:11" x14ac:dyDescent="0.15">
      <c r="A60" s="4"/>
      <c r="K60" s="4"/>
    </row>
    <row r="61" spans="1:11" x14ac:dyDescent="0.15">
      <c r="A61" s="4"/>
      <c r="K61" s="4"/>
    </row>
    <row r="62" spans="1:11" x14ac:dyDescent="0.15">
      <c r="A62" s="4"/>
      <c r="K62" s="4"/>
    </row>
    <row r="63" spans="1:11" x14ac:dyDescent="0.15">
      <c r="A63" s="4"/>
      <c r="K63" s="4"/>
    </row>
    <row r="64" spans="1:11" x14ac:dyDescent="0.15">
      <c r="A64" s="4"/>
      <c r="K64" s="4"/>
    </row>
    <row r="65" spans="1:11" x14ac:dyDescent="0.15">
      <c r="A65" s="4"/>
      <c r="K65" s="4"/>
    </row>
    <row r="66" spans="1:11" x14ac:dyDescent="0.15">
      <c r="A66" s="4"/>
      <c r="K66" s="4"/>
    </row>
    <row r="67" spans="1:11" x14ac:dyDescent="0.15">
      <c r="A67" s="4"/>
      <c r="K67" s="4"/>
    </row>
  </sheetData>
  <sortState xmlns:xlrd2="http://schemas.microsoft.com/office/spreadsheetml/2017/richdata2" ref="A1:G67">
    <sortCondition ref="B1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csv (2)_2</vt:lpstr>
      <vt:lpstr>Cleaned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Anderson Freitas</cp:lastModifiedBy>
  <cp:revision>3</cp:revision>
  <dcterms:modified xsi:type="dcterms:W3CDTF">2024-03-21T09:54:26Z</dcterms:modified>
  <dc:language>pt-BR</dc:language>
</cp:coreProperties>
</file>