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enz2\Desktop\"/>
    </mc:Choice>
  </mc:AlternateContent>
  <xr:revisionPtr revIDLastSave="0" documentId="13_ncr:1_{28247DE2-A3D3-4E03-B82B-66EE9A56D20C}" xr6:coauthVersionLast="47" xr6:coauthVersionMax="47" xr10:uidLastSave="{00000000-0000-0000-0000-000000000000}"/>
  <bookViews>
    <workbookView xWindow="-120" yWindow="-120" windowWidth="29040" windowHeight="15720" xr2:uid="{8403B658-A41D-4DFD-BD5C-ABAF2CA2AF92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11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12" i="1"/>
  <c r="D13" i="1"/>
  <c r="D14" i="1"/>
  <c r="D15" i="1"/>
  <c r="D16" i="1"/>
  <c r="D17" i="1"/>
  <c r="D18" i="1"/>
  <c r="D19" i="1"/>
  <c r="D20" i="1"/>
  <c r="D11" i="1"/>
  <c r="E12" i="1"/>
  <c r="E13" i="1"/>
  <c r="E14" i="1"/>
  <c r="E15" i="1"/>
  <c r="E16" i="1"/>
  <c r="E17" i="1"/>
  <c r="E18" i="1"/>
  <c r="E19" i="1"/>
  <c r="E20" i="1"/>
  <c r="E11" i="1"/>
  <c r="F6" i="1"/>
  <c r="B7" i="1"/>
  <c r="J9" i="1" l="1"/>
</calcChain>
</file>

<file path=xl/sharedStrings.xml><?xml version="1.0" encoding="utf-8"?>
<sst xmlns="http://schemas.openxmlformats.org/spreadsheetml/2006/main" count="21" uniqueCount="20">
  <si>
    <r>
      <t>Materiali diretti</t>
    </r>
    <r>
      <rPr>
        <sz val="11"/>
        <color theme="1"/>
        <rFont val="Aptos Narrow"/>
        <family val="2"/>
        <scheme val="minor"/>
      </rPr>
      <t>: Il costo dei materiali utilizzati per fabbricare gli orologi, come metallo, vetro, ingranaggi e cinturini, varia con il numero di orologi prodotti.</t>
    </r>
  </si>
  <si>
    <r>
      <t>Manodopera diretta</t>
    </r>
    <r>
      <rPr>
        <sz val="11"/>
        <color theme="1"/>
        <rFont val="Aptos Narrow"/>
        <family val="2"/>
        <scheme val="minor"/>
      </rPr>
      <t>: Gli stipendi dei lavoratori direttamente coinvolti nella produzione degli orologi (operai di linea, assemblatori, etc.) variano in base al numero di orologi prodotti.</t>
    </r>
  </si>
  <si>
    <r>
      <t>Costi di spedizione e imballaggio</t>
    </r>
    <r>
      <rPr>
        <sz val="11"/>
        <color theme="1"/>
        <rFont val="Aptos Narrow"/>
        <family val="2"/>
        <scheme val="minor"/>
      </rPr>
      <t>: Le spese per l'imballaggio e la spedizione degli orologi ai clienti variano in base al numero di orologi venduti.</t>
    </r>
  </si>
  <si>
    <r>
      <t>Energia e utilities</t>
    </r>
    <r>
      <rPr>
        <sz val="11"/>
        <color theme="1"/>
        <rFont val="Aptos Narrow"/>
        <family val="2"/>
        <scheme val="minor"/>
      </rPr>
      <t>: Anche se in parte possono essere fissi, alcune componenti come l'energia utilizzata per la produzione possono variare con l'aumento o la diminuzione della produzione.</t>
    </r>
  </si>
  <si>
    <t>COSTI FISSI</t>
  </si>
  <si>
    <t>Costi di commissioni di vendita</t>
  </si>
  <si>
    <t>COSTI VARIABILI</t>
  </si>
  <si>
    <r>
      <t>Affitto dello stabilimento</t>
    </r>
    <r>
      <rPr>
        <sz val="11"/>
        <color theme="1"/>
        <rFont val="Aptos Narrow"/>
        <family val="2"/>
        <scheme val="minor"/>
      </rPr>
      <t>: Il costo dell'affitto del luogo in cui vengono prodotti gli orologi rimane costante, indipendentemente dal numero di orologi prodotti.</t>
    </r>
  </si>
  <si>
    <r>
      <t>Stipendi dei dipendenti amministrativi</t>
    </r>
    <r>
      <rPr>
        <sz val="11"/>
        <color theme="1"/>
        <rFont val="Aptos Narrow"/>
        <family val="2"/>
        <scheme val="minor"/>
      </rPr>
      <t>: Gli stipendi dei manager, del personale amministrativo e di altri impiegati che non sono direttamente coinvolti nella produzione non variano con il volume di produzione.</t>
    </r>
  </si>
  <si>
    <r>
      <t>Ammortamento delle macchine e delle attrezzature</t>
    </r>
    <r>
      <rPr>
        <sz val="11"/>
        <color theme="1"/>
        <rFont val="Aptos Narrow"/>
        <family val="2"/>
        <scheme val="minor"/>
      </rPr>
      <t>: Il costo di acquisto e manutenzione delle macchine utilizzate per la produzione è un costo fisso, distribuito su un certo periodo di tempo.</t>
    </r>
  </si>
  <si>
    <t>Costi di licenze e permessi</t>
  </si>
  <si>
    <t>BEP</t>
  </si>
  <si>
    <t>Tot Costi Variabili per orologio</t>
  </si>
  <si>
    <t>Tot Costi Fissi per orologio</t>
  </si>
  <si>
    <t>Prezzo di Vendita</t>
  </si>
  <si>
    <t>Costi TOT</t>
  </si>
  <si>
    <t>Ricavi Tot</t>
  </si>
  <si>
    <t>Pezzi</t>
  </si>
  <si>
    <t>Forecasting</t>
  </si>
  <si>
    <t>CostiFissi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</si>
</sst>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9" formatCode="_-* #,##0\ &quot;€&quot;_-;\-* #,##0\ &quot;€&quot;_-;_-* &quot;-&quot;??\ &quot;€&quot;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3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169" fontId="0" fillId="0" borderId="1" xfId="1" applyNumberFormat="1" applyFont="1" applyBorder="1" applyAlignment="1">
      <alignment horizontal="right"/>
    </xf>
    <xf numFmtId="16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169" fontId="2" fillId="0" borderId="1" xfId="1" applyNumberFormat="1" applyFont="1" applyBorder="1" applyAlignment="1">
      <alignment horizontal="left" vertical="top"/>
    </xf>
    <xf numFmtId="169" fontId="2" fillId="0" borderId="0" xfId="0" applyNumberFormat="1" applyFont="1" applyAlignment="1">
      <alignment horizontal="left" vertical="top"/>
    </xf>
    <xf numFmtId="169" fontId="0" fillId="0" borderId="0" xfId="1" applyNumberFormat="1" applyFont="1" applyAlignment="1">
      <alignment horizontal="left" vertical="top"/>
    </xf>
    <xf numFmtId="169" fontId="2" fillId="0" borderId="1" xfId="0" applyNumberFormat="1" applyFont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1" fontId="0" fillId="0" borderId="0" xfId="0" applyNumberFormat="1" applyAlignment="1">
      <alignment horizontal="center" vertical="top"/>
    </xf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D541-F4E8-4D35-AF70-B10C63EB4CFA}">
  <dimension ref="A1:L27"/>
  <sheetViews>
    <sheetView tabSelected="1" workbookViewId="0">
      <pane ySplit="1" topLeftCell="A2" activePane="bottomLeft" state="frozen"/>
      <selection pane="bottomLeft" activeCell="J31" sqref="J31"/>
    </sheetView>
  </sheetViews>
  <sheetFormatPr defaultRowHeight="15" x14ac:dyDescent="0.25"/>
  <cols>
    <col min="1" max="1" width="28.85546875" style="4" customWidth="1"/>
    <col min="2" max="2" width="11" style="2" bestFit="1" customWidth="1"/>
    <col min="3" max="3" width="10.7109375" style="2" customWidth="1"/>
    <col min="4" max="4" width="11.5703125" style="2" customWidth="1"/>
    <col min="5" max="5" width="26" style="2" customWidth="1"/>
    <col min="6" max="6" width="9.42578125" style="2" bestFit="1" customWidth="1"/>
    <col min="7" max="7" width="9.140625" style="2"/>
    <col min="8" max="8" width="3.28515625" style="2" customWidth="1"/>
    <col min="9" max="9" width="18.85546875" style="2" customWidth="1"/>
    <col min="10" max="10" width="11.28515625" style="2" customWidth="1"/>
    <col min="11" max="16384" width="9.140625" style="2"/>
  </cols>
  <sheetData>
    <row r="1" spans="1:12" ht="17.25" customHeight="1" x14ac:dyDescent="0.25">
      <c r="A1" s="1" t="s">
        <v>6</v>
      </c>
      <c r="B1" s="1"/>
      <c r="E1" s="1" t="s">
        <v>4</v>
      </c>
      <c r="F1" s="1"/>
    </row>
    <row r="2" spans="1:12" ht="104.25" customHeight="1" x14ac:dyDescent="0.25">
      <c r="A2" s="3" t="s">
        <v>0</v>
      </c>
      <c r="B2" s="6">
        <v>50</v>
      </c>
      <c r="E2" s="3" t="s">
        <v>7</v>
      </c>
      <c r="F2" s="6">
        <v>5000</v>
      </c>
      <c r="L2" s="2" t="s">
        <v>11</v>
      </c>
    </row>
    <row r="3" spans="1:12" ht="135" x14ac:dyDescent="0.25">
      <c r="A3" s="3" t="s">
        <v>1</v>
      </c>
      <c r="B3" s="6">
        <v>40</v>
      </c>
      <c r="E3" s="3" t="s">
        <v>8</v>
      </c>
      <c r="F3" s="6">
        <v>15000</v>
      </c>
    </row>
    <row r="4" spans="1:12" ht="120" x14ac:dyDescent="0.25">
      <c r="A4" s="3" t="s">
        <v>2</v>
      </c>
      <c r="B4" s="6">
        <v>10</v>
      </c>
      <c r="E4" s="3" t="s">
        <v>9</v>
      </c>
      <c r="F4" s="6">
        <v>2500</v>
      </c>
    </row>
    <row r="5" spans="1:12" ht="105" x14ac:dyDescent="0.25">
      <c r="A5" s="3" t="s">
        <v>3</v>
      </c>
      <c r="B5" s="6">
        <v>10</v>
      </c>
      <c r="E5" s="3" t="s">
        <v>10</v>
      </c>
      <c r="F5" s="6">
        <v>450</v>
      </c>
    </row>
    <row r="6" spans="1:12" x14ac:dyDescent="0.25">
      <c r="A6" s="5" t="s">
        <v>5</v>
      </c>
      <c r="B6" s="6">
        <v>100</v>
      </c>
      <c r="E6" s="8" t="s">
        <v>13</v>
      </c>
      <c r="F6" s="12">
        <f>SUM(F2:F5)</f>
        <v>22950</v>
      </c>
    </row>
    <row r="7" spans="1:12" x14ac:dyDescent="0.25">
      <c r="A7" s="4" t="s">
        <v>12</v>
      </c>
      <c r="B7" s="9">
        <f>SUM(B2:B6)</f>
        <v>210</v>
      </c>
      <c r="F7" s="10"/>
      <c r="I7" s="2" t="s">
        <v>14</v>
      </c>
      <c r="J7" s="11">
        <v>320</v>
      </c>
    </row>
    <row r="9" spans="1:12" x14ac:dyDescent="0.25">
      <c r="B9" s="2" t="s">
        <v>18</v>
      </c>
      <c r="I9" s="13" t="s">
        <v>11</v>
      </c>
      <c r="J9" s="17">
        <f>F6/(J7-B7)</f>
        <v>208.63636363636363</v>
      </c>
    </row>
    <row r="10" spans="1:12" x14ac:dyDescent="0.25">
      <c r="B10" s="14" t="s">
        <v>17</v>
      </c>
      <c r="C10" s="15" t="s">
        <v>19</v>
      </c>
      <c r="D10" s="15" t="s">
        <v>15</v>
      </c>
      <c r="E10" s="16" t="s">
        <v>16</v>
      </c>
    </row>
    <row r="11" spans="1:12" x14ac:dyDescent="0.25">
      <c r="B11" s="8">
        <v>25</v>
      </c>
      <c r="C11" s="7">
        <f>+$F$6</f>
        <v>22950</v>
      </c>
      <c r="D11" s="7">
        <f>+$F$6+$B$7*B11</f>
        <v>28200</v>
      </c>
      <c r="E11" s="7">
        <f>+B11*$J$7</f>
        <v>8000</v>
      </c>
    </row>
    <row r="12" spans="1:12" x14ac:dyDescent="0.25">
      <c r="B12" s="8">
        <v>50</v>
      </c>
      <c r="C12" s="7">
        <f t="shared" ref="C12:C27" si="0">+$F$6</f>
        <v>22950</v>
      </c>
      <c r="D12" s="7">
        <f>+$F$6+$B$7*B12</f>
        <v>33450</v>
      </c>
      <c r="E12" s="7">
        <f>+B12*$J$7</f>
        <v>16000</v>
      </c>
    </row>
    <row r="13" spans="1:12" x14ac:dyDescent="0.25">
      <c r="B13" s="8">
        <v>75</v>
      </c>
      <c r="C13" s="7">
        <f t="shared" si="0"/>
        <v>22950</v>
      </c>
      <c r="D13" s="7">
        <f>+$F$6+$B$7*B13</f>
        <v>38700</v>
      </c>
      <c r="E13" s="7">
        <f>+B13*$J$7</f>
        <v>24000</v>
      </c>
    </row>
    <row r="14" spans="1:12" x14ac:dyDescent="0.25">
      <c r="B14" s="8">
        <v>100</v>
      </c>
      <c r="C14" s="7">
        <f t="shared" si="0"/>
        <v>22950</v>
      </c>
      <c r="D14" s="7">
        <f>+$F$6+$B$7*B14</f>
        <v>43950</v>
      </c>
      <c r="E14" s="7">
        <f>+B14*$J$7</f>
        <v>32000</v>
      </c>
    </row>
    <row r="15" spans="1:12" x14ac:dyDescent="0.25">
      <c r="B15" s="8">
        <v>125</v>
      </c>
      <c r="C15" s="7">
        <f t="shared" si="0"/>
        <v>22950</v>
      </c>
      <c r="D15" s="7">
        <f>+$F$6+$B$7*B15</f>
        <v>49200</v>
      </c>
      <c r="E15" s="7">
        <f>+B15*$J$7</f>
        <v>40000</v>
      </c>
    </row>
    <row r="16" spans="1:12" x14ac:dyDescent="0.25">
      <c r="B16" s="8">
        <v>150</v>
      </c>
      <c r="C16" s="7">
        <f t="shared" si="0"/>
        <v>22950</v>
      </c>
      <c r="D16" s="7">
        <f>+$F$6+$B$7*B16</f>
        <v>54450</v>
      </c>
      <c r="E16" s="7">
        <f>+B16*$J$7</f>
        <v>48000</v>
      </c>
    </row>
    <row r="17" spans="2:5" x14ac:dyDescent="0.25">
      <c r="B17" s="8">
        <v>175</v>
      </c>
      <c r="C17" s="7">
        <f t="shared" si="0"/>
        <v>22950</v>
      </c>
      <c r="D17" s="7">
        <f>+$F$6+$B$7*B17</f>
        <v>59700</v>
      </c>
      <c r="E17" s="7">
        <f>+B17*$J$7</f>
        <v>56000</v>
      </c>
    </row>
    <row r="18" spans="2:5" x14ac:dyDescent="0.25">
      <c r="B18" s="8">
        <v>200</v>
      </c>
      <c r="C18" s="7">
        <f t="shared" si="0"/>
        <v>22950</v>
      </c>
      <c r="D18" s="7">
        <f>+$F$6+$B$7*B18</f>
        <v>64950</v>
      </c>
      <c r="E18" s="7">
        <f>+B18*$J$7</f>
        <v>64000</v>
      </c>
    </row>
    <row r="19" spans="2:5" x14ac:dyDescent="0.25">
      <c r="B19" s="8">
        <v>225</v>
      </c>
      <c r="C19" s="7">
        <f t="shared" si="0"/>
        <v>22950</v>
      </c>
      <c r="D19" s="7">
        <f>+$F$6+$B$7*B19</f>
        <v>70200</v>
      </c>
      <c r="E19" s="7">
        <f>+B19*$J$7</f>
        <v>72000</v>
      </c>
    </row>
    <row r="20" spans="2:5" x14ac:dyDescent="0.25">
      <c r="B20" s="8">
        <v>250</v>
      </c>
      <c r="C20" s="7">
        <f t="shared" si="0"/>
        <v>22950</v>
      </c>
      <c r="D20" s="7">
        <f>+$F$6+$B$7*B20</f>
        <v>75450</v>
      </c>
      <c r="E20" s="7">
        <f>+B20*$J$7</f>
        <v>80000</v>
      </c>
    </row>
    <row r="21" spans="2:5" x14ac:dyDescent="0.25">
      <c r="B21" s="8">
        <v>275</v>
      </c>
      <c r="C21" s="7">
        <f t="shared" si="0"/>
        <v>22950</v>
      </c>
      <c r="D21" s="7">
        <f>+$F$6+$B$7*B21</f>
        <v>80700</v>
      </c>
      <c r="E21" s="7">
        <f>+B21*$J$7</f>
        <v>88000</v>
      </c>
    </row>
    <row r="22" spans="2:5" x14ac:dyDescent="0.25">
      <c r="B22" s="8">
        <v>300</v>
      </c>
      <c r="C22" s="7">
        <f t="shared" si="0"/>
        <v>22950</v>
      </c>
      <c r="D22" s="7">
        <f>+$F$6+$B$7*B22</f>
        <v>85950</v>
      </c>
      <c r="E22" s="7">
        <f>+B22*$J$7</f>
        <v>96000</v>
      </c>
    </row>
    <row r="23" spans="2:5" x14ac:dyDescent="0.25">
      <c r="B23" s="8">
        <v>325</v>
      </c>
      <c r="C23" s="7">
        <f t="shared" si="0"/>
        <v>22950</v>
      </c>
      <c r="D23" s="7">
        <f>+$F$6+$B$7*B23</f>
        <v>91200</v>
      </c>
      <c r="E23" s="7">
        <f>+B23*$J$7</f>
        <v>104000</v>
      </c>
    </row>
    <row r="24" spans="2:5" x14ac:dyDescent="0.25">
      <c r="B24" s="8">
        <v>350</v>
      </c>
      <c r="C24" s="7">
        <f t="shared" si="0"/>
        <v>22950</v>
      </c>
      <c r="D24" s="7">
        <f>+$F$6+$B$7*B24</f>
        <v>96450</v>
      </c>
      <c r="E24" s="7">
        <f>+B24*$J$7</f>
        <v>112000</v>
      </c>
    </row>
    <row r="25" spans="2:5" x14ac:dyDescent="0.25">
      <c r="B25" s="8">
        <v>375</v>
      </c>
      <c r="C25" s="7">
        <f t="shared" si="0"/>
        <v>22950</v>
      </c>
      <c r="D25" s="7">
        <f>+$F$6+$B$7*B25</f>
        <v>101700</v>
      </c>
      <c r="E25" s="7">
        <f>+B25*$J$7</f>
        <v>120000</v>
      </c>
    </row>
    <row r="26" spans="2:5" x14ac:dyDescent="0.25">
      <c r="B26" s="8">
        <v>400</v>
      </c>
      <c r="C26" s="7">
        <f t="shared" si="0"/>
        <v>22950</v>
      </c>
      <c r="D26" s="7">
        <f>+$F$6+$B$7*B26</f>
        <v>106950</v>
      </c>
      <c r="E26" s="7">
        <f>+B26*$J$7</f>
        <v>128000</v>
      </c>
    </row>
    <row r="27" spans="2:5" x14ac:dyDescent="0.25">
      <c r="B27" s="8">
        <v>425</v>
      </c>
      <c r="C27" s="7">
        <f t="shared" si="0"/>
        <v>22950</v>
      </c>
      <c r="D27" s="7">
        <f>+$F$6+$B$7*B27</f>
        <v>112200</v>
      </c>
      <c r="E27" s="7">
        <f>+B27*$J$7</f>
        <v>136000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0F7B0-7302-495D-A31D-41D77BD1C13B}">
  <dimension ref="A1"/>
  <sheetViews>
    <sheetView workbookViewId="0">
      <selection sqref="A1:A4"/>
    </sheetView>
  </sheetViews>
  <sheetFormatPr defaultRowHeight="15" x14ac:dyDescent="0.25"/>
  <cols>
    <col min="1" max="1" width="38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Grotti</dc:creator>
  <cp:lastModifiedBy>Daniele Grotti</cp:lastModifiedBy>
  <dcterms:created xsi:type="dcterms:W3CDTF">2024-06-05T12:43:43Z</dcterms:created>
  <dcterms:modified xsi:type="dcterms:W3CDTF">2024-06-05T13:15:33Z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2024-06-05T12:43:53Z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610de372-5ad4-43e8-a170-e1aaab8af83a</vt:lpwstr>
  </property>
  <property fmtid="{D5CDD505-2E9C-101B-9397-08002B2CF9AE}" pid="7" name="MSIP_Label_defa4170-0d19-0005-0004-bc88714345d2_ActionId">
    <vt:lpwstr>48ed3014-a80f-44f1-8cb0-7926bd623436</vt:lpwstr>
  </property>
  <property fmtid="{D5CDD505-2E9C-101B-9397-08002B2CF9AE}" pid="8" name="MSIP_Label_defa4170-0d19-0005-0004-bc88714345d2_ContentBits">
    <vt:lpwstr>0</vt:lpwstr>
  </property>
</Properties>
</file>