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My Drive\Desktop\Bifor\"/>
    </mc:Choice>
  </mc:AlternateContent>
  <xr:revisionPtr revIDLastSave="0" documentId="13_ncr:1_{A83480E5-E510-44DB-AF5C-A97DFD9C346F}" xr6:coauthVersionLast="47" xr6:coauthVersionMax="47" xr10:uidLastSave="{00000000-0000-0000-0000-000000000000}"/>
  <bookViews>
    <workbookView xWindow="2640" yWindow="2640" windowWidth="11349" windowHeight="13054" activeTab="1" xr2:uid="{00000000-000D-0000-FFFF-FFFF00000000}"/>
  </bookViews>
  <sheets>
    <sheet name="Sheet4" sheetId="5" r:id="rId1"/>
    <sheet name="DeputyRosterMonthly_20220706_13" sheetId="1" r:id="rId2"/>
  </sheets>
  <definedNames>
    <definedName name="_xlnm._FilterDatabase" localSheetId="1" hidden="1">DeputyRosterMonthly_20220706_13!$A$1:$P$1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10" i="1"/>
  <c r="Q15" i="1"/>
  <c r="Q22" i="1"/>
  <c r="Q27" i="1"/>
  <c r="Q34" i="1"/>
  <c r="Q39" i="1"/>
  <c r="Q46" i="1"/>
  <c r="Q51" i="1"/>
  <c r="Q58" i="1"/>
  <c r="Q63" i="1"/>
  <c r="Q70" i="1"/>
  <c r="Q75" i="1"/>
  <c r="Q82" i="1"/>
  <c r="Q87" i="1"/>
  <c r="Q92" i="1"/>
  <c r="Q94" i="1"/>
  <c r="Q99" i="1"/>
  <c r="Q106" i="1"/>
  <c r="Q111" i="1"/>
  <c r="Q118" i="1"/>
  <c r="Q123" i="1"/>
  <c r="Q129" i="1"/>
  <c r="Q130" i="1"/>
  <c r="Q135" i="1"/>
  <c r="Q140" i="1"/>
  <c r="Q141" i="1"/>
  <c r="Q142" i="1"/>
  <c r="Q147" i="1"/>
  <c r="Q151" i="1"/>
  <c r="Q154" i="1"/>
  <c r="Q159" i="1"/>
  <c r="Q166" i="1"/>
  <c r="Q171" i="1"/>
  <c r="Q178" i="1"/>
  <c r="Q183" i="1"/>
  <c r="Q190" i="1"/>
  <c r="Q195" i="1"/>
  <c r="Q202" i="1"/>
  <c r="Q207" i="1"/>
  <c r="Q219" i="1"/>
  <c r="Q226" i="1"/>
  <c r="Q231" i="1"/>
  <c r="Q236" i="1"/>
  <c r="Q238" i="1"/>
  <c r="Q243" i="1"/>
  <c r="Q250" i="1"/>
  <c r="Q255" i="1"/>
  <c r="Q262" i="1"/>
  <c r="Q267" i="1"/>
  <c r="Q273" i="1"/>
  <c r="Q2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" i="1"/>
  <c r="Q2" i="1" s="1"/>
  <c r="P8" i="1"/>
  <c r="Q8" i="1" s="1"/>
  <c r="P18" i="1"/>
  <c r="Q18" i="1" s="1"/>
  <c r="P30" i="1"/>
  <c r="Q30" i="1" s="1"/>
  <c r="P31" i="1"/>
  <c r="Q31" i="1" s="1"/>
  <c r="P32" i="1"/>
  <c r="Q32" i="1" s="1"/>
  <c r="P44" i="1"/>
  <c r="Q44" i="1" s="1"/>
  <c r="P55" i="1"/>
  <c r="Q55" i="1" s="1"/>
  <c r="P56" i="1"/>
  <c r="Q56" i="1" s="1"/>
  <c r="P57" i="1"/>
  <c r="Q57" i="1" s="1"/>
  <c r="P59" i="1"/>
  <c r="Q59" i="1" s="1"/>
  <c r="P66" i="1"/>
  <c r="Q66" i="1" s="1"/>
  <c r="P67" i="1"/>
  <c r="Q67" i="1" s="1"/>
  <c r="P90" i="1"/>
  <c r="Q90" i="1" s="1"/>
  <c r="P91" i="1"/>
  <c r="Q91" i="1" s="1"/>
  <c r="P92" i="1"/>
  <c r="P93" i="1"/>
  <c r="Q93" i="1" s="1"/>
  <c r="P103" i="1"/>
  <c r="Q103" i="1" s="1"/>
  <c r="P114" i="1"/>
  <c r="Q114" i="1" s="1"/>
  <c r="P115" i="1"/>
  <c r="Q115" i="1" s="1"/>
  <c r="P116" i="1"/>
  <c r="Q116" i="1" s="1"/>
  <c r="P117" i="1"/>
  <c r="Q117" i="1" s="1"/>
  <c r="P126" i="1"/>
  <c r="Q126" i="1" s="1"/>
  <c r="P129" i="1"/>
  <c r="P140" i="1"/>
  <c r="P141" i="1"/>
  <c r="P150" i="1"/>
  <c r="Q150" i="1" s="1"/>
  <c r="P151" i="1"/>
  <c r="P152" i="1"/>
  <c r="Q152" i="1" s="1"/>
  <c r="P162" i="1"/>
  <c r="Q162" i="1" s="1"/>
  <c r="P174" i="1"/>
  <c r="Q174" i="1" s="1"/>
  <c r="P175" i="1"/>
  <c r="Q175" i="1" s="1"/>
  <c r="P176" i="1"/>
  <c r="Q176" i="1" s="1"/>
  <c r="P188" i="1"/>
  <c r="Q188" i="1" s="1"/>
  <c r="P199" i="1"/>
  <c r="Q199" i="1" s="1"/>
  <c r="P200" i="1"/>
  <c r="Q200" i="1" s="1"/>
  <c r="P201" i="1"/>
  <c r="Q201" i="1" s="1"/>
  <c r="P203" i="1"/>
  <c r="Q203" i="1" s="1"/>
  <c r="P210" i="1"/>
  <c r="Q210" i="1" s="1"/>
  <c r="P211" i="1"/>
  <c r="Q211" i="1" s="1"/>
  <c r="P234" i="1"/>
  <c r="Q234" i="1" s="1"/>
  <c r="P235" i="1"/>
  <c r="Q235" i="1" s="1"/>
  <c r="P236" i="1"/>
  <c r="P237" i="1"/>
  <c r="Q237" i="1" s="1"/>
  <c r="P247" i="1"/>
  <c r="Q247" i="1" s="1"/>
  <c r="P258" i="1"/>
  <c r="Q258" i="1" s="1"/>
  <c r="P259" i="1"/>
  <c r="Q259" i="1" s="1"/>
  <c r="P260" i="1"/>
  <c r="Q260" i="1" s="1"/>
  <c r="P261" i="1"/>
  <c r="Q261" i="1" s="1"/>
  <c r="P270" i="1"/>
  <c r="Q270" i="1" s="1"/>
  <c r="P273" i="1"/>
  <c r="O2" i="1"/>
  <c r="P2" i="1" s="1"/>
  <c r="O8" i="1"/>
  <c r="O9" i="1"/>
  <c r="P9" i="1" s="1"/>
  <c r="Q9" i="1" s="1"/>
  <c r="O10" i="1"/>
  <c r="P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O16" i="1"/>
  <c r="P16" i="1" s="1"/>
  <c r="Q16" i="1" s="1"/>
  <c r="O17" i="1"/>
  <c r="P17" i="1" s="1"/>
  <c r="Q17" i="1" s="1"/>
  <c r="O18" i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O28" i="1"/>
  <c r="P28" i="1" s="1"/>
  <c r="Q28" i="1" s="1"/>
  <c r="O29" i="1"/>
  <c r="P29" i="1" s="1"/>
  <c r="Q29" i="1" s="1"/>
  <c r="O30" i="1"/>
  <c r="O31" i="1"/>
  <c r="O32" i="1"/>
  <c r="O33" i="1"/>
  <c r="P33" i="1" s="1"/>
  <c r="Q33" i="1" s="1"/>
  <c r="O34" i="1"/>
  <c r="P34" i="1" s="1"/>
  <c r="O35" i="1"/>
  <c r="P35" i="1" s="1"/>
  <c r="Q35" i="1" s="1"/>
  <c r="O36" i="1"/>
  <c r="P36" i="1" s="1"/>
  <c r="Q36" i="1" s="1"/>
  <c r="O37" i="1"/>
  <c r="P37" i="1" s="1"/>
  <c r="Q37" i="1" s="1"/>
  <c r="O38" i="1"/>
  <c r="P38" i="1" s="1"/>
  <c r="Q38" i="1" s="1"/>
  <c r="O39" i="1"/>
  <c r="P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44" i="1"/>
  <c r="O45" i="1"/>
  <c r="P45" i="1" s="1"/>
  <c r="Q45" i="1" s="1"/>
  <c r="O46" i="1"/>
  <c r="P46" i="1" s="1"/>
  <c r="O47" i="1"/>
  <c r="P47" i="1" s="1"/>
  <c r="Q47" i="1" s="1"/>
  <c r="O48" i="1"/>
  <c r="P48" i="1" s="1"/>
  <c r="Q48" i="1" s="1"/>
  <c r="O49" i="1"/>
  <c r="P49" i="1" s="1"/>
  <c r="Q49" i="1" s="1"/>
  <c r="O50" i="1"/>
  <c r="P50" i="1" s="1"/>
  <c r="Q50" i="1" s="1"/>
  <c r="O51" i="1"/>
  <c r="P51" i="1" s="1"/>
  <c r="O52" i="1"/>
  <c r="P52" i="1" s="1"/>
  <c r="Q52" i="1" s="1"/>
  <c r="O53" i="1"/>
  <c r="P53" i="1" s="1"/>
  <c r="Q53" i="1" s="1"/>
  <c r="O54" i="1"/>
  <c r="P54" i="1" s="1"/>
  <c r="Q54" i="1" s="1"/>
  <c r="O55" i="1"/>
  <c r="O56" i="1"/>
  <c r="O57" i="1"/>
  <c r="O58" i="1"/>
  <c r="P58" i="1" s="1"/>
  <c r="O59" i="1"/>
  <c r="O60" i="1"/>
  <c r="P60" i="1" s="1"/>
  <c r="Q60" i="1" s="1"/>
  <c r="O61" i="1"/>
  <c r="P61" i="1" s="1"/>
  <c r="Q61" i="1" s="1"/>
  <c r="O62" i="1"/>
  <c r="P62" i="1" s="1"/>
  <c r="Q62" i="1" s="1"/>
  <c r="O63" i="1"/>
  <c r="P63" i="1" s="1"/>
  <c r="O64" i="1"/>
  <c r="P64" i="1" s="1"/>
  <c r="Q64" i="1" s="1"/>
  <c r="O65" i="1"/>
  <c r="P65" i="1" s="1"/>
  <c r="Q65" i="1" s="1"/>
  <c r="O66" i="1"/>
  <c r="O67" i="1"/>
  <c r="O68" i="1"/>
  <c r="P68" i="1" s="1"/>
  <c r="Q68" i="1" s="1"/>
  <c r="O69" i="1"/>
  <c r="P69" i="1" s="1"/>
  <c r="Q69" i="1" s="1"/>
  <c r="O70" i="1"/>
  <c r="P70" i="1" s="1"/>
  <c r="O71" i="1"/>
  <c r="P71" i="1" s="1"/>
  <c r="Q71" i="1" s="1"/>
  <c r="O72" i="1"/>
  <c r="P72" i="1" s="1"/>
  <c r="Q72" i="1" s="1"/>
  <c r="O73" i="1"/>
  <c r="P73" i="1" s="1"/>
  <c r="Q73" i="1" s="1"/>
  <c r="O74" i="1"/>
  <c r="P74" i="1" s="1"/>
  <c r="Q74" i="1" s="1"/>
  <c r="O75" i="1"/>
  <c r="P75" i="1" s="1"/>
  <c r="O76" i="1"/>
  <c r="P76" i="1" s="1"/>
  <c r="Q76" i="1" s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O83" i="1"/>
  <c r="P83" i="1" s="1"/>
  <c r="Q83" i="1" s="1"/>
  <c r="O84" i="1"/>
  <c r="P84" i="1" s="1"/>
  <c r="Q84" i="1" s="1"/>
  <c r="O85" i="1"/>
  <c r="P85" i="1" s="1"/>
  <c r="Q85" i="1" s="1"/>
  <c r="O86" i="1"/>
  <c r="P86" i="1" s="1"/>
  <c r="Q86" i="1" s="1"/>
  <c r="O87" i="1"/>
  <c r="P87" i="1" s="1"/>
  <c r="O88" i="1"/>
  <c r="P88" i="1" s="1"/>
  <c r="Q88" i="1" s="1"/>
  <c r="O89" i="1"/>
  <c r="P89" i="1" s="1"/>
  <c r="Q89" i="1" s="1"/>
  <c r="O90" i="1"/>
  <c r="O91" i="1"/>
  <c r="O92" i="1"/>
  <c r="O93" i="1"/>
  <c r="O94" i="1"/>
  <c r="P94" i="1" s="1"/>
  <c r="O95" i="1"/>
  <c r="P95" i="1" s="1"/>
  <c r="Q95" i="1" s="1"/>
  <c r="O96" i="1"/>
  <c r="P96" i="1" s="1"/>
  <c r="Q96" i="1" s="1"/>
  <c r="O97" i="1"/>
  <c r="P97" i="1" s="1"/>
  <c r="Q97" i="1" s="1"/>
  <c r="O98" i="1"/>
  <c r="P98" i="1" s="1"/>
  <c r="Q98" i="1" s="1"/>
  <c r="O99" i="1"/>
  <c r="P99" i="1" s="1"/>
  <c r="O100" i="1"/>
  <c r="P100" i="1" s="1"/>
  <c r="Q100" i="1" s="1"/>
  <c r="O101" i="1"/>
  <c r="P101" i="1" s="1"/>
  <c r="Q101" i="1" s="1"/>
  <c r="O102" i="1"/>
  <c r="P102" i="1" s="1"/>
  <c r="Q102" i="1" s="1"/>
  <c r="O103" i="1"/>
  <c r="O104" i="1"/>
  <c r="P104" i="1" s="1"/>
  <c r="Q104" i="1" s="1"/>
  <c r="O105" i="1"/>
  <c r="P105" i="1" s="1"/>
  <c r="Q105" i="1" s="1"/>
  <c r="O106" i="1"/>
  <c r="P106" i="1" s="1"/>
  <c r="O107" i="1"/>
  <c r="P107" i="1" s="1"/>
  <c r="Q107" i="1" s="1"/>
  <c r="O108" i="1"/>
  <c r="P108" i="1" s="1"/>
  <c r="Q108" i="1" s="1"/>
  <c r="O109" i="1"/>
  <c r="P109" i="1" s="1"/>
  <c r="Q109" i="1" s="1"/>
  <c r="O110" i="1"/>
  <c r="P110" i="1" s="1"/>
  <c r="Q110" i="1" s="1"/>
  <c r="O111" i="1"/>
  <c r="P111" i="1" s="1"/>
  <c r="O112" i="1"/>
  <c r="P112" i="1" s="1"/>
  <c r="Q112" i="1" s="1"/>
  <c r="O113" i="1"/>
  <c r="P113" i="1" s="1"/>
  <c r="Q113" i="1" s="1"/>
  <c r="O114" i="1"/>
  <c r="O115" i="1"/>
  <c r="O116" i="1"/>
  <c r="O117" i="1"/>
  <c r="O118" i="1"/>
  <c r="P118" i="1" s="1"/>
  <c r="O119" i="1"/>
  <c r="P119" i="1" s="1"/>
  <c r="Q119" i="1" s="1"/>
  <c r="O120" i="1"/>
  <c r="P120" i="1" s="1"/>
  <c r="Q120" i="1" s="1"/>
  <c r="O121" i="1"/>
  <c r="P121" i="1" s="1"/>
  <c r="Q121" i="1" s="1"/>
  <c r="O122" i="1"/>
  <c r="P122" i="1" s="1"/>
  <c r="Q122" i="1" s="1"/>
  <c r="O123" i="1"/>
  <c r="P123" i="1" s="1"/>
  <c r="O124" i="1"/>
  <c r="P124" i="1" s="1"/>
  <c r="Q124" i="1" s="1"/>
  <c r="O125" i="1"/>
  <c r="P125" i="1" s="1"/>
  <c r="Q125" i="1" s="1"/>
  <c r="O126" i="1"/>
  <c r="O127" i="1"/>
  <c r="P127" i="1" s="1"/>
  <c r="Q127" i="1" s="1"/>
  <c r="O128" i="1"/>
  <c r="P128" i="1" s="1"/>
  <c r="Q128" i="1" s="1"/>
  <c r="O129" i="1"/>
  <c r="O130" i="1"/>
  <c r="P130" i="1" s="1"/>
  <c r="O131" i="1"/>
  <c r="P131" i="1" s="1"/>
  <c r="Q131" i="1" s="1"/>
  <c r="O132" i="1"/>
  <c r="P132" i="1" s="1"/>
  <c r="Q132" i="1" s="1"/>
  <c r="O133" i="1"/>
  <c r="P133" i="1" s="1"/>
  <c r="Q133" i="1" s="1"/>
  <c r="O134" i="1"/>
  <c r="P134" i="1" s="1"/>
  <c r="Q134" i="1" s="1"/>
  <c r="O135" i="1"/>
  <c r="P135" i="1" s="1"/>
  <c r="O136" i="1"/>
  <c r="P136" i="1" s="1"/>
  <c r="Q136" i="1" s="1"/>
  <c r="O137" i="1"/>
  <c r="P137" i="1" s="1"/>
  <c r="Q137" i="1" s="1"/>
  <c r="O138" i="1"/>
  <c r="P138" i="1" s="1"/>
  <c r="Q138" i="1" s="1"/>
  <c r="O139" i="1"/>
  <c r="P139" i="1" s="1"/>
  <c r="Q139" i="1" s="1"/>
  <c r="O140" i="1"/>
  <c r="O141" i="1"/>
  <c r="O142" i="1"/>
  <c r="P142" i="1" s="1"/>
  <c r="O143" i="1"/>
  <c r="P143" i="1" s="1"/>
  <c r="Q143" i="1" s="1"/>
  <c r="O144" i="1"/>
  <c r="P144" i="1" s="1"/>
  <c r="Q144" i="1" s="1"/>
  <c r="O145" i="1"/>
  <c r="P145" i="1" s="1"/>
  <c r="Q145" i="1" s="1"/>
  <c r="O146" i="1"/>
  <c r="P146" i="1" s="1"/>
  <c r="Q146" i="1" s="1"/>
  <c r="O147" i="1"/>
  <c r="P147" i="1" s="1"/>
  <c r="O148" i="1"/>
  <c r="P148" i="1" s="1"/>
  <c r="Q148" i="1" s="1"/>
  <c r="O149" i="1"/>
  <c r="P149" i="1" s="1"/>
  <c r="Q149" i="1" s="1"/>
  <c r="O150" i="1"/>
  <c r="O151" i="1"/>
  <c r="O152" i="1"/>
  <c r="O153" i="1"/>
  <c r="P153" i="1" s="1"/>
  <c r="Q153" i="1" s="1"/>
  <c r="O154" i="1"/>
  <c r="P154" i="1" s="1"/>
  <c r="O155" i="1"/>
  <c r="P155" i="1" s="1"/>
  <c r="Q155" i="1" s="1"/>
  <c r="O156" i="1"/>
  <c r="P156" i="1" s="1"/>
  <c r="Q156" i="1" s="1"/>
  <c r="O157" i="1"/>
  <c r="P157" i="1" s="1"/>
  <c r="Q157" i="1" s="1"/>
  <c r="O158" i="1"/>
  <c r="P158" i="1" s="1"/>
  <c r="Q158" i="1" s="1"/>
  <c r="O159" i="1"/>
  <c r="P159" i="1" s="1"/>
  <c r="O160" i="1"/>
  <c r="P160" i="1" s="1"/>
  <c r="Q160" i="1" s="1"/>
  <c r="O161" i="1"/>
  <c r="P161" i="1" s="1"/>
  <c r="Q161" i="1" s="1"/>
  <c r="O162" i="1"/>
  <c r="O163" i="1"/>
  <c r="P163" i="1" s="1"/>
  <c r="Q163" i="1" s="1"/>
  <c r="O164" i="1"/>
  <c r="P164" i="1" s="1"/>
  <c r="Q164" i="1" s="1"/>
  <c r="O165" i="1"/>
  <c r="P165" i="1" s="1"/>
  <c r="Q165" i="1" s="1"/>
  <c r="O166" i="1"/>
  <c r="P166" i="1" s="1"/>
  <c r="O167" i="1"/>
  <c r="P167" i="1" s="1"/>
  <c r="Q167" i="1" s="1"/>
  <c r="O168" i="1"/>
  <c r="P168" i="1" s="1"/>
  <c r="Q168" i="1" s="1"/>
  <c r="O169" i="1"/>
  <c r="P169" i="1" s="1"/>
  <c r="Q169" i="1" s="1"/>
  <c r="O170" i="1"/>
  <c r="P170" i="1" s="1"/>
  <c r="Q170" i="1" s="1"/>
  <c r="O171" i="1"/>
  <c r="P171" i="1" s="1"/>
  <c r="O172" i="1"/>
  <c r="P172" i="1" s="1"/>
  <c r="Q172" i="1" s="1"/>
  <c r="O173" i="1"/>
  <c r="P173" i="1" s="1"/>
  <c r="Q173" i="1" s="1"/>
  <c r="O174" i="1"/>
  <c r="O175" i="1"/>
  <c r="O176" i="1"/>
  <c r="O177" i="1"/>
  <c r="P177" i="1" s="1"/>
  <c r="Q177" i="1" s="1"/>
  <c r="O178" i="1"/>
  <c r="P178" i="1" s="1"/>
  <c r="O179" i="1"/>
  <c r="P179" i="1" s="1"/>
  <c r="Q179" i="1" s="1"/>
  <c r="O180" i="1"/>
  <c r="P180" i="1" s="1"/>
  <c r="Q180" i="1" s="1"/>
  <c r="O181" i="1"/>
  <c r="P181" i="1" s="1"/>
  <c r="Q181" i="1" s="1"/>
  <c r="O182" i="1"/>
  <c r="P182" i="1" s="1"/>
  <c r="Q182" i="1" s="1"/>
  <c r="O183" i="1"/>
  <c r="P183" i="1" s="1"/>
  <c r="O184" i="1"/>
  <c r="P184" i="1" s="1"/>
  <c r="Q184" i="1" s="1"/>
  <c r="O185" i="1"/>
  <c r="P185" i="1" s="1"/>
  <c r="Q185" i="1" s="1"/>
  <c r="O186" i="1"/>
  <c r="P186" i="1" s="1"/>
  <c r="Q186" i="1" s="1"/>
  <c r="O187" i="1"/>
  <c r="P187" i="1" s="1"/>
  <c r="Q187" i="1" s="1"/>
  <c r="O188" i="1"/>
  <c r="O189" i="1"/>
  <c r="P189" i="1" s="1"/>
  <c r="Q189" i="1" s="1"/>
  <c r="O190" i="1"/>
  <c r="P190" i="1" s="1"/>
  <c r="O191" i="1"/>
  <c r="P191" i="1" s="1"/>
  <c r="Q191" i="1" s="1"/>
  <c r="O192" i="1"/>
  <c r="P192" i="1" s="1"/>
  <c r="Q192" i="1" s="1"/>
  <c r="O193" i="1"/>
  <c r="P193" i="1" s="1"/>
  <c r="Q193" i="1" s="1"/>
  <c r="O194" i="1"/>
  <c r="P194" i="1" s="1"/>
  <c r="Q194" i="1" s="1"/>
  <c r="O195" i="1"/>
  <c r="P195" i="1" s="1"/>
  <c r="O196" i="1"/>
  <c r="P196" i="1" s="1"/>
  <c r="Q196" i="1" s="1"/>
  <c r="O197" i="1"/>
  <c r="P197" i="1" s="1"/>
  <c r="Q197" i="1" s="1"/>
  <c r="O198" i="1"/>
  <c r="P198" i="1" s="1"/>
  <c r="Q198" i="1" s="1"/>
  <c r="O199" i="1"/>
  <c r="O200" i="1"/>
  <c r="O201" i="1"/>
  <c r="O202" i="1"/>
  <c r="P202" i="1" s="1"/>
  <c r="O203" i="1"/>
  <c r="O204" i="1"/>
  <c r="P204" i="1" s="1"/>
  <c r="Q204" i="1" s="1"/>
  <c r="O205" i="1"/>
  <c r="P205" i="1" s="1"/>
  <c r="Q205" i="1" s="1"/>
  <c r="O206" i="1"/>
  <c r="P206" i="1" s="1"/>
  <c r="Q206" i="1" s="1"/>
  <c r="O207" i="1"/>
  <c r="P207" i="1" s="1"/>
  <c r="O208" i="1"/>
  <c r="P208" i="1" s="1"/>
  <c r="Q208" i="1" s="1"/>
  <c r="O209" i="1"/>
  <c r="P209" i="1" s="1"/>
  <c r="Q209" i="1" s="1"/>
  <c r="O210" i="1"/>
  <c r="O211" i="1"/>
  <c r="O212" i="1"/>
  <c r="P212" i="1" s="1"/>
  <c r="Q212" i="1" s="1"/>
  <c r="O213" i="1"/>
  <c r="P213" i="1" s="1"/>
  <c r="Q213" i="1" s="1"/>
  <c r="O214" i="1"/>
  <c r="P214" i="1" s="1"/>
  <c r="Q214" i="1" s="1"/>
  <c r="O215" i="1"/>
  <c r="P215" i="1" s="1"/>
  <c r="Q215" i="1" s="1"/>
  <c r="O216" i="1"/>
  <c r="P216" i="1" s="1"/>
  <c r="Q216" i="1" s="1"/>
  <c r="O217" i="1"/>
  <c r="P217" i="1" s="1"/>
  <c r="Q217" i="1" s="1"/>
  <c r="O218" i="1"/>
  <c r="P218" i="1" s="1"/>
  <c r="Q218" i="1" s="1"/>
  <c r="O219" i="1"/>
  <c r="P219" i="1" s="1"/>
  <c r="O220" i="1"/>
  <c r="P220" i="1" s="1"/>
  <c r="Q220" i="1" s="1"/>
  <c r="O221" i="1"/>
  <c r="P221" i="1" s="1"/>
  <c r="Q221" i="1" s="1"/>
  <c r="O222" i="1"/>
  <c r="P222" i="1" s="1"/>
  <c r="Q222" i="1" s="1"/>
  <c r="O223" i="1"/>
  <c r="P223" i="1" s="1"/>
  <c r="Q223" i="1" s="1"/>
  <c r="O224" i="1"/>
  <c r="P224" i="1" s="1"/>
  <c r="Q224" i="1" s="1"/>
  <c r="O225" i="1"/>
  <c r="P225" i="1" s="1"/>
  <c r="Q225" i="1" s="1"/>
  <c r="O226" i="1"/>
  <c r="P226" i="1" s="1"/>
  <c r="O227" i="1"/>
  <c r="P227" i="1" s="1"/>
  <c r="Q227" i="1" s="1"/>
  <c r="O228" i="1"/>
  <c r="P228" i="1" s="1"/>
  <c r="Q228" i="1" s="1"/>
  <c r="O229" i="1"/>
  <c r="P229" i="1" s="1"/>
  <c r="Q229" i="1" s="1"/>
  <c r="O230" i="1"/>
  <c r="P230" i="1" s="1"/>
  <c r="Q230" i="1" s="1"/>
  <c r="O231" i="1"/>
  <c r="P231" i="1" s="1"/>
  <c r="O232" i="1"/>
  <c r="P232" i="1" s="1"/>
  <c r="Q232" i="1" s="1"/>
  <c r="O233" i="1"/>
  <c r="P233" i="1" s="1"/>
  <c r="Q233" i="1" s="1"/>
  <c r="O234" i="1"/>
  <c r="O235" i="1"/>
  <c r="O236" i="1"/>
  <c r="O237" i="1"/>
  <c r="O238" i="1"/>
  <c r="P238" i="1" s="1"/>
  <c r="O239" i="1"/>
  <c r="P239" i="1" s="1"/>
  <c r="Q239" i="1" s="1"/>
  <c r="O240" i="1"/>
  <c r="P240" i="1" s="1"/>
  <c r="Q240" i="1" s="1"/>
  <c r="O241" i="1"/>
  <c r="P241" i="1" s="1"/>
  <c r="Q241" i="1" s="1"/>
  <c r="O242" i="1"/>
  <c r="P242" i="1" s="1"/>
  <c r="Q242" i="1" s="1"/>
  <c r="O243" i="1"/>
  <c r="P243" i="1" s="1"/>
  <c r="O244" i="1"/>
  <c r="P244" i="1" s="1"/>
  <c r="Q244" i="1" s="1"/>
  <c r="O245" i="1"/>
  <c r="P245" i="1" s="1"/>
  <c r="Q245" i="1" s="1"/>
  <c r="O246" i="1"/>
  <c r="P246" i="1" s="1"/>
  <c r="Q246" i="1" s="1"/>
  <c r="O247" i="1"/>
  <c r="O248" i="1"/>
  <c r="P248" i="1" s="1"/>
  <c r="Q248" i="1" s="1"/>
  <c r="O249" i="1"/>
  <c r="P249" i="1" s="1"/>
  <c r="Q249" i="1" s="1"/>
  <c r="O250" i="1"/>
  <c r="P250" i="1" s="1"/>
  <c r="O251" i="1"/>
  <c r="P251" i="1" s="1"/>
  <c r="Q251" i="1" s="1"/>
  <c r="O252" i="1"/>
  <c r="P252" i="1" s="1"/>
  <c r="Q252" i="1" s="1"/>
  <c r="O253" i="1"/>
  <c r="P253" i="1" s="1"/>
  <c r="Q253" i="1" s="1"/>
  <c r="O254" i="1"/>
  <c r="P254" i="1" s="1"/>
  <c r="Q254" i="1" s="1"/>
  <c r="O255" i="1"/>
  <c r="P255" i="1" s="1"/>
  <c r="O256" i="1"/>
  <c r="P256" i="1" s="1"/>
  <c r="Q256" i="1" s="1"/>
  <c r="O257" i="1"/>
  <c r="P257" i="1" s="1"/>
  <c r="Q257" i="1" s="1"/>
  <c r="O258" i="1"/>
  <c r="O259" i="1"/>
  <c r="O260" i="1"/>
  <c r="O261" i="1"/>
  <c r="O262" i="1"/>
  <c r="P262" i="1" s="1"/>
  <c r="O263" i="1"/>
  <c r="P263" i="1" s="1"/>
  <c r="Q263" i="1" s="1"/>
  <c r="O264" i="1"/>
  <c r="P264" i="1" s="1"/>
  <c r="Q264" i="1" s="1"/>
  <c r="O265" i="1"/>
  <c r="P265" i="1" s="1"/>
  <c r="Q265" i="1" s="1"/>
  <c r="O266" i="1"/>
  <c r="P266" i="1" s="1"/>
  <c r="Q266" i="1" s="1"/>
  <c r="O267" i="1"/>
  <c r="P267" i="1" s="1"/>
  <c r="O268" i="1"/>
  <c r="P268" i="1" s="1"/>
  <c r="Q268" i="1" s="1"/>
  <c r="O269" i="1"/>
  <c r="P269" i="1" s="1"/>
  <c r="Q269" i="1" s="1"/>
  <c r="O270" i="1"/>
  <c r="O271" i="1"/>
  <c r="P271" i="1" s="1"/>
  <c r="Q271" i="1" s="1"/>
  <c r="O272" i="1"/>
  <c r="P272" i="1" s="1"/>
  <c r="Q272" i="1" s="1"/>
  <c r="O273" i="1"/>
  <c r="O274" i="1"/>
  <c r="P274" i="1" s="1"/>
  <c r="O275" i="1"/>
  <c r="P275" i="1" s="1"/>
  <c r="Q275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3" i="1"/>
  <c r="P3" i="1" s="1"/>
</calcChain>
</file>

<file path=xl/sharedStrings.xml><?xml version="1.0" encoding="utf-8"?>
<sst xmlns="http://schemas.openxmlformats.org/spreadsheetml/2006/main" count="1183" uniqueCount="56">
  <si>
    <t>Location</t>
  </si>
  <si>
    <t>Area</t>
  </si>
  <si>
    <t>Team Member</t>
  </si>
  <si>
    <t>Start Date</t>
  </si>
  <si>
    <t>Start Time</t>
  </si>
  <si>
    <t>End Date</t>
  </si>
  <si>
    <t>End Time</t>
  </si>
  <si>
    <t>Total Meal Break</t>
  </si>
  <si>
    <t>Total Rest Break</t>
  </si>
  <si>
    <t>Total Time</t>
  </si>
  <si>
    <t>Status</t>
  </si>
  <si>
    <t>Comment</t>
  </si>
  <si>
    <t>Cost</t>
  </si>
  <si>
    <t>BiFOR Birra ForlÃ¬</t>
  </si>
  <si>
    <t>CUCINA</t>
  </si>
  <si>
    <t>Enzo Pilogallo</t>
  </si>
  <si>
    <t>Unpublished</t>
  </si>
  <si>
    <t>THOMAS VERSARI</t>
  </si>
  <si>
    <t>BAR</t>
  </si>
  <si>
    <t>AMEDEO SANTOLINI</t>
  </si>
  <si>
    <t>SALA</t>
  </si>
  <si>
    <t>DANIELE TASSI</t>
  </si>
  <si>
    <t>MARJORIE KOBEL DE TOLEDO</t>
  </si>
  <si>
    <t>GIOVANNI BORTOLANI</t>
  </si>
  <si>
    <t>Delivery</t>
  </si>
  <si>
    <t>PATRIK NDREKA</t>
  </si>
  <si>
    <t>PIETRO FERRO</t>
  </si>
  <si>
    <t>RICCARDO RICCIARDI</t>
  </si>
  <si>
    <t>CATERINA MILANDRI</t>
  </si>
  <si>
    <t>Tavoli</t>
  </si>
  <si>
    <t>FEDERICO VALLI</t>
  </si>
  <si>
    <t>LUCA SANGIORGIO</t>
  </si>
  <si>
    <t>CHIARA VALERII</t>
  </si>
  <si>
    <t>GIULIA CROCIANI</t>
  </si>
  <si>
    <t>KRISTIAN GHETTI</t>
  </si>
  <si>
    <t>Tavoli e Delivery</t>
  </si>
  <si>
    <t>KRISTIAN LECI</t>
  </si>
  <si>
    <t>MATTEO RICCI</t>
  </si>
  <si>
    <t>MICHELE PIOVACCARI</t>
  </si>
  <si>
    <t>GIULIA ROSETTI</t>
  </si>
  <si>
    <t>GIASMINA CALIANNO</t>
  </si>
  <si>
    <t>FEDERICA DELLA GODENZA</t>
  </si>
  <si>
    <t>ERIKA GNASSI</t>
  </si>
  <si>
    <t>Artusiana</t>
  </si>
  <si>
    <t>Published</t>
  </si>
  <si>
    <t>delta_not</t>
  </si>
  <si>
    <t>Row Labels</t>
  </si>
  <si>
    <t>Grand Total</t>
  </si>
  <si>
    <t>Column Labels</t>
  </si>
  <si>
    <t>notturno</t>
  </si>
  <si>
    <t>pausa</t>
  </si>
  <si>
    <t>diurno</t>
  </si>
  <si>
    <t>Sum of diurno</t>
  </si>
  <si>
    <t>Total Sum of diurno</t>
  </si>
  <si>
    <t>Total Sum of notturno</t>
  </si>
  <si>
    <t>Sum of notturno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</si>
</sst>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34" borderId="0" xfId="0" applyFill="1"/>
    <xf numFmtId="164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  <xf numFmtId="0" fontId="0" fillId="35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nz Frenz" refreshedDate="44748.678442939818" createdVersion="7" refreshedVersion="7" minRefreshableVersion="3" recordCount="274" xr:uid="{00000000-000A-0000-FFFF-FFFF0E000000}">
  <cacheSource type="worksheet">
    <worksheetSource ref="B1:Q275" sheet="DeputyRosterMonthly_20220706_13"/>
  </cacheSource>
  <cacheFields count="16">
    <cacheField name="Area" numFmtId="0">
      <sharedItems/>
    </cacheField>
    <cacheField name="Team Member" numFmtId="0">
      <sharedItems count="22">
        <s v="Enzo Pilogallo"/>
        <s v="THOMAS VERSARI"/>
        <s v="AMEDEO SANTOLINI"/>
        <s v="DANIELE TASSI"/>
        <s v="MARJORIE KOBEL DE TOLEDO"/>
        <s v="GIOVANNI BORTOLANI"/>
        <s v="PATRIK NDREKA"/>
        <s v="PIETRO FERRO"/>
        <s v="RICCARDO RICCIARDI"/>
        <s v="CATERINA MILANDRI"/>
        <s v="FEDERICO VALLI"/>
        <s v="LUCA SANGIORGIO"/>
        <s v="CHIARA VALERII"/>
        <s v="GIULIA CROCIANI"/>
        <s v="KRISTIAN GHETTI"/>
        <s v="KRISTIAN LECI"/>
        <s v="MATTEO RICCI"/>
        <s v="MICHELE PIOVACCARI"/>
        <s v="GIULIA ROSETTI"/>
        <s v="GIASMINA CALIANNO"/>
        <s v="FEDERICA DELLA GODENZA"/>
        <s v="ERIKA GNASSI"/>
      </sharedItems>
    </cacheField>
    <cacheField name="Start Date" numFmtId="14">
      <sharedItems containsSemiMixedTypes="0" containsNonDate="0" containsDate="1" containsString="0" minDate="2022-06-01T00:00:00" maxDate="2022-07-01T00:00:00" count="30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</cacheField>
    <cacheField name="Start Time" numFmtId="20">
      <sharedItems containsSemiMixedTypes="0" containsNonDate="0" containsDate="1" containsString="0" minDate="1899-12-30T15:30:00" maxDate="1899-12-30T22:00:00"/>
    </cacheField>
    <cacheField name="End Date" numFmtId="14">
      <sharedItems containsSemiMixedTypes="0" containsNonDate="0" containsDate="1" containsString="0" minDate="2022-06-01T00:00:00" maxDate="2022-07-02T00:00:00"/>
    </cacheField>
    <cacheField name="End Time" numFmtId="20">
      <sharedItems containsSemiMixedTypes="0" containsNonDate="0" containsDate="1" containsString="0" minDate="1899-12-30T00:00:00" maxDate="1899-12-31T00:00:00"/>
    </cacheField>
    <cacheField name="Total Meal Break" numFmtId="20">
      <sharedItems containsSemiMixedTypes="0" containsNonDate="0" containsDate="1" containsString="0" minDate="1899-12-30T00:00:00" maxDate="1899-12-31T00:00:00"/>
    </cacheField>
    <cacheField name="Total Rest Break" numFmtId="20">
      <sharedItems containsSemiMixedTypes="0" containsNonDate="0" containsDate="1" containsString="0" minDate="1899-12-30T00:00:00" maxDate="1899-12-31T00:00:00"/>
    </cacheField>
    <cacheField name="Total Time" numFmtId="0">
      <sharedItems containsSemiMixedTypes="0" containsString="0" containsNumber="1" minValue="1" maxValue="9.5"/>
    </cacheField>
    <cacheField name="Status" numFmtId="0">
      <sharedItems/>
    </cacheField>
    <cacheField name="Comment" numFmtId="0">
      <sharedItems containsBlank="1"/>
    </cacheField>
    <cacheField name="Cost" numFmtId="0">
      <sharedItems containsSemiMixedTypes="0" containsString="0" containsNumber="1" minValue="0" maxValue="146"/>
    </cacheField>
    <cacheField name="pausa" numFmtId="0">
      <sharedItems containsSemiMixedTypes="0" containsString="0" containsNumber="1" containsInteger="1" minValue="0" maxValue="1"/>
    </cacheField>
    <cacheField name="delta_not" numFmtId="20">
      <sharedItems containsSemiMixedTypes="0" containsNonDate="0" containsDate="1" containsString="0" minDate="1899-12-30T00:00:00" maxDate="1899-12-31T00:00:00"/>
    </cacheField>
    <cacheField name="notturno" numFmtId="164">
      <sharedItems containsSemiMixedTypes="0" containsString="0" containsNumber="1" minValue="0" maxValue="3.5"/>
    </cacheField>
    <cacheField name="diurno" numFmtId="164">
      <sharedItems containsSemiMixedTypes="0" containsString="0" containsNumber="1" minValue="1" maxValue="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s v="CUCINA"/>
    <x v="0"/>
    <x v="0"/>
    <d v="1899-12-30T16:00:00"/>
    <d v="2022-06-02T00:00:00"/>
    <d v="1899-12-30T00:00:00"/>
    <d v="1899-12-30T00:00:00"/>
    <d v="1899-12-30T00:00:00"/>
    <n v="8"/>
    <s v="Unpublished"/>
    <m/>
    <n v="0"/>
    <n v="0"/>
    <d v="1899-12-30T00:00:00"/>
    <n v="0"/>
    <n v="8"/>
  </r>
  <r>
    <s v="CUCINA"/>
    <x v="1"/>
    <x v="0"/>
    <d v="1899-12-30T16:30:00"/>
    <d v="2022-06-02T00:00:00"/>
    <d v="1899-12-30T01:00:00"/>
    <d v="1899-12-30T00:00:00"/>
    <d v="1899-12-30T00:00:00"/>
    <n v="8.5"/>
    <s v="Unpublished"/>
    <m/>
    <n v="127.5"/>
    <n v="0"/>
    <d v="1899-12-30T01:00:00"/>
    <n v="1"/>
    <n v="7.5"/>
  </r>
  <r>
    <s v="BAR"/>
    <x v="2"/>
    <x v="0"/>
    <d v="1899-12-30T17:30:00"/>
    <d v="2022-06-02T00:00:00"/>
    <d v="1899-12-30T03:00:00"/>
    <d v="1899-12-30T00:00:00"/>
    <d v="1899-12-30T00:00:00"/>
    <n v="9.5"/>
    <s v="Unpublished"/>
    <m/>
    <n v="142.5"/>
    <n v="0"/>
    <d v="1899-12-30T03:00:00"/>
    <n v="3"/>
    <n v="6.5"/>
  </r>
  <r>
    <s v="SALA"/>
    <x v="3"/>
    <x v="0"/>
    <d v="1899-12-30T18:00:00"/>
    <d v="2022-06-02T00:00:00"/>
    <d v="1899-12-30T01:00:00"/>
    <d v="1899-12-30T00:00:00"/>
    <d v="1899-12-30T00:00:00"/>
    <n v="7"/>
    <s v="Unpublished"/>
    <m/>
    <n v="105"/>
    <n v="0"/>
    <d v="1899-12-30T01:00:00"/>
    <n v="1"/>
    <n v="6"/>
  </r>
  <r>
    <s v="CUCINA"/>
    <x v="4"/>
    <x v="0"/>
    <d v="1899-12-30T18:30:00"/>
    <d v="2022-06-02T00:00:00"/>
    <d v="1899-12-30T01:30:00"/>
    <d v="1899-12-30T00:00:00"/>
    <d v="1899-12-30T00:00:00"/>
    <n v="7"/>
    <s v="Unpublished"/>
    <m/>
    <n v="105"/>
    <n v="0"/>
    <d v="1899-12-30T01:30:00"/>
    <n v="1.5"/>
    <n v="5.5"/>
  </r>
  <r>
    <s v="SALA"/>
    <x v="5"/>
    <x v="0"/>
    <d v="1899-12-30T19:00:00"/>
    <d v="2022-06-01T00:00:00"/>
    <d v="1899-12-30T21:30:00"/>
    <d v="1899-12-30T00:00:00"/>
    <d v="1899-12-30T00:00:00"/>
    <n v="2.5"/>
    <s v="Unpublished"/>
    <s v="Delivery"/>
    <n v="37.5"/>
    <n v="0"/>
    <d v="1899-12-30T21:30:00"/>
    <n v="0"/>
    <n v="2.5"/>
  </r>
  <r>
    <s v="BAR"/>
    <x v="6"/>
    <x v="0"/>
    <d v="1899-12-30T19:00:00"/>
    <d v="2022-06-02T00:00:00"/>
    <d v="1899-12-30T03:00:00"/>
    <d v="1899-12-30T00:00:00"/>
    <d v="1899-12-30T00:00:00"/>
    <n v="8"/>
    <s v="Unpublished"/>
    <m/>
    <n v="120"/>
    <n v="0"/>
    <d v="1899-12-30T03:00:00"/>
    <n v="3"/>
    <n v="5"/>
  </r>
  <r>
    <s v="SALA"/>
    <x v="7"/>
    <x v="0"/>
    <d v="1899-12-30T19:00:00"/>
    <d v="2022-06-02T00:00:00"/>
    <d v="1899-12-30T02:30:00"/>
    <d v="1899-12-30T00:00:00"/>
    <d v="1899-12-30T00:00:00"/>
    <n v="7.5"/>
    <s v="Unpublished"/>
    <m/>
    <n v="112.5"/>
    <n v="0"/>
    <d v="1899-12-30T02:30:00"/>
    <n v="2.5"/>
    <n v="5"/>
  </r>
  <r>
    <s v="BAR"/>
    <x v="8"/>
    <x v="0"/>
    <d v="1899-12-30T20:00:00"/>
    <d v="2022-06-02T00:00:00"/>
    <d v="1899-12-30T00:30:00"/>
    <d v="1899-12-30T00:00:00"/>
    <d v="1899-12-30T00:00:00"/>
    <n v="4.5"/>
    <s v="Unpublished"/>
    <m/>
    <n v="67.5"/>
    <n v="0"/>
    <d v="1899-12-30T00:30:00"/>
    <n v="0.5"/>
    <n v="4"/>
  </r>
  <r>
    <s v="SALA"/>
    <x v="9"/>
    <x v="0"/>
    <d v="1899-12-30T20:30:00"/>
    <d v="2022-06-02T00:00:00"/>
    <d v="1899-12-30T02:30:00"/>
    <d v="1899-12-30T00:00:00"/>
    <d v="1899-12-30T00:00:00"/>
    <n v="6"/>
    <s v="Unpublished"/>
    <m/>
    <n v="90"/>
    <n v="0"/>
    <d v="1899-12-30T02:30:00"/>
    <n v="2.5"/>
    <n v="3.5"/>
  </r>
  <r>
    <s v="CUCINA"/>
    <x v="0"/>
    <x v="1"/>
    <d v="1899-12-30T16:00:00"/>
    <d v="2022-06-02T00:00:00"/>
    <d v="1899-12-30T22:00:00"/>
    <d v="1899-12-30T00:00:00"/>
    <d v="1899-12-30T00:00:00"/>
    <n v="6"/>
    <s v="Unpublished"/>
    <m/>
    <n v="0"/>
    <n v="0"/>
    <d v="1899-12-30T22:00:00"/>
    <n v="0"/>
    <n v="6"/>
  </r>
  <r>
    <s v="SALA"/>
    <x v="3"/>
    <x v="1"/>
    <d v="1899-12-30T16:30:00"/>
    <d v="2022-06-02T00:00:00"/>
    <d v="1899-12-30T18:00:00"/>
    <d v="1899-12-30T00:00:00"/>
    <d v="1899-12-30T00:00:00"/>
    <n v="1.5"/>
    <s v="Unpublished"/>
    <s v="Tavoli"/>
    <n v="22.5"/>
    <n v="0"/>
    <d v="1899-12-30T18:00:00"/>
    <n v="0"/>
    <n v="1.5"/>
  </r>
  <r>
    <s v="CUCINA"/>
    <x v="10"/>
    <x v="1"/>
    <d v="1899-12-30T16:30:00"/>
    <d v="2022-06-03T00:00:00"/>
    <d v="1899-12-30T00:00:00"/>
    <d v="1899-12-30T00:00:00"/>
    <d v="1899-12-30T00:00:00"/>
    <n v="7.5"/>
    <s v="Unpublished"/>
    <m/>
    <n v="112.5"/>
    <n v="0"/>
    <d v="1899-12-30T00:00:00"/>
    <n v="0"/>
    <n v="7.5"/>
  </r>
  <r>
    <s v="CUCINA"/>
    <x v="11"/>
    <x v="1"/>
    <d v="1899-12-30T16:30:00"/>
    <d v="2022-06-03T00:00:00"/>
    <d v="1899-12-30T00:30:00"/>
    <d v="1899-12-30T00:00:00"/>
    <d v="1899-12-30T00:00:00"/>
    <n v="8"/>
    <s v="Unpublished"/>
    <m/>
    <n v="120"/>
    <n v="0"/>
    <d v="1899-12-30T00:30:00"/>
    <n v="0.5"/>
    <n v="7.5"/>
  </r>
  <r>
    <s v="SALA"/>
    <x v="12"/>
    <x v="1"/>
    <d v="1899-12-30T17:00:00"/>
    <d v="2022-06-03T00:00:00"/>
    <d v="1899-12-30T00:00:00"/>
    <d v="1899-12-30T00:00:00"/>
    <d v="1899-12-30T00:00:00"/>
    <n v="7"/>
    <s v="Unpublished"/>
    <m/>
    <n v="105"/>
    <n v="0"/>
    <d v="1899-12-30T00:00:00"/>
    <n v="0"/>
    <n v="7"/>
  </r>
  <r>
    <s v="BAR"/>
    <x v="8"/>
    <x v="1"/>
    <d v="1899-12-30T17:00:00"/>
    <d v="2022-06-03T00:00:00"/>
    <d v="1899-12-30T02:00:00"/>
    <d v="1899-12-30T00:00:00"/>
    <d v="1899-12-30T00:00:00"/>
    <n v="9"/>
    <s v="Unpublished"/>
    <m/>
    <n v="135"/>
    <n v="0"/>
    <d v="1899-12-30T02:00:00"/>
    <n v="2"/>
    <n v="7"/>
  </r>
  <r>
    <s v="SALA"/>
    <x v="5"/>
    <x v="1"/>
    <d v="1899-12-30T19:00:00"/>
    <d v="2022-06-02T00:00:00"/>
    <d v="1899-12-30T21:30:00"/>
    <d v="1899-12-30T00:00:00"/>
    <d v="1899-12-30T00:00:00"/>
    <n v="2.5"/>
    <s v="Unpublished"/>
    <s v="Delivery"/>
    <n v="37.5"/>
    <n v="0"/>
    <d v="1899-12-30T21:30:00"/>
    <n v="0"/>
    <n v="2.5"/>
  </r>
  <r>
    <s v="BAR"/>
    <x v="6"/>
    <x v="1"/>
    <d v="1899-12-30T19:00:00"/>
    <d v="2022-06-03T00:00:00"/>
    <d v="1899-12-30T01:30:00"/>
    <d v="1899-12-30T00:00:00"/>
    <d v="1899-12-30T00:00:00"/>
    <n v="6.5"/>
    <s v="Unpublished"/>
    <m/>
    <n v="97.5"/>
    <n v="0"/>
    <d v="1899-12-30T01:30:00"/>
    <n v="1.5"/>
    <n v="5"/>
  </r>
  <r>
    <s v="SALA"/>
    <x v="13"/>
    <x v="1"/>
    <d v="1899-12-30T19:30:00"/>
    <d v="2022-06-03T00:00:00"/>
    <d v="1899-12-30T02:00:00"/>
    <d v="1899-12-30T00:00:00"/>
    <d v="1899-12-30T00:00:00"/>
    <n v="6.5"/>
    <s v="Unpublished"/>
    <m/>
    <n v="97.5"/>
    <n v="0"/>
    <d v="1899-12-30T02:00:00"/>
    <n v="2"/>
    <n v="4.5"/>
  </r>
  <r>
    <s v="CUCINA"/>
    <x v="0"/>
    <x v="2"/>
    <d v="1899-12-30T15:30:00"/>
    <d v="2022-06-03T00:00:00"/>
    <d v="1899-12-30T23:00:00"/>
    <d v="1899-12-30T00:00:00"/>
    <d v="1899-12-30T00:00:00"/>
    <n v="7.5"/>
    <s v="Unpublished"/>
    <m/>
    <n v="0"/>
    <n v="0"/>
    <d v="1899-12-30T23:00:00"/>
    <n v="0"/>
    <n v="7.5"/>
  </r>
  <r>
    <s v="SALA"/>
    <x v="14"/>
    <x v="2"/>
    <d v="1899-12-30T16:30:00"/>
    <d v="2022-06-03T00:00:00"/>
    <d v="1899-12-30T22:00:00"/>
    <d v="1899-12-30T01:00:00"/>
    <d v="1899-12-30T00:00:00"/>
    <n v="4.5"/>
    <s v="Unpublished"/>
    <s v="Tavoli e Delivery"/>
    <n v="67.5"/>
    <n v="1"/>
    <d v="1899-12-30T21:00:00"/>
    <n v="0"/>
    <n v="3.5"/>
  </r>
  <r>
    <s v="CUCINA"/>
    <x v="11"/>
    <x v="2"/>
    <d v="1899-12-30T16:30:00"/>
    <d v="2022-06-04T00:00:00"/>
    <d v="1899-12-30T00:30:00"/>
    <d v="1899-12-30T00:00:00"/>
    <d v="1899-12-30T00:00:00"/>
    <n v="8"/>
    <s v="Unpublished"/>
    <m/>
    <n v="120"/>
    <n v="0"/>
    <d v="1899-12-30T00:30:00"/>
    <n v="0.5"/>
    <n v="7.5"/>
  </r>
  <r>
    <s v="BAR"/>
    <x v="2"/>
    <x v="2"/>
    <d v="1899-12-30T17:00:00"/>
    <d v="2022-06-04T00:00:00"/>
    <d v="1899-12-30T01:00:00"/>
    <d v="1899-12-30T00:00:00"/>
    <d v="1899-12-30T00:00:00"/>
    <n v="8"/>
    <s v="Unpublished"/>
    <m/>
    <n v="120"/>
    <n v="0"/>
    <d v="1899-12-30T01:00:00"/>
    <n v="1"/>
    <n v="7"/>
  </r>
  <r>
    <s v="SALA"/>
    <x v="13"/>
    <x v="2"/>
    <d v="1899-12-30T17:00:00"/>
    <d v="2022-06-04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BAR"/>
    <x v="15"/>
    <x v="2"/>
    <d v="1899-12-30T17:00:00"/>
    <d v="2022-06-03T00:00:00"/>
    <d v="1899-12-30T18:00:00"/>
    <d v="1899-12-30T00:00:00"/>
    <d v="1899-12-30T00:00:00"/>
    <n v="1"/>
    <s v="Unpublished"/>
    <m/>
    <n v="15"/>
    <n v="0"/>
    <d v="1899-12-30T18:00:00"/>
    <n v="0"/>
    <n v="1"/>
  </r>
  <r>
    <s v="CUCINA"/>
    <x v="1"/>
    <x v="2"/>
    <d v="1899-12-30T18:30:00"/>
    <d v="2022-06-04T00:00:00"/>
    <d v="1899-12-30T01:00:00"/>
    <d v="1899-12-30T00:00:00"/>
    <d v="1899-12-30T00:00:00"/>
    <n v="6.5"/>
    <s v="Unpublished"/>
    <m/>
    <n v="97.5"/>
    <n v="0"/>
    <d v="1899-12-30T01:00:00"/>
    <n v="1"/>
    <n v="5.5"/>
  </r>
  <r>
    <s v="SALA"/>
    <x v="12"/>
    <x v="2"/>
    <d v="1899-12-30T19:00:00"/>
    <d v="2022-06-04T00:00:00"/>
    <d v="1899-12-30T00:00:00"/>
    <d v="1899-12-30T00:00:00"/>
    <d v="1899-12-30T00:00:00"/>
    <n v="5"/>
    <s v="Unpublished"/>
    <m/>
    <n v="75"/>
    <n v="0"/>
    <d v="1899-12-30T00:00:00"/>
    <n v="0"/>
    <n v="5"/>
  </r>
  <r>
    <s v="BAR"/>
    <x v="8"/>
    <x v="2"/>
    <d v="1899-12-30T19:00:00"/>
    <d v="2022-06-04T00:00:00"/>
    <d v="1899-12-30T03:00:00"/>
    <d v="1899-12-30T00:00:00"/>
    <d v="1899-12-30T00:00:00"/>
    <n v="8"/>
    <s v="Unpublished"/>
    <m/>
    <n v="120"/>
    <n v="0"/>
    <d v="1899-12-30T03:00:00"/>
    <n v="3"/>
    <n v="5"/>
  </r>
  <r>
    <s v="SALA"/>
    <x v="3"/>
    <x v="2"/>
    <d v="1899-12-30T19:30:00"/>
    <d v="2022-06-04T00:00:00"/>
    <d v="1899-12-30T01:00:00"/>
    <d v="1899-12-30T00:00:00"/>
    <d v="1899-12-30T00:00:00"/>
    <n v="5.5"/>
    <s v="Unpublished"/>
    <m/>
    <n v="82.5"/>
    <n v="0"/>
    <d v="1899-12-30T01:00:00"/>
    <n v="1"/>
    <n v="4.5"/>
  </r>
  <r>
    <s v="SALA"/>
    <x v="7"/>
    <x v="2"/>
    <d v="1899-12-30T20:30:00"/>
    <d v="2022-06-04T00:00:00"/>
    <d v="1899-12-30T02:30:00"/>
    <d v="1899-12-30T00:00:00"/>
    <d v="1899-12-30T00:00:00"/>
    <n v="6"/>
    <s v="Unpublished"/>
    <m/>
    <n v="90"/>
    <n v="0"/>
    <d v="1899-12-30T02:30:00"/>
    <n v="2.5"/>
    <n v="3.5"/>
  </r>
  <r>
    <s v="CUCINA"/>
    <x v="10"/>
    <x v="3"/>
    <d v="1899-12-30T16:00:00"/>
    <d v="2022-06-04T00:00:00"/>
    <d v="1899-12-30T23:30:00"/>
    <d v="1899-12-30T00:00:00"/>
    <d v="1899-12-30T00:00:00"/>
    <n v="7.5"/>
    <s v="Unpublished"/>
    <m/>
    <n v="112.5"/>
    <n v="0"/>
    <d v="1899-12-30T23:30:00"/>
    <n v="0"/>
    <n v="7.5"/>
  </r>
  <r>
    <s v="SALA"/>
    <x v="13"/>
    <x v="3"/>
    <d v="1899-12-30T16:30:00"/>
    <d v="2022-06-04T00:00:00"/>
    <d v="1899-12-30T18:00:00"/>
    <d v="1899-12-30T00:00:00"/>
    <d v="1899-12-30T00:00:00"/>
    <n v="1.5"/>
    <s v="Unpublished"/>
    <s v="Tavoli"/>
    <n v="22.5"/>
    <n v="0"/>
    <d v="1899-12-30T18:00:00"/>
    <n v="0"/>
    <n v="1.5"/>
  </r>
  <r>
    <s v="CUCINA"/>
    <x v="16"/>
    <x v="3"/>
    <d v="1899-12-30T16:30:00"/>
    <d v="2022-06-05T00:00:00"/>
    <d v="1899-12-30T00:30:00"/>
    <d v="1899-12-30T00:00:00"/>
    <d v="1899-12-30T00:00:00"/>
    <n v="8"/>
    <s v="Unpublished"/>
    <m/>
    <n v="120.5"/>
    <n v="0"/>
    <d v="1899-12-30T00:30:00"/>
    <n v="0.5"/>
    <n v="7.5"/>
  </r>
  <r>
    <s v="SALA"/>
    <x v="12"/>
    <x v="3"/>
    <d v="1899-12-30T17:00:00"/>
    <d v="2022-06-05T00:00:00"/>
    <d v="1899-12-30T00:30:00"/>
    <d v="1899-12-30T00:00:00"/>
    <d v="1899-12-30T00:00:00"/>
    <n v="7.5"/>
    <s v="Unpublished"/>
    <m/>
    <n v="113"/>
    <n v="0"/>
    <d v="1899-12-30T00:30:00"/>
    <n v="0.5"/>
    <n v="7"/>
  </r>
  <r>
    <s v="CUCINA"/>
    <x v="4"/>
    <x v="3"/>
    <d v="1899-12-30T17:00:00"/>
    <d v="2022-06-04T00:00:00"/>
    <d v="1899-12-30T18:00:00"/>
    <d v="1899-12-30T00:00:00"/>
    <d v="1899-12-30T00:00:00"/>
    <n v="1"/>
    <s v="Unpublished"/>
    <m/>
    <n v="15"/>
    <n v="0"/>
    <d v="1899-12-30T18:00:00"/>
    <n v="0"/>
    <n v="1"/>
  </r>
  <r>
    <s v="SALA"/>
    <x v="17"/>
    <x v="3"/>
    <d v="1899-12-30T18:00:00"/>
    <d v="2022-06-05T00:00:00"/>
    <d v="1899-12-30T00:00:00"/>
    <d v="1899-12-30T00:00:00"/>
    <d v="1899-12-30T00:00:00"/>
    <n v="6"/>
    <s v="Unpublished"/>
    <m/>
    <n v="90"/>
    <n v="0"/>
    <d v="1899-12-30T00:00:00"/>
    <n v="0"/>
    <n v="6"/>
  </r>
  <r>
    <s v="BAR"/>
    <x v="2"/>
    <x v="3"/>
    <d v="1899-12-30T18:30:00"/>
    <d v="2022-06-05T00:00:00"/>
    <d v="1899-12-30T03:00:00"/>
    <d v="1899-12-30T00:00:00"/>
    <d v="1899-12-30T00:00:00"/>
    <n v="8.5"/>
    <s v="Unpublished"/>
    <m/>
    <n v="130.5"/>
    <n v="0"/>
    <d v="1899-12-30T03:00:00"/>
    <n v="3"/>
    <n v="5.5"/>
  </r>
  <r>
    <s v="CUCINA"/>
    <x v="1"/>
    <x v="3"/>
    <d v="1899-12-30T19:00:00"/>
    <d v="2022-06-05T00:00:00"/>
    <d v="1899-12-30T01:00:00"/>
    <d v="1899-12-30T00:00:00"/>
    <d v="1899-12-30T00:00:00"/>
    <n v="6"/>
    <s v="Unpublished"/>
    <m/>
    <n v="91"/>
    <n v="0"/>
    <d v="1899-12-30T01:00:00"/>
    <n v="1"/>
    <n v="5"/>
  </r>
  <r>
    <s v="SALA"/>
    <x v="3"/>
    <x v="3"/>
    <d v="1899-12-30T20:00:00"/>
    <d v="2022-06-05T00:00:00"/>
    <d v="1899-12-30T03:30:00"/>
    <d v="1899-12-30T00:00:00"/>
    <d v="1899-12-30T00:00:00"/>
    <n v="7.5"/>
    <s v="Unpublished"/>
    <m/>
    <n v="116"/>
    <n v="0"/>
    <d v="1899-12-30T03:30:00"/>
    <n v="3.5"/>
    <n v="4"/>
  </r>
  <r>
    <s v="SALA"/>
    <x v="18"/>
    <x v="3"/>
    <d v="1899-12-30T20:30:00"/>
    <d v="2022-06-05T00:00:00"/>
    <d v="1899-12-30T03:30:00"/>
    <d v="1899-12-30T00:00:00"/>
    <d v="1899-12-30T00:00:00"/>
    <n v="7"/>
    <s v="Unpublished"/>
    <m/>
    <n v="108.5"/>
    <n v="0"/>
    <d v="1899-12-30T03:30:00"/>
    <n v="3.5"/>
    <n v="3.5"/>
  </r>
  <r>
    <s v="CUCINA"/>
    <x v="10"/>
    <x v="4"/>
    <d v="1899-12-30T15:30:00"/>
    <d v="2022-06-05T00:00:00"/>
    <d v="1899-12-30T22:30:00"/>
    <d v="1899-12-30T00:00:00"/>
    <d v="1899-12-30T00:00:00"/>
    <n v="7"/>
    <s v="Unpublished"/>
    <m/>
    <n v="112"/>
    <n v="0"/>
    <d v="1899-12-30T22:30:00"/>
    <n v="0"/>
    <n v="7"/>
  </r>
  <r>
    <s v="CUCINA"/>
    <x v="16"/>
    <x v="4"/>
    <d v="1899-12-30T15:30:00"/>
    <d v="2022-06-06T00:00:00"/>
    <d v="1899-12-30T00:00:00"/>
    <d v="1899-12-30T00:00:00"/>
    <d v="1899-12-30T00:00:00"/>
    <n v="8.5"/>
    <s v="Unpublished"/>
    <m/>
    <n v="136"/>
    <n v="0"/>
    <d v="1899-12-30T00:00:00"/>
    <n v="0"/>
    <n v="8.5"/>
  </r>
  <r>
    <s v="SALA"/>
    <x v="14"/>
    <x v="4"/>
    <d v="1899-12-30T16:30:00"/>
    <d v="2022-06-05T00:00:00"/>
    <d v="1899-12-30T22:30:00"/>
    <d v="1899-12-30T01:00:00"/>
    <d v="1899-12-30T00:00:00"/>
    <n v="5"/>
    <s v="Unpublished"/>
    <s v="Tavoli e Delivery"/>
    <n v="80"/>
    <n v="1"/>
    <d v="1899-12-30T21:30:00"/>
    <n v="0"/>
    <n v="4"/>
  </r>
  <r>
    <s v="SALA"/>
    <x v="12"/>
    <x v="4"/>
    <d v="1899-12-30T17:00:00"/>
    <d v="2022-06-05T00:00:00"/>
    <d v="1899-12-30T22:30:00"/>
    <d v="1899-12-30T00:00:00"/>
    <d v="1899-12-30T00:00:00"/>
    <n v="5.5"/>
    <s v="Unpublished"/>
    <m/>
    <n v="88"/>
    <n v="0"/>
    <d v="1899-12-30T22:30:00"/>
    <n v="0"/>
    <n v="5.5"/>
  </r>
  <r>
    <s v="BAR"/>
    <x v="8"/>
    <x v="4"/>
    <d v="1899-12-30T17:00:00"/>
    <d v="2022-06-06T00:00:00"/>
    <d v="1899-12-30T01:30:00"/>
    <d v="1899-12-30T00:00:00"/>
    <d v="1899-12-30T00:00:00"/>
    <n v="8.5"/>
    <s v="Unpublished"/>
    <m/>
    <n v="134.5"/>
    <n v="0"/>
    <d v="1899-12-30T01:30:00"/>
    <n v="1.5"/>
    <n v="7"/>
  </r>
  <r>
    <s v="CUCINA"/>
    <x v="4"/>
    <x v="4"/>
    <d v="1899-12-30T18:00:00"/>
    <d v="2022-06-06T00:00:00"/>
    <d v="1899-12-30T00:30:00"/>
    <d v="1899-12-30T00:00:00"/>
    <d v="1899-12-30T00:00:00"/>
    <n v="6.5"/>
    <s v="Unpublished"/>
    <m/>
    <n v="103.5"/>
    <n v="0"/>
    <d v="1899-12-30T00:30:00"/>
    <n v="0.5"/>
    <n v="6"/>
  </r>
  <r>
    <s v="SALA"/>
    <x v="9"/>
    <x v="4"/>
    <d v="1899-12-30T18:30:00"/>
    <d v="2022-06-06T00:00:00"/>
    <d v="1899-12-30T01:30:00"/>
    <d v="1899-12-30T00:00:00"/>
    <d v="1899-12-30T00:00:00"/>
    <n v="7"/>
    <s v="Unpublished"/>
    <m/>
    <n v="110.5"/>
    <n v="0"/>
    <d v="1899-12-30T01:30:00"/>
    <n v="1.5"/>
    <n v="5.5"/>
  </r>
  <r>
    <s v="SALA"/>
    <x v="17"/>
    <x v="4"/>
    <d v="1899-12-30T19:00:00"/>
    <d v="2022-06-06T00:00:00"/>
    <d v="1899-12-30T01:30:00"/>
    <d v="1899-12-30T00:00:00"/>
    <d v="1899-12-30T00:00:00"/>
    <n v="6.5"/>
    <s v="Unpublished"/>
    <m/>
    <n v="102.5"/>
    <n v="0"/>
    <d v="1899-12-30T01:30:00"/>
    <n v="1.5"/>
    <n v="5"/>
  </r>
  <r>
    <s v="CUCINA"/>
    <x v="16"/>
    <x v="5"/>
    <d v="1899-12-30T16:00:00"/>
    <d v="2022-06-07T00:00:00"/>
    <d v="1899-12-30T00:30:00"/>
    <d v="1899-12-30T00:00:00"/>
    <d v="1899-12-30T00:00:00"/>
    <n v="8.5"/>
    <s v="Unpublished"/>
    <m/>
    <n v="127.5"/>
    <n v="0"/>
    <d v="1899-12-30T00:30:00"/>
    <n v="0.5"/>
    <n v="8"/>
  </r>
  <r>
    <s v="SALA"/>
    <x v="14"/>
    <x v="5"/>
    <d v="1899-12-30T16:30:00"/>
    <d v="2022-06-06T00:00:00"/>
    <d v="1899-12-30T22:00:00"/>
    <d v="1899-12-30T01:00:00"/>
    <d v="1899-12-30T00:00:00"/>
    <n v="4.5"/>
    <s v="Unpublished"/>
    <s v="Tavoli e Delivery"/>
    <n v="67.5"/>
    <n v="1"/>
    <d v="1899-12-30T21:00:00"/>
    <n v="0"/>
    <n v="3.5"/>
  </r>
  <r>
    <s v="BAR"/>
    <x v="2"/>
    <x v="5"/>
    <d v="1899-12-30T17:00:00"/>
    <d v="2022-06-07T00:00:00"/>
    <d v="1899-12-30T01:30:00"/>
    <d v="1899-12-30T00:00:00"/>
    <d v="1899-12-30T00:00:00"/>
    <n v="8.5"/>
    <s v="Unpublished"/>
    <m/>
    <n v="127.5"/>
    <n v="0"/>
    <d v="1899-12-30T01:30:00"/>
    <n v="1.5"/>
    <n v="7"/>
  </r>
  <r>
    <s v="SALA"/>
    <x v="12"/>
    <x v="5"/>
    <d v="1899-12-30T17:00:00"/>
    <d v="2022-06-07T00:00:00"/>
    <d v="1899-12-30T01:00:00"/>
    <d v="1899-12-30T00:00:00"/>
    <d v="1899-12-30T00:00:00"/>
    <n v="8"/>
    <s v="Unpublished"/>
    <m/>
    <n v="120"/>
    <n v="0"/>
    <d v="1899-12-30T01:00:00"/>
    <n v="1"/>
    <n v="7"/>
  </r>
  <r>
    <s v="CUCINA"/>
    <x v="4"/>
    <x v="5"/>
    <d v="1899-12-30T18:30:00"/>
    <d v="2022-06-07T00:00:00"/>
    <d v="1899-12-30T01:00:00"/>
    <d v="1899-12-30T00:00:00"/>
    <d v="1899-12-30T00:00:00"/>
    <n v="6.5"/>
    <s v="Unpublished"/>
    <m/>
    <n v="97.5"/>
    <n v="0"/>
    <d v="1899-12-30T01:00:00"/>
    <n v="1"/>
    <n v="5.5"/>
  </r>
  <r>
    <s v="SALA"/>
    <x v="19"/>
    <x v="5"/>
    <d v="1899-12-30T19:00:00"/>
    <d v="2022-06-07T00:00:00"/>
    <d v="1899-12-30T01:30:00"/>
    <d v="1899-12-30T00:00:00"/>
    <d v="1899-12-30T00:00:00"/>
    <n v="6.5"/>
    <s v="Unpublished"/>
    <m/>
    <n v="97.5"/>
    <n v="0"/>
    <d v="1899-12-30T01:30:00"/>
    <n v="1.5"/>
    <n v="5"/>
  </r>
  <r>
    <s v="CUCINA"/>
    <x v="0"/>
    <x v="6"/>
    <d v="1899-12-30T16:00:00"/>
    <d v="2022-06-08T00:00:00"/>
    <d v="1899-12-30T01:00:00"/>
    <d v="1899-12-30T00:00:00"/>
    <d v="1899-12-30T00:00:00"/>
    <n v="9"/>
    <s v="Unpublished"/>
    <m/>
    <n v="0"/>
    <n v="0"/>
    <d v="1899-12-30T01:00:00"/>
    <n v="1"/>
    <n v="8"/>
  </r>
  <r>
    <s v="SALA"/>
    <x v="14"/>
    <x v="6"/>
    <d v="1899-12-30T17:00:00"/>
    <d v="2022-06-07T00:00:00"/>
    <d v="1899-12-30T22:00:00"/>
    <d v="1899-12-30T01:00:00"/>
    <d v="1899-12-30T00:00:00"/>
    <n v="4"/>
    <s v="Unpublished"/>
    <s v="Tavoli e Delivery"/>
    <n v="60"/>
    <n v="1"/>
    <d v="1899-12-30T21:00:00"/>
    <n v="0"/>
    <n v="3"/>
  </r>
  <r>
    <s v="SALA"/>
    <x v="7"/>
    <x v="6"/>
    <d v="1899-12-30T17:00:00"/>
    <d v="2022-06-08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CUCINA"/>
    <x v="1"/>
    <x v="6"/>
    <d v="1899-12-30T17:00:00"/>
    <d v="2022-06-08T00:00:00"/>
    <d v="1899-12-30T01:00:00"/>
    <d v="1899-12-30T00:00:00"/>
    <d v="1899-12-30T00:00:00"/>
    <n v="8"/>
    <s v="Unpublished"/>
    <m/>
    <n v="120"/>
    <n v="0"/>
    <d v="1899-12-30T01:00:00"/>
    <n v="1"/>
    <n v="7"/>
  </r>
  <r>
    <s v="BAR"/>
    <x v="8"/>
    <x v="6"/>
    <d v="1899-12-30T17:30:00"/>
    <d v="2022-06-08T00:00:00"/>
    <d v="1899-12-30T02:00:00"/>
    <d v="1899-12-30T00:00:00"/>
    <d v="1899-12-30T00:00:00"/>
    <n v="8.5"/>
    <s v="Unpublished"/>
    <m/>
    <n v="127.5"/>
    <n v="0"/>
    <d v="1899-12-30T02:00:00"/>
    <n v="2"/>
    <n v="6.5"/>
  </r>
  <r>
    <s v="BAR"/>
    <x v="19"/>
    <x v="6"/>
    <d v="1899-12-30T19:00:00"/>
    <d v="2022-06-08T00:00:00"/>
    <d v="1899-12-30T01:00:00"/>
    <d v="1899-12-30T00:00:00"/>
    <d v="1899-12-30T00:00:00"/>
    <n v="6"/>
    <s v="Unpublished"/>
    <m/>
    <n v="90"/>
    <n v="0"/>
    <d v="1899-12-30T01:00:00"/>
    <n v="1"/>
    <n v="5"/>
  </r>
  <r>
    <s v="SALA"/>
    <x v="18"/>
    <x v="6"/>
    <d v="1899-12-30T20:00:00"/>
    <d v="2022-06-08T00:00:00"/>
    <d v="1899-12-30T02:00:00"/>
    <d v="1899-12-30T00:00:00"/>
    <d v="1899-12-30T00:00:00"/>
    <n v="6"/>
    <s v="Unpublished"/>
    <m/>
    <n v="90"/>
    <n v="0"/>
    <d v="1899-12-30T02:00:00"/>
    <n v="2"/>
    <n v="4"/>
  </r>
  <r>
    <s v="CUCINA"/>
    <x v="10"/>
    <x v="7"/>
    <d v="1899-12-30T16:30:00"/>
    <d v="2022-06-09T00:00:00"/>
    <d v="1899-12-30T00:00:00"/>
    <d v="1899-12-30T00:00:00"/>
    <d v="1899-12-30T00:00:00"/>
    <n v="7.5"/>
    <s v="Unpublished"/>
    <m/>
    <n v="112.5"/>
    <n v="0"/>
    <d v="1899-12-30T00:00:00"/>
    <n v="0"/>
    <n v="7.5"/>
  </r>
  <r>
    <s v="SALA"/>
    <x v="5"/>
    <x v="7"/>
    <d v="1899-12-30T16:30:00"/>
    <d v="2022-06-08T00:00:00"/>
    <d v="1899-12-30T21:30:00"/>
    <d v="1899-12-30T01:00:00"/>
    <d v="1899-12-30T00:00:00"/>
    <n v="4"/>
    <s v="Unpublished"/>
    <s v="Tavoli e Delivery"/>
    <n v="60"/>
    <n v="1"/>
    <d v="1899-12-30T20:30:00"/>
    <n v="0"/>
    <n v="3"/>
  </r>
  <r>
    <s v="BAR"/>
    <x v="8"/>
    <x v="7"/>
    <d v="1899-12-30T16:30:00"/>
    <d v="2022-06-08T00:00:00"/>
    <d v="1899-12-30T23:00:00"/>
    <d v="1899-12-30T00:00:00"/>
    <d v="1899-12-30T00:00:00"/>
    <n v="6.5"/>
    <s v="Unpublished"/>
    <m/>
    <n v="97.5"/>
    <n v="0"/>
    <d v="1899-12-30T23:00:00"/>
    <n v="0"/>
    <n v="6.5"/>
  </r>
  <r>
    <s v="SALA"/>
    <x v="12"/>
    <x v="7"/>
    <d v="1899-12-30T17:00:00"/>
    <d v="2022-06-09T00:00:00"/>
    <d v="1899-12-30T01:00:00"/>
    <d v="1899-12-30T00:00:00"/>
    <d v="1899-12-30T00:00:00"/>
    <n v="8"/>
    <s v="Unpublished"/>
    <m/>
    <n v="120"/>
    <n v="0"/>
    <d v="1899-12-30T01:00:00"/>
    <n v="1"/>
    <n v="7"/>
  </r>
  <r>
    <s v="CUCINA"/>
    <x v="4"/>
    <x v="7"/>
    <d v="1899-12-30T17:30:00"/>
    <d v="2022-06-09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20"/>
    <x v="7"/>
    <d v="1899-12-30T18:30:00"/>
    <d v="2022-06-09T00:00:00"/>
    <d v="1899-12-30T02:30:00"/>
    <d v="1899-12-30T00:00:00"/>
    <d v="1899-12-30T00:00:00"/>
    <n v="8"/>
    <s v="Unpublished"/>
    <m/>
    <n v="120"/>
    <n v="0"/>
    <d v="1899-12-30T02:30:00"/>
    <n v="2.5"/>
    <n v="5.5"/>
  </r>
  <r>
    <s v="SALA"/>
    <x v="17"/>
    <x v="7"/>
    <d v="1899-12-30T18:30:00"/>
    <d v="2022-06-09T00:00:00"/>
    <d v="1899-12-30T00:00:00"/>
    <d v="1899-12-30T00:00:00"/>
    <d v="1899-12-30T00:00:00"/>
    <n v="5.5"/>
    <s v="Unpublished"/>
    <m/>
    <n v="82.5"/>
    <n v="0"/>
    <d v="1899-12-30T00:00:00"/>
    <n v="0"/>
    <n v="5.5"/>
  </r>
  <r>
    <s v="CUCINA"/>
    <x v="1"/>
    <x v="7"/>
    <d v="1899-12-30T18:30:00"/>
    <d v="2022-06-09T00:00:00"/>
    <d v="1899-12-30T01:00:00"/>
    <d v="1899-12-30T00:00:00"/>
    <d v="1899-12-30T00:00:00"/>
    <n v="6.5"/>
    <s v="Unpublished"/>
    <m/>
    <n v="97.5"/>
    <n v="0"/>
    <d v="1899-12-30T01:00:00"/>
    <n v="1"/>
    <n v="5.5"/>
  </r>
  <r>
    <s v="BAR"/>
    <x v="2"/>
    <x v="7"/>
    <d v="1899-12-30T19:00:00"/>
    <d v="2022-06-09T00:00:00"/>
    <d v="1899-12-30T01:30:00"/>
    <d v="1899-12-30T00:00:00"/>
    <d v="1899-12-30T00:00:00"/>
    <n v="6.5"/>
    <s v="Unpublished"/>
    <m/>
    <n v="97.5"/>
    <n v="0"/>
    <d v="1899-12-30T01:30:00"/>
    <n v="1.5"/>
    <n v="5"/>
  </r>
  <r>
    <s v="SALA"/>
    <x v="3"/>
    <x v="7"/>
    <d v="1899-12-30T19:30:00"/>
    <d v="2022-06-09T00:00:00"/>
    <d v="1899-12-30T01:00:00"/>
    <d v="1899-12-30T00:00:00"/>
    <d v="1899-12-30T00:00:00"/>
    <n v="5.5"/>
    <s v="Unpublished"/>
    <m/>
    <n v="82.5"/>
    <n v="0"/>
    <d v="1899-12-30T01:00:00"/>
    <n v="1"/>
    <n v="4.5"/>
  </r>
  <r>
    <s v="SALA"/>
    <x v="7"/>
    <x v="7"/>
    <d v="1899-12-30T20:30:00"/>
    <d v="2022-06-09T00:00:00"/>
    <d v="1899-12-30T02:00:00"/>
    <d v="1899-12-30T00:00:00"/>
    <d v="1899-12-30T00:00:00"/>
    <n v="5.5"/>
    <s v="Unpublished"/>
    <m/>
    <n v="82.5"/>
    <n v="0"/>
    <d v="1899-12-30T02:00:00"/>
    <n v="2"/>
    <n v="3.5"/>
  </r>
  <r>
    <s v="CUCINA"/>
    <x v="10"/>
    <x v="8"/>
    <d v="1899-12-30T16:30:00"/>
    <d v="2022-06-10T00:00:00"/>
    <d v="1899-12-30T00:00:00"/>
    <d v="1899-12-30T00:00:00"/>
    <d v="1899-12-30T00:00:00"/>
    <n v="7.5"/>
    <s v="Unpublished"/>
    <m/>
    <n v="112.5"/>
    <n v="0"/>
    <d v="1899-12-30T00:00:00"/>
    <n v="0"/>
    <n v="7.5"/>
  </r>
  <r>
    <s v="SALA"/>
    <x v="9"/>
    <x v="8"/>
    <d v="1899-12-30T17:00:00"/>
    <d v="2022-06-09T00:00:00"/>
    <d v="1899-12-30T22:00:00"/>
    <d v="1899-12-30T00:00:00"/>
    <d v="1899-12-30T00:00:00"/>
    <n v="5"/>
    <s v="Unpublished"/>
    <m/>
    <n v="75"/>
    <n v="0"/>
    <d v="1899-12-30T22:00:00"/>
    <n v="0"/>
    <n v="5"/>
  </r>
  <r>
    <s v="SALA"/>
    <x v="12"/>
    <x v="8"/>
    <d v="1899-12-30T17:00:00"/>
    <d v="2022-06-10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CUCINA"/>
    <x v="16"/>
    <x v="8"/>
    <d v="1899-12-30T17:00:00"/>
    <d v="2022-06-10T00:00:00"/>
    <d v="1899-12-30T00:00:00"/>
    <d v="1899-12-30T00:00:00"/>
    <d v="1899-12-30T00:00:00"/>
    <n v="7"/>
    <s v="Unpublished"/>
    <m/>
    <n v="105"/>
    <n v="0"/>
    <d v="1899-12-30T00:00:00"/>
    <n v="0"/>
    <n v="7"/>
  </r>
  <r>
    <s v="BAR"/>
    <x v="6"/>
    <x v="8"/>
    <d v="1899-12-30T17:30:00"/>
    <d v="2022-06-10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2"/>
    <x v="8"/>
    <d v="1899-12-30T19:00:00"/>
    <d v="2022-06-10T00:00:00"/>
    <d v="1899-12-30T01:30:00"/>
    <d v="1899-12-30T00:00:00"/>
    <d v="1899-12-30T00:00:00"/>
    <n v="6.5"/>
    <s v="Unpublished"/>
    <m/>
    <n v="97.5"/>
    <n v="0"/>
    <d v="1899-12-30T01:30:00"/>
    <n v="1.5"/>
    <n v="5"/>
  </r>
  <r>
    <s v="SALA"/>
    <x v="5"/>
    <x v="8"/>
    <d v="1899-12-30T19:00:00"/>
    <d v="2022-06-09T00:00:00"/>
    <d v="1899-12-30T21:30:00"/>
    <d v="1899-12-30T00:00:00"/>
    <d v="1899-12-30T00:00:00"/>
    <n v="2.5"/>
    <s v="Unpublished"/>
    <s v="Delivery"/>
    <n v="37.5"/>
    <n v="0"/>
    <d v="1899-12-30T21:30:00"/>
    <n v="0"/>
    <n v="2.5"/>
  </r>
  <r>
    <s v="SALA"/>
    <x v="17"/>
    <x v="8"/>
    <d v="1899-12-30T20:30:00"/>
    <d v="2022-06-10T00:00:00"/>
    <d v="1899-12-30T01:30:00"/>
    <d v="1899-12-30T00:00:00"/>
    <d v="1899-12-30T00:00:00"/>
    <n v="5"/>
    <s v="Unpublished"/>
    <m/>
    <n v="75"/>
    <n v="0"/>
    <d v="1899-12-30T01:30:00"/>
    <n v="1.5"/>
    <n v="3.5"/>
  </r>
  <r>
    <s v="CUCINA"/>
    <x v="10"/>
    <x v="9"/>
    <d v="1899-12-30T16:00:00"/>
    <d v="2022-06-10T00:00:00"/>
    <d v="1899-12-30T22:30:00"/>
    <d v="1899-12-30T00:00:00"/>
    <d v="1899-12-30T00:00:00"/>
    <n v="6.5"/>
    <s v="Unpublished"/>
    <m/>
    <n v="97.5"/>
    <n v="0"/>
    <d v="1899-12-30T22:30:00"/>
    <n v="0"/>
    <n v="6.5"/>
  </r>
  <r>
    <s v="CUCINA"/>
    <x v="4"/>
    <x v="9"/>
    <d v="1899-12-30T16:30:00"/>
    <d v="2022-06-11T00:00:00"/>
    <d v="1899-12-30T00:30:00"/>
    <d v="1899-12-30T00:00:00"/>
    <d v="1899-12-30T00:00:00"/>
    <n v="8"/>
    <s v="Unpublished"/>
    <m/>
    <n v="120"/>
    <n v="0"/>
    <d v="1899-12-30T00:30:00"/>
    <n v="0.5"/>
    <n v="7.5"/>
  </r>
  <r>
    <s v="BAR"/>
    <x v="6"/>
    <x v="9"/>
    <d v="1899-12-30T17:00:00"/>
    <d v="2022-06-11T00:00:00"/>
    <d v="1899-12-30T01:00:00"/>
    <d v="1899-12-30T00:00:00"/>
    <d v="1899-12-30T00:00:00"/>
    <n v="8"/>
    <s v="Unpublished"/>
    <m/>
    <n v="120"/>
    <n v="0"/>
    <d v="1899-12-30T01:00:00"/>
    <n v="1"/>
    <n v="7"/>
  </r>
  <r>
    <s v="BAR"/>
    <x v="20"/>
    <x v="9"/>
    <d v="1899-12-30T18:30:00"/>
    <d v="2022-06-11T00:00:00"/>
    <d v="1899-12-30T03:00:00"/>
    <d v="1899-12-30T00:00:00"/>
    <d v="1899-12-30T00:00:00"/>
    <n v="8.5"/>
    <s v="Unpublished"/>
    <m/>
    <n v="127.5"/>
    <n v="0"/>
    <d v="1899-12-30T03:00:00"/>
    <n v="3"/>
    <n v="5.5"/>
  </r>
  <r>
    <s v="CUCINA"/>
    <x v="1"/>
    <x v="9"/>
    <d v="1899-12-30T18:30:00"/>
    <d v="2022-06-11T00:00:00"/>
    <d v="1899-12-30T01:00:00"/>
    <d v="1899-12-30T00:00:00"/>
    <d v="1899-12-30T00:00:00"/>
    <n v="6.5"/>
    <s v="Unpublished"/>
    <m/>
    <n v="97.5"/>
    <n v="0"/>
    <d v="1899-12-30T01:00:00"/>
    <n v="1"/>
    <n v="5.5"/>
  </r>
  <r>
    <s v="SALA"/>
    <x v="14"/>
    <x v="9"/>
    <d v="1899-12-30T19:00:00"/>
    <d v="2022-06-10T00:00:00"/>
    <d v="1899-12-30T22:00:00"/>
    <d v="1899-12-30T00:00:00"/>
    <d v="1899-12-30T00:00:00"/>
    <n v="3"/>
    <s v="Unpublished"/>
    <s v="Delivery"/>
    <n v="45"/>
    <n v="0"/>
    <d v="1899-12-30T22:00:00"/>
    <n v="0"/>
    <n v="3"/>
  </r>
  <r>
    <s v="BAR"/>
    <x v="2"/>
    <x v="9"/>
    <d v="1899-12-30T19:30:00"/>
    <d v="2022-06-11T00:00:00"/>
    <d v="1899-12-30T03:00:00"/>
    <d v="1899-12-30T00:00:00"/>
    <d v="1899-12-30T00:00:00"/>
    <n v="7.5"/>
    <s v="Unpublished"/>
    <m/>
    <n v="112.5"/>
    <n v="0"/>
    <d v="1899-12-30T03:00:00"/>
    <n v="3"/>
    <n v="4.5"/>
  </r>
  <r>
    <s v="SALA"/>
    <x v="12"/>
    <x v="9"/>
    <d v="1899-12-30T20:00:00"/>
    <d v="2022-06-11T00:00:00"/>
    <d v="1899-12-30T02:30:00"/>
    <d v="1899-12-30T00:00:00"/>
    <d v="1899-12-30T00:00:00"/>
    <n v="6.5"/>
    <s v="Unpublished"/>
    <m/>
    <n v="97.5"/>
    <n v="0"/>
    <d v="1899-12-30T02:30:00"/>
    <n v="2.5"/>
    <n v="4"/>
  </r>
  <r>
    <s v="SALA"/>
    <x v="3"/>
    <x v="9"/>
    <d v="1899-12-30T20:00:00"/>
    <d v="2022-06-11T00:00:00"/>
    <d v="1899-12-30T03:00:00"/>
    <d v="1899-12-30T00:00:00"/>
    <d v="1899-12-30T00:00:00"/>
    <n v="7"/>
    <s v="Unpublished"/>
    <m/>
    <n v="105"/>
    <n v="0"/>
    <d v="1899-12-30T03:00:00"/>
    <n v="3"/>
    <n v="4"/>
  </r>
  <r>
    <s v="SALA"/>
    <x v="13"/>
    <x v="9"/>
    <d v="1899-12-30T20:00:00"/>
    <d v="2022-06-10T00:00:00"/>
    <d v="1899-12-30T21:00:00"/>
    <d v="1899-12-30T00:00:00"/>
    <d v="1899-12-30T00:00:00"/>
    <n v="1"/>
    <s v="Unpublished"/>
    <m/>
    <n v="15"/>
    <n v="0"/>
    <d v="1899-12-30T21:00:00"/>
    <n v="0"/>
    <n v="1"/>
  </r>
  <r>
    <s v="CUCINA"/>
    <x v="10"/>
    <x v="10"/>
    <d v="1899-12-30T16:00:00"/>
    <d v="2022-06-12T00:00:00"/>
    <d v="1899-12-30T00:00:00"/>
    <d v="1899-12-30T00:00:00"/>
    <d v="1899-12-30T00:00:00"/>
    <n v="8"/>
    <s v="Unpublished"/>
    <m/>
    <n v="120"/>
    <n v="0"/>
    <d v="1899-12-30T00:00:00"/>
    <n v="0"/>
    <n v="8"/>
  </r>
  <r>
    <s v="SALA"/>
    <x v="14"/>
    <x v="10"/>
    <d v="1899-12-30T16:30:00"/>
    <d v="2022-06-11T00:00:00"/>
    <d v="1899-12-30T22:30:00"/>
    <d v="1899-12-30T01:00:00"/>
    <d v="1899-12-30T00:00:00"/>
    <n v="5"/>
    <s v="Unpublished"/>
    <s v="Tavoli e Delivery"/>
    <n v="75"/>
    <n v="1"/>
    <d v="1899-12-30T21:30:00"/>
    <n v="0"/>
    <n v="4"/>
  </r>
  <r>
    <s v="CUCINA"/>
    <x v="16"/>
    <x v="10"/>
    <d v="1899-12-30T16:30:00"/>
    <d v="2022-06-12T00:00:00"/>
    <d v="1899-12-30T00:30:00"/>
    <d v="1899-12-30T00:00:00"/>
    <d v="1899-12-30T00:00:00"/>
    <n v="8"/>
    <s v="Unpublished"/>
    <m/>
    <n v="120.5"/>
    <n v="0"/>
    <d v="1899-12-30T00:30:00"/>
    <n v="0.5"/>
    <n v="7.5"/>
  </r>
  <r>
    <s v="SALA"/>
    <x v="12"/>
    <x v="10"/>
    <d v="1899-12-30T17:00:00"/>
    <d v="2022-06-12T00:00:00"/>
    <d v="1899-12-30T01:30:00"/>
    <d v="1899-12-30T00:00:00"/>
    <d v="1899-12-30T00:00:00"/>
    <n v="8.5"/>
    <s v="Unpublished"/>
    <m/>
    <n v="129"/>
    <n v="0"/>
    <d v="1899-12-30T01:30:00"/>
    <n v="1.5"/>
    <n v="7"/>
  </r>
  <r>
    <s v="SALA"/>
    <x v="19"/>
    <x v="10"/>
    <d v="1899-12-30T17:00:00"/>
    <d v="2022-06-11T00:00:00"/>
    <d v="1899-12-30T18:00:00"/>
    <d v="1899-12-30T00:00:00"/>
    <d v="1899-12-30T00:00:00"/>
    <n v="1"/>
    <s v="Unpublished"/>
    <m/>
    <n v="15"/>
    <n v="0"/>
    <d v="1899-12-30T18:00:00"/>
    <n v="0"/>
    <n v="1"/>
  </r>
  <r>
    <s v="BAR"/>
    <x v="8"/>
    <x v="10"/>
    <d v="1899-12-30T17:00:00"/>
    <d v="2022-06-12T00:00:00"/>
    <d v="1899-12-30T02:00:00"/>
    <d v="1899-12-30T00:00:00"/>
    <d v="1899-12-30T00:00:00"/>
    <n v="9"/>
    <s v="Unpublished"/>
    <m/>
    <n v="137"/>
    <n v="0"/>
    <d v="1899-12-30T02:00:00"/>
    <n v="2"/>
    <n v="7"/>
  </r>
  <r>
    <s v="BAR"/>
    <x v="20"/>
    <x v="10"/>
    <d v="1899-12-30T19:30:00"/>
    <d v="2022-06-12T00:00:00"/>
    <d v="1899-12-30T02:30:00"/>
    <d v="1899-12-30T00:00:00"/>
    <d v="1899-12-30T00:00:00"/>
    <n v="7"/>
    <s v="Unpublished"/>
    <m/>
    <n v="107.5"/>
    <n v="0"/>
    <d v="1899-12-30T02:30:00"/>
    <n v="2.5"/>
    <n v="4.5"/>
  </r>
  <r>
    <s v="CUCINA"/>
    <x v="4"/>
    <x v="10"/>
    <d v="1899-12-30T19:30:00"/>
    <d v="2022-06-12T00:00:00"/>
    <d v="1899-12-30T01:00:00"/>
    <d v="1899-12-30T00:00:00"/>
    <d v="1899-12-30T00:00:00"/>
    <n v="5.5"/>
    <s v="Unpublished"/>
    <m/>
    <n v="83.5"/>
    <n v="0"/>
    <d v="1899-12-30T01:00:00"/>
    <n v="1"/>
    <n v="4.5"/>
  </r>
  <r>
    <s v="SALA"/>
    <x v="3"/>
    <x v="10"/>
    <d v="1899-12-30T20:00:00"/>
    <d v="2022-06-12T00:00:00"/>
    <d v="1899-12-30T02:00:00"/>
    <d v="1899-12-30T00:00:00"/>
    <d v="1899-12-30T00:00:00"/>
    <n v="6"/>
    <s v="Unpublished"/>
    <m/>
    <n v="92"/>
    <n v="0"/>
    <d v="1899-12-30T02:00:00"/>
    <n v="2"/>
    <n v="4"/>
  </r>
  <r>
    <s v="SALA"/>
    <x v="7"/>
    <x v="10"/>
    <d v="1899-12-30T20:00:00"/>
    <d v="2022-06-12T00:00:00"/>
    <d v="1899-12-30T02:00:00"/>
    <d v="1899-12-30T00:00:00"/>
    <d v="1899-12-30T00:00:00"/>
    <n v="6"/>
    <s v="Unpublished"/>
    <m/>
    <n v="92"/>
    <n v="0"/>
    <d v="1899-12-30T02:00:00"/>
    <n v="2"/>
    <n v="4"/>
  </r>
  <r>
    <s v="CUCINA"/>
    <x v="0"/>
    <x v="11"/>
    <d v="1899-12-30T15:30:00"/>
    <d v="2022-06-12T00:00:00"/>
    <d v="1899-12-30T22:30:00"/>
    <d v="1899-12-30T00:00:00"/>
    <d v="1899-12-30T00:00:00"/>
    <n v="7"/>
    <s v="Unpublished"/>
    <m/>
    <n v="0"/>
    <n v="0"/>
    <d v="1899-12-30T22:30:00"/>
    <n v="0"/>
    <n v="7"/>
  </r>
  <r>
    <s v="CUCINA"/>
    <x v="10"/>
    <x v="11"/>
    <d v="1899-12-30T15:30:00"/>
    <d v="2022-06-12T00:00:00"/>
    <d v="1899-12-30T23:30:00"/>
    <d v="1899-12-30T00:00:00"/>
    <d v="1899-12-30T00:00:00"/>
    <n v="8"/>
    <s v="Unpublished"/>
    <m/>
    <n v="128"/>
    <n v="0"/>
    <d v="1899-12-30T23:30:00"/>
    <n v="0"/>
    <n v="8"/>
  </r>
  <r>
    <s v="SALA"/>
    <x v="14"/>
    <x v="11"/>
    <d v="1899-12-30T16:30:00"/>
    <d v="2022-06-12T00:00:00"/>
    <d v="1899-12-30T18:00:00"/>
    <d v="1899-12-30T00:00:00"/>
    <d v="1899-12-30T00:00:00"/>
    <n v="1.5"/>
    <s v="Unpublished"/>
    <s v="Tavoli"/>
    <n v="24"/>
    <n v="0"/>
    <d v="1899-12-30T18:00:00"/>
    <n v="0"/>
    <n v="1.5"/>
  </r>
  <r>
    <s v="SALA"/>
    <x v="9"/>
    <x v="11"/>
    <d v="1899-12-30T17:00:00"/>
    <d v="2022-06-13T00:00:00"/>
    <d v="1899-12-30T00:00:00"/>
    <d v="1899-12-30T00:00:00"/>
    <d v="1899-12-30T00:00:00"/>
    <n v="7"/>
    <s v="Unpublished"/>
    <m/>
    <n v="112"/>
    <n v="0"/>
    <d v="1899-12-30T00:00:00"/>
    <n v="0"/>
    <n v="7"/>
  </r>
  <r>
    <s v="BAR"/>
    <x v="20"/>
    <x v="11"/>
    <d v="1899-12-30T17:00:00"/>
    <d v="2022-06-13T00:00:00"/>
    <d v="1899-12-30T01:00:00"/>
    <d v="1899-12-30T00:00:00"/>
    <d v="1899-12-30T00:00:00"/>
    <n v="8"/>
    <s v="Unpublished"/>
    <m/>
    <n v="127"/>
    <n v="0"/>
    <d v="1899-12-30T01:00:00"/>
    <n v="1"/>
    <n v="7"/>
  </r>
  <r>
    <s v="CUCINA"/>
    <x v="16"/>
    <x v="11"/>
    <d v="1899-12-30T17:00:00"/>
    <d v="2022-06-13T00:00:00"/>
    <d v="1899-12-30T00:00:00"/>
    <d v="1899-12-30T00:00:00"/>
    <d v="1899-12-30T00:00:00"/>
    <n v="7"/>
    <s v="Unpublished"/>
    <m/>
    <n v="112"/>
    <n v="0"/>
    <d v="1899-12-30T00:00:00"/>
    <n v="0"/>
    <n v="7"/>
  </r>
  <r>
    <s v="BAR"/>
    <x v="8"/>
    <x v="11"/>
    <d v="1899-12-30T17:30:00"/>
    <d v="2022-06-13T00:00:00"/>
    <d v="1899-12-30T01:30:00"/>
    <d v="1899-12-30T00:00:00"/>
    <d v="1899-12-30T00:00:00"/>
    <n v="8"/>
    <s v="Unpublished"/>
    <m/>
    <n v="126.5"/>
    <n v="0"/>
    <d v="1899-12-30T01:30:00"/>
    <n v="1.5"/>
    <n v="6.5"/>
  </r>
  <r>
    <s v="SALA"/>
    <x v="5"/>
    <x v="11"/>
    <d v="1899-12-30T19:00:00"/>
    <d v="2022-06-12T00:00:00"/>
    <d v="1899-12-30T21:30:00"/>
    <d v="1899-12-30T00:00:00"/>
    <d v="1899-12-30T00:00:00"/>
    <n v="2.5"/>
    <s v="Unpublished"/>
    <s v="Delivery"/>
    <n v="40"/>
    <n v="0"/>
    <d v="1899-12-30T21:30:00"/>
    <n v="0"/>
    <n v="2.5"/>
  </r>
  <r>
    <s v="BAR"/>
    <x v="6"/>
    <x v="11"/>
    <d v="1899-12-30T19:00:00"/>
    <d v="2022-06-13T00:00:00"/>
    <d v="1899-12-30T01:00:00"/>
    <d v="1899-12-30T00:00:00"/>
    <d v="1899-12-30T00:00:00"/>
    <n v="6"/>
    <s v="Unpublished"/>
    <m/>
    <n v="95"/>
    <n v="0"/>
    <d v="1899-12-30T01:00:00"/>
    <n v="1"/>
    <n v="5"/>
  </r>
  <r>
    <s v="SALA"/>
    <x v="17"/>
    <x v="11"/>
    <d v="1899-12-30T20:00:00"/>
    <d v="2022-06-13T00:00:00"/>
    <d v="1899-12-30T01:30:00"/>
    <d v="1899-12-30T00:00:00"/>
    <d v="1899-12-30T00:00:00"/>
    <n v="5.5"/>
    <s v="Unpublished"/>
    <m/>
    <n v="86.5"/>
    <n v="0"/>
    <d v="1899-12-30T01:30:00"/>
    <n v="1.5"/>
    <n v="4"/>
  </r>
  <r>
    <s v="CUCINA"/>
    <x v="16"/>
    <x v="12"/>
    <d v="1899-12-30T16:00:00"/>
    <d v="2022-06-14T00:00:00"/>
    <d v="1899-12-30T00:00:00"/>
    <d v="1899-12-30T00:00:00"/>
    <d v="1899-12-30T00:00:00"/>
    <n v="8"/>
    <s v="Unpublished"/>
    <m/>
    <n v="120"/>
    <n v="0"/>
    <d v="1899-12-30T00:00:00"/>
    <n v="0"/>
    <n v="8"/>
  </r>
  <r>
    <s v="SALA"/>
    <x v="14"/>
    <x v="12"/>
    <d v="1899-12-30T16:30:00"/>
    <d v="2022-06-13T00:00:00"/>
    <d v="1899-12-30T22:00:00"/>
    <d v="1899-12-30T01:00:00"/>
    <d v="1899-12-30T00:00:00"/>
    <n v="4.5"/>
    <s v="Unpublished"/>
    <s v="Tavoli e Delivery"/>
    <n v="67.5"/>
    <n v="1"/>
    <d v="1899-12-30T21:00:00"/>
    <n v="0"/>
    <n v="3.5"/>
  </r>
  <r>
    <s v="SALA"/>
    <x v="12"/>
    <x v="12"/>
    <d v="1899-12-30T17:00:00"/>
    <d v="2022-06-14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CUCINA"/>
    <x v="4"/>
    <x v="12"/>
    <d v="1899-12-30T17:00:00"/>
    <d v="2022-06-14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BAR"/>
    <x v="6"/>
    <x v="12"/>
    <d v="1899-12-30T17:30:00"/>
    <d v="2022-06-14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2"/>
    <x v="12"/>
    <d v="1899-12-30T19:00:00"/>
    <d v="2022-06-14T00:00:00"/>
    <d v="1899-12-30T02:00:00"/>
    <d v="1899-12-30T00:00:00"/>
    <d v="1899-12-30T00:00:00"/>
    <n v="7"/>
    <s v="Unpublished"/>
    <m/>
    <n v="105"/>
    <n v="0"/>
    <d v="1899-12-30T02:00:00"/>
    <n v="2"/>
    <n v="5"/>
  </r>
  <r>
    <s v="SALA"/>
    <x v="19"/>
    <x v="12"/>
    <d v="1899-12-30T20:00:00"/>
    <d v="2022-06-13T00:00:00"/>
    <d v="1899-12-30T22:00:00"/>
    <d v="1899-12-30T00:00:00"/>
    <d v="1899-12-30T00:00:00"/>
    <n v="2"/>
    <s v="Unpublished"/>
    <m/>
    <n v="30"/>
    <n v="0"/>
    <d v="1899-12-30T22:00:00"/>
    <n v="0"/>
    <n v="2"/>
  </r>
  <r>
    <s v="SALA"/>
    <x v="18"/>
    <x v="12"/>
    <d v="1899-12-30T21:00:00"/>
    <d v="2022-06-13T00:00:00"/>
    <d v="1899-12-30T22:30:00"/>
    <d v="1899-12-30T00:00:00"/>
    <d v="1899-12-30T00:00:00"/>
    <n v="1.5"/>
    <s v="Unpublished"/>
    <m/>
    <n v="22.5"/>
    <n v="0"/>
    <d v="1899-12-30T22:30:00"/>
    <n v="0"/>
    <n v="1.5"/>
  </r>
  <r>
    <s v="CUCINA"/>
    <x v="16"/>
    <x v="13"/>
    <d v="1899-12-30T16:30:00"/>
    <d v="2022-06-15T00:00:00"/>
    <d v="1899-12-30T00:30:00"/>
    <d v="1899-12-30T00:00:00"/>
    <d v="1899-12-30T00:00:00"/>
    <n v="8"/>
    <s v="Unpublished"/>
    <m/>
    <n v="120"/>
    <n v="0"/>
    <d v="1899-12-30T00:30:00"/>
    <n v="0.5"/>
    <n v="7.5"/>
  </r>
  <r>
    <s v="SALA"/>
    <x v="9"/>
    <x v="13"/>
    <d v="1899-12-30T17:00:00"/>
    <d v="2022-06-15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SALA"/>
    <x v="5"/>
    <x v="13"/>
    <d v="1899-12-30T17:00:00"/>
    <d v="2022-06-14T00:00:00"/>
    <d v="1899-12-30T18:00:00"/>
    <d v="1899-12-30T00:00:00"/>
    <d v="1899-12-30T00:00:00"/>
    <n v="1"/>
    <s v="Unpublished"/>
    <s v="Tavoli"/>
    <n v="15"/>
    <n v="0"/>
    <d v="1899-12-30T18:00:00"/>
    <n v="0"/>
    <n v="1"/>
  </r>
  <r>
    <s v="BAR"/>
    <x v="20"/>
    <x v="13"/>
    <d v="1899-12-30T17:30:00"/>
    <d v="2022-06-15T00:00:00"/>
    <d v="1899-12-30T01:30:00"/>
    <d v="1899-12-30T00:00:00"/>
    <d v="1899-12-30T00:00:00"/>
    <n v="8"/>
    <s v="Unpublished"/>
    <m/>
    <n v="120"/>
    <n v="0"/>
    <d v="1899-12-30T01:30:00"/>
    <n v="1.5"/>
    <n v="6.5"/>
  </r>
  <r>
    <s v="CUCINA"/>
    <x v="4"/>
    <x v="13"/>
    <d v="1899-12-30T17:30:00"/>
    <d v="2022-06-15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2"/>
    <x v="13"/>
    <d v="1899-12-30T19:00:00"/>
    <d v="2022-06-15T00:00:00"/>
    <d v="1899-12-30T02:00:00"/>
    <d v="1899-12-30T00:00:00"/>
    <d v="1899-12-30T00:00:00"/>
    <n v="7"/>
    <s v="Unpublished"/>
    <m/>
    <n v="105"/>
    <n v="0"/>
    <d v="1899-12-30T02:00:00"/>
    <n v="2"/>
    <n v="5"/>
  </r>
  <r>
    <s v="SALA"/>
    <x v="14"/>
    <x v="13"/>
    <d v="1899-12-30T19:00:00"/>
    <d v="2022-06-14T00:00:00"/>
    <d v="1899-12-30T22:30:00"/>
    <d v="1899-12-30T00:00:00"/>
    <d v="1899-12-30T00:00:00"/>
    <n v="3.5"/>
    <s v="Unpublished"/>
    <s v="Delivery"/>
    <n v="52.5"/>
    <n v="0"/>
    <d v="1899-12-30T22:30:00"/>
    <n v="0"/>
    <n v="3.5"/>
  </r>
  <r>
    <s v="SALA"/>
    <x v="3"/>
    <x v="13"/>
    <d v="1899-12-30T20:00:00"/>
    <d v="2022-06-15T00:00:00"/>
    <d v="1899-12-30T00:00:00"/>
    <d v="1899-12-30T00:00:00"/>
    <d v="1899-12-30T00:00:00"/>
    <n v="4"/>
    <s v="Unpublished"/>
    <m/>
    <n v="60"/>
    <n v="0"/>
    <d v="1899-12-30T00:00:00"/>
    <n v="0"/>
    <n v="4"/>
  </r>
  <r>
    <s v="SALA"/>
    <x v="19"/>
    <x v="13"/>
    <d v="1899-12-30T20:30:00"/>
    <d v="2022-06-15T00:00:00"/>
    <d v="1899-12-30T01:30:00"/>
    <d v="1899-12-30T00:00:00"/>
    <d v="1899-12-30T00:00:00"/>
    <n v="5"/>
    <s v="Unpublished"/>
    <m/>
    <n v="75"/>
    <n v="0"/>
    <d v="1899-12-30T01:30:00"/>
    <n v="1.5"/>
    <n v="3.5"/>
  </r>
  <r>
    <s v="CUCINA"/>
    <x v="10"/>
    <x v="14"/>
    <d v="1899-12-30T16:00:00"/>
    <d v="2022-06-15T00:00:00"/>
    <d v="1899-12-30T23:00:00"/>
    <d v="1899-12-30T00:00:00"/>
    <d v="1899-12-30T00:00:00"/>
    <n v="7"/>
    <s v="Unpublished"/>
    <m/>
    <n v="105"/>
    <n v="0"/>
    <d v="1899-12-30T23:00:00"/>
    <n v="0"/>
    <n v="7"/>
  </r>
  <r>
    <s v="BAR"/>
    <x v="8"/>
    <x v="14"/>
    <d v="1899-12-30T16:30:00"/>
    <d v="2022-06-16T00:00:00"/>
    <d v="1899-12-30T02:00:00"/>
    <d v="1899-12-30T00:00:00"/>
    <d v="1899-12-30T00:00:00"/>
    <n v="9.5"/>
    <s v="Unpublished"/>
    <m/>
    <n v="142.5"/>
    <n v="0"/>
    <d v="1899-12-30T02:00:00"/>
    <n v="2"/>
    <n v="7.5"/>
  </r>
  <r>
    <s v="SALA"/>
    <x v="12"/>
    <x v="14"/>
    <d v="1899-12-30T17:00:00"/>
    <d v="2022-06-16T00:00:00"/>
    <d v="1899-12-30T01:00:00"/>
    <d v="1899-12-30T00:00:00"/>
    <d v="1899-12-30T00:00:00"/>
    <n v="8"/>
    <s v="Unpublished"/>
    <m/>
    <n v="120"/>
    <n v="0"/>
    <d v="1899-12-30T01:00:00"/>
    <n v="1"/>
    <n v="7"/>
  </r>
  <r>
    <s v="SALA"/>
    <x v="5"/>
    <x v="14"/>
    <d v="1899-12-30T17:00:00"/>
    <d v="2022-06-15T00:00:00"/>
    <d v="1899-12-30T21:30:00"/>
    <d v="1899-12-30T01:00:00"/>
    <d v="1899-12-30T00:00:00"/>
    <n v="3.5"/>
    <s v="Unpublished"/>
    <s v="Tavoli e Delivery"/>
    <n v="52.5"/>
    <n v="1"/>
    <d v="1899-12-30T20:30:00"/>
    <n v="0"/>
    <n v="2.5"/>
  </r>
  <r>
    <s v="CUCINA"/>
    <x v="11"/>
    <x v="14"/>
    <d v="1899-12-30T17:30:00"/>
    <d v="2022-06-16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CUCINA"/>
    <x v="4"/>
    <x v="14"/>
    <d v="1899-12-30T18:00:00"/>
    <d v="2022-06-16T00:00:00"/>
    <d v="1899-12-30T01:00:00"/>
    <d v="1899-12-30T00:00:00"/>
    <d v="1899-12-30T00:00:00"/>
    <n v="7"/>
    <s v="Unpublished"/>
    <m/>
    <n v="105"/>
    <n v="0"/>
    <d v="1899-12-30T01:00:00"/>
    <n v="1"/>
    <n v="6"/>
  </r>
  <r>
    <s v="BAR"/>
    <x v="6"/>
    <x v="14"/>
    <d v="1899-12-30T18:30:00"/>
    <d v="2022-06-16T00:00:00"/>
    <d v="1899-12-30T03:00:00"/>
    <d v="1899-12-30T00:00:00"/>
    <d v="1899-12-30T00:00:00"/>
    <n v="8.5"/>
    <s v="Unpublished"/>
    <m/>
    <n v="127.5"/>
    <n v="0"/>
    <d v="1899-12-30T03:00:00"/>
    <n v="3"/>
    <n v="5.5"/>
  </r>
  <r>
    <s v="SALA"/>
    <x v="7"/>
    <x v="14"/>
    <d v="1899-12-30T19:30:00"/>
    <d v="2022-06-16T00:00:00"/>
    <d v="1899-12-30T02:00:00"/>
    <d v="1899-12-30T00:00:00"/>
    <d v="1899-12-30T00:00:00"/>
    <n v="6.5"/>
    <s v="Unpublished"/>
    <m/>
    <n v="97.5"/>
    <n v="0"/>
    <d v="1899-12-30T02:00:00"/>
    <n v="2"/>
    <n v="4.5"/>
  </r>
  <r>
    <s v="BAR"/>
    <x v="20"/>
    <x v="14"/>
    <d v="1899-12-30T20:00:00"/>
    <d v="2022-06-16T00:00:00"/>
    <d v="1899-12-30T03:00:00"/>
    <d v="1899-12-30T00:00:00"/>
    <d v="1899-12-30T00:00:00"/>
    <n v="7"/>
    <s v="Unpublished"/>
    <m/>
    <n v="105"/>
    <n v="0"/>
    <d v="1899-12-30T03:00:00"/>
    <n v="3"/>
    <n v="4"/>
  </r>
  <r>
    <s v="SALA"/>
    <x v="19"/>
    <x v="14"/>
    <d v="1899-12-30T20:00:00"/>
    <d v="2022-06-16T00:00:00"/>
    <d v="1899-12-30T03:00:00"/>
    <d v="1899-12-30T00:00:00"/>
    <d v="1899-12-30T00:00:00"/>
    <n v="7"/>
    <s v="Unpublished"/>
    <m/>
    <n v="105"/>
    <n v="0"/>
    <d v="1899-12-30T03:00:00"/>
    <n v="3"/>
    <n v="4"/>
  </r>
  <r>
    <s v="CUCINA"/>
    <x v="10"/>
    <x v="15"/>
    <d v="1899-12-30T16:00:00"/>
    <d v="2022-06-17T00:00:00"/>
    <d v="1899-12-30T00:00:00"/>
    <d v="1899-12-30T00:00:00"/>
    <d v="1899-12-30T00:00:00"/>
    <n v="8"/>
    <s v="Unpublished"/>
    <m/>
    <n v="120"/>
    <n v="0"/>
    <d v="1899-12-30T00:00:00"/>
    <n v="0"/>
    <n v="8"/>
  </r>
  <r>
    <s v="BAR"/>
    <x v="8"/>
    <x v="15"/>
    <d v="1899-12-30T16:30:00"/>
    <d v="2022-06-17T00:00:00"/>
    <d v="1899-12-30T01:30:00"/>
    <d v="1899-12-30T00:00:00"/>
    <d v="1899-12-30T00:00:00"/>
    <n v="9"/>
    <s v="Unpublished"/>
    <m/>
    <n v="135"/>
    <n v="0"/>
    <d v="1899-12-30T01:30:00"/>
    <n v="1.5"/>
    <n v="7.5"/>
  </r>
  <r>
    <s v="CUCINA"/>
    <x v="4"/>
    <x v="15"/>
    <d v="1899-12-30T17:30:00"/>
    <d v="2022-06-17T00:00:00"/>
    <d v="1899-12-30T00:30:00"/>
    <d v="1899-12-30T00:00:00"/>
    <d v="1899-12-30T00:00:00"/>
    <n v="7"/>
    <s v="Unpublished"/>
    <m/>
    <n v="105"/>
    <n v="0"/>
    <d v="1899-12-30T00:30:00"/>
    <n v="0.5"/>
    <n v="6.5"/>
  </r>
  <r>
    <s v="BAR"/>
    <x v="2"/>
    <x v="15"/>
    <d v="1899-12-30T19:00:00"/>
    <d v="2022-06-17T00:00:00"/>
    <d v="1899-12-30T01:30:00"/>
    <d v="1899-12-30T00:00:00"/>
    <d v="1899-12-30T00:00:00"/>
    <n v="6.5"/>
    <s v="Unpublished"/>
    <m/>
    <n v="97.5"/>
    <n v="0"/>
    <d v="1899-12-30T01:30:00"/>
    <n v="1.5"/>
    <n v="5"/>
  </r>
  <r>
    <s v="SALA"/>
    <x v="5"/>
    <x v="15"/>
    <d v="1899-12-30T19:00:00"/>
    <d v="2022-06-16T00:00:00"/>
    <d v="1899-12-30T21:30:00"/>
    <d v="1899-12-30T00:00:00"/>
    <d v="1899-12-30T00:00:00"/>
    <n v="2.5"/>
    <s v="Unpublished"/>
    <s v="Delivery"/>
    <n v="37.5"/>
    <n v="0"/>
    <d v="1899-12-30T21:30:00"/>
    <n v="0"/>
    <n v="2.5"/>
  </r>
  <r>
    <s v="SALA"/>
    <x v="12"/>
    <x v="15"/>
    <d v="1899-12-30T19:30:00"/>
    <d v="2022-06-17T00:00:00"/>
    <d v="1899-12-30T02:00:00"/>
    <d v="1899-12-30T00:00:00"/>
    <d v="1899-12-30T00:00:00"/>
    <n v="6.5"/>
    <s v="Unpublished"/>
    <m/>
    <n v="97.5"/>
    <n v="0"/>
    <d v="1899-12-30T02:00:00"/>
    <n v="2"/>
    <n v="4.5"/>
  </r>
  <r>
    <s v="SALA"/>
    <x v="18"/>
    <x v="15"/>
    <d v="1899-12-30T20:00:00"/>
    <d v="2022-06-17T00:00:00"/>
    <d v="1899-12-30T01:30:00"/>
    <d v="1899-12-30T00:00:00"/>
    <d v="1899-12-30T00:00:00"/>
    <n v="5.5"/>
    <s v="Unpublished"/>
    <m/>
    <n v="82.5"/>
    <n v="0"/>
    <d v="1899-12-30T01:30:00"/>
    <n v="1.5"/>
    <n v="4"/>
  </r>
  <r>
    <s v="CUCINA"/>
    <x v="0"/>
    <x v="16"/>
    <d v="1899-12-30T16:00:00"/>
    <d v="2022-06-17T00:00:00"/>
    <d v="1899-12-30T23:30:00"/>
    <d v="1899-12-30T00:00:00"/>
    <d v="1899-12-30T00:00:00"/>
    <n v="7.5"/>
    <s v="Unpublished"/>
    <m/>
    <n v="0"/>
    <n v="0"/>
    <d v="1899-12-30T23:30:00"/>
    <n v="0"/>
    <n v="7.5"/>
  </r>
  <r>
    <s v="CUCINA"/>
    <x v="10"/>
    <x v="16"/>
    <d v="1899-12-30T16:30:00"/>
    <d v="2022-06-18T00:00:00"/>
    <d v="1899-12-30T00:00:00"/>
    <d v="1899-12-30T00:00:00"/>
    <d v="1899-12-30T00:00:00"/>
    <n v="7.5"/>
    <s v="Unpublished"/>
    <m/>
    <n v="112.5"/>
    <n v="0"/>
    <d v="1899-12-30T00:00:00"/>
    <n v="0"/>
    <n v="7.5"/>
  </r>
  <r>
    <s v="BAR"/>
    <x v="8"/>
    <x v="16"/>
    <d v="1899-12-30T17:00:00"/>
    <d v="2022-06-17T00:00:00"/>
    <d v="1899-12-30T23:00:00"/>
    <d v="1899-12-30T00:00:00"/>
    <d v="1899-12-30T00:00:00"/>
    <n v="6"/>
    <s v="Unpublished"/>
    <m/>
    <n v="90"/>
    <n v="0"/>
    <d v="1899-12-30T23:00:00"/>
    <n v="0"/>
    <n v="6"/>
  </r>
  <r>
    <s v="BAR"/>
    <x v="6"/>
    <x v="16"/>
    <d v="1899-12-30T18:30:00"/>
    <d v="2022-06-18T00:00:00"/>
    <d v="1899-12-30T03:30:00"/>
    <d v="1899-12-30T00:00:00"/>
    <d v="1899-12-30T00:00:00"/>
    <n v="9"/>
    <s v="Unpublished"/>
    <m/>
    <n v="135"/>
    <n v="0"/>
    <d v="1899-12-30T03:30:00"/>
    <n v="3.5"/>
    <n v="5.5"/>
  </r>
  <r>
    <s v="SALA"/>
    <x v="7"/>
    <x v="16"/>
    <d v="1899-12-30T18:30:00"/>
    <d v="2022-06-17T00:00:00"/>
    <d v="1899-12-30T23:00:00"/>
    <d v="1899-12-30T00:00:00"/>
    <d v="1899-12-30T00:00:00"/>
    <n v="4.5"/>
    <s v="Unpublished"/>
    <m/>
    <n v="67.5"/>
    <n v="0"/>
    <d v="1899-12-30T23:00:00"/>
    <n v="0"/>
    <n v="4.5"/>
  </r>
  <r>
    <s v="SALA"/>
    <x v="14"/>
    <x v="16"/>
    <d v="1899-12-30T19:00:00"/>
    <d v="2022-06-17T00:00:00"/>
    <d v="1899-12-30T22:00:00"/>
    <d v="1899-12-30T00:00:00"/>
    <d v="1899-12-30T00:00:00"/>
    <n v="3"/>
    <s v="Unpublished"/>
    <s v="Delivery"/>
    <n v="45"/>
    <n v="0"/>
    <d v="1899-12-30T22:00:00"/>
    <n v="0"/>
    <n v="3"/>
  </r>
  <r>
    <s v="CUCINA"/>
    <x v="11"/>
    <x v="16"/>
    <d v="1899-12-30T19:30:00"/>
    <d v="2022-06-18T00:00:00"/>
    <d v="1899-12-30T01:00:00"/>
    <d v="1899-12-30T00:00:00"/>
    <d v="1899-12-30T00:00:00"/>
    <n v="5.5"/>
    <s v="Unpublished"/>
    <m/>
    <n v="82.5"/>
    <n v="0"/>
    <d v="1899-12-30T01:00:00"/>
    <n v="1"/>
    <n v="4.5"/>
  </r>
  <r>
    <s v="BAR"/>
    <x v="2"/>
    <x v="16"/>
    <d v="1899-12-30T20:00:00"/>
    <d v="2022-06-18T00:00:00"/>
    <d v="1899-12-30T03:30:00"/>
    <d v="1899-12-30T00:00:00"/>
    <d v="1899-12-30T00:00:00"/>
    <n v="7.5"/>
    <s v="Unpublished"/>
    <m/>
    <n v="112.5"/>
    <n v="0"/>
    <d v="1899-12-30T03:30:00"/>
    <n v="3.5"/>
    <n v="4"/>
  </r>
  <r>
    <s v="SALA"/>
    <x v="13"/>
    <x v="16"/>
    <d v="1899-12-30T20:00:00"/>
    <d v="2022-06-18T00:00:00"/>
    <d v="1899-12-30T03:30:00"/>
    <d v="1899-12-30T00:00:00"/>
    <d v="1899-12-30T00:00:00"/>
    <n v="7.5"/>
    <s v="Unpublished"/>
    <m/>
    <n v="112.5"/>
    <n v="0"/>
    <d v="1899-12-30T03:30:00"/>
    <n v="3.5"/>
    <n v="4"/>
  </r>
  <r>
    <s v="SALA"/>
    <x v="18"/>
    <x v="16"/>
    <d v="1899-12-30T20:00:00"/>
    <d v="2022-06-18T00:00:00"/>
    <d v="1899-12-30T03:30:00"/>
    <d v="1899-12-30T00:00:00"/>
    <d v="1899-12-30T00:00:00"/>
    <n v="7.5"/>
    <s v="Unpublished"/>
    <m/>
    <n v="112.5"/>
    <n v="0"/>
    <d v="1899-12-30T03:30:00"/>
    <n v="3.5"/>
    <n v="4"/>
  </r>
  <r>
    <s v="CUCINA"/>
    <x v="10"/>
    <x v="17"/>
    <d v="1899-12-30T16:00:00"/>
    <d v="2022-06-18T00:00:00"/>
    <d v="1899-12-30T22:30:00"/>
    <d v="1899-12-30T00:00:00"/>
    <d v="1899-12-30T00:00:00"/>
    <n v="6.5"/>
    <s v="Unpublished"/>
    <m/>
    <n v="97.5"/>
    <n v="0"/>
    <d v="1899-12-30T22:30:00"/>
    <n v="0"/>
    <n v="6.5"/>
  </r>
  <r>
    <s v="SALA"/>
    <x v="14"/>
    <x v="17"/>
    <d v="1899-12-30T16:30:00"/>
    <d v="2022-06-18T00:00:00"/>
    <d v="1899-12-30T22:00:00"/>
    <d v="1899-12-30T01:00:00"/>
    <d v="1899-12-30T00:00:00"/>
    <n v="4.5"/>
    <s v="Unpublished"/>
    <s v="Tavoli e Delivery"/>
    <n v="67.5"/>
    <n v="1"/>
    <d v="1899-12-30T21:00:00"/>
    <n v="0"/>
    <n v="3.5"/>
  </r>
  <r>
    <s v="CUCINA"/>
    <x v="16"/>
    <x v="17"/>
    <d v="1899-12-30T16:30:00"/>
    <d v="2022-06-19T00:00:00"/>
    <d v="1899-12-30T00:30:00"/>
    <d v="1899-12-30T00:00:00"/>
    <d v="1899-12-30T00:00:00"/>
    <n v="8"/>
    <s v="Unpublished"/>
    <m/>
    <n v="120.5"/>
    <n v="0"/>
    <d v="1899-12-30T00:30:00"/>
    <n v="0.5"/>
    <n v="7.5"/>
  </r>
  <r>
    <s v="SALA"/>
    <x v="13"/>
    <x v="17"/>
    <d v="1899-12-30T17:00:00"/>
    <d v="2022-06-18T00:00:00"/>
    <d v="1899-12-30T23:30:00"/>
    <d v="1899-12-30T00:00:00"/>
    <d v="1899-12-30T00:00:00"/>
    <n v="6.5"/>
    <s v="Unpublished"/>
    <m/>
    <n v="97.5"/>
    <n v="0"/>
    <d v="1899-12-30T23:30:00"/>
    <n v="0"/>
    <n v="6.5"/>
  </r>
  <r>
    <s v="BAR"/>
    <x v="8"/>
    <x v="17"/>
    <d v="1899-12-30T17:00:00"/>
    <d v="2022-06-19T00:00:00"/>
    <d v="1899-12-30T01:00:00"/>
    <d v="1899-12-30T00:00:00"/>
    <d v="1899-12-30T00:00:00"/>
    <n v="8"/>
    <s v="Unpublished"/>
    <m/>
    <n v="121"/>
    <n v="0"/>
    <d v="1899-12-30T01:00:00"/>
    <n v="1"/>
    <n v="7"/>
  </r>
  <r>
    <s v="CUCINA"/>
    <x v="1"/>
    <x v="17"/>
    <d v="1899-12-30T19:30:00"/>
    <d v="2022-06-19T00:00:00"/>
    <d v="1899-12-30T01:00:00"/>
    <d v="1899-12-30T00:00:00"/>
    <d v="1899-12-30T00:00:00"/>
    <n v="5.5"/>
    <s v="Unpublished"/>
    <m/>
    <n v="83.5"/>
    <n v="0"/>
    <d v="1899-12-30T01:00:00"/>
    <n v="1"/>
    <n v="4.5"/>
  </r>
  <r>
    <s v="BAR"/>
    <x v="6"/>
    <x v="17"/>
    <d v="1899-12-30T20:00:00"/>
    <d v="2022-06-19T00:00:00"/>
    <d v="1899-12-30T03:30:00"/>
    <d v="1899-12-30T00:00:00"/>
    <d v="1899-12-30T00:00:00"/>
    <n v="7.5"/>
    <s v="Unpublished"/>
    <m/>
    <n v="116"/>
    <n v="0"/>
    <d v="1899-12-30T03:30:00"/>
    <n v="3.5"/>
    <n v="4"/>
  </r>
  <r>
    <s v="BAR"/>
    <x v="20"/>
    <x v="17"/>
    <d v="1899-12-30T20:30:00"/>
    <d v="2022-06-19T00:00:00"/>
    <d v="1899-12-30T03:30:00"/>
    <d v="1899-12-30T00:00:00"/>
    <d v="1899-12-30T00:00:00"/>
    <n v="7"/>
    <s v="Unpublished"/>
    <m/>
    <n v="108.5"/>
    <n v="0"/>
    <d v="1899-12-30T03:30:00"/>
    <n v="3.5"/>
    <n v="3.5"/>
  </r>
  <r>
    <s v="SALA"/>
    <x v="9"/>
    <x v="17"/>
    <d v="1899-12-30T21:30:00"/>
    <d v="2022-06-19T00:00:00"/>
    <d v="1899-12-30T03:00:00"/>
    <d v="1899-12-30T00:00:00"/>
    <d v="1899-12-30T00:00:00"/>
    <n v="5.5"/>
    <s v="Unpublished"/>
    <m/>
    <n v="85.5"/>
    <n v="0"/>
    <d v="1899-12-30T03:00:00"/>
    <n v="3"/>
    <n v="2.5"/>
  </r>
  <r>
    <s v="SALA"/>
    <x v="3"/>
    <x v="17"/>
    <d v="1899-12-30T22:00:00"/>
    <d v="2022-06-19T00:00:00"/>
    <d v="1899-12-30T02:00:00"/>
    <d v="1899-12-30T00:00:00"/>
    <d v="1899-12-30T00:00:00"/>
    <n v="4"/>
    <s v="Unpublished"/>
    <m/>
    <n v="62"/>
    <n v="0"/>
    <d v="1899-12-30T02:00:00"/>
    <n v="2"/>
    <n v="2"/>
  </r>
  <r>
    <s v="CUCINA"/>
    <x v="0"/>
    <x v="18"/>
    <d v="1899-12-30T15:30:00"/>
    <d v="2022-06-19T00:00:00"/>
    <d v="1899-12-30T21:30:00"/>
    <d v="1899-12-30T00:00:00"/>
    <d v="1899-12-30T00:00:00"/>
    <n v="6"/>
    <s v="Unpublished"/>
    <m/>
    <n v="0"/>
    <n v="0"/>
    <d v="1899-12-30T21:30:00"/>
    <n v="0"/>
    <n v="6"/>
  </r>
  <r>
    <s v="CUCINA"/>
    <x v="10"/>
    <x v="18"/>
    <d v="1899-12-30T16:00:00"/>
    <d v="2022-06-20T00:00:00"/>
    <d v="1899-12-30T00:30:00"/>
    <d v="1899-12-30T00:00:00"/>
    <d v="1899-12-30T00:00:00"/>
    <n v="8.5"/>
    <s v="Unpublished"/>
    <m/>
    <n v="135.5"/>
    <n v="0"/>
    <d v="1899-12-30T00:30:00"/>
    <n v="0.5"/>
    <n v="8"/>
  </r>
  <r>
    <s v="SALA"/>
    <x v="14"/>
    <x v="18"/>
    <d v="1899-12-30T16:30:00"/>
    <d v="2022-06-19T00:00:00"/>
    <d v="1899-12-30T18:00:00"/>
    <d v="1899-12-30T00:00:00"/>
    <d v="1899-12-30T00:00:00"/>
    <n v="1.5"/>
    <s v="Unpublished"/>
    <s v="Tavoli"/>
    <n v="24"/>
    <n v="0"/>
    <d v="1899-12-30T18:00:00"/>
    <n v="0"/>
    <n v="1.5"/>
  </r>
  <r>
    <s v="SALA"/>
    <x v="12"/>
    <x v="18"/>
    <d v="1899-12-30T17:00:00"/>
    <d v="2022-06-20T00:00:00"/>
    <d v="1899-12-30T00:30:00"/>
    <d v="1899-12-30T00:00:00"/>
    <d v="1899-12-30T00:00:00"/>
    <n v="7.5"/>
    <s v="Unpublished"/>
    <m/>
    <n v="119.5"/>
    <n v="0"/>
    <d v="1899-12-30T00:30:00"/>
    <n v="0.5"/>
    <n v="7"/>
  </r>
  <r>
    <s v="BAR"/>
    <x v="6"/>
    <x v="18"/>
    <d v="1899-12-30T17:30:00"/>
    <d v="2022-06-20T00:00:00"/>
    <d v="1899-12-30T02:00:00"/>
    <d v="1899-12-30T00:00:00"/>
    <d v="1899-12-30T00:00:00"/>
    <n v="8.5"/>
    <s v="Unpublished"/>
    <m/>
    <n v="134"/>
    <n v="0"/>
    <d v="1899-12-30T02:00:00"/>
    <n v="2"/>
    <n v="6.5"/>
  </r>
  <r>
    <s v="CUCINA"/>
    <x v="16"/>
    <x v="18"/>
    <d v="1899-12-30T18:00:00"/>
    <d v="2022-06-20T00:00:00"/>
    <d v="1899-12-30T01:00:00"/>
    <d v="1899-12-30T00:00:00"/>
    <d v="1899-12-30T00:00:00"/>
    <n v="7"/>
    <s v="Unpublished"/>
    <m/>
    <n v="111"/>
    <n v="0"/>
    <d v="1899-12-30T01:00:00"/>
    <n v="1"/>
    <n v="6"/>
  </r>
  <r>
    <s v="BAR"/>
    <x v="20"/>
    <x v="18"/>
    <d v="1899-12-30T18:30:00"/>
    <d v="2022-06-20T00:00:00"/>
    <d v="1899-12-30T02:00:00"/>
    <d v="1899-12-30T00:00:00"/>
    <d v="1899-12-30T00:00:00"/>
    <n v="7.5"/>
    <s v="Unpublished"/>
    <m/>
    <n v="118"/>
    <n v="0"/>
    <d v="1899-12-30T02:00:00"/>
    <n v="2"/>
    <n v="5.5"/>
  </r>
  <r>
    <s v="SALA"/>
    <x v="5"/>
    <x v="18"/>
    <d v="1899-12-30T19:00:00"/>
    <d v="2022-06-19T00:00:00"/>
    <d v="1899-12-30T21:30:00"/>
    <d v="1899-12-30T00:00:00"/>
    <d v="1899-12-30T00:00:00"/>
    <n v="2.5"/>
    <s v="Unpublished"/>
    <s v="Delivery"/>
    <n v="40"/>
    <n v="0"/>
    <d v="1899-12-30T21:30:00"/>
    <n v="0"/>
    <n v="2.5"/>
  </r>
  <r>
    <s v="SALA"/>
    <x v="7"/>
    <x v="18"/>
    <d v="1899-12-30T21:30:00"/>
    <d v="2022-06-20T00:00:00"/>
    <d v="1899-12-30T01:30:00"/>
    <d v="1899-12-30T00:00:00"/>
    <d v="1899-12-30T00:00:00"/>
    <n v="4"/>
    <s v="Unpublished"/>
    <m/>
    <n v="62.5"/>
    <n v="0"/>
    <d v="1899-12-30T01:30:00"/>
    <n v="1.5"/>
    <n v="2.5"/>
  </r>
  <r>
    <s v="CUCINA"/>
    <x v="16"/>
    <x v="19"/>
    <d v="1899-12-30T16:00:00"/>
    <d v="2022-06-21T00:00:00"/>
    <d v="1899-12-30T00:30:00"/>
    <d v="1899-12-30T00:00:00"/>
    <d v="1899-12-30T00:00:00"/>
    <n v="8.5"/>
    <s v="Unpublished"/>
    <m/>
    <n v="127.5"/>
    <n v="0"/>
    <d v="1899-12-30T00:30:00"/>
    <n v="0.5"/>
    <n v="8"/>
  </r>
  <r>
    <s v="SALA"/>
    <x v="12"/>
    <x v="19"/>
    <d v="1899-12-30T17:00:00"/>
    <d v="2022-06-21T00:00:00"/>
    <d v="1899-12-30T01:30:00"/>
    <d v="1899-12-30T00:00:00"/>
    <d v="1899-12-30T00:00:00"/>
    <n v="8.5"/>
    <s v="Unpublished"/>
    <m/>
    <n v="127.5"/>
    <n v="0"/>
    <d v="1899-12-30T01:30:00"/>
    <n v="1.5"/>
    <n v="7"/>
  </r>
  <r>
    <s v="SALA"/>
    <x v="5"/>
    <x v="19"/>
    <d v="1899-12-30T17:00:00"/>
    <d v="2022-06-20T00:00:00"/>
    <d v="1899-12-30T18:00:00"/>
    <d v="1899-12-30T00:00:00"/>
    <d v="1899-12-30T00:00:00"/>
    <n v="1"/>
    <s v="Unpublished"/>
    <s v="Tavoli"/>
    <n v="15"/>
    <n v="0"/>
    <d v="1899-12-30T18:00:00"/>
    <n v="0"/>
    <n v="1"/>
  </r>
  <r>
    <s v="CUCINA"/>
    <x v="4"/>
    <x v="19"/>
    <d v="1899-12-30T17:30:00"/>
    <d v="2022-06-21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6"/>
    <x v="19"/>
    <d v="1899-12-30T17:30:00"/>
    <d v="2022-06-21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SALA"/>
    <x v="14"/>
    <x v="19"/>
    <d v="1899-12-30T19:00:00"/>
    <d v="2022-06-20T00:00:00"/>
    <d v="1899-12-30T22:00:00"/>
    <d v="1899-12-30T00:00:00"/>
    <d v="1899-12-30T00:00:00"/>
    <n v="3"/>
    <s v="Unpublished"/>
    <s v="Delivery"/>
    <n v="45"/>
    <n v="0"/>
    <d v="1899-12-30T22:00:00"/>
    <n v="0"/>
    <n v="3"/>
  </r>
  <r>
    <s v="BAR"/>
    <x v="2"/>
    <x v="19"/>
    <d v="1899-12-30T19:30:00"/>
    <d v="2022-06-21T00:00:00"/>
    <d v="1899-12-30T02:00:00"/>
    <d v="1899-12-30T00:00:00"/>
    <d v="1899-12-30T00:00:00"/>
    <n v="6.5"/>
    <s v="Unpublished"/>
    <m/>
    <n v="97.5"/>
    <n v="0"/>
    <d v="1899-12-30T02:00:00"/>
    <n v="2"/>
    <n v="4.5"/>
  </r>
  <r>
    <s v="SALA"/>
    <x v="19"/>
    <x v="19"/>
    <d v="1899-12-30T20:30:00"/>
    <d v="2022-06-21T00:00:00"/>
    <d v="1899-12-30T01:30:00"/>
    <d v="1899-12-30T00:00:00"/>
    <d v="1899-12-30T00:00:00"/>
    <n v="5"/>
    <s v="Unpublished"/>
    <m/>
    <n v="75"/>
    <n v="0"/>
    <d v="1899-12-30T01:30:00"/>
    <n v="1.5"/>
    <n v="3.5"/>
  </r>
  <r>
    <s v="CUCINA"/>
    <x v="0"/>
    <x v="20"/>
    <d v="1899-12-30T16:00:00"/>
    <d v="2022-06-21T00:00:00"/>
    <d v="1899-12-30T23:30:00"/>
    <d v="1899-12-30T00:00:00"/>
    <d v="1899-12-30T00:00:00"/>
    <n v="7.5"/>
    <s v="Unpublished"/>
    <m/>
    <n v="0"/>
    <n v="0"/>
    <d v="1899-12-30T23:30:00"/>
    <n v="0"/>
    <n v="7.5"/>
  </r>
  <r>
    <s v="SALA"/>
    <x v="5"/>
    <x v="20"/>
    <d v="1899-12-30T17:00:00"/>
    <d v="2022-06-21T00:00:00"/>
    <d v="1899-12-30T18:00:00"/>
    <d v="1899-12-30T00:00:00"/>
    <d v="1899-12-30T00:00:00"/>
    <n v="1"/>
    <s v="Unpublished"/>
    <s v="Tavoli"/>
    <n v="15"/>
    <n v="0"/>
    <d v="1899-12-30T18:00:00"/>
    <n v="0"/>
    <n v="1"/>
  </r>
  <r>
    <s v="CUCINA"/>
    <x v="4"/>
    <x v="20"/>
    <d v="1899-12-30T17:00:00"/>
    <d v="2022-06-22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BAR"/>
    <x v="6"/>
    <x v="20"/>
    <d v="1899-12-30T17:30:00"/>
    <d v="2022-06-22T00:00:00"/>
    <d v="1899-12-30T01:30:00"/>
    <d v="1899-12-30T00:00:00"/>
    <d v="1899-12-30T00:00:00"/>
    <n v="8"/>
    <s v="Unpublished"/>
    <m/>
    <n v="120"/>
    <n v="0"/>
    <d v="1899-12-30T01:30:00"/>
    <n v="1.5"/>
    <n v="6.5"/>
  </r>
  <r>
    <s v="SALA"/>
    <x v="14"/>
    <x v="20"/>
    <d v="1899-12-30T19:00:00"/>
    <d v="2022-06-21T00:00:00"/>
    <d v="1899-12-30T22:00:00"/>
    <d v="1899-12-30T00:00:00"/>
    <d v="1899-12-30T00:00:00"/>
    <n v="3"/>
    <s v="Unpublished"/>
    <s v="Delivery"/>
    <n v="45"/>
    <n v="0"/>
    <d v="1899-12-30T22:00:00"/>
    <n v="0"/>
    <n v="3"/>
  </r>
  <r>
    <s v="BAR"/>
    <x v="21"/>
    <x v="20"/>
    <d v="1899-12-30T19:30:00"/>
    <d v="2022-06-22T00:00:00"/>
    <d v="1899-12-30T01:30:00"/>
    <d v="1899-12-30T00:00:00"/>
    <d v="1899-12-30T00:00:00"/>
    <n v="6"/>
    <s v="Unpublished"/>
    <m/>
    <n v="90"/>
    <n v="0"/>
    <d v="1899-12-30T01:30:00"/>
    <n v="1.5"/>
    <n v="4.5"/>
  </r>
  <r>
    <s v="SALA"/>
    <x v="19"/>
    <x v="20"/>
    <d v="1899-12-30T20:30:00"/>
    <d v="2022-06-22T00:00:00"/>
    <d v="1899-12-30T02:00:00"/>
    <d v="1899-12-30T00:00:00"/>
    <d v="1899-12-30T00:00:00"/>
    <n v="5.5"/>
    <s v="Unpublished"/>
    <m/>
    <n v="82.5"/>
    <n v="0"/>
    <d v="1899-12-30T02:00:00"/>
    <n v="2"/>
    <n v="3.5"/>
  </r>
  <r>
    <s v="CUCINA"/>
    <x v="10"/>
    <x v="21"/>
    <d v="1899-12-30T16:00:00"/>
    <d v="2022-06-22T00:00:00"/>
    <d v="1899-12-30T23:30:00"/>
    <d v="1899-12-30T00:00:00"/>
    <d v="1899-12-30T00:00:00"/>
    <n v="7.5"/>
    <s v="Unpublished"/>
    <m/>
    <n v="112.5"/>
    <n v="0"/>
    <d v="1899-12-30T23:30:00"/>
    <n v="0"/>
    <n v="7.5"/>
  </r>
  <r>
    <s v="CUCINA"/>
    <x v="16"/>
    <x v="21"/>
    <d v="1899-12-30T16:30:00"/>
    <d v="2022-06-23T00:00:00"/>
    <d v="1899-12-30T00:30:00"/>
    <d v="1899-12-30T00:00:00"/>
    <d v="1899-12-30T00:00:00"/>
    <n v="8"/>
    <s v="Unpublished"/>
    <m/>
    <n v="120"/>
    <n v="0"/>
    <d v="1899-12-30T00:30:00"/>
    <n v="0.5"/>
    <n v="7.5"/>
  </r>
  <r>
    <s v="SALA"/>
    <x v="12"/>
    <x v="21"/>
    <d v="1899-12-30T17:00:00"/>
    <d v="2022-06-23T00:00:00"/>
    <d v="1899-12-30T01:00:00"/>
    <d v="1899-12-30T00:00:00"/>
    <d v="1899-12-30T00:00:00"/>
    <n v="8"/>
    <s v="Unpublished"/>
    <m/>
    <n v="120"/>
    <n v="0"/>
    <d v="1899-12-30T01:00:00"/>
    <n v="1"/>
    <n v="7"/>
  </r>
  <r>
    <s v="BAR"/>
    <x v="6"/>
    <x v="21"/>
    <d v="1899-12-30T17:00:00"/>
    <d v="2022-06-23T00:00:00"/>
    <d v="1899-12-30T01:00:00"/>
    <d v="1899-12-30T00:00:00"/>
    <d v="1899-12-30T00:00:00"/>
    <n v="8"/>
    <s v="Unpublished"/>
    <m/>
    <n v="120"/>
    <n v="0"/>
    <d v="1899-12-30T01:00:00"/>
    <n v="1"/>
    <n v="7"/>
  </r>
  <r>
    <s v="CUCINA"/>
    <x v="4"/>
    <x v="21"/>
    <d v="1899-12-30T18:00:00"/>
    <d v="2022-06-23T00:00:00"/>
    <d v="1899-12-30T01:00:00"/>
    <d v="1899-12-30T00:00:00"/>
    <d v="1899-12-30T00:00:00"/>
    <n v="7"/>
    <s v="Unpublished"/>
    <m/>
    <n v="105"/>
    <n v="0"/>
    <d v="1899-12-30T01:00:00"/>
    <n v="1"/>
    <n v="6"/>
  </r>
  <r>
    <s v="BAR"/>
    <x v="2"/>
    <x v="21"/>
    <d v="1899-12-30T19:00:00"/>
    <d v="2022-06-23T00:00:00"/>
    <d v="1899-12-30T03:00:00"/>
    <d v="1899-12-30T00:00:00"/>
    <d v="1899-12-30T00:00:00"/>
    <n v="8"/>
    <s v="Unpublished"/>
    <m/>
    <n v="120"/>
    <n v="0"/>
    <d v="1899-12-30T03:00:00"/>
    <n v="3"/>
    <n v="5"/>
  </r>
  <r>
    <s v="SALA"/>
    <x v="5"/>
    <x v="21"/>
    <d v="1899-12-30T19:00:00"/>
    <d v="2022-06-22T00:00:00"/>
    <d v="1899-12-30T21:30:00"/>
    <d v="1899-12-30T00:00:00"/>
    <d v="1899-12-30T00:00:00"/>
    <n v="2.5"/>
    <s v="Unpublished"/>
    <s v="Delivery"/>
    <n v="37.5"/>
    <n v="0"/>
    <d v="1899-12-30T21:30:00"/>
    <n v="0"/>
    <n v="2.5"/>
  </r>
  <r>
    <s v="SALA"/>
    <x v="9"/>
    <x v="21"/>
    <d v="1899-12-30T20:00:00"/>
    <d v="2022-06-23T00:00:00"/>
    <d v="1899-12-30T01:30:00"/>
    <d v="1899-12-30T00:00:00"/>
    <d v="1899-12-30T00:00:00"/>
    <n v="5.5"/>
    <s v="Unpublished"/>
    <m/>
    <n v="82.5"/>
    <n v="0"/>
    <d v="1899-12-30T01:30:00"/>
    <n v="1.5"/>
    <n v="4"/>
  </r>
  <r>
    <s v="BAR"/>
    <x v="8"/>
    <x v="21"/>
    <d v="1899-12-30T20:00:00"/>
    <d v="2022-06-23T00:00:00"/>
    <d v="1899-12-30T03:00:00"/>
    <d v="1899-12-30T00:00:00"/>
    <d v="1899-12-30T00:00:00"/>
    <n v="7"/>
    <s v="Unpublished"/>
    <m/>
    <n v="105"/>
    <n v="0"/>
    <d v="1899-12-30T03:00:00"/>
    <n v="3"/>
    <n v="4"/>
  </r>
  <r>
    <s v="SALA"/>
    <x v="3"/>
    <x v="21"/>
    <d v="1899-12-30T21:00:00"/>
    <d v="2022-06-23T00:00:00"/>
    <d v="1899-12-30T03:00:00"/>
    <d v="1899-12-30T00:00:00"/>
    <d v="1899-12-30T00:00:00"/>
    <n v="6"/>
    <s v="Unpublished"/>
    <m/>
    <n v="90"/>
    <n v="0"/>
    <d v="1899-12-30T03:00:00"/>
    <n v="3"/>
    <n v="3"/>
  </r>
  <r>
    <s v="BAR"/>
    <x v="21"/>
    <x v="21"/>
    <d v="1899-12-30T21:00:00"/>
    <d v="2022-06-23T00:00:00"/>
    <d v="1899-12-30T02:00:00"/>
    <d v="1899-12-30T00:00:00"/>
    <d v="1899-12-30T00:00:00"/>
    <n v="5"/>
    <s v="Unpublished"/>
    <m/>
    <n v="75"/>
    <n v="0"/>
    <d v="1899-12-30T02:00:00"/>
    <n v="2"/>
    <n v="3"/>
  </r>
  <r>
    <s v="SALA"/>
    <x v="7"/>
    <x v="21"/>
    <d v="1899-12-30T21:30:00"/>
    <d v="2022-06-23T00:00:00"/>
    <d v="1899-12-30T02:00:00"/>
    <d v="1899-12-30T00:00:00"/>
    <d v="1899-12-30T00:00:00"/>
    <n v="4.5"/>
    <s v="Unpublished"/>
    <m/>
    <n v="67.5"/>
    <n v="0"/>
    <d v="1899-12-30T02:00:00"/>
    <n v="2"/>
    <n v="2.5"/>
  </r>
  <r>
    <s v="CUCINA"/>
    <x v="10"/>
    <x v="22"/>
    <d v="1899-12-30T16:00:00"/>
    <d v="2022-06-24T00:00:00"/>
    <d v="1899-12-30T00:00:00"/>
    <d v="1899-12-30T00:00:00"/>
    <d v="1899-12-30T00:00:00"/>
    <n v="8"/>
    <s v="Unpublished"/>
    <m/>
    <n v="120"/>
    <n v="0"/>
    <d v="1899-12-30T00:00:00"/>
    <n v="0"/>
    <n v="8"/>
  </r>
  <r>
    <s v="CUCINA"/>
    <x v="16"/>
    <x v="22"/>
    <d v="1899-12-30T16:30:00"/>
    <d v="2022-06-24T00:00:00"/>
    <d v="1899-12-30T00:30:00"/>
    <d v="1899-12-30T00:00:00"/>
    <d v="1899-12-30T00:00:00"/>
    <n v="8"/>
    <s v="Unpublished"/>
    <m/>
    <n v="120"/>
    <n v="0"/>
    <d v="1899-12-30T00:30:00"/>
    <n v="0.5"/>
    <n v="7.5"/>
  </r>
  <r>
    <s v="SALA"/>
    <x v="13"/>
    <x v="22"/>
    <d v="1899-12-30T17:00:00"/>
    <d v="2022-06-24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BAR"/>
    <x v="21"/>
    <x v="22"/>
    <d v="1899-12-30T17:30:00"/>
    <d v="2022-06-24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SALA"/>
    <x v="14"/>
    <x v="22"/>
    <d v="1899-12-30T19:00:00"/>
    <d v="2022-06-23T00:00:00"/>
    <d v="1899-12-30T22:00:00"/>
    <d v="1899-12-30T00:00:00"/>
    <d v="1899-12-30T00:00:00"/>
    <n v="3"/>
    <s v="Unpublished"/>
    <s v="Delivery"/>
    <n v="45"/>
    <n v="0"/>
    <d v="1899-12-30T22:00:00"/>
    <n v="0"/>
    <n v="3"/>
  </r>
  <r>
    <s v="BAR"/>
    <x v="2"/>
    <x v="22"/>
    <d v="1899-12-30T19:30:00"/>
    <d v="2022-06-24T00:00:00"/>
    <d v="1899-12-30T01:30:00"/>
    <d v="1899-12-30T00:00:00"/>
    <d v="1899-12-30T00:00:00"/>
    <n v="6"/>
    <s v="Unpublished"/>
    <m/>
    <n v="90"/>
    <n v="0"/>
    <d v="1899-12-30T01:30:00"/>
    <n v="1.5"/>
    <n v="4.5"/>
  </r>
  <r>
    <s v="SALA"/>
    <x v="3"/>
    <x v="22"/>
    <d v="1899-12-30T21:00:00"/>
    <d v="2022-06-24T00:00:00"/>
    <d v="1899-12-30T01:30:00"/>
    <d v="1899-12-30T00:00:00"/>
    <d v="1899-12-30T00:00:00"/>
    <n v="4.5"/>
    <s v="Unpublished"/>
    <m/>
    <n v="67.5"/>
    <n v="0"/>
    <d v="1899-12-30T01:30:00"/>
    <n v="1.5"/>
    <n v="3"/>
  </r>
  <r>
    <s v="CUCINA"/>
    <x v="10"/>
    <x v="23"/>
    <d v="1899-12-30T16:00:00"/>
    <d v="2022-06-24T00:00:00"/>
    <d v="1899-12-30T22:00:00"/>
    <d v="1899-12-30T00:00:00"/>
    <d v="1899-12-30T00:00:00"/>
    <n v="6"/>
    <s v="Unpublished"/>
    <m/>
    <n v="90"/>
    <n v="0"/>
    <d v="1899-12-30T22:00:00"/>
    <n v="0"/>
    <n v="6"/>
  </r>
  <r>
    <s v="SALA"/>
    <x v="14"/>
    <x v="23"/>
    <d v="1899-12-30T16:30:00"/>
    <d v="2022-06-24T00:00:00"/>
    <d v="1899-12-30T18:00:00"/>
    <d v="1899-12-30T00:00:00"/>
    <d v="1899-12-30T00:00:00"/>
    <n v="1.5"/>
    <s v="Unpublished"/>
    <s v="Tavoli"/>
    <n v="22.5"/>
    <n v="0"/>
    <d v="1899-12-30T18:00:00"/>
    <n v="0"/>
    <n v="1.5"/>
  </r>
  <r>
    <s v="BAR"/>
    <x v="2"/>
    <x v="23"/>
    <d v="1899-12-30T17:00:00"/>
    <d v="2022-06-25T00:00:00"/>
    <d v="1899-12-30T01:00:00"/>
    <d v="1899-12-30T00:00:00"/>
    <d v="1899-12-30T00:00:00"/>
    <n v="8"/>
    <s v="Unpublished"/>
    <m/>
    <n v="120"/>
    <n v="0"/>
    <d v="1899-12-30T01:00:00"/>
    <n v="1"/>
    <n v="7"/>
  </r>
  <r>
    <s v="SALA"/>
    <x v="12"/>
    <x v="23"/>
    <d v="1899-12-30T17:00:00"/>
    <d v="2022-06-25T00:00:00"/>
    <d v="1899-12-30T02:00:00"/>
    <d v="1899-12-30T00:00:00"/>
    <d v="1899-12-30T00:00:00"/>
    <n v="9"/>
    <s v="Unpublished"/>
    <m/>
    <n v="135"/>
    <n v="0"/>
    <d v="1899-12-30T02:00:00"/>
    <n v="2"/>
    <n v="7"/>
  </r>
  <r>
    <s v="CUCINA"/>
    <x v="16"/>
    <x v="23"/>
    <d v="1899-12-30T17:00:00"/>
    <d v="2022-06-25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BAR"/>
    <x v="20"/>
    <x v="23"/>
    <d v="1899-12-30T19:00:00"/>
    <d v="2022-06-25T00:00:00"/>
    <d v="1899-12-30T03:00:00"/>
    <d v="1899-12-30T00:00:00"/>
    <d v="1899-12-30T00:00:00"/>
    <n v="8"/>
    <s v="Unpublished"/>
    <m/>
    <n v="120"/>
    <n v="0"/>
    <d v="1899-12-30T03:00:00"/>
    <n v="3"/>
    <n v="5"/>
  </r>
  <r>
    <s v="BAR"/>
    <x v="6"/>
    <x v="23"/>
    <d v="1899-12-30T19:00:00"/>
    <d v="2022-06-25T00:00:00"/>
    <d v="1899-12-30T03:00:00"/>
    <d v="1899-12-30T00:00:00"/>
    <d v="1899-12-30T00:00:00"/>
    <n v="8"/>
    <s v="Unpublished"/>
    <m/>
    <n v="120"/>
    <n v="0"/>
    <d v="1899-12-30T03:00:00"/>
    <n v="3"/>
    <n v="5"/>
  </r>
  <r>
    <s v="CUCINA"/>
    <x v="1"/>
    <x v="23"/>
    <d v="1899-12-30T19:00:00"/>
    <d v="2022-06-25T00:00:00"/>
    <d v="1899-12-30T01:00:00"/>
    <d v="1899-12-30T00:00:00"/>
    <d v="1899-12-30T00:00:00"/>
    <n v="6"/>
    <s v="Unpublished"/>
    <m/>
    <n v="90"/>
    <n v="0"/>
    <d v="1899-12-30T01:00:00"/>
    <n v="1"/>
    <n v="5"/>
  </r>
  <r>
    <s v="SALA"/>
    <x v="7"/>
    <x v="23"/>
    <d v="1899-12-30T20:30:00"/>
    <d v="2022-06-25T00:00:00"/>
    <d v="1899-12-30T02:30:00"/>
    <d v="1899-12-30T00:00:00"/>
    <d v="1899-12-30T00:00:00"/>
    <n v="6"/>
    <s v="Unpublished"/>
    <m/>
    <n v="90"/>
    <n v="0"/>
    <d v="1899-12-30T02:30:00"/>
    <n v="2.5"/>
    <n v="3.5"/>
  </r>
  <r>
    <s v="SALA"/>
    <x v="13"/>
    <x v="23"/>
    <d v="1899-12-30T21:00:00"/>
    <d v="2022-06-25T00:00:00"/>
    <d v="1899-12-30T01:30:00"/>
    <d v="1899-12-30T00:00:00"/>
    <d v="1899-12-30T00:00:00"/>
    <n v="4.5"/>
    <s v="Unpublished"/>
    <m/>
    <n v="67.5"/>
    <n v="0"/>
    <d v="1899-12-30T01:30:00"/>
    <n v="1.5"/>
    <n v="3"/>
  </r>
  <r>
    <s v="CUCINA"/>
    <x v="10"/>
    <x v="24"/>
    <d v="1899-12-30T16:00:00"/>
    <d v="2022-06-25T00:00:00"/>
    <d v="1899-12-30T22:30:00"/>
    <d v="1899-12-30T00:00:00"/>
    <d v="1899-12-30T00:00:00"/>
    <n v="6.5"/>
    <s v="Unpublished"/>
    <m/>
    <n v="97.5"/>
    <n v="0"/>
    <d v="1899-12-30T22:30:00"/>
    <n v="0"/>
    <n v="6.5"/>
  </r>
  <r>
    <s v="SALA"/>
    <x v="13"/>
    <x v="24"/>
    <d v="1899-12-30T16:30:00"/>
    <d v="2022-06-26T00:00:00"/>
    <d v="1899-12-30T00:30:00"/>
    <d v="1899-12-30T00:00:00"/>
    <d v="1899-12-30T00:00:00"/>
    <n v="8"/>
    <s v="Unpublished"/>
    <m/>
    <n v="120.5"/>
    <n v="0"/>
    <d v="1899-12-30T00:30:00"/>
    <n v="0.5"/>
    <n v="7.5"/>
  </r>
  <r>
    <s v="SALA"/>
    <x v="14"/>
    <x v="24"/>
    <d v="1899-12-30T16:30:00"/>
    <d v="2022-06-25T00:00:00"/>
    <d v="1899-12-30T18:00:00"/>
    <d v="1899-12-30T00:00:00"/>
    <d v="1899-12-30T00:00:00"/>
    <n v="1.5"/>
    <s v="Unpublished"/>
    <s v="Tavoli"/>
    <n v="22.5"/>
    <n v="0"/>
    <d v="1899-12-30T18:00:00"/>
    <n v="0"/>
    <n v="1.5"/>
  </r>
  <r>
    <s v="BAR"/>
    <x v="21"/>
    <x v="24"/>
    <d v="1899-12-30T17:00:00"/>
    <d v="2022-06-26T00:00:00"/>
    <d v="1899-12-30T01:00:00"/>
    <d v="1899-12-30T00:00:00"/>
    <d v="1899-12-30T00:00:00"/>
    <n v="8"/>
    <s v="Unpublished"/>
    <m/>
    <n v="121"/>
    <n v="0"/>
    <d v="1899-12-30T01:00:00"/>
    <n v="1"/>
    <n v="7"/>
  </r>
  <r>
    <s v="CUCINA"/>
    <x v="1"/>
    <x v="24"/>
    <d v="1899-12-30T17:00:00"/>
    <d v="2022-06-26T00:00:00"/>
    <d v="1899-12-30T00:30:00"/>
    <d v="1899-12-30T00:00:00"/>
    <d v="1899-12-30T00:00:00"/>
    <n v="7.5"/>
    <s v="Unpublished"/>
    <m/>
    <n v="113"/>
    <n v="0"/>
    <d v="1899-12-30T00:30:00"/>
    <n v="0.5"/>
    <n v="7"/>
  </r>
  <r>
    <s v="BAR"/>
    <x v="20"/>
    <x v="24"/>
    <d v="1899-12-30T18:00:00"/>
    <d v="2022-06-26T00:00:00"/>
    <d v="1899-12-30T03:30:00"/>
    <d v="1899-12-30T00:00:00"/>
    <d v="1899-12-30T00:00:00"/>
    <n v="9.5"/>
    <s v="Unpublished"/>
    <m/>
    <n v="146"/>
    <n v="0"/>
    <d v="1899-12-30T03:30:00"/>
    <n v="3.5"/>
    <n v="6"/>
  </r>
  <r>
    <s v="BAR"/>
    <x v="2"/>
    <x v="24"/>
    <d v="1899-12-30T19:00:00"/>
    <d v="2022-06-26T00:00:00"/>
    <d v="1899-12-30T03:00:00"/>
    <d v="1899-12-30T00:00:00"/>
    <d v="1899-12-30T00:00:00"/>
    <n v="8"/>
    <s v="Unpublished"/>
    <m/>
    <n v="123"/>
    <n v="0"/>
    <d v="1899-12-30T03:00:00"/>
    <n v="3"/>
    <n v="5"/>
  </r>
  <r>
    <s v="CUCINA"/>
    <x v="11"/>
    <x v="24"/>
    <d v="1899-12-30T19:30:00"/>
    <d v="2022-06-26T00:00:00"/>
    <d v="1899-12-30T00:30:00"/>
    <d v="1899-12-30T00:00:00"/>
    <d v="1899-12-30T00:00:00"/>
    <n v="5"/>
    <s v="Unpublished"/>
    <m/>
    <n v="75.5"/>
    <n v="0"/>
    <d v="1899-12-30T00:30:00"/>
    <n v="0.5"/>
    <n v="4.5"/>
  </r>
  <r>
    <s v="SALA"/>
    <x v="7"/>
    <x v="24"/>
    <d v="1899-12-30T21:00:00"/>
    <d v="2022-06-26T00:00:00"/>
    <d v="1899-12-30T03:30:00"/>
    <d v="1899-12-30T00:00:00"/>
    <d v="1899-12-30T00:00:00"/>
    <n v="6.5"/>
    <s v="Unpublished"/>
    <m/>
    <n v="101"/>
    <n v="0"/>
    <d v="1899-12-30T03:30:00"/>
    <n v="3.5"/>
    <n v="3"/>
  </r>
  <r>
    <s v="SALA"/>
    <x v="18"/>
    <x v="24"/>
    <d v="1899-12-30T22:00:00"/>
    <d v="2022-06-26T00:00:00"/>
    <d v="1899-12-30T01:00:00"/>
    <d v="1899-12-30T00:00:00"/>
    <d v="1899-12-30T00:00:00"/>
    <n v="3"/>
    <s v="Unpublished"/>
    <m/>
    <n v="46"/>
    <n v="0"/>
    <d v="1899-12-30T01:00:00"/>
    <n v="1"/>
    <n v="2"/>
  </r>
  <r>
    <s v="CUCINA"/>
    <x v="10"/>
    <x v="25"/>
    <d v="1899-12-30T15:30:00"/>
    <d v="2022-06-26T00:00:00"/>
    <d v="1899-12-30T22:30:00"/>
    <d v="1899-12-30T00:00:00"/>
    <d v="1899-12-30T00:00:00"/>
    <n v="7"/>
    <s v="Unpublished"/>
    <m/>
    <n v="112"/>
    <n v="0"/>
    <d v="1899-12-30T22:30:00"/>
    <n v="0"/>
    <n v="7"/>
  </r>
  <r>
    <s v="CUCINA"/>
    <x v="4"/>
    <x v="25"/>
    <d v="1899-12-30T15:30:00"/>
    <d v="2022-06-27T00:00:00"/>
    <d v="1899-12-30T00:00:00"/>
    <d v="1899-12-30T00:00:00"/>
    <d v="1899-12-30T00:00:00"/>
    <n v="8.5"/>
    <s v="Unpublished"/>
    <m/>
    <n v="136"/>
    <n v="0"/>
    <d v="1899-12-30T00:00:00"/>
    <n v="0"/>
    <n v="8.5"/>
  </r>
  <r>
    <s v="SALA"/>
    <x v="14"/>
    <x v="25"/>
    <d v="1899-12-30T16:30:00"/>
    <d v="2022-06-26T00:00:00"/>
    <d v="1899-12-30T22:00:00"/>
    <d v="1899-12-30T01:00:00"/>
    <d v="1899-12-30T00:00:00"/>
    <n v="4.5"/>
    <s v="Unpublished"/>
    <s v="Tavoli e Delivery"/>
    <n v="72"/>
    <n v="1"/>
    <d v="1899-12-30T21:00:00"/>
    <n v="0"/>
    <n v="3.5"/>
  </r>
  <r>
    <s v="SALA"/>
    <x v="12"/>
    <x v="25"/>
    <d v="1899-12-30T17:00:00"/>
    <d v="2022-06-26T00:00:00"/>
    <d v="1899-12-30T23:30:00"/>
    <d v="1899-12-30T00:00:00"/>
    <d v="1899-12-30T00:00:00"/>
    <n v="6.5"/>
    <s v="Unpublished"/>
    <m/>
    <n v="104"/>
    <n v="0"/>
    <d v="1899-12-30T23:30:00"/>
    <n v="0"/>
    <n v="6.5"/>
  </r>
  <r>
    <s v="BAR"/>
    <x v="8"/>
    <x v="25"/>
    <d v="1899-12-30T17:30:00"/>
    <d v="2022-06-27T00:00:00"/>
    <d v="1899-12-30T01:00:00"/>
    <d v="1899-12-30T00:00:00"/>
    <d v="1899-12-30T00:00:00"/>
    <n v="7.5"/>
    <s v="Unpublished"/>
    <m/>
    <n v="119"/>
    <n v="0"/>
    <d v="1899-12-30T01:00:00"/>
    <n v="1"/>
    <n v="6.5"/>
  </r>
  <r>
    <s v="CUCINA"/>
    <x v="11"/>
    <x v="25"/>
    <d v="1899-12-30T18:00:00"/>
    <d v="2022-06-27T00:00:00"/>
    <d v="1899-12-30T00:30:00"/>
    <d v="1899-12-30T00:00:00"/>
    <d v="1899-12-30T00:00:00"/>
    <n v="6.5"/>
    <s v="Unpublished"/>
    <m/>
    <n v="103.5"/>
    <n v="0"/>
    <d v="1899-12-30T00:30:00"/>
    <n v="0.5"/>
    <n v="6"/>
  </r>
  <r>
    <s v="BAR"/>
    <x v="21"/>
    <x v="25"/>
    <d v="1899-12-30T19:00:00"/>
    <d v="2022-06-27T00:00:00"/>
    <d v="1899-12-30T01:30:00"/>
    <d v="1899-12-30T00:00:00"/>
    <d v="1899-12-30T00:00:00"/>
    <n v="6.5"/>
    <s v="Unpublished"/>
    <m/>
    <n v="102.5"/>
    <n v="0"/>
    <d v="1899-12-30T01:30:00"/>
    <n v="1.5"/>
    <n v="5"/>
  </r>
  <r>
    <s v="SALA"/>
    <x v="18"/>
    <x v="25"/>
    <d v="1899-12-30T19:30:00"/>
    <d v="2022-06-27T00:00:00"/>
    <d v="1899-12-30T01:30:00"/>
    <d v="1899-12-30T00:00:00"/>
    <d v="1899-12-30T00:00:00"/>
    <n v="6"/>
    <s v="Unpublished"/>
    <m/>
    <n v="94.5"/>
    <n v="0"/>
    <d v="1899-12-30T01:30:00"/>
    <n v="1.5"/>
    <n v="4.5"/>
  </r>
  <r>
    <s v="SALA"/>
    <x v="9"/>
    <x v="25"/>
    <d v="1899-12-30T21:30:00"/>
    <d v="2022-06-27T00:00:00"/>
    <d v="1899-12-30T01:30:00"/>
    <d v="1899-12-30T00:00:00"/>
    <d v="1899-12-30T00:00:00"/>
    <n v="4"/>
    <s v="Unpublished"/>
    <m/>
    <n v="62.5"/>
    <n v="0"/>
    <d v="1899-12-30T01:30:00"/>
    <n v="1.5"/>
    <n v="2.5"/>
  </r>
  <r>
    <s v="CUCINA"/>
    <x v="16"/>
    <x v="26"/>
    <d v="1899-12-30T16:00:00"/>
    <d v="2022-06-28T00:00:00"/>
    <d v="1899-12-30T00:30:00"/>
    <d v="1899-12-30T00:00:00"/>
    <d v="1899-12-30T00:00:00"/>
    <n v="8.5"/>
    <s v="Unpublished"/>
    <m/>
    <n v="127.5"/>
    <n v="0"/>
    <d v="1899-12-30T00:30:00"/>
    <n v="0.5"/>
    <n v="8"/>
  </r>
  <r>
    <s v="SALA"/>
    <x v="3"/>
    <x v="26"/>
    <d v="1899-12-30T16:30:00"/>
    <d v="2022-06-27T00:00:00"/>
    <d v="1899-12-30T18:00:00"/>
    <d v="1899-12-30T00:00:00"/>
    <d v="1899-12-30T00:00:00"/>
    <n v="1.5"/>
    <s v="Unpublished"/>
    <s v="Tavoli"/>
    <n v="22.5"/>
    <n v="0"/>
    <d v="1899-12-30T18:00:00"/>
    <n v="0"/>
    <n v="1.5"/>
  </r>
  <r>
    <s v="SALA"/>
    <x v="12"/>
    <x v="26"/>
    <d v="1899-12-30T17:00:00"/>
    <d v="2022-06-28T00:00:00"/>
    <d v="1899-12-30T02:30:00"/>
    <d v="1899-12-30T00:00:00"/>
    <d v="1899-12-30T00:00:00"/>
    <n v="9.5"/>
    <s v="Unpublished"/>
    <m/>
    <n v="142.5"/>
    <n v="0"/>
    <d v="1899-12-30T02:30:00"/>
    <n v="2.5"/>
    <n v="7"/>
  </r>
  <r>
    <s v="CUCINA"/>
    <x v="11"/>
    <x v="26"/>
    <d v="1899-12-30T17:00:00"/>
    <d v="2022-06-28T00:00:00"/>
    <d v="1899-12-30T00:00:00"/>
    <d v="1899-12-30T00:00:00"/>
    <d v="1899-12-30T00:00:00"/>
    <n v="7"/>
    <s v="Unpublished"/>
    <s v="Artusiana"/>
    <n v="105"/>
    <n v="0"/>
    <d v="1899-12-30T00:00:00"/>
    <n v="0"/>
    <n v="7"/>
  </r>
  <r>
    <s v="CUCINA"/>
    <x v="4"/>
    <x v="26"/>
    <d v="1899-12-30T17:30:00"/>
    <d v="2022-06-28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6"/>
    <x v="26"/>
    <d v="1899-12-30T17:30:00"/>
    <d v="2022-06-28T00:00:00"/>
    <d v="1899-12-30T02:30:00"/>
    <d v="1899-12-30T00:00:00"/>
    <d v="1899-12-30T00:00:00"/>
    <n v="9"/>
    <s v="Unpublished"/>
    <m/>
    <n v="135"/>
    <n v="0"/>
    <d v="1899-12-30T02:30:00"/>
    <n v="2.5"/>
    <n v="6.5"/>
  </r>
  <r>
    <s v="SALA"/>
    <x v="9"/>
    <x v="26"/>
    <d v="1899-12-30T20:00:00"/>
    <d v="2022-06-28T00:00:00"/>
    <d v="1899-12-30T02:30:00"/>
    <d v="1899-12-30T00:00:00"/>
    <d v="1899-12-30T00:00:00"/>
    <n v="6.5"/>
    <s v="Unpublished"/>
    <m/>
    <n v="97.5"/>
    <n v="0"/>
    <d v="1899-12-30T02:30:00"/>
    <n v="2.5"/>
    <n v="4"/>
  </r>
  <r>
    <s v="BAR"/>
    <x v="21"/>
    <x v="26"/>
    <d v="1899-12-30T20:00:00"/>
    <d v="2022-06-28T00:00:00"/>
    <d v="1899-12-30T02:30:00"/>
    <d v="1899-12-30T00:00:00"/>
    <d v="1899-12-30T00:00:00"/>
    <n v="6.5"/>
    <s v="Unpublished"/>
    <m/>
    <n v="97.5"/>
    <n v="0"/>
    <d v="1899-12-30T02:30:00"/>
    <n v="2.5"/>
    <n v="4"/>
  </r>
  <r>
    <s v="CUCINA"/>
    <x v="10"/>
    <x v="27"/>
    <d v="1899-12-30T16:00:00"/>
    <d v="2022-06-29T00:00:00"/>
    <d v="1899-12-30T00:30:00"/>
    <d v="1899-12-30T00:00:00"/>
    <d v="1899-12-30T00:00:00"/>
    <n v="8.5"/>
    <s v="Unpublished"/>
    <m/>
    <n v="127.5"/>
    <n v="0"/>
    <d v="1899-12-30T00:30:00"/>
    <n v="0.5"/>
    <n v="8"/>
  </r>
  <r>
    <s v="SALA"/>
    <x v="14"/>
    <x v="27"/>
    <d v="1899-12-30T16:30:00"/>
    <d v="2022-06-28T00:00:00"/>
    <d v="1899-12-30T22:00:00"/>
    <d v="1899-12-30T01:00:00"/>
    <d v="1899-12-30T00:00:00"/>
    <n v="4.5"/>
    <s v="Unpublished"/>
    <s v="Tavoli e Delivery"/>
    <n v="67.5"/>
    <n v="1"/>
    <d v="1899-12-30T21:00:00"/>
    <n v="0"/>
    <n v="3.5"/>
  </r>
  <r>
    <s v="CUCINA"/>
    <x v="4"/>
    <x v="27"/>
    <d v="1899-12-30T16:30:00"/>
    <d v="2022-06-29T00:00:00"/>
    <d v="1899-12-30T01:00:00"/>
    <d v="1899-12-30T00:00:00"/>
    <d v="1899-12-30T00:00:00"/>
    <n v="8.5"/>
    <s v="Unpublished"/>
    <m/>
    <n v="127.5"/>
    <n v="0"/>
    <d v="1899-12-30T01:00:00"/>
    <n v="1"/>
    <n v="7.5"/>
  </r>
  <r>
    <s v="CUCINA"/>
    <x v="16"/>
    <x v="27"/>
    <d v="1899-12-30T17:00:00"/>
    <d v="2022-06-29T00:00:00"/>
    <d v="1899-12-30T00:30:00"/>
    <d v="1899-12-30T00:00:00"/>
    <d v="1899-12-30T00:00:00"/>
    <n v="7.5"/>
    <s v="Unpublished"/>
    <s v="Artusiana"/>
    <n v="112.5"/>
    <n v="0"/>
    <d v="1899-12-30T00:30:00"/>
    <n v="0.5"/>
    <n v="7"/>
  </r>
  <r>
    <s v="BAR"/>
    <x v="2"/>
    <x v="27"/>
    <d v="1899-12-30T17:30:00"/>
    <d v="2022-06-29T00:00:00"/>
    <d v="1899-12-30T01:30:00"/>
    <d v="1899-12-30T00:00:00"/>
    <d v="1899-12-30T00:00:00"/>
    <n v="8"/>
    <s v="Unpublished"/>
    <m/>
    <n v="120"/>
    <n v="0"/>
    <d v="1899-12-30T01:30:00"/>
    <n v="1.5"/>
    <n v="6.5"/>
  </r>
  <r>
    <s v="BAR"/>
    <x v="6"/>
    <x v="27"/>
    <d v="1899-12-30T19:30:00"/>
    <d v="2022-06-29T00:00:00"/>
    <d v="1899-12-30T01:30:00"/>
    <d v="1899-12-30T00:00:00"/>
    <d v="1899-12-30T00:00:00"/>
    <n v="6"/>
    <s v="Unpublished"/>
    <m/>
    <n v="90"/>
    <n v="0"/>
    <d v="1899-12-30T01:30:00"/>
    <n v="1.5"/>
    <n v="4.5"/>
  </r>
  <r>
    <s v="SALA"/>
    <x v="7"/>
    <x v="27"/>
    <d v="1899-12-30T19:30:00"/>
    <d v="2022-06-29T00:00:00"/>
    <d v="1899-12-30T02:00:00"/>
    <d v="1899-12-30T00:00:00"/>
    <d v="1899-12-30T00:00:00"/>
    <n v="6.5"/>
    <s v="Unpublished"/>
    <m/>
    <n v="97.5"/>
    <n v="0"/>
    <d v="1899-12-30T02:00:00"/>
    <n v="2"/>
    <n v="4.5"/>
  </r>
  <r>
    <s v="CUCINA"/>
    <x v="0"/>
    <x v="28"/>
    <d v="1899-12-30T16:00:00"/>
    <d v="2022-06-29T00:00:00"/>
    <d v="1899-12-30T23:30:00"/>
    <d v="1899-12-30T00:00:00"/>
    <d v="1899-12-30T00:00:00"/>
    <n v="7.5"/>
    <s v="Unpublished"/>
    <m/>
    <n v="0"/>
    <n v="0"/>
    <d v="1899-12-30T23:30:00"/>
    <n v="0"/>
    <n v="7.5"/>
  </r>
  <r>
    <s v="CUCINA"/>
    <x v="10"/>
    <x v="28"/>
    <d v="1899-12-30T16:00:00"/>
    <d v="2022-06-30T00:00:00"/>
    <d v="1899-12-30T00:00:00"/>
    <d v="1899-12-30T00:00:00"/>
    <d v="1899-12-30T00:00:00"/>
    <n v="8"/>
    <s v="Unpublished"/>
    <s v="Artusiana"/>
    <n v="120"/>
    <n v="0"/>
    <d v="1899-12-30T00:00:00"/>
    <n v="0"/>
    <n v="8"/>
  </r>
  <r>
    <s v="SALA"/>
    <x v="14"/>
    <x v="28"/>
    <d v="1899-12-30T16:30:00"/>
    <d v="2022-06-29T00:00:00"/>
    <d v="1899-12-30T18:00:00"/>
    <d v="1899-12-30T00:00:00"/>
    <d v="1899-12-30T00:00:00"/>
    <n v="1.5"/>
    <s v="Unpublished"/>
    <s v="Tavoli"/>
    <n v="22.5"/>
    <n v="0"/>
    <d v="1899-12-30T18:00:00"/>
    <n v="0"/>
    <n v="1.5"/>
  </r>
  <r>
    <s v="CUCINA"/>
    <x v="4"/>
    <x v="28"/>
    <d v="1899-12-30T16:30:00"/>
    <d v="2022-06-30T00:00:00"/>
    <d v="1899-12-30T01:00:00"/>
    <d v="1899-12-30T00:00:00"/>
    <d v="1899-12-30T00:00:00"/>
    <n v="8.5"/>
    <s v="Unpublished"/>
    <m/>
    <n v="127.5"/>
    <n v="0"/>
    <d v="1899-12-30T01:00:00"/>
    <n v="1"/>
    <n v="7.5"/>
  </r>
  <r>
    <s v="SALA"/>
    <x v="12"/>
    <x v="28"/>
    <d v="1899-12-30T17:00:00"/>
    <d v="2022-06-30T00:00:00"/>
    <d v="1899-12-30T01:00:00"/>
    <d v="1899-12-30T00:00:00"/>
    <d v="1899-12-30T00:00:00"/>
    <n v="8"/>
    <s v="Unpublished"/>
    <m/>
    <n v="120"/>
    <n v="0"/>
    <d v="1899-12-30T01:00:00"/>
    <n v="1"/>
    <n v="7"/>
  </r>
  <r>
    <s v="BAR"/>
    <x v="21"/>
    <x v="28"/>
    <d v="1899-12-30T17:00:00"/>
    <d v="2022-06-30T00:00:00"/>
    <d v="1899-12-30T01:00:00"/>
    <d v="1899-12-30T00:00:00"/>
    <d v="1899-12-30T00:00:00"/>
    <n v="8"/>
    <s v="Unpublished"/>
    <m/>
    <n v="120"/>
    <n v="0"/>
    <d v="1899-12-30T01:00:00"/>
    <n v="1"/>
    <n v="7"/>
  </r>
  <r>
    <s v="BAR"/>
    <x v="2"/>
    <x v="28"/>
    <d v="1899-12-30T19:00:00"/>
    <d v="2022-06-30T00:00:00"/>
    <d v="1899-12-30T03:00:00"/>
    <d v="1899-12-30T00:00:00"/>
    <d v="1899-12-30T00:00:00"/>
    <n v="8"/>
    <s v="Unpublished"/>
    <m/>
    <n v="120"/>
    <n v="0"/>
    <d v="1899-12-30T03:00:00"/>
    <n v="3"/>
    <n v="5"/>
  </r>
  <r>
    <s v="SALA"/>
    <x v="5"/>
    <x v="28"/>
    <d v="1899-12-30T19:00:00"/>
    <d v="2022-06-29T00:00:00"/>
    <d v="1899-12-30T21:30:00"/>
    <d v="1899-12-30T00:00:00"/>
    <d v="1899-12-30T00:00:00"/>
    <n v="2.5"/>
    <s v="Unpublished"/>
    <s v="Delivery"/>
    <n v="37.5"/>
    <n v="0"/>
    <d v="1899-12-30T21:30:00"/>
    <n v="0"/>
    <n v="2.5"/>
  </r>
  <r>
    <s v="CUCINA"/>
    <x v="11"/>
    <x v="28"/>
    <d v="1899-12-30T19:30:00"/>
    <d v="2022-06-30T00:00:00"/>
    <d v="1899-12-30T00:30:00"/>
    <d v="1899-12-30T00:00:00"/>
    <d v="1899-12-30T00:00:00"/>
    <n v="5"/>
    <s v="Unpublished"/>
    <m/>
    <n v="75"/>
    <n v="0"/>
    <d v="1899-12-30T00:30:00"/>
    <n v="0.5"/>
    <n v="4.5"/>
  </r>
  <r>
    <s v="BAR"/>
    <x v="20"/>
    <x v="28"/>
    <d v="1899-12-30T20:00:00"/>
    <d v="2022-06-30T00:00:00"/>
    <d v="1899-12-30T03:30:00"/>
    <d v="1899-12-30T00:00:00"/>
    <d v="1899-12-30T00:00:00"/>
    <n v="7.5"/>
    <s v="Unpublished"/>
    <m/>
    <n v="112.5"/>
    <n v="0"/>
    <d v="1899-12-30T03:30:00"/>
    <n v="3.5"/>
    <n v="4"/>
  </r>
  <r>
    <s v="SALA"/>
    <x v="7"/>
    <x v="28"/>
    <d v="1899-12-30T20:00:00"/>
    <d v="2022-06-30T00:00:00"/>
    <d v="1899-12-30T03:00:00"/>
    <d v="1899-12-30T00:00:00"/>
    <d v="1899-12-30T00:00:00"/>
    <n v="7"/>
    <s v="Unpublished"/>
    <m/>
    <n v="105"/>
    <n v="0"/>
    <d v="1899-12-30T03:00:00"/>
    <n v="3"/>
    <n v="4"/>
  </r>
  <r>
    <s v="SALA"/>
    <x v="18"/>
    <x v="28"/>
    <d v="1899-12-30T20:30:00"/>
    <d v="2022-06-30T00:00:00"/>
    <d v="1899-12-30T03:30:00"/>
    <d v="1899-12-30T00:00:00"/>
    <d v="1899-12-30T00:00:00"/>
    <n v="7"/>
    <s v="Unpublished"/>
    <m/>
    <n v="105"/>
    <n v="0"/>
    <d v="1899-12-30T03:30:00"/>
    <n v="3.5"/>
    <n v="3.5"/>
  </r>
  <r>
    <s v="SALA"/>
    <x v="3"/>
    <x v="28"/>
    <d v="1899-12-30T21:00:00"/>
    <d v="2022-06-30T00:00:00"/>
    <d v="1899-12-30T01:00:00"/>
    <d v="1899-12-30T00:00:00"/>
    <d v="1899-12-30T00:00:00"/>
    <n v="4"/>
    <s v="Unpublished"/>
    <m/>
    <n v="60"/>
    <n v="0"/>
    <d v="1899-12-30T01:00:00"/>
    <n v="1"/>
    <n v="3"/>
  </r>
  <r>
    <s v="SALA"/>
    <x v="17"/>
    <x v="28"/>
    <d v="1899-12-30T21:00:00"/>
    <d v="2022-06-30T00:00:00"/>
    <d v="1899-12-30T01:00:00"/>
    <d v="1899-12-30T00:00:00"/>
    <d v="1899-12-30T00:00:00"/>
    <n v="4"/>
    <s v="Unpublished"/>
    <m/>
    <n v="60"/>
    <n v="0"/>
    <d v="1899-12-30T01:00:00"/>
    <n v="1"/>
    <n v="3"/>
  </r>
  <r>
    <s v="CUCINA"/>
    <x v="0"/>
    <x v="29"/>
    <d v="1899-12-30T16:00:00"/>
    <d v="2022-07-01T00:00:00"/>
    <d v="1899-12-30T01:00:00"/>
    <d v="1899-12-30T00:00:00"/>
    <d v="1899-12-30T00:00:00"/>
    <n v="9"/>
    <s v="Published"/>
    <m/>
    <n v="0"/>
    <n v="0"/>
    <d v="1899-12-30T01:00:00"/>
    <n v="1"/>
    <n v="8"/>
  </r>
  <r>
    <s v="CUCINA"/>
    <x v="10"/>
    <x v="29"/>
    <d v="1899-12-30T16:00:00"/>
    <d v="2022-07-01T00:00:00"/>
    <d v="1899-12-30T00:00:00"/>
    <d v="1899-12-30T00:00:00"/>
    <d v="1899-12-30T00:00:00"/>
    <n v="8"/>
    <s v="Unpublished"/>
    <m/>
    <n v="120"/>
    <n v="0"/>
    <d v="1899-12-30T00:00:00"/>
    <n v="0"/>
    <n v="8"/>
  </r>
  <r>
    <s v="SALA"/>
    <x v="14"/>
    <x v="29"/>
    <d v="1899-12-30T16:30:00"/>
    <d v="2022-06-30T00:00:00"/>
    <d v="1899-12-30T22:00:00"/>
    <d v="1899-12-30T01:00:00"/>
    <d v="1899-12-30T00:00:00"/>
    <n v="4.5"/>
    <s v="Unpublished"/>
    <s v="Tavoli e Delivery"/>
    <n v="67.5"/>
    <n v="1"/>
    <d v="1899-12-30T21:00:00"/>
    <n v="0"/>
    <n v="3.5"/>
  </r>
  <r>
    <s v="SALA"/>
    <x v="12"/>
    <x v="29"/>
    <d v="1899-12-30T17:00:00"/>
    <d v="2022-07-01T00:00:00"/>
    <d v="1899-12-30T00:30:00"/>
    <d v="1899-12-30T00:00:00"/>
    <d v="1899-12-30T00:00:00"/>
    <n v="7.5"/>
    <s v="Unpublished"/>
    <m/>
    <n v="112.5"/>
    <n v="0"/>
    <d v="1899-12-30T00:30:00"/>
    <n v="0.5"/>
    <n v="7"/>
  </r>
  <r>
    <s v="CUCINA"/>
    <x v="4"/>
    <x v="29"/>
    <d v="1899-12-30T17:00:00"/>
    <d v="2022-07-01T00:00:00"/>
    <d v="1899-12-30T01:30:00"/>
    <d v="1899-12-30T00:00:00"/>
    <d v="1899-12-30T00:00:00"/>
    <n v="8.5"/>
    <s v="Unpublished"/>
    <s v="Artusiana"/>
    <n v="127.5"/>
    <n v="0"/>
    <d v="1899-12-30T01:30:00"/>
    <n v="1.5"/>
    <n v="7"/>
  </r>
  <r>
    <s v="CUCINA"/>
    <x v="1"/>
    <x v="29"/>
    <d v="1899-12-30T17:00:00"/>
    <d v="2022-07-01T00:00:00"/>
    <d v="1899-12-30T01:00:00"/>
    <d v="1899-12-30T00:00:00"/>
    <d v="1899-12-30T00:00:00"/>
    <n v="8"/>
    <s v="Unpublished"/>
    <m/>
    <n v="120"/>
    <n v="0"/>
    <d v="1899-12-30T01:00:00"/>
    <n v="1"/>
    <n v="7"/>
  </r>
  <r>
    <s v="BAR"/>
    <x v="8"/>
    <x v="29"/>
    <d v="1899-12-30T17:30:00"/>
    <d v="2022-07-01T00:00:00"/>
    <d v="1899-12-30T01:00:00"/>
    <d v="1899-12-30T00:00:00"/>
    <d v="1899-12-30T00:00:00"/>
    <n v="7.5"/>
    <s v="Unpublished"/>
    <m/>
    <n v="112.5"/>
    <n v="0"/>
    <d v="1899-12-30T01:00:00"/>
    <n v="1"/>
    <n v="6.5"/>
  </r>
  <r>
    <s v="BAR"/>
    <x v="21"/>
    <x v="29"/>
    <d v="1899-12-30T19:30:00"/>
    <d v="2022-07-01T00:00:00"/>
    <d v="1899-12-30T01:30:00"/>
    <d v="1899-12-30T00:00:00"/>
    <d v="1899-12-30T00:00:00"/>
    <n v="6"/>
    <s v="Unpublished"/>
    <m/>
    <n v="90"/>
    <n v="0"/>
    <d v="1899-12-30T01:30:00"/>
    <n v="1.5"/>
    <n v="4.5"/>
  </r>
  <r>
    <s v="SALA"/>
    <x v="3"/>
    <x v="29"/>
    <d v="1899-12-30T20:30:00"/>
    <d v="2022-07-01T00:00:00"/>
    <d v="1899-12-30T01:30:00"/>
    <d v="1899-12-30T00:00:00"/>
    <d v="1899-12-30T00:00:00"/>
    <n v="5"/>
    <s v="Unpublished"/>
    <m/>
    <n v="75"/>
    <n v="0"/>
    <d v="1899-12-30T01:30:00"/>
    <n v="1.5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K28" firstHeaderRow="1" firstDataRow="3" firstDataCol="1"/>
  <pivotFields count="16">
    <pivotField showAll="0"/>
    <pivotField axis="axisRow" showAll="0">
      <items count="23">
        <item x="2"/>
        <item x="9"/>
        <item x="12"/>
        <item x="3"/>
        <item x="0"/>
        <item x="21"/>
        <item x="20"/>
        <item x="10"/>
        <item x="19"/>
        <item x="5"/>
        <item x="13"/>
        <item x="18"/>
        <item x="14"/>
        <item x="15"/>
        <item x="11"/>
        <item x="4"/>
        <item x="16"/>
        <item x="17"/>
        <item x="6"/>
        <item x="7"/>
        <item x="8"/>
        <item x="1"/>
        <item t="default"/>
      </items>
    </pivotField>
    <pivotField axis="axisCol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20" showAll="0"/>
    <pivotField numFmtId="14" showAll="0"/>
    <pivotField numFmtId="20" showAll="0"/>
    <pivotField numFmtId="20" showAll="0"/>
    <pivotField numFmtId="20" showAll="0"/>
    <pivotField showAll="0"/>
    <pivotField showAll="0"/>
    <pivotField showAll="0"/>
    <pivotField showAll="0"/>
    <pivotField showAll="0"/>
    <pivotField numFmtId="20" showAll="0"/>
    <pivotField dataField="1" numFmtId="164" showAll="0"/>
    <pivotField dataField="1" numFmtId="164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-2"/>
    <field x="2"/>
  </colFields>
  <colItems count="6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t="grand">
      <x/>
    </i>
    <i t="grand" i="1">
      <x/>
    </i>
  </colItems>
  <dataFields count="2">
    <dataField name="Sum of notturno" fld="14" baseField="0" baseItem="0"/>
    <dataField name="Sum of diurno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K28"/>
  <sheetViews>
    <sheetView workbookViewId="0">
      <selection activeCell="B18" sqref="B18"/>
    </sheetView>
  </sheetViews>
  <sheetFormatPr defaultRowHeight="14.6" x14ac:dyDescent="0.4"/>
  <cols>
    <col min="1" max="1" width="26.69140625" bestFit="1" customWidth="1"/>
    <col min="2" max="2" width="16.3046875" bestFit="1" customWidth="1"/>
    <col min="3" max="31" width="10.69140625" bestFit="1" customWidth="1"/>
    <col min="32" max="32" width="13.53515625" bestFit="1" customWidth="1"/>
    <col min="33" max="61" width="10.69140625" bestFit="1" customWidth="1"/>
    <col min="62" max="62" width="20.53515625" bestFit="1" customWidth="1"/>
    <col min="63" max="63" width="18.53515625" bestFit="1" customWidth="1"/>
  </cols>
  <sheetData>
    <row r="3" spans="1:63" x14ac:dyDescent="0.4">
      <c r="B3" s="7" t="s">
        <v>48</v>
      </c>
    </row>
    <row r="4" spans="1:63" x14ac:dyDescent="0.4">
      <c r="B4" t="s">
        <v>55</v>
      </c>
      <c r="AF4" t="s">
        <v>52</v>
      </c>
      <c r="BJ4" t="s">
        <v>54</v>
      </c>
      <c r="BK4" t="s">
        <v>53</v>
      </c>
    </row>
    <row r="5" spans="1:63" x14ac:dyDescent="0.4">
      <c r="A5" s="7" t="s">
        <v>46</v>
      </c>
      <c r="B5" s="1">
        <v>44713</v>
      </c>
      <c r="C5" s="1">
        <v>44714</v>
      </c>
      <c r="D5" s="1">
        <v>44715</v>
      </c>
      <c r="E5" s="1">
        <v>44716</v>
      </c>
      <c r="F5" s="1">
        <v>44717</v>
      </c>
      <c r="G5" s="1">
        <v>44718</v>
      </c>
      <c r="H5" s="1">
        <v>44719</v>
      </c>
      <c r="I5" s="1">
        <v>44720</v>
      </c>
      <c r="J5" s="1">
        <v>44721</v>
      </c>
      <c r="K5" s="1">
        <v>44722</v>
      </c>
      <c r="L5" s="1">
        <v>44723</v>
      </c>
      <c r="M5" s="1">
        <v>44724</v>
      </c>
      <c r="N5" s="1">
        <v>44725</v>
      </c>
      <c r="O5" s="1">
        <v>44726</v>
      </c>
      <c r="P5" s="1">
        <v>44727</v>
      </c>
      <c r="Q5" s="1">
        <v>44728</v>
      </c>
      <c r="R5" s="1">
        <v>44729</v>
      </c>
      <c r="S5" s="1">
        <v>44730</v>
      </c>
      <c r="T5" s="1">
        <v>44731</v>
      </c>
      <c r="U5" s="1">
        <v>44732</v>
      </c>
      <c r="V5" s="1">
        <v>44733</v>
      </c>
      <c r="W5" s="1">
        <v>44734</v>
      </c>
      <c r="X5" s="1">
        <v>44735</v>
      </c>
      <c r="Y5" s="1">
        <v>44736</v>
      </c>
      <c r="Z5" s="1">
        <v>44737</v>
      </c>
      <c r="AA5" s="1">
        <v>44738</v>
      </c>
      <c r="AB5" s="1">
        <v>44739</v>
      </c>
      <c r="AC5" s="1">
        <v>44740</v>
      </c>
      <c r="AD5" s="1">
        <v>44741</v>
      </c>
      <c r="AE5" s="1">
        <v>44742</v>
      </c>
      <c r="AF5" s="1">
        <v>44713</v>
      </c>
      <c r="AG5" s="1">
        <v>44714</v>
      </c>
      <c r="AH5" s="1">
        <v>44715</v>
      </c>
      <c r="AI5" s="1">
        <v>44716</v>
      </c>
      <c r="AJ5" s="1">
        <v>44717</v>
      </c>
      <c r="AK5" s="1">
        <v>44718</v>
      </c>
      <c r="AL5" s="1">
        <v>44719</v>
      </c>
      <c r="AM5" s="1">
        <v>44720</v>
      </c>
      <c r="AN5" s="1">
        <v>44721</v>
      </c>
      <c r="AO5" s="1">
        <v>44722</v>
      </c>
      <c r="AP5" s="1">
        <v>44723</v>
      </c>
      <c r="AQ5" s="1">
        <v>44724</v>
      </c>
      <c r="AR5" s="1">
        <v>44725</v>
      </c>
      <c r="AS5" s="1">
        <v>44726</v>
      </c>
      <c r="AT5" s="1">
        <v>44727</v>
      </c>
      <c r="AU5" s="1">
        <v>44728</v>
      </c>
      <c r="AV5" s="1">
        <v>44729</v>
      </c>
      <c r="AW5" s="1">
        <v>44730</v>
      </c>
      <c r="AX5" s="1">
        <v>44731</v>
      </c>
      <c r="AY5" s="1">
        <v>44732</v>
      </c>
      <c r="AZ5" s="1">
        <v>44733</v>
      </c>
      <c r="BA5" s="1">
        <v>44734</v>
      </c>
      <c r="BB5" s="1">
        <v>44735</v>
      </c>
      <c r="BC5" s="1">
        <v>44736</v>
      </c>
      <c r="BD5" s="1">
        <v>44737</v>
      </c>
      <c r="BE5" s="1">
        <v>44738</v>
      </c>
      <c r="BF5" s="1">
        <v>44739</v>
      </c>
      <c r="BG5" s="1">
        <v>44740</v>
      </c>
      <c r="BH5" s="1">
        <v>44741</v>
      </c>
      <c r="BI5" s="1">
        <v>44742</v>
      </c>
    </row>
    <row r="6" spans="1:63" x14ac:dyDescent="0.4">
      <c r="A6" s="8" t="s">
        <v>19</v>
      </c>
      <c r="B6" s="9">
        <v>3</v>
      </c>
      <c r="C6" s="9"/>
      <c r="D6" s="9">
        <v>1</v>
      </c>
      <c r="E6" s="9">
        <v>3</v>
      </c>
      <c r="F6" s="9"/>
      <c r="G6" s="9">
        <v>1.5</v>
      </c>
      <c r="H6" s="9"/>
      <c r="I6" s="9">
        <v>1.5</v>
      </c>
      <c r="J6" s="9">
        <v>1.5</v>
      </c>
      <c r="K6" s="9">
        <v>3</v>
      </c>
      <c r="L6" s="9"/>
      <c r="M6" s="9"/>
      <c r="N6" s="9">
        <v>2</v>
      </c>
      <c r="O6" s="9">
        <v>2</v>
      </c>
      <c r="P6" s="9"/>
      <c r="Q6" s="9">
        <v>1.5</v>
      </c>
      <c r="R6" s="9">
        <v>3.5</v>
      </c>
      <c r="S6" s="9"/>
      <c r="T6" s="9"/>
      <c r="U6" s="9">
        <v>2</v>
      </c>
      <c r="V6" s="9"/>
      <c r="W6" s="9">
        <v>3</v>
      </c>
      <c r="X6" s="9">
        <v>1.5</v>
      </c>
      <c r="Y6" s="9">
        <v>1</v>
      </c>
      <c r="Z6" s="9">
        <v>3</v>
      </c>
      <c r="AA6" s="9"/>
      <c r="AB6" s="9"/>
      <c r="AC6" s="9">
        <v>1.5</v>
      </c>
      <c r="AD6" s="9">
        <v>3</v>
      </c>
      <c r="AE6" s="9"/>
      <c r="AF6" s="9">
        <v>6.5</v>
      </c>
      <c r="AG6" s="9"/>
      <c r="AH6" s="9">
        <v>7</v>
      </c>
      <c r="AI6" s="9">
        <v>5.5</v>
      </c>
      <c r="AJ6" s="9"/>
      <c r="AK6" s="9">
        <v>7</v>
      </c>
      <c r="AL6" s="9"/>
      <c r="AM6" s="9">
        <v>5</v>
      </c>
      <c r="AN6" s="9">
        <v>5</v>
      </c>
      <c r="AO6" s="9">
        <v>4.5</v>
      </c>
      <c r="AP6" s="9"/>
      <c r="AQ6" s="9"/>
      <c r="AR6" s="9">
        <v>5</v>
      </c>
      <c r="AS6" s="9">
        <v>5</v>
      </c>
      <c r="AT6" s="9"/>
      <c r="AU6" s="9">
        <v>5</v>
      </c>
      <c r="AV6" s="9">
        <v>4</v>
      </c>
      <c r="AW6" s="9"/>
      <c r="AX6" s="9"/>
      <c r="AY6" s="9">
        <v>4.5</v>
      </c>
      <c r="AZ6" s="9"/>
      <c r="BA6" s="9">
        <v>5</v>
      </c>
      <c r="BB6" s="9">
        <v>4.5</v>
      </c>
      <c r="BC6" s="9">
        <v>7</v>
      </c>
      <c r="BD6" s="9">
        <v>5</v>
      </c>
      <c r="BE6" s="9"/>
      <c r="BF6" s="9"/>
      <c r="BG6" s="9">
        <v>6.5</v>
      </c>
      <c r="BH6" s="9">
        <v>5</v>
      </c>
      <c r="BI6" s="9"/>
      <c r="BJ6" s="9">
        <v>38.5</v>
      </c>
      <c r="BK6" s="9">
        <v>97</v>
      </c>
    </row>
    <row r="7" spans="1:63" x14ac:dyDescent="0.4">
      <c r="A7" s="8" t="s">
        <v>28</v>
      </c>
      <c r="B7" s="9">
        <v>2.5</v>
      </c>
      <c r="C7" s="9"/>
      <c r="D7" s="9"/>
      <c r="E7" s="9"/>
      <c r="F7" s="9">
        <v>1.5</v>
      </c>
      <c r="G7" s="9"/>
      <c r="H7" s="9"/>
      <c r="I7" s="9"/>
      <c r="J7" s="9">
        <v>0</v>
      </c>
      <c r="K7" s="9"/>
      <c r="L7" s="9"/>
      <c r="M7" s="9">
        <v>0</v>
      </c>
      <c r="N7" s="9"/>
      <c r="O7" s="9">
        <v>0.5</v>
      </c>
      <c r="P7" s="9"/>
      <c r="Q7" s="9"/>
      <c r="R7" s="9"/>
      <c r="S7" s="9">
        <v>3</v>
      </c>
      <c r="T7" s="9"/>
      <c r="U7" s="9"/>
      <c r="V7" s="9"/>
      <c r="W7" s="9">
        <v>1.5</v>
      </c>
      <c r="X7" s="9"/>
      <c r="Y7" s="9"/>
      <c r="Z7" s="9"/>
      <c r="AA7" s="9">
        <v>1.5</v>
      </c>
      <c r="AB7" s="9">
        <v>2.5</v>
      </c>
      <c r="AC7" s="9"/>
      <c r="AD7" s="9"/>
      <c r="AE7" s="9"/>
      <c r="AF7" s="9">
        <v>3.5</v>
      </c>
      <c r="AG7" s="9"/>
      <c r="AH7" s="9"/>
      <c r="AI7" s="9"/>
      <c r="AJ7" s="9">
        <v>5.5</v>
      </c>
      <c r="AK7" s="9"/>
      <c r="AL7" s="9"/>
      <c r="AM7" s="9"/>
      <c r="AN7" s="9">
        <v>5</v>
      </c>
      <c r="AO7" s="9"/>
      <c r="AP7" s="9"/>
      <c r="AQ7" s="9">
        <v>7</v>
      </c>
      <c r="AR7" s="9"/>
      <c r="AS7" s="9">
        <v>7</v>
      </c>
      <c r="AT7" s="9"/>
      <c r="AU7" s="9"/>
      <c r="AV7" s="9"/>
      <c r="AW7" s="9">
        <v>2.5</v>
      </c>
      <c r="AX7" s="9"/>
      <c r="AY7" s="9"/>
      <c r="AZ7" s="9"/>
      <c r="BA7" s="9">
        <v>4</v>
      </c>
      <c r="BB7" s="9"/>
      <c r="BC7" s="9"/>
      <c r="BD7" s="9"/>
      <c r="BE7" s="9">
        <v>2.5</v>
      </c>
      <c r="BF7" s="9">
        <v>4</v>
      </c>
      <c r="BG7" s="9"/>
      <c r="BH7" s="9"/>
      <c r="BI7" s="9"/>
      <c r="BJ7" s="9">
        <v>13</v>
      </c>
      <c r="BK7" s="9">
        <v>41</v>
      </c>
    </row>
    <row r="8" spans="1:63" x14ac:dyDescent="0.4">
      <c r="A8" s="8" t="s">
        <v>32</v>
      </c>
      <c r="B8" s="9"/>
      <c r="C8" s="9">
        <v>0</v>
      </c>
      <c r="D8" s="9">
        <v>0</v>
      </c>
      <c r="E8" s="9">
        <v>0.5</v>
      </c>
      <c r="F8" s="9">
        <v>0</v>
      </c>
      <c r="G8" s="9">
        <v>1</v>
      </c>
      <c r="H8" s="9"/>
      <c r="I8" s="9">
        <v>1</v>
      </c>
      <c r="J8" s="9">
        <v>0.5</v>
      </c>
      <c r="K8" s="9">
        <v>2.5</v>
      </c>
      <c r="L8" s="9">
        <v>1.5</v>
      </c>
      <c r="M8" s="9"/>
      <c r="N8" s="9">
        <v>0.5</v>
      </c>
      <c r="O8" s="9"/>
      <c r="P8" s="9">
        <v>1</v>
      </c>
      <c r="Q8" s="9">
        <v>2</v>
      </c>
      <c r="R8" s="9"/>
      <c r="S8" s="9"/>
      <c r="T8" s="9">
        <v>0.5</v>
      </c>
      <c r="U8" s="9">
        <v>1.5</v>
      </c>
      <c r="V8" s="9"/>
      <c r="W8" s="9">
        <v>1</v>
      </c>
      <c r="X8" s="9"/>
      <c r="Y8" s="9">
        <v>2</v>
      </c>
      <c r="Z8" s="9"/>
      <c r="AA8" s="9">
        <v>0</v>
      </c>
      <c r="AB8" s="9">
        <v>2.5</v>
      </c>
      <c r="AC8" s="9"/>
      <c r="AD8" s="9">
        <v>1</v>
      </c>
      <c r="AE8" s="9">
        <v>0.5</v>
      </c>
      <c r="AF8" s="9"/>
      <c r="AG8" s="9">
        <v>7</v>
      </c>
      <c r="AH8" s="9">
        <v>5</v>
      </c>
      <c r="AI8" s="9">
        <v>7</v>
      </c>
      <c r="AJ8" s="9">
        <v>5.5</v>
      </c>
      <c r="AK8" s="9">
        <v>7</v>
      </c>
      <c r="AL8" s="9"/>
      <c r="AM8" s="9">
        <v>7</v>
      </c>
      <c r="AN8" s="9">
        <v>7</v>
      </c>
      <c r="AO8" s="9">
        <v>4</v>
      </c>
      <c r="AP8" s="9">
        <v>7</v>
      </c>
      <c r="AQ8" s="9"/>
      <c r="AR8" s="9">
        <v>7</v>
      </c>
      <c r="AS8" s="9"/>
      <c r="AT8" s="9">
        <v>7</v>
      </c>
      <c r="AU8" s="9">
        <v>4.5</v>
      </c>
      <c r="AV8" s="9"/>
      <c r="AW8" s="9"/>
      <c r="AX8" s="9">
        <v>7</v>
      </c>
      <c r="AY8" s="9">
        <v>7</v>
      </c>
      <c r="AZ8" s="9"/>
      <c r="BA8" s="9">
        <v>7</v>
      </c>
      <c r="BB8" s="9"/>
      <c r="BC8" s="9">
        <v>7</v>
      </c>
      <c r="BD8" s="9"/>
      <c r="BE8" s="9">
        <v>6.5</v>
      </c>
      <c r="BF8" s="9">
        <v>7</v>
      </c>
      <c r="BG8" s="9"/>
      <c r="BH8" s="9">
        <v>7</v>
      </c>
      <c r="BI8" s="9">
        <v>7</v>
      </c>
      <c r="BJ8" s="9">
        <v>19.5</v>
      </c>
      <c r="BK8" s="9">
        <v>130.5</v>
      </c>
    </row>
    <row r="9" spans="1:63" x14ac:dyDescent="0.4">
      <c r="A9" s="8" t="s">
        <v>21</v>
      </c>
      <c r="B9" s="9">
        <v>1</v>
      </c>
      <c r="C9" s="9">
        <v>0</v>
      </c>
      <c r="D9" s="9">
        <v>1</v>
      </c>
      <c r="E9" s="9">
        <v>3.5</v>
      </c>
      <c r="F9" s="9"/>
      <c r="G9" s="9"/>
      <c r="H9" s="9"/>
      <c r="I9" s="9">
        <v>1</v>
      </c>
      <c r="J9" s="9"/>
      <c r="K9" s="9">
        <v>3</v>
      </c>
      <c r="L9" s="9">
        <v>2</v>
      </c>
      <c r="M9" s="9"/>
      <c r="N9" s="9"/>
      <c r="O9" s="9">
        <v>0</v>
      </c>
      <c r="P9" s="9"/>
      <c r="Q9" s="9"/>
      <c r="R9" s="9"/>
      <c r="S9" s="9">
        <v>2</v>
      </c>
      <c r="T9" s="9"/>
      <c r="U9" s="9"/>
      <c r="V9" s="9"/>
      <c r="W9" s="9">
        <v>3</v>
      </c>
      <c r="X9" s="9">
        <v>1.5</v>
      </c>
      <c r="Y9" s="9"/>
      <c r="Z9" s="9"/>
      <c r="AA9" s="9"/>
      <c r="AB9" s="9">
        <v>0</v>
      </c>
      <c r="AC9" s="9"/>
      <c r="AD9" s="9">
        <v>1</v>
      </c>
      <c r="AE9" s="9">
        <v>1.5</v>
      </c>
      <c r="AF9" s="9">
        <v>6</v>
      </c>
      <c r="AG9" s="9">
        <v>1.5</v>
      </c>
      <c r="AH9" s="9">
        <v>4.5</v>
      </c>
      <c r="AI9" s="9">
        <v>4</v>
      </c>
      <c r="AJ9" s="9"/>
      <c r="AK9" s="9"/>
      <c r="AL9" s="9"/>
      <c r="AM9" s="9">
        <v>4.5</v>
      </c>
      <c r="AN9" s="9"/>
      <c r="AO9" s="9">
        <v>4</v>
      </c>
      <c r="AP9" s="9">
        <v>4</v>
      </c>
      <c r="AQ9" s="9"/>
      <c r="AR9" s="9"/>
      <c r="AS9" s="9">
        <v>4</v>
      </c>
      <c r="AT9" s="9"/>
      <c r="AU9" s="9"/>
      <c r="AV9" s="9"/>
      <c r="AW9" s="9">
        <v>2</v>
      </c>
      <c r="AX9" s="9"/>
      <c r="AY9" s="9"/>
      <c r="AZ9" s="9"/>
      <c r="BA9" s="9">
        <v>3</v>
      </c>
      <c r="BB9" s="9">
        <v>3</v>
      </c>
      <c r="BC9" s="9"/>
      <c r="BD9" s="9"/>
      <c r="BE9" s="9"/>
      <c r="BF9" s="9">
        <v>1.5</v>
      </c>
      <c r="BG9" s="9"/>
      <c r="BH9" s="9">
        <v>3</v>
      </c>
      <c r="BI9" s="9">
        <v>3.5</v>
      </c>
      <c r="BJ9" s="9">
        <v>20.5</v>
      </c>
      <c r="BK9" s="9">
        <v>48.5</v>
      </c>
    </row>
    <row r="10" spans="1:63" x14ac:dyDescent="0.4">
      <c r="A10" s="8" t="s">
        <v>15</v>
      </c>
      <c r="B10" s="9">
        <v>0</v>
      </c>
      <c r="C10" s="9">
        <v>0</v>
      </c>
      <c r="D10" s="9">
        <v>0</v>
      </c>
      <c r="E10" s="9"/>
      <c r="F10" s="9"/>
      <c r="G10" s="9"/>
      <c r="H10" s="9">
        <v>1</v>
      </c>
      <c r="I10" s="9"/>
      <c r="J10" s="9"/>
      <c r="K10" s="9"/>
      <c r="L10" s="9"/>
      <c r="M10" s="9">
        <v>0</v>
      </c>
      <c r="N10" s="9"/>
      <c r="O10" s="9"/>
      <c r="P10" s="9"/>
      <c r="Q10" s="9"/>
      <c r="R10" s="9">
        <v>0</v>
      </c>
      <c r="S10" s="9"/>
      <c r="T10" s="9">
        <v>0</v>
      </c>
      <c r="U10" s="9"/>
      <c r="V10" s="9">
        <v>0</v>
      </c>
      <c r="W10" s="9"/>
      <c r="X10" s="9"/>
      <c r="Y10" s="9"/>
      <c r="Z10" s="9"/>
      <c r="AA10" s="9"/>
      <c r="AB10" s="9"/>
      <c r="AC10" s="9"/>
      <c r="AD10" s="9">
        <v>0</v>
      </c>
      <c r="AE10" s="9">
        <v>1</v>
      </c>
      <c r="AF10" s="9">
        <v>8</v>
      </c>
      <c r="AG10" s="9">
        <v>6</v>
      </c>
      <c r="AH10" s="9">
        <v>7.5</v>
      </c>
      <c r="AI10" s="9"/>
      <c r="AJ10" s="9"/>
      <c r="AK10" s="9"/>
      <c r="AL10" s="9">
        <v>8</v>
      </c>
      <c r="AM10" s="9"/>
      <c r="AN10" s="9"/>
      <c r="AO10" s="9"/>
      <c r="AP10" s="9"/>
      <c r="AQ10" s="9">
        <v>7</v>
      </c>
      <c r="AR10" s="9"/>
      <c r="AS10" s="9"/>
      <c r="AT10" s="9"/>
      <c r="AU10" s="9"/>
      <c r="AV10" s="9">
        <v>7.5</v>
      </c>
      <c r="AW10" s="9"/>
      <c r="AX10" s="9">
        <v>6</v>
      </c>
      <c r="AY10" s="9"/>
      <c r="AZ10" s="9">
        <v>7.5</v>
      </c>
      <c r="BA10" s="9"/>
      <c r="BB10" s="9"/>
      <c r="BC10" s="9"/>
      <c r="BD10" s="9"/>
      <c r="BE10" s="9"/>
      <c r="BF10" s="9"/>
      <c r="BG10" s="9"/>
      <c r="BH10" s="9">
        <v>7.5</v>
      </c>
      <c r="BI10" s="9">
        <v>8</v>
      </c>
      <c r="BJ10" s="9">
        <v>2</v>
      </c>
      <c r="BK10" s="9">
        <v>73</v>
      </c>
    </row>
    <row r="11" spans="1:63" x14ac:dyDescent="0.4">
      <c r="A11" s="8" t="s">
        <v>42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1.5</v>
      </c>
      <c r="W11" s="9">
        <v>2</v>
      </c>
      <c r="X11" s="9">
        <v>1</v>
      </c>
      <c r="Y11" s="9"/>
      <c r="Z11" s="9">
        <v>1</v>
      </c>
      <c r="AA11" s="9">
        <v>1.5</v>
      </c>
      <c r="AB11" s="9">
        <v>2.5</v>
      </c>
      <c r="AC11" s="9"/>
      <c r="AD11" s="9">
        <v>1</v>
      </c>
      <c r="AE11" s="9">
        <v>1.5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>
        <v>4.5</v>
      </c>
      <c r="BA11" s="9">
        <v>3</v>
      </c>
      <c r="BB11" s="9">
        <v>6.5</v>
      </c>
      <c r="BC11" s="9"/>
      <c r="BD11" s="9">
        <v>7</v>
      </c>
      <c r="BE11" s="9">
        <v>5</v>
      </c>
      <c r="BF11" s="9">
        <v>4</v>
      </c>
      <c r="BG11" s="9"/>
      <c r="BH11" s="9">
        <v>7</v>
      </c>
      <c r="BI11" s="9">
        <v>4.5</v>
      </c>
      <c r="BJ11" s="9">
        <v>12</v>
      </c>
      <c r="BK11" s="9">
        <v>41.5</v>
      </c>
    </row>
    <row r="12" spans="1:63" x14ac:dyDescent="0.4">
      <c r="A12" s="8" t="s">
        <v>41</v>
      </c>
      <c r="B12" s="9"/>
      <c r="C12" s="9"/>
      <c r="D12" s="9"/>
      <c r="E12" s="9"/>
      <c r="F12" s="9"/>
      <c r="G12" s="9"/>
      <c r="H12" s="9"/>
      <c r="I12" s="9">
        <v>2.5</v>
      </c>
      <c r="J12" s="9"/>
      <c r="K12" s="9">
        <v>3</v>
      </c>
      <c r="L12" s="9">
        <v>2.5</v>
      </c>
      <c r="M12" s="9">
        <v>1</v>
      </c>
      <c r="N12" s="9"/>
      <c r="O12" s="9">
        <v>1.5</v>
      </c>
      <c r="P12" s="9">
        <v>3</v>
      </c>
      <c r="Q12" s="9"/>
      <c r="R12" s="9"/>
      <c r="S12" s="9">
        <v>3.5</v>
      </c>
      <c r="T12" s="9">
        <v>2</v>
      </c>
      <c r="U12" s="9"/>
      <c r="V12" s="9"/>
      <c r="W12" s="9"/>
      <c r="X12" s="9"/>
      <c r="Y12" s="9">
        <v>3</v>
      </c>
      <c r="Z12" s="9">
        <v>3.5</v>
      </c>
      <c r="AA12" s="9"/>
      <c r="AB12" s="9"/>
      <c r="AC12" s="9"/>
      <c r="AD12" s="9">
        <v>3.5</v>
      </c>
      <c r="AE12" s="9"/>
      <c r="AF12" s="9"/>
      <c r="AG12" s="9"/>
      <c r="AH12" s="9"/>
      <c r="AI12" s="9"/>
      <c r="AJ12" s="9"/>
      <c r="AK12" s="9"/>
      <c r="AL12" s="9"/>
      <c r="AM12" s="9">
        <v>5.5</v>
      </c>
      <c r="AN12" s="9"/>
      <c r="AO12" s="9">
        <v>5.5</v>
      </c>
      <c r="AP12" s="9">
        <v>4.5</v>
      </c>
      <c r="AQ12" s="9">
        <v>7</v>
      </c>
      <c r="AR12" s="9"/>
      <c r="AS12" s="9">
        <v>6.5</v>
      </c>
      <c r="AT12" s="9">
        <v>4</v>
      </c>
      <c r="AU12" s="9"/>
      <c r="AV12" s="9"/>
      <c r="AW12" s="9">
        <v>3.5</v>
      </c>
      <c r="AX12" s="9">
        <v>5.5</v>
      </c>
      <c r="AY12" s="9"/>
      <c r="AZ12" s="9"/>
      <c r="BA12" s="9"/>
      <c r="BB12" s="9"/>
      <c r="BC12" s="9">
        <v>5</v>
      </c>
      <c r="BD12" s="9">
        <v>6</v>
      </c>
      <c r="BE12" s="9"/>
      <c r="BF12" s="9"/>
      <c r="BG12" s="9"/>
      <c r="BH12" s="9">
        <v>4</v>
      </c>
      <c r="BI12" s="9"/>
      <c r="BJ12" s="9">
        <v>29</v>
      </c>
      <c r="BK12" s="9">
        <v>57</v>
      </c>
    </row>
    <row r="13" spans="1:63" x14ac:dyDescent="0.4">
      <c r="A13" s="8" t="s">
        <v>30</v>
      </c>
      <c r="B13" s="9"/>
      <c r="C13" s="9">
        <v>0</v>
      </c>
      <c r="D13" s="9"/>
      <c r="E13" s="9">
        <v>0</v>
      </c>
      <c r="F13" s="9">
        <v>0</v>
      </c>
      <c r="G13" s="9"/>
      <c r="H13" s="9"/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/>
      <c r="O13" s="9"/>
      <c r="P13" s="9">
        <v>0</v>
      </c>
      <c r="Q13" s="9">
        <v>0</v>
      </c>
      <c r="R13" s="9">
        <v>0</v>
      </c>
      <c r="S13" s="9">
        <v>0</v>
      </c>
      <c r="T13" s="9">
        <v>0.5</v>
      </c>
      <c r="U13" s="9"/>
      <c r="V13" s="9"/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/>
      <c r="AC13" s="9">
        <v>0.5</v>
      </c>
      <c r="AD13" s="9">
        <v>0</v>
      </c>
      <c r="AE13" s="9">
        <v>0</v>
      </c>
      <c r="AF13" s="9"/>
      <c r="AG13" s="9">
        <v>7.5</v>
      </c>
      <c r="AH13" s="9"/>
      <c r="AI13" s="9">
        <v>7.5</v>
      </c>
      <c r="AJ13" s="9">
        <v>7</v>
      </c>
      <c r="AK13" s="9"/>
      <c r="AL13" s="9"/>
      <c r="AM13" s="9">
        <v>7.5</v>
      </c>
      <c r="AN13" s="9">
        <v>7.5</v>
      </c>
      <c r="AO13" s="9">
        <v>6.5</v>
      </c>
      <c r="AP13" s="9">
        <v>8</v>
      </c>
      <c r="AQ13" s="9">
        <v>8</v>
      </c>
      <c r="AR13" s="9"/>
      <c r="AS13" s="9"/>
      <c r="AT13" s="9">
        <v>7</v>
      </c>
      <c r="AU13" s="9">
        <v>8</v>
      </c>
      <c r="AV13" s="9">
        <v>7.5</v>
      </c>
      <c r="AW13" s="9">
        <v>6.5</v>
      </c>
      <c r="AX13" s="9">
        <v>8</v>
      </c>
      <c r="AY13" s="9"/>
      <c r="AZ13" s="9"/>
      <c r="BA13" s="9">
        <v>7.5</v>
      </c>
      <c r="BB13" s="9">
        <v>8</v>
      </c>
      <c r="BC13" s="9">
        <v>6</v>
      </c>
      <c r="BD13" s="9">
        <v>6.5</v>
      </c>
      <c r="BE13" s="9">
        <v>7</v>
      </c>
      <c r="BF13" s="9"/>
      <c r="BG13" s="9">
        <v>8</v>
      </c>
      <c r="BH13" s="9">
        <v>8</v>
      </c>
      <c r="BI13" s="9">
        <v>8</v>
      </c>
      <c r="BJ13" s="9">
        <v>1</v>
      </c>
      <c r="BK13" s="9">
        <v>155.5</v>
      </c>
    </row>
    <row r="14" spans="1:63" x14ac:dyDescent="0.4">
      <c r="A14" s="8" t="s">
        <v>40</v>
      </c>
      <c r="B14" s="9"/>
      <c r="C14" s="9"/>
      <c r="D14" s="9"/>
      <c r="E14" s="9"/>
      <c r="F14" s="9"/>
      <c r="G14" s="9">
        <v>1.5</v>
      </c>
      <c r="H14" s="9">
        <v>1</v>
      </c>
      <c r="I14" s="9"/>
      <c r="J14" s="9"/>
      <c r="K14" s="9"/>
      <c r="L14" s="9">
        <v>0</v>
      </c>
      <c r="M14" s="9"/>
      <c r="N14" s="9">
        <v>0</v>
      </c>
      <c r="O14" s="9">
        <v>1.5</v>
      </c>
      <c r="P14" s="9">
        <v>3</v>
      </c>
      <c r="Q14" s="9"/>
      <c r="R14" s="9"/>
      <c r="S14" s="9"/>
      <c r="T14" s="9"/>
      <c r="U14" s="9">
        <v>1.5</v>
      </c>
      <c r="V14" s="9">
        <v>2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5</v>
      </c>
      <c r="AL14" s="9">
        <v>5</v>
      </c>
      <c r="AM14" s="9"/>
      <c r="AN14" s="9"/>
      <c r="AO14" s="9"/>
      <c r="AP14" s="9">
        <v>1</v>
      </c>
      <c r="AQ14" s="9"/>
      <c r="AR14" s="9">
        <v>2</v>
      </c>
      <c r="AS14" s="9">
        <v>3.5</v>
      </c>
      <c r="AT14" s="9">
        <v>4</v>
      </c>
      <c r="AU14" s="9"/>
      <c r="AV14" s="9"/>
      <c r="AW14" s="9"/>
      <c r="AX14" s="9"/>
      <c r="AY14" s="9">
        <v>3.5</v>
      </c>
      <c r="AZ14" s="9">
        <v>3.5</v>
      </c>
      <c r="BA14" s="9"/>
      <c r="BB14" s="9"/>
      <c r="BC14" s="9"/>
      <c r="BD14" s="9"/>
      <c r="BE14" s="9"/>
      <c r="BF14" s="9"/>
      <c r="BG14" s="9"/>
      <c r="BH14" s="9"/>
      <c r="BI14" s="9"/>
      <c r="BJ14" s="9">
        <v>10.5</v>
      </c>
      <c r="BK14" s="9">
        <v>27.5</v>
      </c>
    </row>
    <row r="15" spans="1:63" x14ac:dyDescent="0.4">
      <c r="A15" s="8" t="s">
        <v>23</v>
      </c>
      <c r="B15" s="9">
        <v>0</v>
      </c>
      <c r="C15" s="9">
        <v>0</v>
      </c>
      <c r="D15" s="9"/>
      <c r="E15" s="9"/>
      <c r="F15" s="9"/>
      <c r="G15" s="9"/>
      <c r="H15" s="9"/>
      <c r="I15" s="9">
        <v>0</v>
      </c>
      <c r="J15" s="9">
        <v>0</v>
      </c>
      <c r="K15" s="9"/>
      <c r="L15" s="9"/>
      <c r="M15" s="9">
        <v>0</v>
      </c>
      <c r="N15" s="9"/>
      <c r="O15" s="9">
        <v>0</v>
      </c>
      <c r="P15" s="9">
        <v>0</v>
      </c>
      <c r="Q15" s="9">
        <v>0</v>
      </c>
      <c r="R15" s="9"/>
      <c r="S15" s="9"/>
      <c r="T15" s="9">
        <v>0</v>
      </c>
      <c r="U15" s="9">
        <v>0</v>
      </c>
      <c r="V15" s="9">
        <v>0</v>
      </c>
      <c r="W15" s="9">
        <v>0</v>
      </c>
      <c r="X15" s="9"/>
      <c r="Y15" s="9"/>
      <c r="Z15" s="9"/>
      <c r="AA15" s="9"/>
      <c r="AB15" s="9"/>
      <c r="AC15" s="9"/>
      <c r="AD15" s="9">
        <v>0</v>
      </c>
      <c r="AE15" s="9"/>
      <c r="AF15" s="9">
        <v>2.5</v>
      </c>
      <c r="AG15" s="9">
        <v>2.5</v>
      </c>
      <c r="AH15" s="9"/>
      <c r="AI15" s="9"/>
      <c r="AJ15" s="9"/>
      <c r="AK15" s="9"/>
      <c r="AL15" s="9"/>
      <c r="AM15" s="9">
        <v>3</v>
      </c>
      <c r="AN15" s="9">
        <v>2.5</v>
      </c>
      <c r="AO15" s="9"/>
      <c r="AP15" s="9"/>
      <c r="AQ15" s="9">
        <v>2.5</v>
      </c>
      <c r="AR15" s="9"/>
      <c r="AS15" s="9">
        <v>1</v>
      </c>
      <c r="AT15" s="9">
        <v>2.5</v>
      </c>
      <c r="AU15" s="9">
        <v>2.5</v>
      </c>
      <c r="AV15" s="9"/>
      <c r="AW15" s="9"/>
      <c r="AX15" s="9">
        <v>2.5</v>
      </c>
      <c r="AY15" s="9">
        <v>1</v>
      </c>
      <c r="AZ15" s="9">
        <v>1</v>
      </c>
      <c r="BA15" s="9">
        <v>2.5</v>
      </c>
      <c r="BB15" s="9"/>
      <c r="BC15" s="9"/>
      <c r="BD15" s="9"/>
      <c r="BE15" s="9"/>
      <c r="BF15" s="9"/>
      <c r="BG15" s="9"/>
      <c r="BH15" s="9">
        <v>2.5</v>
      </c>
      <c r="BI15" s="9"/>
      <c r="BJ15" s="9">
        <v>0</v>
      </c>
      <c r="BK15" s="9">
        <v>28.5</v>
      </c>
    </row>
    <row r="16" spans="1:63" x14ac:dyDescent="0.4">
      <c r="A16" s="8" t="s">
        <v>33</v>
      </c>
      <c r="B16" s="9"/>
      <c r="C16" s="9">
        <v>2</v>
      </c>
      <c r="D16" s="9">
        <v>0.5</v>
      </c>
      <c r="E16" s="9">
        <v>0</v>
      </c>
      <c r="F16" s="9"/>
      <c r="G16" s="9"/>
      <c r="H16" s="9"/>
      <c r="I16" s="9"/>
      <c r="J16" s="9"/>
      <c r="K16" s="9">
        <v>0</v>
      </c>
      <c r="L16" s="9"/>
      <c r="M16" s="9"/>
      <c r="N16" s="9"/>
      <c r="O16" s="9"/>
      <c r="P16" s="9"/>
      <c r="Q16" s="9"/>
      <c r="R16" s="9">
        <v>3.5</v>
      </c>
      <c r="S16" s="9">
        <v>0</v>
      </c>
      <c r="T16" s="9"/>
      <c r="U16" s="9"/>
      <c r="V16" s="9"/>
      <c r="W16" s="9"/>
      <c r="X16" s="9">
        <v>0.5</v>
      </c>
      <c r="Y16" s="9">
        <v>1.5</v>
      </c>
      <c r="Z16" s="9">
        <v>0.5</v>
      </c>
      <c r="AA16" s="9"/>
      <c r="AB16" s="9"/>
      <c r="AC16" s="9"/>
      <c r="AD16" s="9"/>
      <c r="AE16" s="9"/>
      <c r="AF16" s="9"/>
      <c r="AG16" s="9">
        <v>4.5</v>
      </c>
      <c r="AH16" s="9">
        <v>7</v>
      </c>
      <c r="AI16" s="9">
        <v>1.5</v>
      </c>
      <c r="AJ16" s="9"/>
      <c r="AK16" s="9"/>
      <c r="AL16" s="9"/>
      <c r="AM16" s="9"/>
      <c r="AN16" s="9"/>
      <c r="AO16" s="9">
        <v>1</v>
      </c>
      <c r="AP16" s="9"/>
      <c r="AQ16" s="9"/>
      <c r="AR16" s="9"/>
      <c r="AS16" s="9"/>
      <c r="AT16" s="9"/>
      <c r="AU16" s="9"/>
      <c r="AV16" s="9">
        <v>4</v>
      </c>
      <c r="AW16" s="9">
        <v>6.5</v>
      </c>
      <c r="AX16" s="9"/>
      <c r="AY16" s="9"/>
      <c r="AZ16" s="9"/>
      <c r="BA16" s="9"/>
      <c r="BB16" s="9">
        <v>7</v>
      </c>
      <c r="BC16" s="9">
        <v>3</v>
      </c>
      <c r="BD16" s="9">
        <v>7.5</v>
      </c>
      <c r="BE16" s="9"/>
      <c r="BF16" s="9"/>
      <c r="BG16" s="9"/>
      <c r="BH16" s="9"/>
      <c r="BI16" s="9"/>
      <c r="BJ16" s="9">
        <v>8.5</v>
      </c>
      <c r="BK16" s="9">
        <v>42</v>
      </c>
    </row>
    <row r="17" spans="1:63" x14ac:dyDescent="0.4">
      <c r="A17" s="8" t="s">
        <v>39</v>
      </c>
      <c r="B17" s="9"/>
      <c r="C17" s="9"/>
      <c r="D17" s="9"/>
      <c r="E17" s="9">
        <v>3.5</v>
      </c>
      <c r="F17" s="9"/>
      <c r="G17" s="9"/>
      <c r="H17" s="9">
        <v>2</v>
      </c>
      <c r="I17" s="9"/>
      <c r="J17" s="9"/>
      <c r="K17" s="9"/>
      <c r="L17" s="9"/>
      <c r="M17" s="9"/>
      <c r="N17" s="9">
        <v>0</v>
      </c>
      <c r="O17" s="9"/>
      <c r="P17" s="9"/>
      <c r="Q17" s="9">
        <v>1.5</v>
      </c>
      <c r="R17" s="9">
        <v>3.5</v>
      </c>
      <c r="S17" s="9"/>
      <c r="T17" s="9"/>
      <c r="U17" s="9"/>
      <c r="V17" s="9"/>
      <c r="W17" s="9"/>
      <c r="X17" s="9"/>
      <c r="Y17" s="9"/>
      <c r="Z17" s="9">
        <v>1</v>
      </c>
      <c r="AA17" s="9">
        <v>1.5</v>
      </c>
      <c r="AB17" s="9"/>
      <c r="AC17" s="9"/>
      <c r="AD17" s="9">
        <v>3.5</v>
      </c>
      <c r="AE17" s="9"/>
      <c r="AF17" s="9"/>
      <c r="AG17" s="9"/>
      <c r="AH17" s="9"/>
      <c r="AI17" s="9">
        <v>3.5</v>
      </c>
      <c r="AJ17" s="9"/>
      <c r="AK17" s="9"/>
      <c r="AL17" s="9">
        <v>4</v>
      </c>
      <c r="AM17" s="9"/>
      <c r="AN17" s="9"/>
      <c r="AO17" s="9"/>
      <c r="AP17" s="9"/>
      <c r="AQ17" s="9"/>
      <c r="AR17" s="9">
        <v>1.5</v>
      </c>
      <c r="AS17" s="9"/>
      <c r="AT17" s="9"/>
      <c r="AU17" s="9">
        <v>4</v>
      </c>
      <c r="AV17" s="9">
        <v>4</v>
      </c>
      <c r="AW17" s="9"/>
      <c r="AX17" s="9"/>
      <c r="AY17" s="9"/>
      <c r="AZ17" s="9"/>
      <c r="BA17" s="9"/>
      <c r="BB17" s="9"/>
      <c r="BC17" s="9"/>
      <c r="BD17" s="9">
        <v>2</v>
      </c>
      <c r="BE17" s="9">
        <v>4.5</v>
      </c>
      <c r="BF17" s="9"/>
      <c r="BG17" s="9"/>
      <c r="BH17" s="9">
        <v>3.5</v>
      </c>
      <c r="BI17" s="9"/>
      <c r="BJ17" s="9">
        <v>16.5</v>
      </c>
      <c r="BK17" s="9">
        <v>27</v>
      </c>
    </row>
    <row r="18" spans="1:63" x14ac:dyDescent="0.4">
      <c r="A18" s="8" t="s">
        <v>34</v>
      </c>
      <c r="B18" s="9"/>
      <c r="C18" s="9"/>
      <c r="D18" s="9">
        <v>0</v>
      </c>
      <c r="E18" s="9"/>
      <c r="F18" s="9">
        <v>0</v>
      </c>
      <c r="G18" s="9">
        <v>0</v>
      </c>
      <c r="H18" s="9">
        <v>0</v>
      </c>
      <c r="I18" s="9"/>
      <c r="J18" s="9"/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/>
      <c r="Q18" s="9"/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/>
      <c r="X18" s="9">
        <v>0</v>
      </c>
      <c r="Y18" s="9">
        <v>0</v>
      </c>
      <c r="Z18" s="9">
        <v>0</v>
      </c>
      <c r="AA18" s="9">
        <v>0</v>
      </c>
      <c r="AB18" s="9"/>
      <c r="AC18" s="9">
        <v>0</v>
      </c>
      <c r="AD18" s="9">
        <v>0</v>
      </c>
      <c r="AE18" s="9">
        <v>0</v>
      </c>
      <c r="AF18" s="9"/>
      <c r="AG18" s="9"/>
      <c r="AH18" s="9">
        <v>3.5</v>
      </c>
      <c r="AI18" s="9"/>
      <c r="AJ18" s="9">
        <v>4</v>
      </c>
      <c r="AK18" s="9">
        <v>3.5</v>
      </c>
      <c r="AL18" s="9">
        <v>3</v>
      </c>
      <c r="AM18" s="9"/>
      <c r="AN18" s="9"/>
      <c r="AO18" s="9">
        <v>3</v>
      </c>
      <c r="AP18" s="9">
        <v>4</v>
      </c>
      <c r="AQ18" s="9">
        <v>1.5</v>
      </c>
      <c r="AR18" s="9">
        <v>3.5</v>
      </c>
      <c r="AS18" s="9">
        <v>3.5</v>
      </c>
      <c r="AT18" s="9"/>
      <c r="AU18" s="9"/>
      <c r="AV18" s="9">
        <v>3</v>
      </c>
      <c r="AW18" s="9">
        <v>3.5</v>
      </c>
      <c r="AX18" s="9">
        <v>1.5</v>
      </c>
      <c r="AY18" s="9">
        <v>3</v>
      </c>
      <c r="AZ18" s="9">
        <v>3</v>
      </c>
      <c r="BA18" s="9"/>
      <c r="BB18" s="9">
        <v>3</v>
      </c>
      <c r="BC18" s="9">
        <v>1.5</v>
      </c>
      <c r="BD18" s="9">
        <v>1.5</v>
      </c>
      <c r="BE18" s="9">
        <v>3.5</v>
      </c>
      <c r="BF18" s="9"/>
      <c r="BG18" s="9">
        <v>3.5</v>
      </c>
      <c r="BH18" s="9">
        <v>1.5</v>
      </c>
      <c r="BI18" s="9">
        <v>3.5</v>
      </c>
      <c r="BJ18" s="9">
        <v>0</v>
      </c>
      <c r="BK18" s="9">
        <v>61.5</v>
      </c>
    </row>
    <row r="19" spans="1:63" x14ac:dyDescent="0.4">
      <c r="A19" s="8" t="s">
        <v>36</v>
      </c>
      <c r="B19" s="9"/>
      <c r="C19" s="9"/>
      <c r="D19" s="9"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v>1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>
        <v>0</v>
      </c>
      <c r="BK19" s="9">
        <v>1</v>
      </c>
    </row>
    <row r="20" spans="1:63" x14ac:dyDescent="0.4">
      <c r="A20" s="8" t="s">
        <v>31</v>
      </c>
      <c r="B20" s="9"/>
      <c r="C20" s="9">
        <v>0.5</v>
      </c>
      <c r="D20" s="9">
        <v>0.5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>
        <v>1</v>
      </c>
      <c r="Q20" s="9"/>
      <c r="R20" s="9">
        <v>1</v>
      </c>
      <c r="S20" s="9"/>
      <c r="T20" s="9"/>
      <c r="U20" s="9"/>
      <c r="V20" s="9"/>
      <c r="W20" s="9"/>
      <c r="X20" s="9"/>
      <c r="Y20" s="9"/>
      <c r="Z20" s="9">
        <v>0.5</v>
      </c>
      <c r="AA20" s="9">
        <v>0.5</v>
      </c>
      <c r="AB20" s="9">
        <v>0</v>
      </c>
      <c r="AC20" s="9"/>
      <c r="AD20" s="9">
        <v>0.5</v>
      </c>
      <c r="AE20" s="9"/>
      <c r="AF20" s="9"/>
      <c r="AG20" s="9">
        <v>7.5</v>
      </c>
      <c r="AH20" s="9">
        <v>7.5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>
        <v>6.5</v>
      </c>
      <c r="AU20" s="9"/>
      <c r="AV20" s="9">
        <v>4.5</v>
      </c>
      <c r="AW20" s="9"/>
      <c r="AX20" s="9"/>
      <c r="AY20" s="9"/>
      <c r="AZ20" s="9"/>
      <c r="BA20" s="9"/>
      <c r="BB20" s="9"/>
      <c r="BC20" s="9"/>
      <c r="BD20" s="9">
        <v>4.5</v>
      </c>
      <c r="BE20" s="9">
        <v>6</v>
      </c>
      <c r="BF20" s="9">
        <v>7</v>
      </c>
      <c r="BG20" s="9"/>
      <c r="BH20" s="9">
        <v>4.5</v>
      </c>
      <c r="BI20" s="9"/>
      <c r="BJ20" s="9">
        <v>4.5</v>
      </c>
      <c r="BK20" s="9">
        <v>48</v>
      </c>
    </row>
    <row r="21" spans="1:63" x14ac:dyDescent="0.4">
      <c r="A21" s="8" t="s">
        <v>22</v>
      </c>
      <c r="B21" s="9">
        <v>1.5</v>
      </c>
      <c r="C21" s="9"/>
      <c r="D21" s="9"/>
      <c r="E21" s="9">
        <v>0</v>
      </c>
      <c r="F21" s="9">
        <v>0.5</v>
      </c>
      <c r="G21" s="9">
        <v>1</v>
      </c>
      <c r="H21" s="9"/>
      <c r="I21" s="9">
        <v>1</v>
      </c>
      <c r="J21" s="9"/>
      <c r="K21" s="9">
        <v>0.5</v>
      </c>
      <c r="L21" s="9">
        <v>1</v>
      </c>
      <c r="M21" s="9"/>
      <c r="N21" s="9">
        <v>0.5</v>
      </c>
      <c r="O21" s="9">
        <v>1</v>
      </c>
      <c r="P21" s="9">
        <v>1</v>
      </c>
      <c r="Q21" s="9">
        <v>0.5</v>
      </c>
      <c r="R21" s="9"/>
      <c r="S21" s="9"/>
      <c r="T21" s="9"/>
      <c r="U21" s="9">
        <v>1</v>
      </c>
      <c r="V21" s="9">
        <v>0.5</v>
      </c>
      <c r="W21" s="9">
        <v>1</v>
      </c>
      <c r="X21" s="9"/>
      <c r="Y21" s="9"/>
      <c r="Z21" s="9"/>
      <c r="AA21" s="9">
        <v>0</v>
      </c>
      <c r="AB21" s="9">
        <v>1</v>
      </c>
      <c r="AC21" s="9">
        <v>1</v>
      </c>
      <c r="AD21" s="9">
        <v>1</v>
      </c>
      <c r="AE21" s="9">
        <v>1.5</v>
      </c>
      <c r="AF21" s="9">
        <v>5.5</v>
      </c>
      <c r="AG21" s="9"/>
      <c r="AH21" s="9"/>
      <c r="AI21" s="9">
        <v>1</v>
      </c>
      <c r="AJ21" s="9">
        <v>6</v>
      </c>
      <c r="AK21" s="9">
        <v>5.5</v>
      </c>
      <c r="AL21" s="9"/>
      <c r="AM21" s="9">
        <v>6.5</v>
      </c>
      <c r="AN21" s="9"/>
      <c r="AO21" s="9">
        <v>7.5</v>
      </c>
      <c r="AP21" s="9">
        <v>4.5</v>
      </c>
      <c r="AQ21" s="9"/>
      <c r="AR21" s="9">
        <v>7</v>
      </c>
      <c r="AS21" s="9">
        <v>6.5</v>
      </c>
      <c r="AT21" s="9">
        <v>6</v>
      </c>
      <c r="AU21" s="9">
        <v>6.5</v>
      </c>
      <c r="AV21" s="9"/>
      <c r="AW21" s="9"/>
      <c r="AX21" s="9"/>
      <c r="AY21" s="9">
        <v>6.5</v>
      </c>
      <c r="AZ21" s="9">
        <v>7</v>
      </c>
      <c r="BA21" s="9">
        <v>6</v>
      </c>
      <c r="BB21" s="9"/>
      <c r="BC21" s="9"/>
      <c r="BD21" s="9"/>
      <c r="BE21" s="9">
        <v>8.5</v>
      </c>
      <c r="BF21" s="9">
        <v>6.5</v>
      </c>
      <c r="BG21" s="9">
        <v>7.5</v>
      </c>
      <c r="BH21" s="9">
        <v>7.5</v>
      </c>
      <c r="BI21" s="9">
        <v>7</v>
      </c>
      <c r="BJ21" s="9">
        <v>15.5</v>
      </c>
      <c r="BK21" s="9">
        <v>119</v>
      </c>
    </row>
    <row r="22" spans="1:63" x14ac:dyDescent="0.4">
      <c r="A22" s="8" t="s">
        <v>37</v>
      </c>
      <c r="B22" s="9"/>
      <c r="C22" s="9"/>
      <c r="D22" s="9"/>
      <c r="E22" s="9">
        <v>0.5</v>
      </c>
      <c r="F22" s="9">
        <v>0</v>
      </c>
      <c r="G22" s="9">
        <v>0.5</v>
      </c>
      <c r="H22" s="9"/>
      <c r="I22" s="9"/>
      <c r="J22" s="9">
        <v>0</v>
      </c>
      <c r="K22" s="9"/>
      <c r="L22" s="9">
        <v>0.5</v>
      </c>
      <c r="M22" s="9">
        <v>0</v>
      </c>
      <c r="N22" s="9">
        <v>0</v>
      </c>
      <c r="O22" s="9">
        <v>0.5</v>
      </c>
      <c r="P22" s="9"/>
      <c r="Q22" s="9"/>
      <c r="R22" s="9"/>
      <c r="S22" s="9">
        <v>0.5</v>
      </c>
      <c r="T22" s="9">
        <v>1</v>
      </c>
      <c r="U22" s="9">
        <v>0.5</v>
      </c>
      <c r="V22" s="9"/>
      <c r="W22" s="9">
        <v>0.5</v>
      </c>
      <c r="X22" s="9">
        <v>0.5</v>
      </c>
      <c r="Y22" s="9">
        <v>0.5</v>
      </c>
      <c r="Z22" s="9"/>
      <c r="AA22" s="9"/>
      <c r="AB22" s="9">
        <v>0.5</v>
      </c>
      <c r="AC22" s="9">
        <v>0.5</v>
      </c>
      <c r="AD22" s="9"/>
      <c r="AE22" s="9"/>
      <c r="AF22" s="9"/>
      <c r="AG22" s="9"/>
      <c r="AH22" s="9"/>
      <c r="AI22" s="9">
        <v>7.5</v>
      </c>
      <c r="AJ22" s="9">
        <v>8.5</v>
      </c>
      <c r="AK22" s="9">
        <v>8</v>
      </c>
      <c r="AL22" s="9"/>
      <c r="AM22" s="9"/>
      <c r="AN22" s="9">
        <v>7</v>
      </c>
      <c r="AO22" s="9"/>
      <c r="AP22" s="9">
        <v>7.5</v>
      </c>
      <c r="AQ22" s="9">
        <v>7</v>
      </c>
      <c r="AR22" s="9">
        <v>8</v>
      </c>
      <c r="AS22" s="9">
        <v>7.5</v>
      </c>
      <c r="AT22" s="9"/>
      <c r="AU22" s="9"/>
      <c r="AV22" s="9"/>
      <c r="AW22" s="9">
        <v>7.5</v>
      </c>
      <c r="AX22" s="9">
        <v>6</v>
      </c>
      <c r="AY22" s="9">
        <v>8</v>
      </c>
      <c r="AZ22" s="9"/>
      <c r="BA22" s="9">
        <v>7.5</v>
      </c>
      <c r="BB22" s="9">
        <v>7.5</v>
      </c>
      <c r="BC22" s="9">
        <v>7</v>
      </c>
      <c r="BD22" s="9"/>
      <c r="BE22" s="9"/>
      <c r="BF22" s="9">
        <v>8</v>
      </c>
      <c r="BG22" s="9">
        <v>7</v>
      </c>
      <c r="BH22" s="9"/>
      <c r="BI22" s="9"/>
      <c r="BJ22" s="9">
        <v>6.5</v>
      </c>
      <c r="BK22" s="9">
        <v>119.5</v>
      </c>
    </row>
    <row r="23" spans="1:63" x14ac:dyDescent="0.4">
      <c r="A23" s="8" t="s">
        <v>38</v>
      </c>
      <c r="B23" s="9"/>
      <c r="C23" s="9"/>
      <c r="D23" s="9"/>
      <c r="E23" s="9">
        <v>0</v>
      </c>
      <c r="F23" s="9">
        <v>1.5</v>
      </c>
      <c r="G23" s="9"/>
      <c r="H23" s="9"/>
      <c r="I23" s="9">
        <v>0</v>
      </c>
      <c r="J23" s="9">
        <v>1.5</v>
      </c>
      <c r="K23" s="9"/>
      <c r="L23" s="9"/>
      <c r="M23" s="9">
        <v>1.5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1</v>
      </c>
      <c r="AE23" s="9"/>
      <c r="AF23" s="9"/>
      <c r="AG23" s="9"/>
      <c r="AH23" s="9"/>
      <c r="AI23" s="9">
        <v>6</v>
      </c>
      <c r="AJ23" s="9">
        <v>5</v>
      </c>
      <c r="AK23" s="9"/>
      <c r="AL23" s="9"/>
      <c r="AM23" s="9">
        <v>5.5</v>
      </c>
      <c r="AN23" s="9">
        <v>3.5</v>
      </c>
      <c r="AO23" s="9"/>
      <c r="AP23" s="9"/>
      <c r="AQ23" s="9">
        <v>4</v>
      </c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>
        <v>3</v>
      </c>
      <c r="BI23" s="9"/>
      <c r="BJ23" s="9">
        <v>5.5</v>
      </c>
      <c r="BK23" s="9">
        <v>27</v>
      </c>
    </row>
    <row r="24" spans="1:63" x14ac:dyDescent="0.4">
      <c r="A24" s="8" t="s">
        <v>25</v>
      </c>
      <c r="B24" s="9">
        <v>3</v>
      </c>
      <c r="C24" s="9">
        <v>1.5</v>
      </c>
      <c r="D24" s="9"/>
      <c r="E24" s="9"/>
      <c r="F24" s="9"/>
      <c r="G24" s="9"/>
      <c r="H24" s="9"/>
      <c r="I24" s="9"/>
      <c r="J24" s="9">
        <v>1</v>
      </c>
      <c r="K24" s="9">
        <v>1</v>
      </c>
      <c r="L24" s="9"/>
      <c r="M24" s="9">
        <v>1</v>
      </c>
      <c r="N24" s="9">
        <v>1</v>
      </c>
      <c r="O24" s="9"/>
      <c r="P24" s="9">
        <v>3</v>
      </c>
      <c r="Q24" s="9"/>
      <c r="R24" s="9">
        <v>3.5</v>
      </c>
      <c r="S24" s="9">
        <v>3.5</v>
      </c>
      <c r="T24" s="9">
        <v>2</v>
      </c>
      <c r="U24" s="9">
        <v>1</v>
      </c>
      <c r="V24" s="9">
        <v>1.5</v>
      </c>
      <c r="W24" s="9">
        <v>1</v>
      </c>
      <c r="X24" s="9"/>
      <c r="Y24" s="9">
        <v>3</v>
      </c>
      <c r="Z24" s="9"/>
      <c r="AA24" s="9"/>
      <c r="AB24" s="9">
        <v>2.5</v>
      </c>
      <c r="AC24" s="9">
        <v>1.5</v>
      </c>
      <c r="AD24" s="9"/>
      <c r="AE24" s="9"/>
      <c r="AF24" s="9">
        <v>5</v>
      </c>
      <c r="AG24" s="9">
        <v>5</v>
      </c>
      <c r="AH24" s="9"/>
      <c r="AI24" s="9"/>
      <c r="AJ24" s="9"/>
      <c r="AK24" s="9"/>
      <c r="AL24" s="9"/>
      <c r="AM24" s="9"/>
      <c r="AN24" s="9">
        <v>6.5</v>
      </c>
      <c r="AO24" s="9">
        <v>7</v>
      </c>
      <c r="AP24" s="9"/>
      <c r="AQ24" s="9">
        <v>5</v>
      </c>
      <c r="AR24" s="9">
        <v>6.5</v>
      </c>
      <c r="AS24" s="9"/>
      <c r="AT24" s="9">
        <v>5.5</v>
      </c>
      <c r="AU24" s="9"/>
      <c r="AV24" s="9">
        <v>5.5</v>
      </c>
      <c r="AW24" s="9">
        <v>4</v>
      </c>
      <c r="AX24" s="9">
        <v>6.5</v>
      </c>
      <c r="AY24" s="9">
        <v>6.5</v>
      </c>
      <c r="AZ24" s="9">
        <v>6.5</v>
      </c>
      <c r="BA24" s="9">
        <v>7</v>
      </c>
      <c r="BB24" s="9"/>
      <c r="BC24" s="9">
        <v>5</v>
      </c>
      <c r="BD24" s="9"/>
      <c r="BE24" s="9"/>
      <c r="BF24" s="9">
        <v>6.5</v>
      </c>
      <c r="BG24" s="9">
        <v>4.5</v>
      </c>
      <c r="BH24" s="9"/>
      <c r="BI24" s="9"/>
      <c r="BJ24" s="9">
        <v>31</v>
      </c>
      <c r="BK24" s="9">
        <v>92.5</v>
      </c>
    </row>
    <row r="25" spans="1:63" x14ac:dyDescent="0.4">
      <c r="A25" s="8" t="s">
        <v>26</v>
      </c>
      <c r="B25" s="9">
        <v>2.5</v>
      </c>
      <c r="C25" s="9"/>
      <c r="D25" s="9">
        <v>2.5</v>
      </c>
      <c r="E25" s="9"/>
      <c r="F25" s="9"/>
      <c r="G25" s="9"/>
      <c r="H25" s="9">
        <v>0.5</v>
      </c>
      <c r="I25" s="9">
        <v>2</v>
      </c>
      <c r="J25" s="9"/>
      <c r="K25" s="9"/>
      <c r="L25" s="9">
        <v>2</v>
      </c>
      <c r="M25" s="9"/>
      <c r="N25" s="9"/>
      <c r="O25" s="9"/>
      <c r="P25" s="9">
        <v>2</v>
      </c>
      <c r="Q25" s="9"/>
      <c r="R25" s="9">
        <v>0</v>
      </c>
      <c r="S25" s="9"/>
      <c r="T25" s="9">
        <v>1.5</v>
      </c>
      <c r="U25" s="9"/>
      <c r="V25" s="9"/>
      <c r="W25" s="9">
        <v>2</v>
      </c>
      <c r="X25" s="9"/>
      <c r="Y25" s="9">
        <v>2.5</v>
      </c>
      <c r="Z25" s="9">
        <v>3.5</v>
      </c>
      <c r="AA25" s="9"/>
      <c r="AB25" s="9"/>
      <c r="AC25" s="9">
        <v>2</v>
      </c>
      <c r="AD25" s="9">
        <v>3</v>
      </c>
      <c r="AE25" s="9"/>
      <c r="AF25" s="9">
        <v>5</v>
      </c>
      <c r="AG25" s="9"/>
      <c r="AH25" s="9">
        <v>3.5</v>
      </c>
      <c r="AI25" s="9"/>
      <c r="AJ25" s="9"/>
      <c r="AK25" s="9"/>
      <c r="AL25" s="9">
        <v>7</v>
      </c>
      <c r="AM25" s="9">
        <v>3.5</v>
      </c>
      <c r="AN25" s="9"/>
      <c r="AO25" s="9"/>
      <c r="AP25" s="9">
        <v>4</v>
      </c>
      <c r="AQ25" s="9"/>
      <c r="AR25" s="9"/>
      <c r="AS25" s="9"/>
      <c r="AT25" s="9">
        <v>4.5</v>
      </c>
      <c r="AU25" s="9"/>
      <c r="AV25" s="9">
        <v>4.5</v>
      </c>
      <c r="AW25" s="9"/>
      <c r="AX25" s="9">
        <v>2.5</v>
      </c>
      <c r="AY25" s="9"/>
      <c r="AZ25" s="9"/>
      <c r="BA25" s="9">
        <v>2.5</v>
      </c>
      <c r="BB25" s="9"/>
      <c r="BC25" s="9">
        <v>3.5</v>
      </c>
      <c r="BD25" s="9">
        <v>3</v>
      </c>
      <c r="BE25" s="9"/>
      <c r="BF25" s="9"/>
      <c r="BG25" s="9">
        <v>4.5</v>
      </c>
      <c r="BH25" s="9">
        <v>4</v>
      </c>
      <c r="BI25" s="9"/>
      <c r="BJ25" s="9">
        <v>26</v>
      </c>
      <c r="BK25" s="9">
        <v>52</v>
      </c>
    </row>
    <row r="26" spans="1:63" x14ac:dyDescent="0.4">
      <c r="A26" s="8" t="s">
        <v>27</v>
      </c>
      <c r="B26" s="9">
        <v>0.5</v>
      </c>
      <c r="C26" s="9">
        <v>2</v>
      </c>
      <c r="D26" s="9">
        <v>3</v>
      </c>
      <c r="E26" s="9"/>
      <c r="F26" s="9">
        <v>1.5</v>
      </c>
      <c r="G26" s="9"/>
      <c r="H26" s="9">
        <v>2</v>
      </c>
      <c r="I26" s="9">
        <v>0</v>
      </c>
      <c r="J26" s="9"/>
      <c r="K26" s="9"/>
      <c r="L26" s="9">
        <v>2</v>
      </c>
      <c r="M26" s="9">
        <v>1.5</v>
      </c>
      <c r="N26" s="9"/>
      <c r="O26" s="9"/>
      <c r="P26" s="9">
        <v>2</v>
      </c>
      <c r="Q26" s="9">
        <v>1.5</v>
      </c>
      <c r="R26" s="9">
        <v>0</v>
      </c>
      <c r="S26" s="9">
        <v>1</v>
      </c>
      <c r="T26" s="9"/>
      <c r="U26" s="9"/>
      <c r="V26" s="9"/>
      <c r="W26" s="9">
        <v>3</v>
      </c>
      <c r="X26" s="9"/>
      <c r="Y26" s="9"/>
      <c r="Z26" s="9"/>
      <c r="AA26" s="9">
        <v>1</v>
      </c>
      <c r="AB26" s="9"/>
      <c r="AC26" s="9"/>
      <c r="AD26" s="9"/>
      <c r="AE26" s="9">
        <v>1</v>
      </c>
      <c r="AF26" s="9">
        <v>4</v>
      </c>
      <c r="AG26" s="9">
        <v>7</v>
      </c>
      <c r="AH26" s="9">
        <v>5</v>
      </c>
      <c r="AI26" s="9"/>
      <c r="AJ26" s="9">
        <v>7</v>
      </c>
      <c r="AK26" s="9"/>
      <c r="AL26" s="9">
        <v>6.5</v>
      </c>
      <c r="AM26" s="9">
        <v>6.5</v>
      </c>
      <c r="AN26" s="9"/>
      <c r="AO26" s="9"/>
      <c r="AP26" s="9">
        <v>7</v>
      </c>
      <c r="AQ26" s="9">
        <v>6.5</v>
      </c>
      <c r="AR26" s="9"/>
      <c r="AS26" s="9"/>
      <c r="AT26" s="9">
        <v>7.5</v>
      </c>
      <c r="AU26" s="9">
        <v>7.5</v>
      </c>
      <c r="AV26" s="9">
        <v>6</v>
      </c>
      <c r="AW26" s="9">
        <v>7</v>
      </c>
      <c r="AX26" s="9"/>
      <c r="AY26" s="9"/>
      <c r="AZ26" s="9"/>
      <c r="BA26" s="9">
        <v>4</v>
      </c>
      <c r="BB26" s="9"/>
      <c r="BC26" s="9"/>
      <c r="BD26" s="9"/>
      <c r="BE26" s="9">
        <v>6.5</v>
      </c>
      <c r="BF26" s="9"/>
      <c r="BG26" s="9"/>
      <c r="BH26" s="9"/>
      <c r="BI26" s="9">
        <v>6.5</v>
      </c>
      <c r="BJ26" s="9">
        <v>22</v>
      </c>
      <c r="BK26" s="9">
        <v>94.5</v>
      </c>
    </row>
    <row r="27" spans="1:63" x14ac:dyDescent="0.4">
      <c r="A27" s="8" t="s">
        <v>17</v>
      </c>
      <c r="B27" s="9">
        <v>1</v>
      </c>
      <c r="C27" s="9"/>
      <c r="D27" s="9">
        <v>1</v>
      </c>
      <c r="E27" s="9">
        <v>1</v>
      </c>
      <c r="F27" s="9"/>
      <c r="G27" s="9"/>
      <c r="H27" s="9">
        <v>1</v>
      </c>
      <c r="I27" s="9">
        <v>1</v>
      </c>
      <c r="J27" s="9"/>
      <c r="K27" s="9">
        <v>1</v>
      </c>
      <c r="L27" s="9"/>
      <c r="M27" s="9"/>
      <c r="N27" s="9"/>
      <c r="O27" s="9"/>
      <c r="P27" s="9"/>
      <c r="Q27" s="9"/>
      <c r="R27" s="9"/>
      <c r="S27" s="9">
        <v>1</v>
      </c>
      <c r="T27" s="9"/>
      <c r="U27" s="9"/>
      <c r="V27" s="9"/>
      <c r="W27" s="9"/>
      <c r="X27" s="9"/>
      <c r="Y27" s="9">
        <v>1</v>
      </c>
      <c r="Z27" s="9">
        <v>0.5</v>
      </c>
      <c r="AA27" s="9"/>
      <c r="AB27" s="9"/>
      <c r="AC27" s="9"/>
      <c r="AD27" s="9"/>
      <c r="AE27" s="9">
        <v>1</v>
      </c>
      <c r="AF27" s="9">
        <v>7.5</v>
      </c>
      <c r="AG27" s="9"/>
      <c r="AH27" s="9">
        <v>5.5</v>
      </c>
      <c r="AI27" s="9">
        <v>5</v>
      </c>
      <c r="AJ27" s="9"/>
      <c r="AK27" s="9"/>
      <c r="AL27" s="9">
        <v>7</v>
      </c>
      <c r="AM27" s="9">
        <v>5.5</v>
      </c>
      <c r="AN27" s="9"/>
      <c r="AO27" s="9">
        <v>5.5</v>
      </c>
      <c r="AP27" s="9"/>
      <c r="AQ27" s="9"/>
      <c r="AR27" s="9"/>
      <c r="AS27" s="9"/>
      <c r="AT27" s="9"/>
      <c r="AU27" s="9"/>
      <c r="AV27" s="9"/>
      <c r="AW27" s="9">
        <v>4.5</v>
      </c>
      <c r="AX27" s="9"/>
      <c r="AY27" s="9"/>
      <c r="AZ27" s="9"/>
      <c r="BA27" s="9"/>
      <c r="BB27" s="9"/>
      <c r="BC27" s="9">
        <v>5</v>
      </c>
      <c r="BD27" s="9">
        <v>7</v>
      </c>
      <c r="BE27" s="9"/>
      <c r="BF27" s="9"/>
      <c r="BG27" s="9"/>
      <c r="BH27" s="9"/>
      <c r="BI27" s="9">
        <v>7</v>
      </c>
      <c r="BJ27" s="9">
        <v>9.5</v>
      </c>
      <c r="BK27" s="9">
        <v>59.5</v>
      </c>
    </row>
    <row r="28" spans="1:63" x14ac:dyDescent="0.4">
      <c r="A28" s="8" t="s">
        <v>47</v>
      </c>
      <c r="B28" s="9">
        <v>15</v>
      </c>
      <c r="C28" s="9">
        <v>6</v>
      </c>
      <c r="D28" s="9">
        <v>9.5</v>
      </c>
      <c r="E28" s="9">
        <v>12</v>
      </c>
      <c r="F28" s="9">
        <v>5</v>
      </c>
      <c r="G28" s="9">
        <v>5.5</v>
      </c>
      <c r="H28" s="9">
        <v>7.5</v>
      </c>
      <c r="I28" s="9">
        <v>10</v>
      </c>
      <c r="J28" s="9">
        <v>4.5</v>
      </c>
      <c r="K28" s="9">
        <v>14</v>
      </c>
      <c r="L28" s="9">
        <v>11.5</v>
      </c>
      <c r="M28" s="9">
        <v>5</v>
      </c>
      <c r="N28" s="9">
        <v>4</v>
      </c>
      <c r="O28" s="9">
        <v>7</v>
      </c>
      <c r="P28" s="9">
        <v>16</v>
      </c>
      <c r="Q28" s="9">
        <v>7</v>
      </c>
      <c r="R28" s="9">
        <v>15</v>
      </c>
      <c r="S28" s="9">
        <v>14.5</v>
      </c>
      <c r="T28" s="9">
        <v>7.5</v>
      </c>
      <c r="U28" s="9">
        <v>7.5</v>
      </c>
      <c r="V28" s="9">
        <v>5.5</v>
      </c>
      <c r="W28" s="9">
        <v>18</v>
      </c>
      <c r="X28" s="9">
        <v>5</v>
      </c>
      <c r="Y28" s="9">
        <v>14.5</v>
      </c>
      <c r="Z28" s="9">
        <v>13.5</v>
      </c>
      <c r="AA28" s="9">
        <v>6</v>
      </c>
      <c r="AB28" s="9">
        <v>11.5</v>
      </c>
      <c r="AC28" s="9">
        <v>7</v>
      </c>
      <c r="AD28" s="9">
        <v>18.5</v>
      </c>
      <c r="AE28" s="9">
        <v>8</v>
      </c>
      <c r="AF28" s="9">
        <v>53.5</v>
      </c>
      <c r="AG28" s="9">
        <v>48.5</v>
      </c>
      <c r="AH28" s="9">
        <v>57</v>
      </c>
      <c r="AI28" s="9">
        <v>48.5</v>
      </c>
      <c r="AJ28" s="9">
        <v>48.5</v>
      </c>
      <c r="AK28" s="9">
        <v>36</v>
      </c>
      <c r="AL28" s="9">
        <v>40.5</v>
      </c>
      <c r="AM28" s="9">
        <v>60</v>
      </c>
      <c r="AN28" s="9">
        <v>44</v>
      </c>
      <c r="AO28" s="9">
        <v>48.5</v>
      </c>
      <c r="AP28" s="9">
        <v>51.5</v>
      </c>
      <c r="AQ28" s="9">
        <v>55.5</v>
      </c>
      <c r="AR28" s="9">
        <v>40.5</v>
      </c>
      <c r="AS28" s="9">
        <v>44.5</v>
      </c>
      <c r="AT28" s="9">
        <v>54.5</v>
      </c>
      <c r="AU28" s="9">
        <v>38</v>
      </c>
      <c r="AV28" s="9">
        <v>50.5</v>
      </c>
      <c r="AW28" s="9">
        <v>47.5</v>
      </c>
      <c r="AX28" s="9">
        <v>45.5</v>
      </c>
      <c r="AY28" s="9">
        <v>40</v>
      </c>
      <c r="AZ28" s="9">
        <v>33</v>
      </c>
      <c r="BA28" s="9">
        <v>59</v>
      </c>
      <c r="BB28" s="9">
        <v>39.5</v>
      </c>
      <c r="BC28" s="9">
        <v>50</v>
      </c>
      <c r="BD28" s="9">
        <v>50</v>
      </c>
      <c r="BE28" s="9">
        <v>50</v>
      </c>
      <c r="BF28" s="9">
        <v>44.5</v>
      </c>
      <c r="BG28" s="9">
        <v>41.5</v>
      </c>
      <c r="BH28" s="9">
        <v>68</v>
      </c>
      <c r="BI28" s="9">
        <v>55</v>
      </c>
      <c r="BJ28" s="9">
        <v>291.5</v>
      </c>
      <c r="BK28" s="9">
        <v>1443.5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5"/>
  <sheetViews>
    <sheetView tabSelected="1" topLeftCell="B1" workbookViewId="0">
      <pane ySplit="1" topLeftCell="A196" activePane="bottomLeft" state="frozen"/>
      <selection pane="bottomLeft" activeCell="Q1" sqref="Q1"/>
    </sheetView>
  </sheetViews>
  <sheetFormatPr defaultRowHeight="14.6" x14ac:dyDescent="0.4"/>
  <cols>
    <col min="2" max="2" width="7.84375" bestFit="1" customWidth="1"/>
    <col min="3" max="3" width="26.69140625" bestFit="1" customWidth="1"/>
    <col min="4" max="4" width="10.69140625" bestFit="1" customWidth="1"/>
    <col min="6" max="6" width="10.69140625" bestFit="1" customWidth="1"/>
    <col min="11" max="11" width="12.3046875" bestFit="1" customWidth="1"/>
    <col min="12" max="12" width="15.84375" bestFit="1" customWidth="1"/>
    <col min="14" max="14" width="7.84375" bestFit="1" customWidth="1"/>
    <col min="15" max="15" width="8" customWidth="1"/>
    <col min="16" max="16" width="9.15234375" style="4"/>
    <col min="17" max="17" width="8.3828125" customWidth="1"/>
  </cols>
  <sheetData>
    <row r="1" spans="1:1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1" t="s">
        <v>50</v>
      </c>
      <c r="O1" s="5" t="s">
        <v>45</v>
      </c>
      <c r="P1" s="6" t="s">
        <v>49</v>
      </c>
      <c r="Q1" s="6" t="s">
        <v>51</v>
      </c>
    </row>
    <row r="2" spans="1:17" x14ac:dyDescent="0.4">
      <c r="A2" t="s">
        <v>13</v>
      </c>
      <c r="B2" t="s">
        <v>14</v>
      </c>
      <c r="C2" t="s">
        <v>15</v>
      </c>
      <c r="D2" s="1">
        <v>44713</v>
      </c>
      <c r="E2" s="2">
        <v>0.66666666666666663</v>
      </c>
      <c r="F2" s="1">
        <v>44714</v>
      </c>
      <c r="G2" s="2">
        <v>0</v>
      </c>
      <c r="H2" s="2">
        <v>0</v>
      </c>
      <c r="I2" s="2">
        <v>0</v>
      </c>
      <c r="J2">
        <v>8</v>
      </c>
      <c r="K2" t="s">
        <v>16</v>
      </c>
      <c r="M2">
        <v>0</v>
      </c>
      <c r="N2">
        <f>+H2*24</f>
        <v>0</v>
      </c>
      <c r="O2" s="2">
        <f t="shared" ref="O2:O65" si="0">+G2-H2</f>
        <v>0</v>
      </c>
      <c r="P2" s="4">
        <f>O2*24</f>
        <v>0</v>
      </c>
      <c r="Q2" s="10">
        <f>+J2-P2-N2</f>
        <v>8</v>
      </c>
    </row>
    <row r="3" spans="1:17" x14ac:dyDescent="0.4">
      <c r="A3" t="s">
        <v>13</v>
      </c>
      <c r="B3" t="s">
        <v>14</v>
      </c>
      <c r="C3" t="s">
        <v>17</v>
      </c>
      <c r="D3" s="1">
        <v>44713</v>
      </c>
      <c r="E3" s="2">
        <v>0.6875</v>
      </c>
      <c r="F3" s="1">
        <v>44714</v>
      </c>
      <c r="G3" s="2">
        <v>4.1666666666666664E-2</v>
      </c>
      <c r="H3" s="2">
        <v>0</v>
      </c>
      <c r="I3" s="2">
        <v>0</v>
      </c>
      <c r="J3">
        <v>8.5</v>
      </c>
      <c r="K3" t="s">
        <v>16</v>
      </c>
      <c r="M3">
        <v>127.5</v>
      </c>
      <c r="N3">
        <f t="shared" ref="N3:N66" si="1">+H3*24</f>
        <v>0</v>
      </c>
      <c r="O3" s="2">
        <f t="shared" si="0"/>
        <v>4.1666666666666664E-2</v>
      </c>
      <c r="P3" s="4">
        <f>IF(O3*24&lt;6,O3*24,0)</f>
        <v>1</v>
      </c>
      <c r="Q3" s="10">
        <f t="shared" ref="Q3:Q66" si="2">+J3-P3-N3</f>
        <v>7.5</v>
      </c>
    </row>
    <row r="4" spans="1:17" x14ac:dyDescent="0.4">
      <c r="A4" t="s">
        <v>13</v>
      </c>
      <c r="B4" t="s">
        <v>18</v>
      </c>
      <c r="C4" t="s">
        <v>19</v>
      </c>
      <c r="D4" s="1">
        <v>44713</v>
      </c>
      <c r="E4" s="2">
        <v>0.72916666666666663</v>
      </c>
      <c r="F4" s="1">
        <v>44714</v>
      </c>
      <c r="G4" s="2">
        <v>0.125</v>
      </c>
      <c r="H4" s="2">
        <v>0</v>
      </c>
      <c r="I4" s="2">
        <v>0</v>
      </c>
      <c r="J4">
        <v>9.5</v>
      </c>
      <c r="K4" t="s">
        <v>16</v>
      </c>
      <c r="M4">
        <v>142.5</v>
      </c>
      <c r="N4">
        <f t="shared" si="1"/>
        <v>0</v>
      </c>
      <c r="O4" s="2">
        <f t="shared" si="0"/>
        <v>0.125</v>
      </c>
      <c r="P4" s="4">
        <f t="shared" ref="P4:P67" si="3">IF(O4*24&lt;6,O4*24,0)</f>
        <v>3</v>
      </c>
      <c r="Q4" s="10">
        <f t="shared" si="2"/>
        <v>6.5</v>
      </c>
    </row>
    <row r="5" spans="1:17" x14ac:dyDescent="0.4">
      <c r="A5" t="s">
        <v>13</v>
      </c>
      <c r="B5" t="s">
        <v>20</v>
      </c>
      <c r="C5" t="s">
        <v>21</v>
      </c>
      <c r="D5" s="1">
        <v>44713</v>
      </c>
      <c r="E5" s="2">
        <v>0.75</v>
      </c>
      <c r="F5" s="1">
        <v>44714</v>
      </c>
      <c r="G5" s="2">
        <v>4.1666666666666664E-2</v>
      </c>
      <c r="H5" s="2">
        <v>0</v>
      </c>
      <c r="I5" s="2">
        <v>0</v>
      </c>
      <c r="J5">
        <v>7</v>
      </c>
      <c r="K5" t="s">
        <v>16</v>
      </c>
      <c r="M5">
        <v>105</v>
      </c>
      <c r="N5">
        <f t="shared" si="1"/>
        <v>0</v>
      </c>
      <c r="O5" s="2">
        <f t="shared" si="0"/>
        <v>4.1666666666666664E-2</v>
      </c>
      <c r="P5" s="4">
        <f t="shared" si="3"/>
        <v>1</v>
      </c>
      <c r="Q5" s="10">
        <f t="shared" si="2"/>
        <v>6</v>
      </c>
    </row>
    <row r="6" spans="1:17" x14ac:dyDescent="0.4">
      <c r="A6" t="s">
        <v>13</v>
      </c>
      <c r="B6" t="s">
        <v>14</v>
      </c>
      <c r="C6" t="s">
        <v>22</v>
      </c>
      <c r="D6" s="1">
        <v>44713</v>
      </c>
      <c r="E6" s="2">
        <v>0.77083333333333337</v>
      </c>
      <c r="F6" s="1">
        <v>44714</v>
      </c>
      <c r="G6" s="2">
        <v>6.25E-2</v>
      </c>
      <c r="H6" s="2">
        <v>0</v>
      </c>
      <c r="I6" s="2">
        <v>0</v>
      </c>
      <c r="J6">
        <v>7</v>
      </c>
      <c r="K6" t="s">
        <v>16</v>
      </c>
      <c r="M6">
        <v>105</v>
      </c>
      <c r="N6">
        <f t="shared" si="1"/>
        <v>0</v>
      </c>
      <c r="O6" s="2">
        <f t="shared" si="0"/>
        <v>6.25E-2</v>
      </c>
      <c r="P6" s="4">
        <f t="shared" si="3"/>
        <v>1.5</v>
      </c>
      <c r="Q6" s="10">
        <f t="shared" si="2"/>
        <v>5.5</v>
      </c>
    </row>
    <row r="7" spans="1:17" x14ac:dyDescent="0.4">
      <c r="A7" t="s">
        <v>13</v>
      </c>
      <c r="B7" t="s">
        <v>20</v>
      </c>
      <c r="C7" t="s">
        <v>23</v>
      </c>
      <c r="D7" s="1">
        <v>44713</v>
      </c>
      <c r="E7" s="2">
        <v>0.79166666666666663</v>
      </c>
      <c r="F7" s="1">
        <v>44713</v>
      </c>
      <c r="G7" s="2">
        <v>0.89583333333333337</v>
      </c>
      <c r="H7" s="2">
        <v>0</v>
      </c>
      <c r="I7" s="2">
        <v>0</v>
      </c>
      <c r="J7">
        <v>2.5</v>
      </c>
      <c r="K7" t="s">
        <v>16</v>
      </c>
      <c r="L7" t="s">
        <v>24</v>
      </c>
      <c r="M7">
        <v>37.5</v>
      </c>
      <c r="N7">
        <f t="shared" si="1"/>
        <v>0</v>
      </c>
      <c r="O7" s="2">
        <f t="shared" si="0"/>
        <v>0.89583333333333337</v>
      </c>
      <c r="P7" s="4">
        <f t="shared" si="3"/>
        <v>0</v>
      </c>
      <c r="Q7" s="10">
        <f t="shared" si="2"/>
        <v>2.5</v>
      </c>
    </row>
    <row r="8" spans="1:17" x14ac:dyDescent="0.4">
      <c r="A8" t="s">
        <v>13</v>
      </c>
      <c r="B8" t="s">
        <v>18</v>
      </c>
      <c r="C8" t="s">
        <v>25</v>
      </c>
      <c r="D8" s="1">
        <v>44713</v>
      </c>
      <c r="E8" s="2">
        <v>0.79166666666666663</v>
      </c>
      <c r="F8" s="1">
        <v>44714</v>
      </c>
      <c r="G8" s="2">
        <v>0.125</v>
      </c>
      <c r="H8" s="2">
        <v>0</v>
      </c>
      <c r="I8" s="2">
        <v>0</v>
      </c>
      <c r="J8">
        <v>8</v>
      </c>
      <c r="K8" t="s">
        <v>16</v>
      </c>
      <c r="M8">
        <v>120</v>
      </c>
      <c r="N8">
        <f t="shared" si="1"/>
        <v>0</v>
      </c>
      <c r="O8" s="2">
        <f t="shared" si="0"/>
        <v>0.125</v>
      </c>
      <c r="P8" s="4">
        <f t="shared" si="3"/>
        <v>3</v>
      </c>
      <c r="Q8" s="10">
        <f t="shared" si="2"/>
        <v>5</v>
      </c>
    </row>
    <row r="9" spans="1:17" x14ac:dyDescent="0.4">
      <c r="A9" t="s">
        <v>13</v>
      </c>
      <c r="B9" t="s">
        <v>20</v>
      </c>
      <c r="C9" t="s">
        <v>26</v>
      </c>
      <c r="D9" s="1">
        <v>44713</v>
      </c>
      <c r="E9" s="2">
        <v>0.79166666666666663</v>
      </c>
      <c r="F9" s="1">
        <v>44714</v>
      </c>
      <c r="G9" s="2">
        <v>0.10416666666666667</v>
      </c>
      <c r="H9" s="2">
        <v>0</v>
      </c>
      <c r="I9" s="2">
        <v>0</v>
      </c>
      <c r="J9">
        <v>7.5</v>
      </c>
      <c r="K9" t="s">
        <v>16</v>
      </c>
      <c r="M9">
        <v>112.5</v>
      </c>
      <c r="N9">
        <f t="shared" si="1"/>
        <v>0</v>
      </c>
      <c r="O9" s="2">
        <f t="shared" si="0"/>
        <v>0.10416666666666667</v>
      </c>
      <c r="P9" s="4">
        <f t="shared" si="3"/>
        <v>2.5</v>
      </c>
      <c r="Q9" s="10">
        <f t="shared" si="2"/>
        <v>5</v>
      </c>
    </row>
    <row r="10" spans="1:17" x14ac:dyDescent="0.4">
      <c r="A10" t="s">
        <v>13</v>
      </c>
      <c r="B10" t="s">
        <v>18</v>
      </c>
      <c r="C10" t="s">
        <v>27</v>
      </c>
      <c r="D10" s="1">
        <v>44713</v>
      </c>
      <c r="E10" s="2">
        <v>0.83333333333333337</v>
      </c>
      <c r="F10" s="1">
        <v>44714</v>
      </c>
      <c r="G10" s="2">
        <v>2.0833333333333332E-2</v>
      </c>
      <c r="H10" s="2">
        <v>0</v>
      </c>
      <c r="I10" s="2">
        <v>0</v>
      </c>
      <c r="J10">
        <v>4.5</v>
      </c>
      <c r="K10" t="s">
        <v>16</v>
      </c>
      <c r="M10">
        <v>67.5</v>
      </c>
      <c r="N10">
        <f t="shared" si="1"/>
        <v>0</v>
      </c>
      <c r="O10" s="2">
        <f t="shared" si="0"/>
        <v>2.0833333333333332E-2</v>
      </c>
      <c r="P10" s="4">
        <f t="shared" si="3"/>
        <v>0.5</v>
      </c>
      <c r="Q10" s="10">
        <f t="shared" si="2"/>
        <v>4</v>
      </c>
    </row>
    <row r="11" spans="1:17" x14ac:dyDescent="0.4">
      <c r="A11" t="s">
        <v>13</v>
      </c>
      <c r="B11" t="s">
        <v>20</v>
      </c>
      <c r="C11" t="s">
        <v>28</v>
      </c>
      <c r="D11" s="1">
        <v>44713</v>
      </c>
      <c r="E11" s="2">
        <v>0.85416666666666663</v>
      </c>
      <c r="F11" s="1">
        <v>44714</v>
      </c>
      <c r="G11" s="2">
        <v>0.10416666666666667</v>
      </c>
      <c r="H11" s="2">
        <v>0</v>
      </c>
      <c r="I11" s="2">
        <v>0</v>
      </c>
      <c r="J11">
        <v>6</v>
      </c>
      <c r="K11" t="s">
        <v>16</v>
      </c>
      <c r="M11">
        <v>90</v>
      </c>
      <c r="N11">
        <f t="shared" si="1"/>
        <v>0</v>
      </c>
      <c r="O11" s="2">
        <f t="shared" si="0"/>
        <v>0.10416666666666667</v>
      </c>
      <c r="P11" s="4">
        <f t="shared" si="3"/>
        <v>2.5</v>
      </c>
      <c r="Q11" s="10">
        <f t="shared" si="2"/>
        <v>3.5</v>
      </c>
    </row>
    <row r="12" spans="1:17" x14ac:dyDescent="0.4">
      <c r="A12" t="s">
        <v>13</v>
      </c>
      <c r="B12" t="s">
        <v>14</v>
      </c>
      <c r="C12" t="s">
        <v>15</v>
      </c>
      <c r="D12" s="1">
        <v>44714</v>
      </c>
      <c r="E12" s="2">
        <v>0.66666666666666663</v>
      </c>
      <c r="F12" s="1">
        <v>44714</v>
      </c>
      <c r="G12" s="2">
        <v>0.91666666666666663</v>
      </c>
      <c r="H12" s="2">
        <v>0</v>
      </c>
      <c r="I12" s="2">
        <v>0</v>
      </c>
      <c r="J12">
        <v>6</v>
      </c>
      <c r="K12" t="s">
        <v>16</v>
      </c>
      <c r="M12">
        <v>0</v>
      </c>
      <c r="N12">
        <f t="shared" si="1"/>
        <v>0</v>
      </c>
      <c r="O12" s="2">
        <f t="shared" si="0"/>
        <v>0.91666666666666663</v>
      </c>
      <c r="P12" s="4">
        <f t="shared" si="3"/>
        <v>0</v>
      </c>
      <c r="Q12" s="10">
        <f t="shared" si="2"/>
        <v>6</v>
      </c>
    </row>
    <row r="13" spans="1:17" x14ac:dyDescent="0.4">
      <c r="A13" t="s">
        <v>13</v>
      </c>
      <c r="B13" t="s">
        <v>20</v>
      </c>
      <c r="C13" t="s">
        <v>21</v>
      </c>
      <c r="D13" s="1">
        <v>44714</v>
      </c>
      <c r="E13" s="2">
        <v>0.6875</v>
      </c>
      <c r="F13" s="1">
        <v>44714</v>
      </c>
      <c r="G13" s="2">
        <v>0.75</v>
      </c>
      <c r="H13" s="2">
        <v>0</v>
      </c>
      <c r="I13" s="2">
        <v>0</v>
      </c>
      <c r="J13">
        <v>1.5</v>
      </c>
      <c r="K13" t="s">
        <v>16</v>
      </c>
      <c r="L13" t="s">
        <v>29</v>
      </c>
      <c r="M13">
        <v>22.5</v>
      </c>
      <c r="N13">
        <f t="shared" si="1"/>
        <v>0</v>
      </c>
      <c r="O13" s="2">
        <f t="shared" si="0"/>
        <v>0.75</v>
      </c>
      <c r="P13" s="4">
        <f t="shared" si="3"/>
        <v>0</v>
      </c>
      <c r="Q13" s="10">
        <f t="shared" si="2"/>
        <v>1.5</v>
      </c>
    </row>
    <row r="14" spans="1:17" x14ac:dyDescent="0.4">
      <c r="A14" t="s">
        <v>13</v>
      </c>
      <c r="B14" t="s">
        <v>14</v>
      </c>
      <c r="C14" t="s">
        <v>30</v>
      </c>
      <c r="D14" s="1">
        <v>44714</v>
      </c>
      <c r="E14" s="2">
        <v>0.6875</v>
      </c>
      <c r="F14" s="1">
        <v>44715</v>
      </c>
      <c r="G14" s="2">
        <v>0</v>
      </c>
      <c r="H14" s="2">
        <v>0</v>
      </c>
      <c r="I14" s="2">
        <v>0</v>
      </c>
      <c r="J14">
        <v>7.5</v>
      </c>
      <c r="K14" t="s">
        <v>16</v>
      </c>
      <c r="M14">
        <v>112.5</v>
      </c>
      <c r="N14">
        <f t="shared" si="1"/>
        <v>0</v>
      </c>
      <c r="O14" s="2">
        <f t="shared" si="0"/>
        <v>0</v>
      </c>
      <c r="P14" s="4">
        <f t="shared" si="3"/>
        <v>0</v>
      </c>
      <c r="Q14" s="10">
        <f t="shared" si="2"/>
        <v>7.5</v>
      </c>
    </row>
    <row r="15" spans="1:17" x14ac:dyDescent="0.4">
      <c r="A15" t="s">
        <v>13</v>
      </c>
      <c r="B15" t="s">
        <v>14</v>
      </c>
      <c r="C15" t="s">
        <v>31</v>
      </c>
      <c r="D15" s="1">
        <v>44714</v>
      </c>
      <c r="E15" s="2">
        <v>0.6875</v>
      </c>
      <c r="F15" s="1">
        <v>44715</v>
      </c>
      <c r="G15" s="2">
        <v>2.0833333333333332E-2</v>
      </c>
      <c r="H15" s="2">
        <v>0</v>
      </c>
      <c r="I15" s="2">
        <v>0</v>
      </c>
      <c r="J15">
        <v>8</v>
      </c>
      <c r="K15" t="s">
        <v>16</v>
      </c>
      <c r="M15">
        <v>120</v>
      </c>
      <c r="N15">
        <f t="shared" si="1"/>
        <v>0</v>
      </c>
      <c r="O15" s="2">
        <f t="shared" si="0"/>
        <v>2.0833333333333332E-2</v>
      </c>
      <c r="P15" s="4">
        <f t="shared" si="3"/>
        <v>0.5</v>
      </c>
      <c r="Q15" s="10">
        <f t="shared" si="2"/>
        <v>7.5</v>
      </c>
    </row>
    <row r="16" spans="1:17" x14ac:dyDescent="0.4">
      <c r="A16" t="s">
        <v>13</v>
      </c>
      <c r="B16" t="s">
        <v>20</v>
      </c>
      <c r="C16" t="s">
        <v>32</v>
      </c>
      <c r="D16" s="1">
        <v>44714</v>
      </c>
      <c r="E16" s="2">
        <v>0.70833333333333337</v>
      </c>
      <c r="F16" s="1">
        <v>44715</v>
      </c>
      <c r="G16" s="2">
        <v>0</v>
      </c>
      <c r="H16" s="2">
        <v>0</v>
      </c>
      <c r="I16" s="2">
        <v>0</v>
      </c>
      <c r="J16">
        <v>7</v>
      </c>
      <c r="K16" t="s">
        <v>16</v>
      </c>
      <c r="M16">
        <v>105</v>
      </c>
      <c r="N16">
        <f t="shared" si="1"/>
        <v>0</v>
      </c>
      <c r="O16" s="2">
        <f t="shared" si="0"/>
        <v>0</v>
      </c>
      <c r="P16" s="4">
        <f t="shared" si="3"/>
        <v>0</v>
      </c>
      <c r="Q16" s="10">
        <f t="shared" si="2"/>
        <v>7</v>
      </c>
    </row>
    <row r="17" spans="1:17" x14ac:dyDescent="0.4">
      <c r="A17" t="s">
        <v>13</v>
      </c>
      <c r="B17" t="s">
        <v>18</v>
      </c>
      <c r="C17" t="s">
        <v>27</v>
      </c>
      <c r="D17" s="1">
        <v>44714</v>
      </c>
      <c r="E17" s="2">
        <v>0.70833333333333337</v>
      </c>
      <c r="F17" s="1">
        <v>44715</v>
      </c>
      <c r="G17" s="2">
        <v>8.3333333333333329E-2</v>
      </c>
      <c r="H17" s="2">
        <v>0</v>
      </c>
      <c r="I17" s="2">
        <v>0</v>
      </c>
      <c r="J17">
        <v>9</v>
      </c>
      <c r="K17" t="s">
        <v>16</v>
      </c>
      <c r="M17">
        <v>135</v>
      </c>
      <c r="N17">
        <f t="shared" si="1"/>
        <v>0</v>
      </c>
      <c r="O17" s="2">
        <f t="shared" si="0"/>
        <v>8.3333333333333329E-2</v>
      </c>
      <c r="P17" s="4">
        <f t="shared" si="3"/>
        <v>2</v>
      </c>
      <c r="Q17" s="10">
        <f t="shared" si="2"/>
        <v>7</v>
      </c>
    </row>
    <row r="18" spans="1:17" x14ac:dyDescent="0.4">
      <c r="A18" t="s">
        <v>13</v>
      </c>
      <c r="B18" t="s">
        <v>20</v>
      </c>
      <c r="C18" t="s">
        <v>23</v>
      </c>
      <c r="D18" s="1">
        <v>44714</v>
      </c>
      <c r="E18" s="2">
        <v>0.79166666666666663</v>
      </c>
      <c r="F18" s="1">
        <v>44714</v>
      </c>
      <c r="G18" s="2">
        <v>0.89583333333333337</v>
      </c>
      <c r="H18" s="2">
        <v>0</v>
      </c>
      <c r="I18" s="2">
        <v>0</v>
      </c>
      <c r="J18">
        <v>2.5</v>
      </c>
      <c r="K18" t="s">
        <v>16</v>
      </c>
      <c r="L18" t="s">
        <v>24</v>
      </c>
      <c r="M18">
        <v>37.5</v>
      </c>
      <c r="N18">
        <f t="shared" si="1"/>
        <v>0</v>
      </c>
      <c r="O18" s="2">
        <f t="shared" si="0"/>
        <v>0.89583333333333337</v>
      </c>
      <c r="P18" s="4">
        <f t="shared" si="3"/>
        <v>0</v>
      </c>
      <c r="Q18" s="10">
        <f t="shared" si="2"/>
        <v>2.5</v>
      </c>
    </row>
    <row r="19" spans="1:17" x14ac:dyDescent="0.4">
      <c r="A19" t="s">
        <v>13</v>
      </c>
      <c r="B19" t="s">
        <v>18</v>
      </c>
      <c r="C19" t="s">
        <v>25</v>
      </c>
      <c r="D19" s="1">
        <v>44714</v>
      </c>
      <c r="E19" s="2">
        <v>0.79166666666666663</v>
      </c>
      <c r="F19" s="1">
        <v>44715</v>
      </c>
      <c r="G19" s="2">
        <v>6.25E-2</v>
      </c>
      <c r="H19" s="2">
        <v>0</v>
      </c>
      <c r="I19" s="2">
        <v>0</v>
      </c>
      <c r="J19">
        <v>6.5</v>
      </c>
      <c r="K19" t="s">
        <v>16</v>
      </c>
      <c r="M19">
        <v>97.5</v>
      </c>
      <c r="N19">
        <f t="shared" si="1"/>
        <v>0</v>
      </c>
      <c r="O19" s="2">
        <f t="shared" si="0"/>
        <v>6.25E-2</v>
      </c>
      <c r="P19" s="4">
        <f t="shared" si="3"/>
        <v>1.5</v>
      </c>
      <c r="Q19" s="10">
        <f t="shared" si="2"/>
        <v>5</v>
      </c>
    </row>
    <row r="20" spans="1:17" x14ac:dyDescent="0.4">
      <c r="A20" t="s">
        <v>13</v>
      </c>
      <c r="B20" t="s">
        <v>20</v>
      </c>
      <c r="C20" t="s">
        <v>33</v>
      </c>
      <c r="D20" s="1">
        <v>44714</v>
      </c>
      <c r="E20" s="2">
        <v>0.8125</v>
      </c>
      <c r="F20" s="1">
        <v>44715</v>
      </c>
      <c r="G20" s="2">
        <v>8.3333333333333329E-2</v>
      </c>
      <c r="H20" s="2">
        <v>0</v>
      </c>
      <c r="I20" s="2">
        <v>0</v>
      </c>
      <c r="J20">
        <v>6.5</v>
      </c>
      <c r="K20" t="s">
        <v>16</v>
      </c>
      <c r="M20">
        <v>97.5</v>
      </c>
      <c r="N20">
        <f t="shared" si="1"/>
        <v>0</v>
      </c>
      <c r="O20" s="2">
        <f t="shared" si="0"/>
        <v>8.3333333333333329E-2</v>
      </c>
      <c r="P20" s="4">
        <f t="shared" si="3"/>
        <v>2</v>
      </c>
      <c r="Q20" s="10">
        <f t="shared" si="2"/>
        <v>4.5</v>
      </c>
    </row>
    <row r="21" spans="1:17" x14ac:dyDescent="0.4">
      <c r="A21" t="s">
        <v>13</v>
      </c>
      <c r="B21" t="s">
        <v>14</v>
      </c>
      <c r="C21" t="s">
        <v>15</v>
      </c>
      <c r="D21" s="1">
        <v>44715</v>
      </c>
      <c r="E21" s="2">
        <v>0.64583333333333337</v>
      </c>
      <c r="F21" s="1">
        <v>44715</v>
      </c>
      <c r="G21" s="2">
        <v>0.95833333333333337</v>
      </c>
      <c r="H21" s="2">
        <v>0</v>
      </c>
      <c r="I21" s="2">
        <v>0</v>
      </c>
      <c r="J21">
        <v>7.5</v>
      </c>
      <c r="K21" t="s">
        <v>16</v>
      </c>
      <c r="M21">
        <v>0</v>
      </c>
      <c r="N21">
        <f t="shared" si="1"/>
        <v>0</v>
      </c>
      <c r="O21" s="2">
        <f t="shared" si="0"/>
        <v>0.95833333333333337</v>
      </c>
      <c r="P21" s="4">
        <f t="shared" si="3"/>
        <v>0</v>
      </c>
      <c r="Q21" s="10">
        <f t="shared" si="2"/>
        <v>7.5</v>
      </c>
    </row>
    <row r="22" spans="1:17" x14ac:dyDescent="0.4">
      <c r="A22" t="s">
        <v>13</v>
      </c>
      <c r="B22" t="s">
        <v>20</v>
      </c>
      <c r="C22" t="s">
        <v>34</v>
      </c>
      <c r="D22" s="1">
        <v>44715</v>
      </c>
      <c r="E22" s="2">
        <v>0.6875</v>
      </c>
      <c r="F22" s="1">
        <v>44715</v>
      </c>
      <c r="G22" s="2">
        <v>0.91666666666666663</v>
      </c>
      <c r="H22" s="2">
        <v>4.1666666666666664E-2</v>
      </c>
      <c r="I22" s="2">
        <v>0</v>
      </c>
      <c r="J22">
        <v>4.5</v>
      </c>
      <c r="K22" t="s">
        <v>16</v>
      </c>
      <c r="L22" t="s">
        <v>35</v>
      </c>
      <c r="M22">
        <v>67.5</v>
      </c>
      <c r="N22">
        <f t="shared" si="1"/>
        <v>1</v>
      </c>
      <c r="O22" s="2">
        <f t="shared" si="0"/>
        <v>0.875</v>
      </c>
      <c r="P22" s="4">
        <f t="shared" si="3"/>
        <v>0</v>
      </c>
      <c r="Q22" s="10">
        <f t="shared" si="2"/>
        <v>3.5</v>
      </c>
    </row>
    <row r="23" spans="1:17" x14ac:dyDescent="0.4">
      <c r="A23" t="s">
        <v>13</v>
      </c>
      <c r="B23" t="s">
        <v>14</v>
      </c>
      <c r="C23" t="s">
        <v>31</v>
      </c>
      <c r="D23" s="1">
        <v>44715</v>
      </c>
      <c r="E23" s="2">
        <v>0.6875</v>
      </c>
      <c r="F23" s="1">
        <v>44716</v>
      </c>
      <c r="G23" s="2">
        <v>2.0833333333333332E-2</v>
      </c>
      <c r="H23" s="2">
        <v>0</v>
      </c>
      <c r="I23" s="2">
        <v>0</v>
      </c>
      <c r="J23">
        <v>8</v>
      </c>
      <c r="K23" t="s">
        <v>16</v>
      </c>
      <c r="M23">
        <v>120</v>
      </c>
      <c r="N23">
        <f t="shared" si="1"/>
        <v>0</v>
      </c>
      <c r="O23" s="2">
        <f t="shared" si="0"/>
        <v>2.0833333333333332E-2</v>
      </c>
      <c r="P23" s="4">
        <f t="shared" si="3"/>
        <v>0.5</v>
      </c>
      <c r="Q23" s="10">
        <f t="shared" si="2"/>
        <v>7.5</v>
      </c>
    </row>
    <row r="24" spans="1:17" x14ac:dyDescent="0.4">
      <c r="A24" t="s">
        <v>13</v>
      </c>
      <c r="B24" t="s">
        <v>18</v>
      </c>
      <c r="C24" t="s">
        <v>19</v>
      </c>
      <c r="D24" s="1">
        <v>44715</v>
      </c>
      <c r="E24" s="2">
        <v>0.70833333333333337</v>
      </c>
      <c r="F24" s="1">
        <v>44716</v>
      </c>
      <c r="G24" s="2">
        <v>4.1666666666666664E-2</v>
      </c>
      <c r="H24" s="2">
        <v>0</v>
      </c>
      <c r="I24" s="2">
        <v>0</v>
      </c>
      <c r="J24">
        <v>8</v>
      </c>
      <c r="K24" t="s">
        <v>16</v>
      </c>
      <c r="M24">
        <v>120</v>
      </c>
      <c r="N24">
        <f t="shared" si="1"/>
        <v>0</v>
      </c>
      <c r="O24" s="2">
        <f t="shared" si="0"/>
        <v>4.1666666666666664E-2</v>
      </c>
      <c r="P24" s="4">
        <f t="shared" si="3"/>
        <v>1</v>
      </c>
      <c r="Q24" s="10">
        <f t="shared" si="2"/>
        <v>7</v>
      </c>
    </row>
    <row r="25" spans="1:17" x14ac:dyDescent="0.4">
      <c r="A25" t="s">
        <v>13</v>
      </c>
      <c r="B25" t="s">
        <v>20</v>
      </c>
      <c r="C25" t="s">
        <v>33</v>
      </c>
      <c r="D25" s="1">
        <v>44715</v>
      </c>
      <c r="E25" s="2">
        <v>0.70833333333333337</v>
      </c>
      <c r="F25" s="1">
        <v>44716</v>
      </c>
      <c r="G25" s="2">
        <v>2.0833333333333332E-2</v>
      </c>
      <c r="H25" s="2">
        <v>0</v>
      </c>
      <c r="I25" s="2">
        <v>0</v>
      </c>
      <c r="J25">
        <v>7.5</v>
      </c>
      <c r="K25" t="s">
        <v>16</v>
      </c>
      <c r="M25">
        <v>112.5</v>
      </c>
      <c r="N25">
        <f t="shared" si="1"/>
        <v>0</v>
      </c>
      <c r="O25" s="2">
        <f t="shared" si="0"/>
        <v>2.0833333333333332E-2</v>
      </c>
      <c r="P25" s="4">
        <f t="shared" si="3"/>
        <v>0.5</v>
      </c>
      <c r="Q25" s="10">
        <f t="shared" si="2"/>
        <v>7</v>
      </c>
    </row>
    <row r="26" spans="1:17" x14ac:dyDescent="0.4">
      <c r="A26" t="s">
        <v>13</v>
      </c>
      <c r="B26" t="s">
        <v>18</v>
      </c>
      <c r="C26" t="s">
        <v>36</v>
      </c>
      <c r="D26" s="1">
        <v>44715</v>
      </c>
      <c r="E26" s="2">
        <v>0.70833333333333337</v>
      </c>
      <c r="F26" s="1">
        <v>44715</v>
      </c>
      <c r="G26" s="2">
        <v>0.75</v>
      </c>
      <c r="H26" s="2">
        <v>0</v>
      </c>
      <c r="I26" s="2">
        <v>0</v>
      </c>
      <c r="J26">
        <v>1</v>
      </c>
      <c r="K26" t="s">
        <v>16</v>
      </c>
      <c r="M26">
        <v>15</v>
      </c>
      <c r="N26">
        <f t="shared" si="1"/>
        <v>0</v>
      </c>
      <c r="O26" s="2">
        <f t="shared" si="0"/>
        <v>0.75</v>
      </c>
      <c r="P26" s="4">
        <f t="shared" si="3"/>
        <v>0</v>
      </c>
      <c r="Q26" s="10">
        <f t="shared" si="2"/>
        <v>1</v>
      </c>
    </row>
    <row r="27" spans="1:17" x14ac:dyDescent="0.4">
      <c r="A27" t="s">
        <v>13</v>
      </c>
      <c r="B27" t="s">
        <v>14</v>
      </c>
      <c r="C27" t="s">
        <v>17</v>
      </c>
      <c r="D27" s="1">
        <v>44715</v>
      </c>
      <c r="E27" s="2">
        <v>0.77083333333333337</v>
      </c>
      <c r="F27" s="1">
        <v>44716</v>
      </c>
      <c r="G27" s="2">
        <v>4.1666666666666664E-2</v>
      </c>
      <c r="H27" s="2">
        <v>0</v>
      </c>
      <c r="I27" s="2">
        <v>0</v>
      </c>
      <c r="J27">
        <v>6.5</v>
      </c>
      <c r="K27" t="s">
        <v>16</v>
      </c>
      <c r="M27">
        <v>97.5</v>
      </c>
      <c r="N27">
        <f t="shared" si="1"/>
        <v>0</v>
      </c>
      <c r="O27" s="2">
        <f t="shared" si="0"/>
        <v>4.1666666666666664E-2</v>
      </c>
      <c r="P27" s="4">
        <f t="shared" si="3"/>
        <v>1</v>
      </c>
      <c r="Q27" s="10">
        <f t="shared" si="2"/>
        <v>5.5</v>
      </c>
    </row>
    <row r="28" spans="1:17" x14ac:dyDescent="0.4">
      <c r="A28" t="s">
        <v>13</v>
      </c>
      <c r="B28" t="s">
        <v>20</v>
      </c>
      <c r="C28" t="s">
        <v>32</v>
      </c>
      <c r="D28" s="1">
        <v>44715</v>
      </c>
      <c r="E28" s="2">
        <v>0.79166666666666663</v>
      </c>
      <c r="F28" s="1">
        <v>44716</v>
      </c>
      <c r="G28" s="2">
        <v>0</v>
      </c>
      <c r="H28" s="2">
        <v>0</v>
      </c>
      <c r="I28" s="2">
        <v>0</v>
      </c>
      <c r="J28">
        <v>5</v>
      </c>
      <c r="K28" t="s">
        <v>16</v>
      </c>
      <c r="M28">
        <v>75</v>
      </c>
      <c r="N28">
        <f t="shared" si="1"/>
        <v>0</v>
      </c>
      <c r="O28" s="2">
        <f t="shared" si="0"/>
        <v>0</v>
      </c>
      <c r="P28" s="4">
        <f t="shared" si="3"/>
        <v>0</v>
      </c>
      <c r="Q28" s="10">
        <f t="shared" si="2"/>
        <v>5</v>
      </c>
    </row>
    <row r="29" spans="1:17" x14ac:dyDescent="0.4">
      <c r="A29" t="s">
        <v>13</v>
      </c>
      <c r="B29" t="s">
        <v>18</v>
      </c>
      <c r="C29" t="s">
        <v>27</v>
      </c>
      <c r="D29" s="1">
        <v>44715</v>
      </c>
      <c r="E29" s="2">
        <v>0.79166666666666663</v>
      </c>
      <c r="F29" s="1">
        <v>44716</v>
      </c>
      <c r="G29" s="2">
        <v>0.125</v>
      </c>
      <c r="H29" s="2">
        <v>0</v>
      </c>
      <c r="I29" s="2">
        <v>0</v>
      </c>
      <c r="J29">
        <v>8</v>
      </c>
      <c r="K29" t="s">
        <v>16</v>
      </c>
      <c r="M29">
        <v>120</v>
      </c>
      <c r="N29">
        <f t="shared" si="1"/>
        <v>0</v>
      </c>
      <c r="O29" s="2">
        <f t="shared" si="0"/>
        <v>0.125</v>
      </c>
      <c r="P29" s="4">
        <f t="shared" si="3"/>
        <v>3</v>
      </c>
      <c r="Q29" s="10">
        <f t="shared" si="2"/>
        <v>5</v>
      </c>
    </row>
    <row r="30" spans="1:17" x14ac:dyDescent="0.4">
      <c r="A30" t="s">
        <v>13</v>
      </c>
      <c r="B30" t="s">
        <v>20</v>
      </c>
      <c r="C30" t="s">
        <v>21</v>
      </c>
      <c r="D30" s="1">
        <v>44715</v>
      </c>
      <c r="E30" s="2">
        <v>0.8125</v>
      </c>
      <c r="F30" s="1">
        <v>44716</v>
      </c>
      <c r="G30" s="2">
        <v>4.1666666666666664E-2</v>
      </c>
      <c r="H30" s="2">
        <v>0</v>
      </c>
      <c r="I30" s="2">
        <v>0</v>
      </c>
      <c r="J30">
        <v>5.5</v>
      </c>
      <c r="K30" t="s">
        <v>16</v>
      </c>
      <c r="M30">
        <v>82.5</v>
      </c>
      <c r="N30">
        <f t="shared" si="1"/>
        <v>0</v>
      </c>
      <c r="O30" s="2">
        <f t="shared" si="0"/>
        <v>4.1666666666666664E-2</v>
      </c>
      <c r="P30" s="4">
        <f t="shared" si="3"/>
        <v>1</v>
      </c>
      <c r="Q30" s="10">
        <f t="shared" si="2"/>
        <v>4.5</v>
      </c>
    </row>
    <row r="31" spans="1:17" x14ac:dyDescent="0.4">
      <c r="A31" t="s">
        <v>13</v>
      </c>
      <c r="B31" t="s">
        <v>20</v>
      </c>
      <c r="C31" t="s">
        <v>26</v>
      </c>
      <c r="D31" s="1">
        <v>44715</v>
      </c>
      <c r="E31" s="2">
        <v>0.85416666666666663</v>
      </c>
      <c r="F31" s="1">
        <v>44716</v>
      </c>
      <c r="G31" s="2">
        <v>0.10416666666666667</v>
      </c>
      <c r="H31" s="2">
        <v>0</v>
      </c>
      <c r="I31" s="2">
        <v>0</v>
      </c>
      <c r="J31">
        <v>6</v>
      </c>
      <c r="K31" t="s">
        <v>16</v>
      </c>
      <c r="M31">
        <v>90</v>
      </c>
      <c r="N31">
        <f t="shared" si="1"/>
        <v>0</v>
      </c>
      <c r="O31" s="2">
        <f t="shared" si="0"/>
        <v>0.10416666666666667</v>
      </c>
      <c r="P31" s="4">
        <f t="shared" si="3"/>
        <v>2.5</v>
      </c>
      <c r="Q31" s="10">
        <f t="shared" si="2"/>
        <v>3.5</v>
      </c>
    </row>
    <row r="32" spans="1:17" x14ac:dyDescent="0.4">
      <c r="A32" t="s">
        <v>13</v>
      </c>
      <c r="B32" t="s">
        <v>14</v>
      </c>
      <c r="C32" t="s">
        <v>30</v>
      </c>
      <c r="D32" s="1">
        <v>44716</v>
      </c>
      <c r="E32" s="2">
        <v>0.66666666666666663</v>
      </c>
      <c r="F32" s="1">
        <v>44716</v>
      </c>
      <c r="G32" s="2">
        <v>0.97916666666666663</v>
      </c>
      <c r="H32" s="2">
        <v>0</v>
      </c>
      <c r="I32" s="2">
        <v>0</v>
      </c>
      <c r="J32">
        <v>7.5</v>
      </c>
      <c r="K32" t="s">
        <v>16</v>
      </c>
      <c r="M32">
        <v>112.5</v>
      </c>
      <c r="N32">
        <f t="shared" si="1"/>
        <v>0</v>
      </c>
      <c r="O32" s="2">
        <f t="shared" si="0"/>
        <v>0.97916666666666663</v>
      </c>
      <c r="P32" s="4">
        <f t="shared" si="3"/>
        <v>0</v>
      </c>
      <c r="Q32" s="10">
        <f t="shared" si="2"/>
        <v>7.5</v>
      </c>
    </row>
    <row r="33" spans="1:17" x14ac:dyDescent="0.4">
      <c r="A33" t="s">
        <v>13</v>
      </c>
      <c r="B33" t="s">
        <v>20</v>
      </c>
      <c r="C33" t="s">
        <v>33</v>
      </c>
      <c r="D33" s="1">
        <v>44716</v>
      </c>
      <c r="E33" s="2">
        <v>0.6875</v>
      </c>
      <c r="F33" s="1">
        <v>44716</v>
      </c>
      <c r="G33" s="2">
        <v>0.75</v>
      </c>
      <c r="H33" s="2">
        <v>0</v>
      </c>
      <c r="I33" s="2">
        <v>0</v>
      </c>
      <c r="J33">
        <v>1.5</v>
      </c>
      <c r="K33" t="s">
        <v>16</v>
      </c>
      <c r="L33" t="s">
        <v>29</v>
      </c>
      <c r="M33">
        <v>22.5</v>
      </c>
      <c r="N33">
        <f t="shared" si="1"/>
        <v>0</v>
      </c>
      <c r="O33" s="2">
        <f t="shared" si="0"/>
        <v>0.75</v>
      </c>
      <c r="P33" s="4">
        <f t="shared" si="3"/>
        <v>0</v>
      </c>
      <c r="Q33" s="10">
        <f t="shared" si="2"/>
        <v>1.5</v>
      </c>
    </row>
    <row r="34" spans="1:17" x14ac:dyDescent="0.4">
      <c r="A34" t="s">
        <v>13</v>
      </c>
      <c r="B34" t="s">
        <v>14</v>
      </c>
      <c r="C34" t="s">
        <v>37</v>
      </c>
      <c r="D34" s="1">
        <v>44716</v>
      </c>
      <c r="E34" s="2">
        <v>0.6875</v>
      </c>
      <c r="F34" s="1">
        <v>44717</v>
      </c>
      <c r="G34" s="2">
        <v>2.0833333333333332E-2</v>
      </c>
      <c r="H34" s="2">
        <v>0</v>
      </c>
      <c r="I34" s="2">
        <v>0</v>
      </c>
      <c r="J34">
        <v>8</v>
      </c>
      <c r="K34" t="s">
        <v>16</v>
      </c>
      <c r="M34">
        <v>120.5</v>
      </c>
      <c r="N34">
        <f t="shared" si="1"/>
        <v>0</v>
      </c>
      <c r="O34" s="2">
        <f t="shared" si="0"/>
        <v>2.0833333333333332E-2</v>
      </c>
      <c r="P34" s="4">
        <f t="shared" si="3"/>
        <v>0.5</v>
      </c>
      <c r="Q34" s="10">
        <f t="shared" si="2"/>
        <v>7.5</v>
      </c>
    </row>
    <row r="35" spans="1:17" x14ac:dyDescent="0.4">
      <c r="A35" t="s">
        <v>13</v>
      </c>
      <c r="B35" t="s">
        <v>20</v>
      </c>
      <c r="C35" t="s">
        <v>32</v>
      </c>
      <c r="D35" s="1">
        <v>44716</v>
      </c>
      <c r="E35" s="2">
        <v>0.70833333333333337</v>
      </c>
      <c r="F35" s="1">
        <v>44717</v>
      </c>
      <c r="G35" s="2">
        <v>2.0833333333333332E-2</v>
      </c>
      <c r="H35" s="2">
        <v>0</v>
      </c>
      <c r="I35" s="2">
        <v>0</v>
      </c>
      <c r="J35">
        <v>7.5</v>
      </c>
      <c r="K35" t="s">
        <v>16</v>
      </c>
      <c r="M35">
        <v>113</v>
      </c>
      <c r="N35">
        <f t="shared" si="1"/>
        <v>0</v>
      </c>
      <c r="O35" s="2">
        <f t="shared" si="0"/>
        <v>2.0833333333333332E-2</v>
      </c>
      <c r="P35" s="4">
        <f t="shared" si="3"/>
        <v>0.5</v>
      </c>
      <c r="Q35" s="10">
        <f t="shared" si="2"/>
        <v>7</v>
      </c>
    </row>
    <row r="36" spans="1:17" x14ac:dyDescent="0.4">
      <c r="A36" t="s">
        <v>13</v>
      </c>
      <c r="B36" t="s">
        <v>14</v>
      </c>
      <c r="C36" t="s">
        <v>22</v>
      </c>
      <c r="D36" s="1">
        <v>44716</v>
      </c>
      <c r="E36" s="2">
        <v>0.70833333333333337</v>
      </c>
      <c r="F36" s="1">
        <v>44716</v>
      </c>
      <c r="G36" s="2">
        <v>0.75</v>
      </c>
      <c r="H36" s="2">
        <v>0</v>
      </c>
      <c r="I36" s="2">
        <v>0</v>
      </c>
      <c r="J36">
        <v>1</v>
      </c>
      <c r="K36" t="s">
        <v>16</v>
      </c>
      <c r="M36">
        <v>15</v>
      </c>
      <c r="N36">
        <f t="shared" si="1"/>
        <v>0</v>
      </c>
      <c r="O36" s="2">
        <f t="shared" si="0"/>
        <v>0.75</v>
      </c>
      <c r="P36" s="4">
        <f t="shared" si="3"/>
        <v>0</v>
      </c>
      <c r="Q36" s="10">
        <f t="shared" si="2"/>
        <v>1</v>
      </c>
    </row>
    <row r="37" spans="1:17" x14ac:dyDescent="0.4">
      <c r="A37" t="s">
        <v>13</v>
      </c>
      <c r="B37" t="s">
        <v>20</v>
      </c>
      <c r="C37" t="s">
        <v>38</v>
      </c>
      <c r="D37" s="1">
        <v>44716</v>
      </c>
      <c r="E37" s="2">
        <v>0.75</v>
      </c>
      <c r="F37" s="1">
        <v>44717</v>
      </c>
      <c r="G37" s="2">
        <v>0</v>
      </c>
      <c r="H37" s="2">
        <v>0</v>
      </c>
      <c r="I37" s="2">
        <v>0</v>
      </c>
      <c r="J37">
        <v>6</v>
      </c>
      <c r="K37" t="s">
        <v>16</v>
      </c>
      <c r="M37">
        <v>90</v>
      </c>
      <c r="N37">
        <f t="shared" si="1"/>
        <v>0</v>
      </c>
      <c r="O37" s="2">
        <f t="shared" si="0"/>
        <v>0</v>
      </c>
      <c r="P37" s="4">
        <f t="shared" si="3"/>
        <v>0</v>
      </c>
      <c r="Q37" s="10">
        <f t="shared" si="2"/>
        <v>6</v>
      </c>
    </row>
    <row r="38" spans="1:17" x14ac:dyDescent="0.4">
      <c r="A38" t="s">
        <v>13</v>
      </c>
      <c r="B38" t="s">
        <v>18</v>
      </c>
      <c r="C38" t="s">
        <v>19</v>
      </c>
      <c r="D38" s="1">
        <v>44716</v>
      </c>
      <c r="E38" s="2">
        <v>0.77083333333333337</v>
      </c>
      <c r="F38" s="1">
        <v>44717</v>
      </c>
      <c r="G38" s="2">
        <v>0.125</v>
      </c>
      <c r="H38" s="2">
        <v>0</v>
      </c>
      <c r="I38" s="2">
        <v>0</v>
      </c>
      <c r="J38">
        <v>8.5</v>
      </c>
      <c r="K38" t="s">
        <v>16</v>
      </c>
      <c r="M38">
        <v>130.5</v>
      </c>
      <c r="N38">
        <f t="shared" si="1"/>
        <v>0</v>
      </c>
      <c r="O38" s="2">
        <f t="shared" si="0"/>
        <v>0.125</v>
      </c>
      <c r="P38" s="4">
        <f t="shared" si="3"/>
        <v>3</v>
      </c>
      <c r="Q38" s="10">
        <f t="shared" si="2"/>
        <v>5.5</v>
      </c>
    </row>
    <row r="39" spans="1:17" x14ac:dyDescent="0.4">
      <c r="A39" t="s">
        <v>13</v>
      </c>
      <c r="B39" t="s">
        <v>14</v>
      </c>
      <c r="C39" t="s">
        <v>17</v>
      </c>
      <c r="D39" s="1">
        <v>44716</v>
      </c>
      <c r="E39" s="2">
        <v>0.79166666666666663</v>
      </c>
      <c r="F39" s="1">
        <v>44717</v>
      </c>
      <c r="G39" s="2">
        <v>4.1666666666666664E-2</v>
      </c>
      <c r="H39" s="2">
        <v>0</v>
      </c>
      <c r="I39" s="2">
        <v>0</v>
      </c>
      <c r="J39">
        <v>6</v>
      </c>
      <c r="K39" t="s">
        <v>16</v>
      </c>
      <c r="M39">
        <v>91</v>
      </c>
      <c r="N39">
        <f t="shared" si="1"/>
        <v>0</v>
      </c>
      <c r="O39" s="2">
        <f t="shared" si="0"/>
        <v>4.1666666666666664E-2</v>
      </c>
      <c r="P39" s="4">
        <f t="shared" si="3"/>
        <v>1</v>
      </c>
      <c r="Q39" s="10">
        <f t="shared" si="2"/>
        <v>5</v>
      </c>
    </row>
    <row r="40" spans="1:17" x14ac:dyDescent="0.4">
      <c r="A40" t="s">
        <v>13</v>
      </c>
      <c r="B40" t="s">
        <v>20</v>
      </c>
      <c r="C40" t="s">
        <v>21</v>
      </c>
      <c r="D40" s="1">
        <v>44716</v>
      </c>
      <c r="E40" s="2">
        <v>0.83333333333333337</v>
      </c>
      <c r="F40" s="1">
        <v>44717</v>
      </c>
      <c r="G40" s="2">
        <v>0.14583333333333334</v>
      </c>
      <c r="H40" s="2">
        <v>0</v>
      </c>
      <c r="I40" s="2">
        <v>0</v>
      </c>
      <c r="J40">
        <v>7.5</v>
      </c>
      <c r="K40" t="s">
        <v>16</v>
      </c>
      <c r="M40">
        <v>116</v>
      </c>
      <c r="N40">
        <f t="shared" si="1"/>
        <v>0</v>
      </c>
      <c r="O40" s="2">
        <f t="shared" si="0"/>
        <v>0.14583333333333334</v>
      </c>
      <c r="P40" s="4">
        <f t="shared" si="3"/>
        <v>3.5</v>
      </c>
      <c r="Q40" s="10">
        <f t="shared" si="2"/>
        <v>4</v>
      </c>
    </row>
    <row r="41" spans="1:17" x14ac:dyDescent="0.4">
      <c r="A41" t="s">
        <v>13</v>
      </c>
      <c r="B41" t="s">
        <v>20</v>
      </c>
      <c r="C41" t="s">
        <v>39</v>
      </c>
      <c r="D41" s="1">
        <v>44716</v>
      </c>
      <c r="E41" s="2">
        <v>0.85416666666666663</v>
      </c>
      <c r="F41" s="1">
        <v>44717</v>
      </c>
      <c r="G41" s="2">
        <v>0.14583333333333334</v>
      </c>
      <c r="H41" s="2">
        <v>0</v>
      </c>
      <c r="I41" s="2">
        <v>0</v>
      </c>
      <c r="J41">
        <v>7</v>
      </c>
      <c r="K41" t="s">
        <v>16</v>
      </c>
      <c r="M41">
        <v>108.5</v>
      </c>
      <c r="N41">
        <f t="shared" si="1"/>
        <v>0</v>
      </c>
      <c r="O41" s="2">
        <f t="shared" si="0"/>
        <v>0.14583333333333334</v>
      </c>
      <c r="P41" s="4">
        <f t="shared" si="3"/>
        <v>3.5</v>
      </c>
      <c r="Q41" s="10">
        <f t="shared" si="2"/>
        <v>3.5</v>
      </c>
    </row>
    <row r="42" spans="1:17" x14ac:dyDescent="0.4">
      <c r="A42" t="s">
        <v>13</v>
      </c>
      <c r="B42" t="s">
        <v>14</v>
      </c>
      <c r="C42" t="s">
        <v>30</v>
      </c>
      <c r="D42" s="1">
        <v>44717</v>
      </c>
      <c r="E42" s="2">
        <v>0.64583333333333337</v>
      </c>
      <c r="F42" s="1">
        <v>44717</v>
      </c>
      <c r="G42" s="2">
        <v>0.9375</v>
      </c>
      <c r="H42" s="2">
        <v>0</v>
      </c>
      <c r="I42" s="2">
        <v>0</v>
      </c>
      <c r="J42">
        <v>7</v>
      </c>
      <c r="K42" t="s">
        <v>16</v>
      </c>
      <c r="M42">
        <v>112</v>
      </c>
      <c r="N42">
        <f t="shared" si="1"/>
        <v>0</v>
      </c>
      <c r="O42" s="2">
        <f t="shared" si="0"/>
        <v>0.9375</v>
      </c>
      <c r="P42" s="4">
        <f t="shared" si="3"/>
        <v>0</v>
      </c>
      <c r="Q42" s="10">
        <f t="shared" si="2"/>
        <v>7</v>
      </c>
    </row>
    <row r="43" spans="1:17" x14ac:dyDescent="0.4">
      <c r="A43" t="s">
        <v>13</v>
      </c>
      <c r="B43" t="s">
        <v>14</v>
      </c>
      <c r="C43" t="s">
        <v>37</v>
      </c>
      <c r="D43" s="1">
        <v>44717</v>
      </c>
      <c r="E43" s="2">
        <v>0.64583333333333337</v>
      </c>
      <c r="F43" s="1">
        <v>44718</v>
      </c>
      <c r="G43" s="2">
        <v>0</v>
      </c>
      <c r="H43" s="2">
        <v>0</v>
      </c>
      <c r="I43" s="2">
        <v>0</v>
      </c>
      <c r="J43">
        <v>8.5</v>
      </c>
      <c r="K43" t="s">
        <v>16</v>
      </c>
      <c r="M43">
        <v>136</v>
      </c>
      <c r="N43">
        <f t="shared" si="1"/>
        <v>0</v>
      </c>
      <c r="O43" s="2">
        <f t="shared" si="0"/>
        <v>0</v>
      </c>
      <c r="P43" s="4">
        <f t="shared" si="3"/>
        <v>0</v>
      </c>
      <c r="Q43" s="10">
        <f t="shared" si="2"/>
        <v>8.5</v>
      </c>
    </row>
    <row r="44" spans="1:17" x14ac:dyDescent="0.4">
      <c r="A44" t="s">
        <v>13</v>
      </c>
      <c r="B44" t="s">
        <v>20</v>
      </c>
      <c r="C44" t="s">
        <v>34</v>
      </c>
      <c r="D44" s="1">
        <v>44717</v>
      </c>
      <c r="E44" s="2">
        <v>0.6875</v>
      </c>
      <c r="F44" s="1">
        <v>44717</v>
      </c>
      <c r="G44" s="2">
        <v>0.9375</v>
      </c>
      <c r="H44" s="2">
        <v>4.1666666666666664E-2</v>
      </c>
      <c r="I44" s="2">
        <v>0</v>
      </c>
      <c r="J44">
        <v>5</v>
      </c>
      <c r="K44" t="s">
        <v>16</v>
      </c>
      <c r="L44" t="s">
        <v>35</v>
      </c>
      <c r="M44">
        <v>80</v>
      </c>
      <c r="N44">
        <f t="shared" si="1"/>
        <v>1</v>
      </c>
      <c r="O44" s="2">
        <f t="shared" si="0"/>
        <v>0.89583333333333337</v>
      </c>
      <c r="P44" s="4">
        <f t="shared" si="3"/>
        <v>0</v>
      </c>
      <c r="Q44" s="10">
        <f t="shared" si="2"/>
        <v>4</v>
      </c>
    </row>
    <row r="45" spans="1:17" x14ac:dyDescent="0.4">
      <c r="A45" t="s">
        <v>13</v>
      </c>
      <c r="B45" t="s">
        <v>20</v>
      </c>
      <c r="C45" t="s">
        <v>32</v>
      </c>
      <c r="D45" s="1">
        <v>44717</v>
      </c>
      <c r="E45" s="2">
        <v>0.70833333333333337</v>
      </c>
      <c r="F45" s="1">
        <v>44717</v>
      </c>
      <c r="G45" s="2">
        <v>0.9375</v>
      </c>
      <c r="H45" s="2">
        <v>0</v>
      </c>
      <c r="I45" s="2">
        <v>0</v>
      </c>
      <c r="J45">
        <v>5.5</v>
      </c>
      <c r="K45" t="s">
        <v>16</v>
      </c>
      <c r="M45">
        <v>88</v>
      </c>
      <c r="N45">
        <f t="shared" si="1"/>
        <v>0</v>
      </c>
      <c r="O45" s="2">
        <f t="shared" si="0"/>
        <v>0.9375</v>
      </c>
      <c r="P45" s="4">
        <f t="shared" si="3"/>
        <v>0</v>
      </c>
      <c r="Q45" s="10">
        <f t="shared" si="2"/>
        <v>5.5</v>
      </c>
    </row>
    <row r="46" spans="1:17" x14ac:dyDescent="0.4">
      <c r="A46" t="s">
        <v>13</v>
      </c>
      <c r="B46" t="s">
        <v>18</v>
      </c>
      <c r="C46" t="s">
        <v>27</v>
      </c>
      <c r="D46" s="1">
        <v>44717</v>
      </c>
      <c r="E46" s="2">
        <v>0.70833333333333337</v>
      </c>
      <c r="F46" s="1">
        <v>44718</v>
      </c>
      <c r="G46" s="2">
        <v>6.25E-2</v>
      </c>
      <c r="H46" s="2">
        <v>0</v>
      </c>
      <c r="I46" s="2">
        <v>0</v>
      </c>
      <c r="J46">
        <v>8.5</v>
      </c>
      <c r="K46" t="s">
        <v>16</v>
      </c>
      <c r="M46">
        <v>134.5</v>
      </c>
      <c r="N46">
        <f t="shared" si="1"/>
        <v>0</v>
      </c>
      <c r="O46" s="2">
        <f t="shared" si="0"/>
        <v>6.25E-2</v>
      </c>
      <c r="P46" s="4">
        <f t="shared" si="3"/>
        <v>1.5</v>
      </c>
      <c r="Q46" s="10">
        <f t="shared" si="2"/>
        <v>7</v>
      </c>
    </row>
    <row r="47" spans="1:17" x14ac:dyDescent="0.4">
      <c r="A47" t="s">
        <v>13</v>
      </c>
      <c r="B47" t="s">
        <v>14</v>
      </c>
      <c r="C47" t="s">
        <v>22</v>
      </c>
      <c r="D47" s="1">
        <v>44717</v>
      </c>
      <c r="E47" s="2">
        <v>0.75</v>
      </c>
      <c r="F47" s="1">
        <v>44718</v>
      </c>
      <c r="G47" s="2">
        <v>2.0833333333333332E-2</v>
      </c>
      <c r="H47" s="2">
        <v>0</v>
      </c>
      <c r="I47" s="2">
        <v>0</v>
      </c>
      <c r="J47">
        <v>6.5</v>
      </c>
      <c r="K47" t="s">
        <v>16</v>
      </c>
      <c r="M47">
        <v>103.5</v>
      </c>
      <c r="N47">
        <f t="shared" si="1"/>
        <v>0</v>
      </c>
      <c r="O47" s="2">
        <f t="shared" si="0"/>
        <v>2.0833333333333332E-2</v>
      </c>
      <c r="P47" s="4">
        <f t="shared" si="3"/>
        <v>0.5</v>
      </c>
      <c r="Q47" s="10">
        <f t="shared" si="2"/>
        <v>6</v>
      </c>
    </row>
    <row r="48" spans="1:17" x14ac:dyDescent="0.4">
      <c r="A48" t="s">
        <v>13</v>
      </c>
      <c r="B48" t="s">
        <v>20</v>
      </c>
      <c r="C48" t="s">
        <v>28</v>
      </c>
      <c r="D48" s="1">
        <v>44717</v>
      </c>
      <c r="E48" s="2">
        <v>0.77083333333333337</v>
      </c>
      <c r="F48" s="1">
        <v>44718</v>
      </c>
      <c r="G48" s="2">
        <v>6.25E-2</v>
      </c>
      <c r="H48" s="2">
        <v>0</v>
      </c>
      <c r="I48" s="2">
        <v>0</v>
      </c>
      <c r="J48">
        <v>7</v>
      </c>
      <c r="K48" t="s">
        <v>16</v>
      </c>
      <c r="M48">
        <v>110.5</v>
      </c>
      <c r="N48">
        <f t="shared" si="1"/>
        <v>0</v>
      </c>
      <c r="O48" s="2">
        <f t="shared" si="0"/>
        <v>6.25E-2</v>
      </c>
      <c r="P48" s="4">
        <f t="shared" si="3"/>
        <v>1.5</v>
      </c>
      <c r="Q48" s="10">
        <f t="shared" si="2"/>
        <v>5.5</v>
      </c>
    </row>
    <row r="49" spans="1:17" x14ac:dyDescent="0.4">
      <c r="A49" t="s">
        <v>13</v>
      </c>
      <c r="B49" t="s">
        <v>20</v>
      </c>
      <c r="C49" t="s">
        <v>38</v>
      </c>
      <c r="D49" s="1">
        <v>44717</v>
      </c>
      <c r="E49" s="2">
        <v>0.79166666666666663</v>
      </c>
      <c r="F49" s="1">
        <v>44718</v>
      </c>
      <c r="G49" s="2">
        <v>6.25E-2</v>
      </c>
      <c r="H49" s="2">
        <v>0</v>
      </c>
      <c r="I49" s="2">
        <v>0</v>
      </c>
      <c r="J49">
        <v>6.5</v>
      </c>
      <c r="K49" t="s">
        <v>16</v>
      </c>
      <c r="M49">
        <v>102.5</v>
      </c>
      <c r="N49">
        <f t="shared" si="1"/>
        <v>0</v>
      </c>
      <c r="O49" s="2">
        <f t="shared" si="0"/>
        <v>6.25E-2</v>
      </c>
      <c r="P49" s="4">
        <f t="shared" si="3"/>
        <v>1.5</v>
      </c>
      <c r="Q49" s="10">
        <f t="shared" si="2"/>
        <v>5</v>
      </c>
    </row>
    <row r="50" spans="1:17" x14ac:dyDescent="0.4">
      <c r="A50" t="s">
        <v>13</v>
      </c>
      <c r="B50" t="s">
        <v>14</v>
      </c>
      <c r="C50" t="s">
        <v>37</v>
      </c>
      <c r="D50" s="1">
        <v>44718</v>
      </c>
      <c r="E50" s="2">
        <v>0.66666666666666663</v>
      </c>
      <c r="F50" s="1">
        <v>44719</v>
      </c>
      <c r="G50" s="2">
        <v>2.0833333333333332E-2</v>
      </c>
      <c r="H50" s="2">
        <v>0</v>
      </c>
      <c r="I50" s="2">
        <v>0</v>
      </c>
      <c r="J50">
        <v>8.5</v>
      </c>
      <c r="K50" t="s">
        <v>16</v>
      </c>
      <c r="M50">
        <v>127.5</v>
      </c>
      <c r="N50">
        <f t="shared" si="1"/>
        <v>0</v>
      </c>
      <c r="O50" s="2">
        <f t="shared" si="0"/>
        <v>2.0833333333333332E-2</v>
      </c>
      <c r="P50" s="4">
        <f t="shared" si="3"/>
        <v>0.5</v>
      </c>
      <c r="Q50" s="10">
        <f t="shared" si="2"/>
        <v>8</v>
      </c>
    </row>
    <row r="51" spans="1:17" x14ac:dyDescent="0.4">
      <c r="A51" t="s">
        <v>13</v>
      </c>
      <c r="B51" t="s">
        <v>20</v>
      </c>
      <c r="C51" t="s">
        <v>34</v>
      </c>
      <c r="D51" s="1">
        <v>44718</v>
      </c>
      <c r="E51" s="2">
        <v>0.6875</v>
      </c>
      <c r="F51" s="1">
        <v>44718</v>
      </c>
      <c r="G51" s="2">
        <v>0.91666666666666663</v>
      </c>
      <c r="H51" s="2">
        <v>4.1666666666666664E-2</v>
      </c>
      <c r="I51" s="2">
        <v>0</v>
      </c>
      <c r="J51">
        <v>4.5</v>
      </c>
      <c r="K51" t="s">
        <v>16</v>
      </c>
      <c r="L51" t="s">
        <v>35</v>
      </c>
      <c r="M51">
        <v>67.5</v>
      </c>
      <c r="N51">
        <f t="shared" si="1"/>
        <v>1</v>
      </c>
      <c r="O51" s="2">
        <f t="shared" si="0"/>
        <v>0.875</v>
      </c>
      <c r="P51" s="4">
        <f t="shared" si="3"/>
        <v>0</v>
      </c>
      <c r="Q51" s="10">
        <f t="shared" si="2"/>
        <v>3.5</v>
      </c>
    </row>
    <row r="52" spans="1:17" x14ac:dyDescent="0.4">
      <c r="A52" t="s">
        <v>13</v>
      </c>
      <c r="B52" t="s">
        <v>18</v>
      </c>
      <c r="C52" t="s">
        <v>19</v>
      </c>
      <c r="D52" s="1">
        <v>44718</v>
      </c>
      <c r="E52" s="2">
        <v>0.70833333333333337</v>
      </c>
      <c r="F52" s="1">
        <v>44719</v>
      </c>
      <c r="G52" s="2">
        <v>6.25E-2</v>
      </c>
      <c r="H52" s="2">
        <v>0</v>
      </c>
      <c r="I52" s="2">
        <v>0</v>
      </c>
      <c r="J52">
        <v>8.5</v>
      </c>
      <c r="K52" t="s">
        <v>16</v>
      </c>
      <c r="M52">
        <v>127.5</v>
      </c>
      <c r="N52">
        <f t="shared" si="1"/>
        <v>0</v>
      </c>
      <c r="O52" s="2">
        <f t="shared" si="0"/>
        <v>6.25E-2</v>
      </c>
      <c r="P52" s="4">
        <f t="shared" si="3"/>
        <v>1.5</v>
      </c>
      <c r="Q52" s="10">
        <f t="shared" si="2"/>
        <v>7</v>
      </c>
    </row>
    <row r="53" spans="1:17" x14ac:dyDescent="0.4">
      <c r="A53" t="s">
        <v>13</v>
      </c>
      <c r="B53" t="s">
        <v>20</v>
      </c>
      <c r="C53" t="s">
        <v>32</v>
      </c>
      <c r="D53" s="1">
        <v>44718</v>
      </c>
      <c r="E53" s="2">
        <v>0.70833333333333337</v>
      </c>
      <c r="F53" s="1">
        <v>44719</v>
      </c>
      <c r="G53" s="2">
        <v>4.1666666666666664E-2</v>
      </c>
      <c r="H53" s="2">
        <v>0</v>
      </c>
      <c r="I53" s="2">
        <v>0</v>
      </c>
      <c r="J53">
        <v>8</v>
      </c>
      <c r="K53" t="s">
        <v>16</v>
      </c>
      <c r="M53">
        <v>120</v>
      </c>
      <c r="N53">
        <f t="shared" si="1"/>
        <v>0</v>
      </c>
      <c r="O53" s="2">
        <f t="shared" si="0"/>
        <v>4.1666666666666664E-2</v>
      </c>
      <c r="P53" s="4">
        <f t="shared" si="3"/>
        <v>1</v>
      </c>
      <c r="Q53" s="10">
        <f t="shared" si="2"/>
        <v>7</v>
      </c>
    </row>
    <row r="54" spans="1:17" x14ac:dyDescent="0.4">
      <c r="A54" t="s">
        <v>13</v>
      </c>
      <c r="B54" t="s">
        <v>14</v>
      </c>
      <c r="C54" t="s">
        <v>22</v>
      </c>
      <c r="D54" s="1">
        <v>44718</v>
      </c>
      <c r="E54" s="2">
        <v>0.77083333333333337</v>
      </c>
      <c r="F54" s="1">
        <v>44719</v>
      </c>
      <c r="G54" s="2">
        <v>4.1666666666666664E-2</v>
      </c>
      <c r="H54" s="2">
        <v>0</v>
      </c>
      <c r="I54" s="2">
        <v>0</v>
      </c>
      <c r="J54">
        <v>6.5</v>
      </c>
      <c r="K54" t="s">
        <v>16</v>
      </c>
      <c r="M54">
        <v>97.5</v>
      </c>
      <c r="N54">
        <f t="shared" si="1"/>
        <v>0</v>
      </c>
      <c r="O54" s="2">
        <f t="shared" si="0"/>
        <v>4.1666666666666664E-2</v>
      </c>
      <c r="P54" s="4">
        <f t="shared" si="3"/>
        <v>1</v>
      </c>
      <c r="Q54" s="10">
        <f t="shared" si="2"/>
        <v>5.5</v>
      </c>
    </row>
    <row r="55" spans="1:17" x14ac:dyDescent="0.4">
      <c r="A55" t="s">
        <v>13</v>
      </c>
      <c r="B55" t="s">
        <v>20</v>
      </c>
      <c r="C55" t="s">
        <v>40</v>
      </c>
      <c r="D55" s="1">
        <v>44718</v>
      </c>
      <c r="E55" s="2">
        <v>0.79166666666666663</v>
      </c>
      <c r="F55" s="1">
        <v>44719</v>
      </c>
      <c r="G55" s="2">
        <v>6.25E-2</v>
      </c>
      <c r="H55" s="2">
        <v>0</v>
      </c>
      <c r="I55" s="2">
        <v>0</v>
      </c>
      <c r="J55">
        <v>6.5</v>
      </c>
      <c r="K55" t="s">
        <v>16</v>
      </c>
      <c r="M55">
        <v>97.5</v>
      </c>
      <c r="N55">
        <f t="shared" si="1"/>
        <v>0</v>
      </c>
      <c r="O55" s="2">
        <f t="shared" si="0"/>
        <v>6.25E-2</v>
      </c>
      <c r="P55" s="4">
        <f t="shared" si="3"/>
        <v>1.5</v>
      </c>
      <c r="Q55" s="10">
        <f t="shared" si="2"/>
        <v>5</v>
      </c>
    </row>
    <row r="56" spans="1:17" x14ac:dyDescent="0.4">
      <c r="A56" t="s">
        <v>13</v>
      </c>
      <c r="B56" t="s">
        <v>14</v>
      </c>
      <c r="C56" t="s">
        <v>15</v>
      </c>
      <c r="D56" s="1">
        <v>44719</v>
      </c>
      <c r="E56" s="2">
        <v>0.66666666666666663</v>
      </c>
      <c r="F56" s="1">
        <v>44720</v>
      </c>
      <c r="G56" s="2">
        <v>4.1666666666666664E-2</v>
      </c>
      <c r="H56" s="2">
        <v>0</v>
      </c>
      <c r="I56" s="2">
        <v>0</v>
      </c>
      <c r="J56">
        <v>9</v>
      </c>
      <c r="K56" t="s">
        <v>16</v>
      </c>
      <c r="M56">
        <v>0</v>
      </c>
      <c r="N56">
        <f t="shared" si="1"/>
        <v>0</v>
      </c>
      <c r="O56" s="2">
        <f t="shared" si="0"/>
        <v>4.1666666666666664E-2</v>
      </c>
      <c r="P56" s="4">
        <f t="shared" si="3"/>
        <v>1</v>
      </c>
      <c r="Q56" s="10">
        <f t="shared" si="2"/>
        <v>8</v>
      </c>
    </row>
    <row r="57" spans="1:17" x14ac:dyDescent="0.4">
      <c r="A57" t="s">
        <v>13</v>
      </c>
      <c r="B57" t="s">
        <v>20</v>
      </c>
      <c r="C57" t="s">
        <v>34</v>
      </c>
      <c r="D57" s="1">
        <v>44719</v>
      </c>
      <c r="E57" s="2">
        <v>0.70833333333333337</v>
      </c>
      <c r="F57" s="1">
        <v>44719</v>
      </c>
      <c r="G57" s="2">
        <v>0.91666666666666663</v>
      </c>
      <c r="H57" s="2">
        <v>4.1666666666666664E-2</v>
      </c>
      <c r="I57" s="2">
        <v>0</v>
      </c>
      <c r="J57">
        <v>4</v>
      </c>
      <c r="K57" t="s">
        <v>16</v>
      </c>
      <c r="L57" t="s">
        <v>35</v>
      </c>
      <c r="M57">
        <v>60</v>
      </c>
      <c r="N57">
        <f t="shared" si="1"/>
        <v>1</v>
      </c>
      <c r="O57" s="2">
        <f t="shared" si="0"/>
        <v>0.875</v>
      </c>
      <c r="P57" s="4">
        <f t="shared" si="3"/>
        <v>0</v>
      </c>
      <c r="Q57" s="10">
        <f t="shared" si="2"/>
        <v>3</v>
      </c>
    </row>
    <row r="58" spans="1:17" x14ac:dyDescent="0.4">
      <c r="A58" t="s">
        <v>13</v>
      </c>
      <c r="B58" t="s">
        <v>20</v>
      </c>
      <c r="C58" t="s">
        <v>26</v>
      </c>
      <c r="D58" s="1">
        <v>44719</v>
      </c>
      <c r="E58" s="2">
        <v>0.70833333333333337</v>
      </c>
      <c r="F58" s="1">
        <v>44720</v>
      </c>
      <c r="G58" s="2">
        <v>2.0833333333333332E-2</v>
      </c>
      <c r="H58" s="2">
        <v>0</v>
      </c>
      <c r="I58" s="2">
        <v>0</v>
      </c>
      <c r="J58">
        <v>7.5</v>
      </c>
      <c r="K58" t="s">
        <v>16</v>
      </c>
      <c r="M58">
        <v>112.5</v>
      </c>
      <c r="N58">
        <f t="shared" si="1"/>
        <v>0</v>
      </c>
      <c r="O58" s="2">
        <f t="shared" si="0"/>
        <v>2.0833333333333332E-2</v>
      </c>
      <c r="P58" s="4">
        <f t="shared" si="3"/>
        <v>0.5</v>
      </c>
      <c r="Q58" s="10">
        <f t="shared" si="2"/>
        <v>7</v>
      </c>
    </row>
    <row r="59" spans="1:17" x14ac:dyDescent="0.4">
      <c r="A59" t="s">
        <v>13</v>
      </c>
      <c r="B59" t="s">
        <v>14</v>
      </c>
      <c r="C59" t="s">
        <v>17</v>
      </c>
      <c r="D59" s="1">
        <v>44719</v>
      </c>
      <c r="E59" s="2">
        <v>0.70833333333333337</v>
      </c>
      <c r="F59" s="1">
        <v>44720</v>
      </c>
      <c r="G59" s="2">
        <v>4.1666666666666664E-2</v>
      </c>
      <c r="H59" s="2">
        <v>0</v>
      </c>
      <c r="I59" s="2">
        <v>0</v>
      </c>
      <c r="J59">
        <v>8</v>
      </c>
      <c r="K59" t="s">
        <v>16</v>
      </c>
      <c r="M59">
        <v>120</v>
      </c>
      <c r="N59">
        <f t="shared" si="1"/>
        <v>0</v>
      </c>
      <c r="O59" s="2">
        <f t="shared" si="0"/>
        <v>4.1666666666666664E-2</v>
      </c>
      <c r="P59" s="4">
        <f t="shared" si="3"/>
        <v>1</v>
      </c>
      <c r="Q59" s="10">
        <f t="shared" si="2"/>
        <v>7</v>
      </c>
    </row>
    <row r="60" spans="1:17" x14ac:dyDescent="0.4">
      <c r="A60" t="s">
        <v>13</v>
      </c>
      <c r="B60" t="s">
        <v>18</v>
      </c>
      <c r="C60" t="s">
        <v>27</v>
      </c>
      <c r="D60" s="1">
        <v>44719</v>
      </c>
      <c r="E60" s="2">
        <v>0.72916666666666663</v>
      </c>
      <c r="F60" s="1">
        <v>44720</v>
      </c>
      <c r="G60" s="2">
        <v>8.3333333333333329E-2</v>
      </c>
      <c r="H60" s="2">
        <v>0</v>
      </c>
      <c r="I60" s="2">
        <v>0</v>
      </c>
      <c r="J60">
        <v>8.5</v>
      </c>
      <c r="K60" t="s">
        <v>16</v>
      </c>
      <c r="M60">
        <v>127.5</v>
      </c>
      <c r="N60">
        <f t="shared" si="1"/>
        <v>0</v>
      </c>
      <c r="O60" s="2">
        <f t="shared" si="0"/>
        <v>8.3333333333333329E-2</v>
      </c>
      <c r="P60" s="4">
        <f t="shared" si="3"/>
        <v>2</v>
      </c>
      <c r="Q60" s="10">
        <f t="shared" si="2"/>
        <v>6.5</v>
      </c>
    </row>
    <row r="61" spans="1:17" x14ac:dyDescent="0.4">
      <c r="A61" t="s">
        <v>13</v>
      </c>
      <c r="B61" t="s">
        <v>18</v>
      </c>
      <c r="C61" t="s">
        <v>40</v>
      </c>
      <c r="D61" s="1">
        <v>44719</v>
      </c>
      <c r="E61" s="2">
        <v>0.79166666666666663</v>
      </c>
      <c r="F61" s="1">
        <v>44720</v>
      </c>
      <c r="G61" s="2">
        <v>4.1666666666666664E-2</v>
      </c>
      <c r="H61" s="2">
        <v>0</v>
      </c>
      <c r="I61" s="2">
        <v>0</v>
      </c>
      <c r="J61">
        <v>6</v>
      </c>
      <c r="K61" t="s">
        <v>16</v>
      </c>
      <c r="M61">
        <v>90</v>
      </c>
      <c r="N61">
        <f t="shared" si="1"/>
        <v>0</v>
      </c>
      <c r="O61" s="2">
        <f t="shared" si="0"/>
        <v>4.1666666666666664E-2</v>
      </c>
      <c r="P61" s="4">
        <f t="shared" si="3"/>
        <v>1</v>
      </c>
      <c r="Q61" s="10">
        <f t="shared" si="2"/>
        <v>5</v>
      </c>
    </row>
    <row r="62" spans="1:17" x14ac:dyDescent="0.4">
      <c r="A62" t="s">
        <v>13</v>
      </c>
      <c r="B62" t="s">
        <v>20</v>
      </c>
      <c r="C62" t="s">
        <v>39</v>
      </c>
      <c r="D62" s="1">
        <v>44719</v>
      </c>
      <c r="E62" s="2">
        <v>0.83333333333333337</v>
      </c>
      <c r="F62" s="1">
        <v>44720</v>
      </c>
      <c r="G62" s="2">
        <v>8.3333333333333329E-2</v>
      </c>
      <c r="H62" s="2">
        <v>0</v>
      </c>
      <c r="I62" s="2">
        <v>0</v>
      </c>
      <c r="J62">
        <v>6</v>
      </c>
      <c r="K62" t="s">
        <v>16</v>
      </c>
      <c r="M62">
        <v>90</v>
      </c>
      <c r="N62">
        <f t="shared" si="1"/>
        <v>0</v>
      </c>
      <c r="O62" s="2">
        <f t="shared" si="0"/>
        <v>8.3333333333333329E-2</v>
      </c>
      <c r="P62" s="4">
        <f t="shared" si="3"/>
        <v>2</v>
      </c>
      <c r="Q62" s="10">
        <f t="shared" si="2"/>
        <v>4</v>
      </c>
    </row>
    <row r="63" spans="1:17" x14ac:dyDescent="0.4">
      <c r="A63" t="s">
        <v>13</v>
      </c>
      <c r="B63" t="s">
        <v>14</v>
      </c>
      <c r="C63" t="s">
        <v>30</v>
      </c>
      <c r="D63" s="1">
        <v>44720</v>
      </c>
      <c r="E63" s="2">
        <v>0.6875</v>
      </c>
      <c r="F63" s="1">
        <v>44721</v>
      </c>
      <c r="G63" s="2">
        <v>0</v>
      </c>
      <c r="H63" s="2">
        <v>0</v>
      </c>
      <c r="I63" s="2">
        <v>0</v>
      </c>
      <c r="J63">
        <v>7.5</v>
      </c>
      <c r="K63" t="s">
        <v>16</v>
      </c>
      <c r="M63">
        <v>112.5</v>
      </c>
      <c r="N63">
        <f t="shared" si="1"/>
        <v>0</v>
      </c>
      <c r="O63" s="2">
        <f t="shared" si="0"/>
        <v>0</v>
      </c>
      <c r="P63" s="4">
        <f t="shared" si="3"/>
        <v>0</v>
      </c>
      <c r="Q63" s="10">
        <f t="shared" si="2"/>
        <v>7.5</v>
      </c>
    </row>
    <row r="64" spans="1:17" x14ac:dyDescent="0.4">
      <c r="A64" t="s">
        <v>13</v>
      </c>
      <c r="B64" t="s">
        <v>20</v>
      </c>
      <c r="C64" t="s">
        <v>23</v>
      </c>
      <c r="D64" s="1">
        <v>44720</v>
      </c>
      <c r="E64" s="2">
        <v>0.6875</v>
      </c>
      <c r="F64" s="1">
        <v>44720</v>
      </c>
      <c r="G64" s="2">
        <v>0.89583333333333337</v>
      </c>
      <c r="H64" s="2">
        <v>4.1666666666666664E-2</v>
      </c>
      <c r="I64" s="2">
        <v>0</v>
      </c>
      <c r="J64">
        <v>4</v>
      </c>
      <c r="K64" t="s">
        <v>16</v>
      </c>
      <c r="L64" t="s">
        <v>35</v>
      </c>
      <c r="M64">
        <v>60</v>
      </c>
      <c r="N64">
        <f t="shared" si="1"/>
        <v>1</v>
      </c>
      <c r="O64" s="2">
        <f t="shared" si="0"/>
        <v>0.85416666666666674</v>
      </c>
      <c r="P64" s="4">
        <f t="shared" si="3"/>
        <v>0</v>
      </c>
      <c r="Q64" s="10">
        <f t="shared" si="2"/>
        <v>3</v>
      </c>
    </row>
    <row r="65" spans="1:17" x14ac:dyDescent="0.4">
      <c r="A65" t="s">
        <v>13</v>
      </c>
      <c r="B65" t="s">
        <v>18</v>
      </c>
      <c r="C65" t="s">
        <v>27</v>
      </c>
      <c r="D65" s="1">
        <v>44720</v>
      </c>
      <c r="E65" s="2">
        <v>0.6875</v>
      </c>
      <c r="F65" s="1">
        <v>44720</v>
      </c>
      <c r="G65" s="2">
        <v>0.95833333333333337</v>
      </c>
      <c r="H65" s="2">
        <v>0</v>
      </c>
      <c r="I65" s="2">
        <v>0</v>
      </c>
      <c r="J65">
        <v>6.5</v>
      </c>
      <c r="K65" t="s">
        <v>16</v>
      </c>
      <c r="M65">
        <v>97.5</v>
      </c>
      <c r="N65">
        <f t="shared" si="1"/>
        <v>0</v>
      </c>
      <c r="O65" s="2">
        <f t="shared" si="0"/>
        <v>0.95833333333333337</v>
      </c>
      <c r="P65" s="4">
        <f t="shared" si="3"/>
        <v>0</v>
      </c>
      <c r="Q65" s="10">
        <f t="shared" si="2"/>
        <v>6.5</v>
      </c>
    </row>
    <row r="66" spans="1:17" x14ac:dyDescent="0.4">
      <c r="A66" t="s">
        <v>13</v>
      </c>
      <c r="B66" t="s">
        <v>20</v>
      </c>
      <c r="C66" t="s">
        <v>32</v>
      </c>
      <c r="D66" s="1">
        <v>44720</v>
      </c>
      <c r="E66" s="2">
        <v>0.70833333333333337</v>
      </c>
      <c r="F66" s="1">
        <v>44721</v>
      </c>
      <c r="G66" s="2">
        <v>4.1666666666666664E-2</v>
      </c>
      <c r="H66" s="2">
        <v>0</v>
      </c>
      <c r="I66" s="2">
        <v>0</v>
      </c>
      <c r="J66">
        <v>8</v>
      </c>
      <c r="K66" t="s">
        <v>16</v>
      </c>
      <c r="M66">
        <v>120</v>
      </c>
      <c r="N66">
        <f t="shared" si="1"/>
        <v>0</v>
      </c>
      <c r="O66" s="2">
        <f t="shared" ref="O66:O129" si="4">+G66-H66</f>
        <v>4.1666666666666664E-2</v>
      </c>
      <c r="P66" s="4">
        <f t="shared" si="3"/>
        <v>1</v>
      </c>
      <c r="Q66" s="10">
        <f t="shared" si="2"/>
        <v>7</v>
      </c>
    </row>
    <row r="67" spans="1:17" x14ac:dyDescent="0.4">
      <c r="A67" t="s">
        <v>13</v>
      </c>
      <c r="B67" t="s">
        <v>14</v>
      </c>
      <c r="C67" t="s">
        <v>22</v>
      </c>
      <c r="D67" s="1">
        <v>44720</v>
      </c>
      <c r="E67" s="2">
        <v>0.72916666666666663</v>
      </c>
      <c r="F67" s="1">
        <v>44721</v>
      </c>
      <c r="G67" s="2">
        <v>4.1666666666666664E-2</v>
      </c>
      <c r="H67" s="2">
        <v>0</v>
      </c>
      <c r="I67" s="2">
        <v>0</v>
      </c>
      <c r="J67">
        <v>7.5</v>
      </c>
      <c r="K67" t="s">
        <v>16</v>
      </c>
      <c r="M67">
        <v>112.5</v>
      </c>
      <c r="N67">
        <f t="shared" ref="N67:N130" si="5">+H67*24</f>
        <v>0</v>
      </c>
      <c r="O67" s="2">
        <f t="shared" si="4"/>
        <v>4.1666666666666664E-2</v>
      </c>
      <c r="P67" s="4">
        <f t="shared" si="3"/>
        <v>1</v>
      </c>
      <c r="Q67" s="10">
        <f t="shared" ref="Q67:Q130" si="6">+J67-P67-N67</f>
        <v>6.5</v>
      </c>
    </row>
    <row r="68" spans="1:17" x14ac:dyDescent="0.4">
      <c r="A68" t="s">
        <v>13</v>
      </c>
      <c r="B68" t="s">
        <v>18</v>
      </c>
      <c r="C68" t="s">
        <v>41</v>
      </c>
      <c r="D68" s="1">
        <v>44720</v>
      </c>
      <c r="E68" s="2">
        <v>0.77083333333333337</v>
      </c>
      <c r="F68" s="1">
        <v>44721</v>
      </c>
      <c r="G68" s="2">
        <v>0.10416666666666667</v>
      </c>
      <c r="H68" s="2">
        <v>0</v>
      </c>
      <c r="I68" s="2">
        <v>0</v>
      </c>
      <c r="J68">
        <v>8</v>
      </c>
      <c r="K68" t="s">
        <v>16</v>
      </c>
      <c r="M68">
        <v>120</v>
      </c>
      <c r="N68">
        <f t="shared" si="5"/>
        <v>0</v>
      </c>
      <c r="O68" s="2">
        <f t="shared" si="4"/>
        <v>0.10416666666666667</v>
      </c>
      <c r="P68" s="4">
        <f t="shared" ref="P68:P131" si="7">IF(O68*24&lt;6,O68*24,0)</f>
        <v>2.5</v>
      </c>
      <c r="Q68" s="10">
        <f t="shared" si="6"/>
        <v>5.5</v>
      </c>
    </row>
    <row r="69" spans="1:17" x14ac:dyDescent="0.4">
      <c r="A69" t="s">
        <v>13</v>
      </c>
      <c r="B69" t="s">
        <v>20</v>
      </c>
      <c r="C69" t="s">
        <v>38</v>
      </c>
      <c r="D69" s="1">
        <v>44720</v>
      </c>
      <c r="E69" s="2">
        <v>0.77083333333333337</v>
      </c>
      <c r="F69" s="1">
        <v>44721</v>
      </c>
      <c r="G69" s="2">
        <v>0</v>
      </c>
      <c r="H69" s="2">
        <v>0</v>
      </c>
      <c r="I69" s="2">
        <v>0</v>
      </c>
      <c r="J69">
        <v>5.5</v>
      </c>
      <c r="K69" t="s">
        <v>16</v>
      </c>
      <c r="M69">
        <v>82.5</v>
      </c>
      <c r="N69">
        <f t="shared" si="5"/>
        <v>0</v>
      </c>
      <c r="O69" s="2">
        <f t="shared" si="4"/>
        <v>0</v>
      </c>
      <c r="P69" s="4">
        <f t="shared" si="7"/>
        <v>0</v>
      </c>
      <c r="Q69" s="10">
        <f t="shared" si="6"/>
        <v>5.5</v>
      </c>
    </row>
    <row r="70" spans="1:17" x14ac:dyDescent="0.4">
      <c r="A70" t="s">
        <v>13</v>
      </c>
      <c r="B70" t="s">
        <v>14</v>
      </c>
      <c r="C70" t="s">
        <v>17</v>
      </c>
      <c r="D70" s="1">
        <v>44720</v>
      </c>
      <c r="E70" s="2">
        <v>0.77083333333333337</v>
      </c>
      <c r="F70" s="1">
        <v>44721</v>
      </c>
      <c r="G70" s="2">
        <v>4.1666666666666664E-2</v>
      </c>
      <c r="H70" s="2">
        <v>0</v>
      </c>
      <c r="I70" s="2">
        <v>0</v>
      </c>
      <c r="J70">
        <v>6.5</v>
      </c>
      <c r="K70" t="s">
        <v>16</v>
      </c>
      <c r="M70">
        <v>97.5</v>
      </c>
      <c r="N70">
        <f t="shared" si="5"/>
        <v>0</v>
      </c>
      <c r="O70" s="2">
        <f t="shared" si="4"/>
        <v>4.1666666666666664E-2</v>
      </c>
      <c r="P70" s="4">
        <f t="shared" si="7"/>
        <v>1</v>
      </c>
      <c r="Q70" s="10">
        <f t="shared" si="6"/>
        <v>5.5</v>
      </c>
    </row>
    <row r="71" spans="1:17" x14ac:dyDescent="0.4">
      <c r="A71" t="s">
        <v>13</v>
      </c>
      <c r="B71" t="s">
        <v>18</v>
      </c>
      <c r="C71" t="s">
        <v>19</v>
      </c>
      <c r="D71" s="1">
        <v>44720</v>
      </c>
      <c r="E71" s="2">
        <v>0.79166666666666663</v>
      </c>
      <c r="F71" s="1">
        <v>44721</v>
      </c>
      <c r="G71" s="2">
        <v>6.25E-2</v>
      </c>
      <c r="H71" s="2">
        <v>0</v>
      </c>
      <c r="I71" s="2">
        <v>0</v>
      </c>
      <c r="J71">
        <v>6.5</v>
      </c>
      <c r="K71" t="s">
        <v>16</v>
      </c>
      <c r="M71">
        <v>97.5</v>
      </c>
      <c r="N71">
        <f t="shared" si="5"/>
        <v>0</v>
      </c>
      <c r="O71" s="2">
        <f t="shared" si="4"/>
        <v>6.25E-2</v>
      </c>
      <c r="P71" s="4">
        <f t="shared" si="7"/>
        <v>1.5</v>
      </c>
      <c r="Q71" s="10">
        <f t="shared" si="6"/>
        <v>5</v>
      </c>
    </row>
    <row r="72" spans="1:17" x14ac:dyDescent="0.4">
      <c r="A72" t="s">
        <v>13</v>
      </c>
      <c r="B72" t="s">
        <v>20</v>
      </c>
      <c r="C72" t="s">
        <v>21</v>
      </c>
      <c r="D72" s="1">
        <v>44720</v>
      </c>
      <c r="E72" s="2">
        <v>0.8125</v>
      </c>
      <c r="F72" s="1">
        <v>44721</v>
      </c>
      <c r="G72" s="2">
        <v>4.1666666666666664E-2</v>
      </c>
      <c r="H72" s="2">
        <v>0</v>
      </c>
      <c r="I72" s="2">
        <v>0</v>
      </c>
      <c r="J72">
        <v>5.5</v>
      </c>
      <c r="K72" t="s">
        <v>16</v>
      </c>
      <c r="M72">
        <v>82.5</v>
      </c>
      <c r="N72">
        <f t="shared" si="5"/>
        <v>0</v>
      </c>
      <c r="O72" s="2">
        <f t="shared" si="4"/>
        <v>4.1666666666666664E-2</v>
      </c>
      <c r="P72" s="4">
        <f t="shared" si="7"/>
        <v>1</v>
      </c>
      <c r="Q72" s="10">
        <f t="shared" si="6"/>
        <v>4.5</v>
      </c>
    </row>
    <row r="73" spans="1:17" x14ac:dyDescent="0.4">
      <c r="A73" t="s">
        <v>13</v>
      </c>
      <c r="B73" t="s">
        <v>20</v>
      </c>
      <c r="C73" t="s">
        <v>26</v>
      </c>
      <c r="D73" s="1">
        <v>44720</v>
      </c>
      <c r="E73" s="2">
        <v>0.85416666666666663</v>
      </c>
      <c r="F73" s="1">
        <v>44721</v>
      </c>
      <c r="G73" s="2">
        <v>8.3333333333333329E-2</v>
      </c>
      <c r="H73" s="2">
        <v>0</v>
      </c>
      <c r="I73" s="2">
        <v>0</v>
      </c>
      <c r="J73">
        <v>5.5</v>
      </c>
      <c r="K73" t="s">
        <v>16</v>
      </c>
      <c r="M73">
        <v>82.5</v>
      </c>
      <c r="N73">
        <f t="shared" si="5"/>
        <v>0</v>
      </c>
      <c r="O73" s="2">
        <f t="shared" si="4"/>
        <v>8.3333333333333329E-2</v>
      </c>
      <c r="P73" s="4">
        <f t="shared" si="7"/>
        <v>2</v>
      </c>
      <c r="Q73" s="10">
        <f t="shared" si="6"/>
        <v>3.5</v>
      </c>
    </row>
    <row r="74" spans="1:17" x14ac:dyDescent="0.4">
      <c r="A74" t="s">
        <v>13</v>
      </c>
      <c r="B74" t="s">
        <v>14</v>
      </c>
      <c r="C74" t="s">
        <v>30</v>
      </c>
      <c r="D74" s="1">
        <v>44721</v>
      </c>
      <c r="E74" s="2">
        <v>0.6875</v>
      </c>
      <c r="F74" s="1">
        <v>44722</v>
      </c>
      <c r="G74" s="2">
        <v>0</v>
      </c>
      <c r="H74" s="2">
        <v>0</v>
      </c>
      <c r="I74" s="2">
        <v>0</v>
      </c>
      <c r="J74">
        <v>7.5</v>
      </c>
      <c r="K74" t="s">
        <v>16</v>
      </c>
      <c r="M74">
        <v>112.5</v>
      </c>
      <c r="N74">
        <f t="shared" si="5"/>
        <v>0</v>
      </c>
      <c r="O74" s="2">
        <f t="shared" si="4"/>
        <v>0</v>
      </c>
      <c r="P74" s="4">
        <f t="shared" si="7"/>
        <v>0</v>
      </c>
      <c r="Q74" s="10">
        <f t="shared" si="6"/>
        <v>7.5</v>
      </c>
    </row>
    <row r="75" spans="1:17" x14ac:dyDescent="0.4">
      <c r="A75" t="s">
        <v>13</v>
      </c>
      <c r="B75" t="s">
        <v>20</v>
      </c>
      <c r="C75" t="s">
        <v>28</v>
      </c>
      <c r="D75" s="1">
        <v>44721</v>
      </c>
      <c r="E75" s="2">
        <v>0.70833333333333337</v>
      </c>
      <c r="F75" s="1">
        <v>44721</v>
      </c>
      <c r="G75" s="2">
        <v>0.91666666666666663</v>
      </c>
      <c r="H75" s="2">
        <v>0</v>
      </c>
      <c r="I75" s="2">
        <v>0</v>
      </c>
      <c r="J75">
        <v>5</v>
      </c>
      <c r="K75" t="s">
        <v>16</v>
      </c>
      <c r="M75">
        <v>75</v>
      </c>
      <c r="N75">
        <f t="shared" si="5"/>
        <v>0</v>
      </c>
      <c r="O75" s="2">
        <f t="shared" si="4"/>
        <v>0.91666666666666663</v>
      </c>
      <c r="P75" s="4">
        <f t="shared" si="7"/>
        <v>0</v>
      </c>
      <c r="Q75" s="10">
        <f t="shared" si="6"/>
        <v>5</v>
      </c>
    </row>
    <row r="76" spans="1:17" x14ac:dyDescent="0.4">
      <c r="A76" t="s">
        <v>13</v>
      </c>
      <c r="B76" t="s">
        <v>20</v>
      </c>
      <c r="C76" t="s">
        <v>32</v>
      </c>
      <c r="D76" s="1">
        <v>44721</v>
      </c>
      <c r="E76" s="2">
        <v>0.70833333333333337</v>
      </c>
      <c r="F76" s="1">
        <v>44722</v>
      </c>
      <c r="G76" s="2">
        <v>2.0833333333333332E-2</v>
      </c>
      <c r="H76" s="2">
        <v>0</v>
      </c>
      <c r="I76" s="2">
        <v>0</v>
      </c>
      <c r="J76">
        <v>7.5</v>
      </c>
      <c r="K76" t="s">
        <v>16</v>
      </c>
      <c r="M76">
        <v>112.5</v>
      </c>
      <c r="N76">
        <f t="shared" si="5"/>
        <v>0</v>
      </c>
      <c r="O76" s="2">
        <f t="shared" si="4"/>
        <v>2.0833333333333332E-2</v>
      </c>
      <c r="P76" s="4">
        <f t="shared" si="7"/>
        <v>0.5</v>
      </c>
      <c r="Q76" s="10">
        <f t="shared" si="6"/>
        <v>7</v>
      </c>
    </row>
    <row r="77" spans="1:17" x14ac:dyDescent="0.4">
      <c r="A77" t="s">
        <v>13</v>
      </c>
      <c r="B77" t="s">
        <v>14</v>
      </c>
      <c r="C77" t="s">
        <v>37</v>
      </c>
      <c r="D77" s="1">
        <v>44721</v>
      </c>
      <c r="E77" s="2">
        <v>0.70833333333333337</v>
      </c>
      <c r="F77" s="1">
        <v>44722</v>
      </c>
      <c r="G77" s="2">
        <v>0</v>
      </c>
      <c r="H77" s="2">
        <v>0</v>
      </c>
      <c r="I77" s="2">
        <v>0</v>
      </c>
      <c r="J77">
        <v>7</v>
      </c>
      <c r="K77" t="s">
        <v>16</v>
      </c>
      <c r="M77">
        <v>105</v>
      </c>
      <c r="N77">
        <f t="shared" si="5"/>
        <v>0</v>
      </c>
      <c r="O77" s="2">
        <f t="shared" si="4"/>
        <v>0</v>
      </c>
      <c r="P77" s="4">
        <f t="shared" si="7"/>
        <v>0</v>
      </c>
      <c r="Q77" s="10">
        <f t="shared" si="6"/>
        <v>7</v>
      </c>
    </row>
    <row r="78" spans="1:17" x14ac:dyDescent="0.4">
      <c r="A78" t="s">
        <v>13</v>
      </c>
      <c r="B78" t="s">
        <v>18</v>
      </c>
      <c r="C78" t="s">
        <v>25</v>
      </c>
      <c r="D78" s="1">
        <v>44721</v>
      </c>
      <c r="E78" s="2">
        <v>0.72916666666666663</v>
      </c>
      <c r="F78" s="1">
        <v>44722</v>
      </c>
      <c r="G78" s="2">
        <v>4.1666666666666664E-2</v>
      </c>
      <c r="H78" s="2">
        <v>0</v>
      </c>
      <c r="I78" s="2">
        <v>0</v>
      </c>
      <c r="J78">
        <v>7.5</v>
      </c>
      <c r="K78" t="s">
        <v>16</v>
      </c>
      <c r="M78">
        <v>112.5</v>
      </c>
      <c r="N78">
        <f t="shared" si="5"/>
        <v>0</v>
      </c>
      <c r="O78" s="2">
        <f t="shared" si="4"/>
        <v>4.1666666666666664E-2</v>
      </c>
      <c r="P78" s="4">
        <f t="shared" si="7"/>
        <v>1</v>
      </c>
      <c r="Q78" s="10">
        <f t="shared" si="6"/>
        <v>6.5</v>
      </c>
    </row>
    <row r="79" spans="1:17" x14ac:dyDescent="0.4">
      <c r="A79" t="s">
        <v>13</v>
      </c>
      <c r="B79" t="s">
        <v>18</v>
      </c>
      <c r="C79" t="s">
        <v>19</v>
      </c>
      <c r="D79" s="1">
        <v>44721</v>
      </c>
      <c r="E79" s="2">
        <v>0.79166666666666663</v>
      </c>
      <c r="F79" s="1">
        <v>44722</v>
      </c>
      <c r="G79" s="2">
        <v>6.25E-2</v>
      </c>
      <c r="H79" s="2">
        <v>0</v>
      </c>
      <c r="I79" s="2">
        <v>0</v>
      </c>
      <c r="J79">
        <v>6.5</v>
      </c>
      <c r="K79" t="s">
        <v>16</v>
      </c>
      <c r="M79">
        <v>97.5</v>
      </c>
      <c r="N79">
        <f t="shared" si="5"/>
        <v>0</v>
      </c>
      <c r="O79" s="2">
        <f t="shared" si="4"/>
        <v>6.25E-2</v>
      </c>
      <c r="P79" s="4">
        <f t="shared" si="7"/>
        <v>1.5</v>
      </c>
      <c r="Q79" s="10">
        <f t="shared" si="6"/>
        <v>5</v>
      </c>
    </row>
    <row r="80" spans="1:17" x14ac:dyDescent="0.4">
      <c r="A80" t="s">
        <v>13</v>
      </c>
      <c r="B80" t="s">
        <v>20</v>
      </c>
      <c r="C80" t="s">
        <v>23</v>
      </c>
      <c r="D80" s="1">
        <v>44721</v>
      </c>
      <c r="E80" s="2">
        <v>0.79166666666666663</v>
      </c>
      <c r="F80" s="1">
        <v>44721</v>
      </c>
      <c r="G80" s="2">
        <v>0.89583333333333337</v>
      </c>
      <c r="H80" s="2">
        <v>0</v>
      </c>
      <c r="I80" s="2">
        <v>0</v>
      </c>
      <c r="J80">
        <v>2.5</v>
      </c>
      <c r="K80" t="s">
        <v>16</v>
      </c>
      <c r="L80" t="s">
        <v>24</v>
      </c>
      <c r="M80">
        <v>37.5</v>
      </c>
      <c r="N80">
        <f t="shared" si="5"/>
        <v>0</v>
      </c>
      <c r="O80" s="2">
        <f t="shared" si="4"/>
        <v>0.89583333333333337</v>
      </c>
      <c r="P80" s="4">
        <f t="shared" si="7"/>
        <v>0</v>
      </c>
      <c r="Q80" s="10">
        <f t="shared" si="6"/>
        <v>2.5</v>
      </c>
    </row>
    <row r="81" spans="1:17" x14ac:dyDescent="0.4">
      <c r="A81" t="s">
        <v>13</v>
      </c>
      <c r="B81" t="s">
        <v>20</v>
      </c>
      <c r="C81" t="s">
        <v>38</v>
      </c>
      <c r="D81" s="1">
        <v>44721</v>
      </c>
      <c r="E81" s="2">
        <v>0.85416666666666663</v>
      </c>
      <c r="F81" s="1">
        <v>44722</v>
      </c>
      <c r="G81" s="2">
        <v>6.25E-2</v>
      </c>
      <c r="H81" s="2">
        <v>0</v>
      </c>
      <c r="I81" s="2">
        <v>0</v>
      </c>
      <c r="J81">
        <v>5</v>
      </c>
      <c r="K81" t="s">
        <v>16</v>
      </c>
      <c r="M81">
        <v>75</v>
      </c>
      <c r="N81">
        <f t="shared" si="5"/>
        <v>0</v>
      </c>
      <c r="O81" s="2">
        <f t="shared" si="4"/>
        <v>6.25E-2</v>
      </c>
      <c r="P81" s="4">
        <f t="shared" si="7"/>
        <v>1.5</v>
      </c>
      <c r="Q81" s="10">
        <f t="shared" si="6"/>
        <v>3.5</v>
      </c>
    </row>
    <row r="82" spans="1:17" x14ac:dyDescent="0.4">
      <c r="A82" t="s">
        <v>13</v>
      </c>
      <c r="B82" t="s">
        <v>14</v>
      </c>
      <c r="C82" t="s">
        <v>30</v>
      </c>
      <c r="D82" s="1">
        <v>44722</v>
      </c>
      <c r="E82" s="2">
        <v>0.66666666666666663</v>
      </c>
      <c r="F82" s="1">
        <v>44722</v>
      </c>
      <c r="G82" s="2">
        <v>0.9375</v>
      </c>
      <c r="H82" s="2">
        <v>0</v>
      </c>
      <c r="I82" s="2">
        <v>0</v>
      </c>
      <c r="J82">
        <v>6.5</v>
      </c>
      <c r="K82" t="s">
        <v>16</v>
      </c>
      <c r="M82">
        <v>97.5</v>
      </c>
      <c r="N82">
        <f t="shared" si="5"/>
        <v>0</v>
      </c>
      <c r="O82" s="2">
        <f t="shared" si="4"/>
        <v>0.9375</v>
      </c>
      <c r="P82" s="4">
        <f t="shared" si="7"/>
        <v>0</v>
      </c>
      <c r="Q82" s="10">
        <f t="shared" si="6"/>
        <v>6.5</v>
      </c>
    </row>
    <row r="83" spans="1:17" x14ac:dyDescent="0.4">
      <c r="A83" t="s">
        <v>13</v>
      </c>
      <c r="B83" t="s">
        <v>14</v>
      </c>
      <c r="C83" t="s">
        <v>22</v>
      </c>
      <c r="D83" s="1">
        <v>44722</v>
      </c>
      <c r="E83" s="2">
        <v>0.6875</v>
      </c>
      <c r="F83" s="1">
        <v>44723</v>
      </c>
      <c r="G83" s="2">
        <v>2.0833333333333332E-2</v>
      </c>
      <c r="H83" s="2">
        <v>0</v>
      </c>
      <c r="I83" s="2">
        <v>0</v>
      </c>
      <c r="J83">
        <v>8</v>
      </c>
      <c r="K83" t="s">
        <v>16</v>
      </c>
      <c r="M83">
        <v>120</v>
      </c>
      <c r="N83">
        <f t="shared" si="5"/>
        <v>0</v>
      </c>
      <c r="O83" s="2">
        <f t="shared" si="4"/>
        <v>2.0833333333333332E-2</v>
      </c>
      <c r="P83" s="4">
        <f t="shared" si="7"/>
        <v>0.5</v>
      </c>
      <c r="Q83" s="10">
        <f t="shared" si="6"/>
        <v>7.5</v>
      </c>
    </row>
    <row r="84" spans="1:17" x14ac:dyDescent="0.4">
      <c r="A84" t="s">
        <v>13</v>
      </c>
      <c r="B84" t="s">
        <v>18</v>
      </c>
      <c r="C84" t="s">
        <v>25</v>
      </c>
      <c r="D84" s="1">
        <v>44722</v>
      </c>
      <c r="E84" s="2">
        <v>0.70833333333333337</v>
      </c>
      <c r="F84" s="1">
        <v>44723</v>
      </c>
      <c r="G84" s="2">
        <v>4.1666666666666664E-2</v>
      </c>
      <c r="H84" s="2">
        <v>0</v>
      </c>
      <c r="I84" s="2">
        <v>0</v>
      </c>
      <c r="J84">
        <v>8</v>
      </c>
      <c r="K84" t="s">
        <v>16</v>
      </c>
      <c r="M84">
        <v>120</v>
      </c>
      <c r="N84">
        <f t="shared" si="5"/>
        <v>0</v>
      </c>
      <c r="O84" s="2">
        <f t="shared" si="4"/>
        <v>4.1666666666666664E-2</v>
      </c>
      <c r="P84" s="4">
        <f t="shared" si="7"/>
        <v>1</v>
      </c>
      <c r="Q84" s="10">
        <f t="shared" si="6"/>
        <v>7</v>
      </c>
    </row>
    <row r="85" spans="1:17" x14ac:dyDescent="0.4">
      <c r="A85" t="s">
        <v>13</v>
      </c>
      <c r="B85" t="s">
        <v>18</v>
      </c>
      <c r="C85" t="s">
        <v>41</v>
      </c>
      <c r="D85" s="1">
        <v>44722</v>
      </c>
      <c r="E85" s="2">
        <v>0.77083333333333337</v>
      </c>
      <c r="F85" s="1">
        <v>44723</v>
      </c>
      <c r="G85" s="2">
        <v>0.125</v>
      </c>
      <c r="H85" s="2">
        <v>0</v>
      </c>
      <c r="I85" s="2">
        <v>0</v>
      </c>
      <c r="J85">
        <v>8.5</v>
      </c>
      <c r="K85" t="s">
        <v>16</v>
      </c>
      <c r="M85">
        <v>127.5</v>
      </c>
      <c r="N85">
        <f t="shared" si="5"/>
        <v>0</v>
      </c>
      <c r="O85" s="2">
        <f t="shared" si="4"/>
        <v>0.125</v>
      </c>
      <c r="P85" s="4">
        <f t="shared" si="7"/>
        <v>3</v>
      </c>
      <c r="Q85" s="10">
        <f t="shared" si="6"/>
        <v>5.5</v>
      </c>
    </row>
    <row r="86" spans="1:17" x14ac:dyDescent="0.4">
      <c r="A86" t="s">
        <v>13</v>
      </c>
      <c r="B86" t="s">
        <v>14</v>
      </c>
      <c r="C86" t="s">
        <v>17</v>
      </c>
      <c r="D86" s="1">
        <v>44722</v>
      </c>
      <c r="E86" s="2">
        <v>0.77083333333333337</v>
      </c>
      <c r="F86" s="1">
        <v>44723</v>
      </c>
      <c r="G86" s="2">
        <v>4.1666666666666664E-2</v>
      </c>
      <c r="H86" s="2">
        <v>0</v>
      </c>
      <c r="I86" s="2">
        <v>0</v>
      </c>
      <c r="J86">
        <v>6.5</v>
      </c>
      <c r="K86" t="s">
        <v>16</v>
      </c>
      <c r="M86">
        <v>97.5</v>
      </c>
      <c r="N86">
        <f t="shared" si="5"/>
        <v>0</v>
      </c>
      <c r="O86" s="2">
        <f t="shared" si="4"/>
        <v>4.1666666666666664E-2</v>
      </c>
      <c r="P86" s="4">
        <f t="shared" si="7"/>
        <v>1</v>
      </c>
      <c r="Q86" s="10">
        <f t="shared" si="6"/>
        <v>5.5</v>
      </c>
    </row>
    <row r="87" spans="1:17" x14ac:dyDescent="0.4">
      <c r="A87" t="s">
        <v>13</v>
      </c>
      <c r="B87" t="s">
        <v>20</v>
      </c>
      <c r="C87" t="s">
        <v>34</v>
      </c>
      <c r="D87" s="1">
        <v>44722</v>
      </c>
      <c r="E87" s="2">
        <v>0.79166666666666663</v>
      </c>
      <c r="F87" s="1">
        <v>44722</v>
      </c>
      <c r="G87" s="2">
        <v>0.91666666666666663</v>
      </c>
      <c r="H87" s="2">
        <v>0</v>
      </c>
      <c r="I87" s="2">
        <v>0</v>
      </c>
      <c r="J87">
        <v>3</v>
      </c>
      <c r="K87" t="s">
        <v>16</v>
      </c>
      <c r="L87" t="s">
        <v>24</v>
      </c>
      <c r="M87">
        <v>45</v>
      </c>
      <c r="N87">
        <f t="shared" si="5"/>
        <v>0</v>
      </c>
      <c r="O87" s="2">
        <f t="shared" si="4"/>
        <v>0.91666666666666663</v>
      </c>
      <c r="P87" s="4">
        <f t="shared" si="7"/>
        <v>0</v>
      </c>
      <c r="Q87" s="10">
        <f t="shared" si="6"/>
        <v>3</v>
      </c>
    </row>
    <row r="88" spans="1:17" x14ac:dyDescent="0.4">
      <c r="A88" t="s">
        <v>13</v>
      </c>
      <c r="B88" t="s">
        <v>18</v>
      </c>
      <c r="C88" t="s">
        <v>19</v>
      </c>
      <c r="D88" s="1">
        <v>44722</v>
      </c>
      <c r="E88" s="2">
        <v>0.8125</v>
      </c>
      <c r="F88" s="1">
        <v>44723</v>
      </c>
      <c r="G88" s="2">
        <v>0.125</v>
      </c>
      <c r="H88" s="2">
        <v>0</v>
      </c>
      <c r="I88" s="2">
        <v>0</v>
      </c>
      <c r="J88">
        <v>7.5</v>
      </c>
      <c r="K88" t="s">
        <v>16</v>
      </c>
      <c r="M88">
        <v>112.5</v>
      </c>
      <c r="N88">
        <f t="shared" si="5"/>
        <v>0</v>
      </c>
      <c r="O88" s="2">
        <f t="shared" si="4"/>
        <v>0.125</v>
      </c>
      <c r="P88" s="4">
        <f t="shared" si="7"/>
        <v>3</v>
      </c>
      <c r="Q88" s="10">
        <f t="shared" si="6"/>
        <v>4.5</v>
      </c>
    </row>
    <row r="89" spans="1:17" x14ac:dyDescent="0.4">
      <c r="A89" t="s">
        <v>13</v>
      </c>
      <c r="B89" t="s">
        <v>20</v>
      </c>
      <c r="C89" t="s">
        <v>32</v>
      </c>
      <c r="D89" s="1">
        <v>44722</v>
      </c>
      <c r="E89" s="2">
        <v>0.83333333333333337</v>
      </c>
      <c r="F89" s="1">
        <v>44723</v>
      </c>
      <c r="G89" s="2">
        <v>0.10416666666666667</v>
      </c>
      <c r="H89" s="2">
        <v>0</v>
      </c>
      <c r="I89" s="2">
        <v>0</v>
      </c>
      <c r="J89">
        <v>6.5</v>
      </c>
      <c r="K89" t="s">
        <v>16</v>
      </c>
      <c r="M89">
        <v>97.5</v>
      </c>
      <c r="N89">
        <f t="shared" si="5"/>
        <v>0</v>
      </c>
      <c r="O89" s="2">
        <f t="shared" si="4"/>
        <v>0.10416666666666667</v>
      </c>
      <c r="P89" s="4">
        <f t="shared" si="7"/>
        <v>2.5</v>
      </c>
      <c r="Q89" s="10">
        <f t="shared" si="6"/>
        <v>4</v>
      </c>
    </row>
    <row r="90" spans="1:17" x14ac:dyDescent="0.4">
      <c r="A90" t="s">
        <v>13</v>
      </c>
      <c r="B90" t="s">
        <v>20</v>
      </c>
      <c r="C90" t="s">
        <v>21</v>
      </c>
      <c r="D90" s="1">
        <v>44722</v>
      </c>
      <c r="E90" s="2">
        <v>0.83333333333333337</v>
      </c>
      <c r="F90" s="1">
        <v>44723</v>
      </c>
      <c r="G90" s="2">
        <v>0.125</v>
      </c>
      <c r="H90" s="2">
        <v>0</v>
      </c>
      <c r="I90" s="2">
        <v>0</v>
      </c>
      <c r="J90">
        <v>7</v>
      </c>
      <c r="K90" t="s">
        <v>16</v>
      </c>
      <c r="M90">
        <v>105</v>
      </c>
      <c r="N90">
        <f t="shared" si="5"/>
        <v>0</v>
      </c>
      <c r="O90" s="2">
        <f t="shared" si="4"/>
        <v>0.125</v>
      </c>
      <c r="P90" s="4">
        <f t="shared" si="7"/>
        <v>3</v>
      </c>
      <c r="Q90" s="10">
        <f t="shared" si="6"/>
        <v>4</v>
      </c>
    </row>
    <row r="91" spans="1:17" x14ac:dyDescent="0.4">
      <c r="A91" t="s">
        <v>13</v>
      </c>
      <c r="B91" t="s">
        <v>20</v>
      </c>
      <c r="C91" t="s">
        <v>33</v>
      </c>
      <c r="D91" s="1">
        <v>44722</v>
      </c>
      <c r="E91" s="2">
        <v>0.83333333333333337</v>
      </c>
      <c r="F91" s="1">
        <v>44722</v>
      </c>
      <c r="G91" s="2">
        <v>0.875</v>
      </c>
      <c r="H91" s="2">
        <v>0</v>
      </c>
      <c r="I91" s="2">
        <v>0</v>
      </c>
      <c r="J91">
        <v>1</v>
      </c>
      <c r="K91" t="s">
        <v>16</v>
      </c>
      <c r="M91">
        <v>15</v>
      </c>
      <c r="N91">
        <f t="shared" si="5"/>
        <v>0</v>
      </c>
      <c r="O91" s="2">
        <f t="shared" si="4"/>
        <v>0.875</v>
      </c>
      <c r="P91" s="4">
        <f t="shared" si="7"/>
        <v>0</v>
      </c>
      <c r="Q91" s="10">
        <f t="shared" si="6"/>
        <v>1</v>
      </c>
    </row>
    <row r="92" spans="1:17" x14ac:dyDescent="0.4">
      <c r="A92" t="s">
        <v>13</v>
      </c>
      <c r="B92" t="s">
        <v>14</v>
      </c>
      <c r="C92" t="s">
        <v>30</v>
      </c>
      <c r="D92" s="1">
        <v>44723</v>
      </c>
      <c r="E92" s="2">
        <v>0.66666666666666663</v>
      </c>
      <c r="F92" s="1">
        <v>44724</v>
      </c>
      <c r="G92" s="2">
        <v>0</v>
      </c>
      <c r="H92" s="2">
        <v>0</v>
      </c>
      <c r="I92" s="2">
        <v>0</v>
      </c>
      <c r="J92">
        <v>8</v>
      </c>
      <c r="K92" t="s">
        <v>16</v>
      </c>
      <c r="M92">
        <v>120</v>
      </c>
      <c r="N92">
        <f t="shared" si="5"/>
        <v>0</v>
      </c>
      <c r="O92" s="2">
        <f t="shared" si="4"/>
        <v>0</v>
      </c>
      <c r="P92" s="4">
        <f t="shared" si="7"/>
        <v>0</v>
      </c>
      <c r="Q92" s="10">
        <f t="shared" si="6"/>
        <v>8</v>
      </c>
    </row>
    <row r="93" spans="1:17" x14ac:dyDescent="0.4">
      <c r="A93" t="s">
        <v>13</v>
      </c>
      <c r="B93" t="s">
        <v>20</v>
      </c>
      <c r="C93" t="s">
        <v>34</v>
      </c>
      <c r="D93" s="1">
        <v>44723</v>
      </c>
      <c r="E93" s="2">
        <v>0.6875</v>
      </c>
      <c r="F93" s="1">
        <v>44723</v>
      </c>
      <c r="G93" s="2">
        <v>0.9375</v>
      </c>
      <c r="H93" s="2">
        <v>4.1666666666666664E-2</v>
      </c>
      <c r="I93" s="2">
        <v>0</v>
      </c>
      <c r="J93">
        <v>5</v>
      </c>
      <c r="K93" t="s">
        <v>16</v>
      </c>
      <c r="L93" t="s">
        <v>35</v>
      </c>
      <c r="M93">
        <v>75</v>
      </c>
      <c r="N93">
        <f t="shared" si="5"/>
        <v>1</v>
      </c>
      <c r="O93" s="2">
        <f t="shared" si="4"/>
        <v>0.89583333333333337</v>
      </c>
      <c r="P93" s="4">
        <f t="shared" si="7"/>
        <v>0</v>
      </c>
      <c r="Q93" s="10">
        <f t="shared" si="6"/>
        <v>4</v>
      </c>
    </row>
    <row r="94" spans="1:17" x14ac:dyDescent="0.4">
      <c r="A94" t="s">
        <v>13</v>
      </c>
      <c r="B94" t="s">
        <v>14</v>
      </c>
      <c r="C94" t="s">
        <v>37</v>
      </c>
      <c r="D94" s="1">
        <v>44723</v>
      </c>
      <c r="E94" s="2">
        <v>0.6875</v>
      </c>
      <c r="F94" s="1">
        <v>44724</v>
      </c>
      <c r="G94" s="2">
        <v>2.0833333333333332E-2</v>
      </c>
      <c r="H94" s="2">
        <v>0</v>
      </c>
      <c r="I94" s="2">
        <v>0</v>
      </c>
      <c r="J94">
        <v>8</v>
      </c>
      <c r="K94" t="s">
        <v>16</v>
      </c>
      <c r="M94">
        <v>120.5</v>
      </c>
      <c r="N94">
        <f t="shared" si="5"/>
        <v>0</v>
      </c>
      <c r="O94" s="2">
        <f t="shared" si="4"/>
        <v>2.0833333333333332E-2</v>
      </c>
      <c r="P94" s="4">
        <f t="shared" si="7"/>
        <v>0.5</v>
      </c>
      <c r="Q94" s="10">
        <f t="shared" si="6"/>
        <v>7.5</v>
      </c>
    </row>
    <row r="95" spans="1:17" x14ac:dyDescent="0.4">
      <c r="A95" t="s">
        <v>13</v>
      </c>
      <c r="B95" t="s">
        <v>20</v>
      </c>
      <c r="C95" t="s">
        <v>32</v>
      </c>
      <c r="D95" s="1">
        <v>44723</v>
      </c>
      <c r="E95" s="2">
        <v>0.70833333333333337</v>
      </c>
      <c r="F95" s="1">
        <v>44724</v>
      </c>
      <c r="G95" s="2">
        <v>6.25E-2</v>
      </c>
      <c r="H95" s="2">
        <v>0</v>
      </c>
      <c r="I95" s="2">
        <v>0</v>
      </c>
      <c r="J95">
        <v>8.5</v>
      </c>
      <c r="K95" t="s">
        <v>16</v>
      </c>
      <c r="M95">
        <v>129</v>
      </c>
      <c r="N95">
        <f t="shared" si="5"/>
        <v>0</v>
      </c>
      <c r="O95" s="2">
        <f t="shared" si="4"/>
        <v>6.25E-2</v>
      </c>
      <c r="P95" s="4">
        <f t="shared" si="7"/>
        <v>1.5</v>
      </c>
      <c r="Q95" s="10">
        <f t="shared" si="6"/>
        <v>7</v>
      </c>
    </row>
    <row r="96" spans="1:17" x14ac:dyDescent="0.4">
      <c r="A96" t="s">
        <v>13</v>
      </c>
      <c r="B96" t="s">
        <v>20</v>
      </c>
      <c r="C96" t="s">
        <v>40</v>
      </c>
      <c r="D96" s="1">
        <v>44723</v>
      </c>
      <c r="E96" s="2">
        <v>0.70833333333333337</v>
      </c>
      <c r="F96" s="1">
        <v>44723</v>
      </c>
      <c r="G96" s="2">
        <v>0.75</v>
      </c>
      <c r="H96" s="2">
        <v>0</v>
      </c>
      <c r="I96" s="2">
        <v>0</v>
      </c>
      <c r="J96">
        <v>1</v>
      </c>
      <c r="K96" t="s">
        <v>16</v>
      </c>
      <c r="M96">
        <v>15</v>
      </c>
      <c r="N96">
        <f t="shared" si="5"/>
        <v>0</v>
      </c>
      <c r="O96" s="2">
        <f t="shared" si="4"/>
        <v>0.75</v>
      </c>
      <c r="P96" s="4">
        <f t="shared" si="7"/>
        <v>0</v>
      </c>
      <c r="Q96" s="10">
        <f t="shared" si="6"/>
        <v>1</v>
      </c>
    </row>
    <row r="97" spans="1:17" x14ac:dyDescent="0.4">
      <c r="A97" t="s">
        <v>13</v>
      </c>
      <c r="B97" t="s">
        <v>18</v>
      </c>
      <c r="C97" t="s">
        <v>27</v>
      </c>
      <c r="D97" s="1">
        <v>44723</v>
      </c>
      <c r="E97" s="2">
        <v>0.70833333333333337</v>
      </c>
      <c r="F97" s="1">
        <v>44724</v>
      </c>
      <c r="G97" s="2">
        <v>8.3333333333333329E-2</v>
      </c>
      <c r="H97" s="2">
        <v>0</v>
      </c>
      <c r="I97" s="2">
        <v>0</v>
      </c>
      <c r="J97">
        <v>9</v>
      </c>
      <c r="K97" t="s">
        <v>16</v>
      </c>
      <c r="M97">
        <v>137</v>
      </c>
      <c r="N97">
        <f t="shared" si="5"/>
        <v>0</v>
      </c>
      <c r="O97" s="2">
        <f t="shared" si="4"/>
        <v>8.3333333333333329E-2</v>
      </c>
      <c r="P97" s="4">
        <f t="shared" si="7"/>
        <v>2</v>
      </c>
      <c r="Q97" s="10">
        <f t="shared" si="6"/>
        <v>7</v>
      </c>
    </row>
    <row r="98" spans="1:17" x14ac:dyDescent="0.4">
      <c r="A98" t="s">
        <v>13</v>
      </c>
      <c r="B98" t="s">
        <v>18</v>
      </c>
      <c r="C98" t="s">
        <v>41</v>
      </c>
      <c r="D98" s="1">
        <v>44723</v>
      </c>
      <c r="E98" s="2">
        <v>0.8125</v>
      </c>
      <c r="F98" s="1">
        <v>44724</v>
      </c>
      <c r="G98" s="2">
        <v>0.10416666666666667</v>
      </c>
      <c r="H98" s="2">
        <v>0</v>
      </c>
      <c r="I98" s="2">
        <v>0</v>
      </c>
      <c r="J98">
        <v>7</v>
      </c>
      <c r="K98" t="s">
        <v>16</v>
      </c>
      <c r="M98">
        <v>107.5</v>
      </c>
      <c r="N98">
        <f t="shared" si="5"/>
        <v>0</v>
      </c>
      <c r="O98" s="2">
        <f t="shared" si="4"/>
        <v>0.10416666666666667</v>
      </c>
      <c r="P98" s="4">
        <f t="shared" si="7"/>
        <v>2.5</v>
      </c>
      <c r="Q98" s="10">
        <f t="shared" si="6"/>
        <v>4.5</v>
      </c>
    </row>
    <row r="99" spans="1:17" x14ac:dyDescent="0.4">
      <c r="A99" t="s">
        <v>13</v>
      </c>
      <c r="B99" t="s">
        <v>14</v>
      </c>
      <c r="C99" t="s">
        <v>22</v>
      </c>
      <c r="D99" s="1">
        <v>44723</v>
      </c>
      <c r="E99" s="2">
        <v>0.8125</v>
      </c>
      <c r="F99" s="1">
        <v>44724</v>
      </c>
      <c r="G99" s="2">
        <v>4.1666666666666664E-2</v>
      </c>
      <c r="H99" s="2">
        <v>0</v>
      </c>
      <c r="I99" s="2">
        <v>0</v>
      </c>
      <c r="J99">
        <v>5.5</v>
      </c>
      <c r="K99" t="s">
        <v>16</v>
      </c>
      <c r="M99">
        <v>83.5</v>
      </c>
      <c r="N99">
        <f t="shared" si="5"/>
        <v>0</v>
      </c>
      <c r="O99" s="2">
        <f t="shared" si="4"/>
        <v>4.1666666666666664E-2</v>
      </c>
      <c r="P99" s="4">
        <f t="shared" si="7"/>
        <v>1</v>
      </c>
      <c r="Q99" s="10">
        <f t="shared" si="6"/>
        <v>4.5</v>
      </c>
    </row>
    <row r="100" spans="1:17" x14ac:dyDescent="0.4">
      <c r="A100" t="s">
        <v>13</v>
      </c>
      <c r="B100" t="s">
        <v>20</v>
      </c>
      <c r="C100" t="s">
        <v>21</v>
      </c>
      <c r="D100" s="1">
        <v>44723</v>
      </c>
      <c r="E100" s="2">
        <v>0.83333333333333337</v>
      </c>
      <c r="F100" s="1">
        <v>44724</v>
      </c>
      <c r="G100" s="2">
        <v>8.3333333333333329E-2</v>
      </c>
      <c r="H100" s="2">
        <v>0</v>
      </c>
      <c r="I100" s="2">
        <v>0</v>
      </c>
      <c r="J100">
        <v>6</v>
      </c>
      <c r="K100" t="s">
        <v>16</v>
      </c>
      <c r="M100">
        <v>92</v>
      </c>
      <c r="N100">
        <f t="shared" si="5"/>
        <v>0</v>
      </c>
      <c r="O100" s="2">
        <f t="shared" si="4"/>
        <v>8.3333333333333329E-2</v>
      </c>
      <c r="P100" s="4">
        <f t="shared" si="7"/>
        <v>2</v>
      </c>
      <c r="Q100" s="10">
        <f t="shared" si="6"/>
        <v>4</v>
      </c>
    </row>
    <row r="101" spans="1:17" x14ac:dyDescent="0.4">
      <c r="A101" t="s">
        <v>13</v>
      </c>
      <c r="B101" t="s">
        <v>20</v>
      </c>
      <c r="C101" t="s">
        <v>26</v>
      </c>
      <c r="D101" s="1">
        <v>44723</v>
      </c>
      <c r="E101" s="2">
        <v>0.83333333333333337</v>
      </c>
      <c r="F101" s="1">
        <v>44724</v>
      </c>
      <c r="G101" s="2">
        <v>8.3333333333333329E-2</v>
      </c>
      <c r="H101" s="2">
        <v>0</v>
      </c>
      <c r="I101" s="2">
        <v>0</v>
      </c>
      <c r="J101">
        <v>6</v>
      </c>
      <c r="K101" t="s">
        <v>16</v>
      </c>
      <c r="M101">
        <v>92</v>
      </c>
      <c r="N101">
        <f t="shared" si="5"/>
        <v>0</v>
      </c>
      <c r="O101" s="2">
        <f t="shared" si="4"/>
        <v>8.3333333333333329E-2</v>
      </c>
      <c r="P101" s="4">
        <f t="shared" si="7"/>
        <v>2</v>
      </c>
      <c r="Q101" s="10">
        <f t="shared" si="6"/>
        <v>4</v>
      </c>
    </row>
    <row r="102" spans="1:17" x14ac:dyDescent="0.4">
      <c r="A102" t="s">
        <v>13</v>
      </c>
      <c r="B102" t="s">
        <v>14</v>
      </c>
      <c r="C102" t="s">
        <v>15</v>
      </c>
      <c r="D102" s="1">
        <v>44724</v>
      </c>
      <c r="E102" s="2">
        <v>0.64583333333333337</v>
      </c>
      <c r="F102" s="1">
        <v>44724</v>
      </c>
      <c r="G102" s="2">
        <v>0.9375</v>
      </c>
      <c r="H102" s="2">
        <v>0</v>
      </c>
      <c r="I102" s="2">
        <v>0</v>
      </c>
      <c r="J102">
        <v>7</v>
      </c>
      <c r="K102" t="s">
        <v>16</v>
      </c>
      <c r="M102">
        <v>0</v>
      </c>
      <c r="N102">
        <f t="shared" si="5"/>
        <v>0</v>
      </c>
      <c r="O102" s="2">
        <f t="shared" si="4"/>
        <v>0.9375</v>
      </c>
      <c r="P102" s="4">
        <f t="shared" si="7"/>
        <v>0</v>
      </c>
      <c r="Q102" s="10">
        <f t="shared" si="6"/>
        <v>7</v>
      </c>
    </row>
    <row r="103" spans="1:17" x14ac:dyDescent="0.4">
      <c r="A103" t="s">
        <v>13</v>
      </c>
      <c r="B103" t="s">
        <v>14</v>
      </c>
      <c r="C103" t="s">
        <v>30</v>
      </c>
      <c r="D103" s="1">
        <v>44724</v>
      </c>
      <c r="E103" s="2">
        <v>0.64583333333333337</v>
      </c>
      <c r="F103" s="1">
        <v>44724</v>
      </c>
      <c r="G103" s="2">
        <v>0.97916666666666663</v>
      </c>
      <c r="H103" s="2">
        <v>0</v>
      </c>
      <c r="I103" s="2">
        <v>0</v>
      </c>
      <c r="J103">
        <v>8</v>
      </c>
      <c r="K103" t="s">
        <v>16</v>
      </c>
      <c r="M103">
        <v>128</v>
      </c>
      <c r="N103">
        <f t="shared" si="5"/>
        <v>0</v>
      </c>
      <c r="O103" s="2">
        <f t="shared" si="4"/>
        <v>0.97916666666666663</v>
      </c>
      <c r="P103" s="4">
        <f t="shared" si="7"/>
        <v>0</v>
      </c>
      <c r="Q103" s="10">
        <f t="shared" si="6"/>
        <v>8</v>
      </c>
    </row>
    <row r="104" spans="1:17" x14ac:dyDescent="0.4">
      <c r="A104" t="s">
        <v>13</v>
      </c>
      <c r="B104" t="s">
        <v>20</v>
      </c>
      <c r="C104" t="s">
        <v>34</v>
      </c>
      <c r="D104" s="1">
        <v>44724</v>
      </c>
      <c r="E104" s="2">
        <v>0.6875</v>
      </c>
      <c r="F104" s="1">
        <v>44724</v>
      </c>
      <c r="G104" s="2">
        <v>0.75</v>
      </c>
      <c r="H104" s="2">
        <v>0</v>
      </c>
      <c r="I104" s="2">
        <v>0</v>
      </c>
      <c r="J104">
        <v>1.5</v>
      </c>
      <c r="K104" t="s">
        <v>16</v>
      </c>
      <c r="L104" t="s">
        <v>29</v>
      </c>
      <c r="M104">
        <v>24</v>
      </c>
      <c r="N104">
        <f t="shared" si="5"/>
        <v>0</v>
      </c>
      <c r="O104" s="2">
        <f t="shared" si="4"/>
        <v>0.75</v>
      </c>
      <c r="P104" s="4">
        <f t="shared" si="7"/>
        <v>0</v>
      </c>
      <c r="Q104" s="10">
        <f t="shared" si="6"/>
        <v>1.5</v>
      </c>
    </row>
    <row r="105" spans="1:17" x14ac:dyDescent="0.4">
      <c r="A105" t="s">
        <v>13</v>
      </c>
      <c r="B105" t="s">
        <v>20</v>
      </c>
      <c r="C105" t="s">
        <v>28</v>
      </c>
      <c r="D105" s="1">
        <v>44724</v>
      </c>
      <c r="E105" s="2">
        <v>0.70833333333333337</v>
      </c>
      <c r="F105" s="1">
        <v>44725</v>
      </c>
      <c r="G105" s="2">
        <v>0</v>
      </c>
      <c r="H105" s="2">
        <v>0</v>
      </c>
      <c r="I105" s="2">
        <v>0</v>
      </c>
      <c r="J105">
        <v>7</v>
      </c>
      <c r="K105" t="s">
        <v>16</v>
      </c>
      <c r="M105">
        <v>112</v>
      </c>
      <c r="N105">
        <f t="shared" si="5"/>
        <v>0</v>
      </c>
      <c r="O105" s="2">
        <f t="shared" si="4"/>
        <v>0</v>
      </c>
      <c r="P105" s="4">
        <f t="shared" si="7"/>
        <v>0</v>
      </c>
      <c r="Q105" s="10">
        <f t="shared" si="6"/>
        <v>7</v>
      </c>
    </row>
    <row r="106" spans="1:17" x14ac:dyDescent="0.4">
      <c r="A106" t="s">
        <v>13</v>
      </c>
      <c r="B106" t="s">
        <v>18</v>
      </c>
      <c r="C106" t="s">
        <v>41</v>
      </c>
      <c r="D106" s="1">
        <v>44724</v>
      </c>
      <c r="E106" s="2">
        <v>0.70833333333333337</v>
      </c>
      <c r="F106" s="1">
        <v>44725</v>
      </c>
      <c r="G106" s="2">
        <v>4.1666666666666664E-2</v>
      </c>
      <c r="H106" s="2">
        <v>0</v>
      </c>
      <c r="I106" s="2">
        <v>0</v>
      </c>
      <c r="J106">
        <v>8</v>
      </c>
      <c r="K106" t="s">
        <v>16</v>
      </c>
      <c r="M106">
        <v>127</v>
      </c>
      <c r="N106">
        <f t="shared" si="5"/>
        <v>0</v>
      </c>
      <c r="O106" s="2">
        <f t="shared" si="4"/>
        <v>4.1666666666666664E-2</v>
      </c>
      <c r="P106" s="4">
        <f t="shared" si="7"/>
        <v>1</v>
      </c>
      <c r="Q106" s="10">
        <f t="shared" si="6"/>
        <v>7</v>
      </c>
    </row>
    <row r="107" spans="1:17" x14ac:dyDescent="0.4">
      <c r="A107" t="s">
        <v>13</v>
      </c>
      <c r="B107" t="s">
        <v>14</v>
      </c>
      <c r="C107" t="s">
        <v>37</v>
      </c>
      <c r="D107" s="1">
        <v>44724</v>
      </c>
      <c r="E107" s="2">
        <v>0.70833333333333337</v>
      </c>
      <c r="F107" s="1">
        <v>44725</v>
      </c>
      <c r="G107" s="2">
        <v>0</v>
      </c>
      <c r="H107" s="2">
        <v>0</v>
      </c>
      <c r="I107" s="2">
        <v>0</v>
      </c>
      <c r="J107">
        <v>7</v>
      </c>
      <c r="K107" t="s">
        <v>16</v>
      </c>
      <c r="M107">
        <v>112</v>
      </c>
      <c r="N107">
        <f t="shared" si="5"/>
        <v>0</v>
      </c>
      <c r="O107" s="2">
        <f t="shared" si="4"/>
        <v>0</v>
      </c>
      <c r="P107" s="4">
        <f t="shared" si="7"/>
        <v>0</v>
      </c>
      <c r="Q107" s="10">
        <f t="shared" si="6"/>
        <v>7</v>
      </c>
    </row>
    <row r="108" spans="1:17" x14ac:dyDescent="0.4">
      <c r="A108" t="s">
        <v>13</v>
      </c>
      <c r="B108" t="s">
        <v>18</v>
      </c>
      <c r="C108" t="s">
        <v>27</v>
      </c>
      <c r="D108" s="1">
        <v>44724</v>
      </c>
      <c r="E108" s="2">
        <v>0.72916666666666663</v>
      </c>
      <c r="F108" s="1">
        <v>44725</v>
      </c>
      <c r="G108" s="2">
        <v>6.25E-2</v>
      </c>
      <c r="H108" s="2">
        <v>0</v>
      </c>
      <c r="I108" s="2">
        <v>0</v>
      </c>
      <c r="J108">
        <v>8</v>
      </c>
      <c r="K108" t="s">
        <v>16</v>
      </c>
      <c r="M108">
        <v>126.5</v>
      </c>
      <c r="N108">
        <f t="shared" si="5"/>
        <v>0</v>
      </c>
      <c r="O108" s="2">
        <f t="shared" si="4"/>
        <v>6.25E-2</v>
      </c>
      <c r="P108" s="4">
        <f t="shared" si="7"/>
        <v>1.5</v>
      </c>
      <c r="Q108" s="10">
        <f t="shared" si="6"/>
        <v>6.5</v>
      </c>
    </row>
    <row r="109" spans="1:17" x14ac:dyDescent="0.4">
      <c r="A109" t="s">
        <v>13</v>
      </c>
      <c r="B109" t="s">
        <v>20</v>
      </c>
      <c r="C109" t="s">
        <v>23</v>
      </c>
      <c r="D109" s="1">
        <v>44724</v>
      </c>
      <c r="E109" s="2">
        <v>0.79166666666666663</v>
      </c>
      <c r="F109" s="1">
        <v>44724</v>
      </c>
      <c r="G109" s="2">
        <v>0.89583333333333337</v>
      </c>
      <c r="H109" s="2">
        <v>0</v>
      </c>
      <c r="I109" s="2">
        <v>0</v>
      </c>
      <c r="J109">
        <v>2.5</v>
      </c>
      <c r="K109" t="s">
        <v>16</v>
      </c>
      <c r="L109" t="s">
        <v>24</v>
      </c>
      <c r="M109">
        <v>40</v>
      </c>
      <c r="N109">
        <f t="shared" si="5"/>
        <v>0</v>
      </c>
      <c r="O109" s="2">
        <f t="shared" si="4"/>
        <v>0.89583333333333337</v>
      </c>
      <c r="P109" s="4">
        <f t="shared" si="7"/>
        <v>0</v>
      </c>
      <c r="Q109" s="10">
        <f t="shared" si="6"/>
        <v>2.5</v>
      </c>
    </row>
    <row r="110" spans="1:17" x14ac:dyDescent="0.4">
      <c r="A110" t="s">
        <v>13</v>
      </c>
      <c r="B110" t="s">
        <v>18</v>
      </c>
      <c r="C110" t="s">
        <v>25</v>
      </c>
      <c r="D110" s="1">
        <v>44724</v>
      </c>
      <c r="E110" s="2">
        <v>0.79166666666666663</v>
      </c>
      <c r="F110" s="1">
        <v>44725</v>
      </c>
      <c r="G110" s="2">
        <v>4.1666666666666664E-2</v>
      </c>
      <c r="H110" s="2">
        <v>0</v>
      </c>
      <c r="I110" s="2">
        <v>0</v>
      </c>
      <c r="J110">
        <v>6</v>
      </c>
      <c r="K110" t="s">
        <v>16</v>
      </c>
      <c r="M110">
        <v>95</v>
      </c>
      <c r="N110">
        <f t="shared" si="5"/>
        <v>0</v>
      </c>
      <c r="O110" s="2">
        <f t="shared" si="4"/>
        <v>4.1666666666666664E-2</v>
      </c>
      <c r="P110" s="4">
        <f t="shared" si="7"/>
        <v>1</v>
      </c>
      <c r="Q110" s="10">
        <f t="shared" si="6"/>
        <v>5</v>
      </c>
    </row>
    <row r="111" spans="1:17" x14ac:dyDescent="0.4">
      <c r="A111" t="s">
        <v>13</v>
      </c>
      <c r="B111" t="s">
        <v>20</v>
      </c>
      <c r="C111" t="s">
        <v>38</v>
      </c>
      <c r="D111" s="1">
        <v>44724</v>
      </c>
      <c r="E111" s="2">
        <v>0.83333333333333337</v>
      </c>
      <c r="F111" s="1">
        <v>44725</v>
      </c>
      <c r="G111" s="2">
        <v>6.25E-2</v>
      </c>
      <c r="H111" s="2">
        <v>0</v>
      </c>
      <c r="I111" s="2">
        <v>0</v>
      </c>
      <c r="J111">
        <v>5.5</v>
      </c>
      <c r="K111" t="s">
        <v>16</v>
      </c>
      <c r="M111">
        <v>86.5</v>
      </c>
      <c r="N111">
        <f t="shared" si="5"/>
        <v>0</v>
      </c>
      <c r="O111" s="2">
        <f t="shared" si="4"/>
        <v>6.25E-2</v>
      </c>
      <c r="P111" s="4">
        <f t="shared" si="7"/>
        <v>1.5</v>
      </c>
      <c r="Q111" s="10">
        <f t="shared" si="6"/>
        <v>4</v>
      </c>
    </row>
    <row r="112" spans="1:17" x14ac:dyDescent="0.4">
      <c r="A112" t="s">
        <v>13</v>
      </c>
      <c r="B112" t="s">
        <v>14</v>
      </c>
      <c r="C112" t="s">
        <v>37</v>
      </c>
      <c r="D112" s="1">
        <v>44725</v>
      </c>
      <c r="E112" s="2">
        <v>0.66666666666666663</v>
      </c>
      <c r="F112" s="1">
        <v>44726</v>
      </c>
      <c r="G112" s="2">
        <v>0</v>
      </c>
      <c r="H112" s="2">
        <v>0</v>
      </c>
      <c r="I112" s="2">
        <v>0</v>
      </c>
      <c r="J112">
        <v>8</v>
      </c>
      <c r="K112" t="s">
        <v>16</v>
      </c>
      <c r="M112">
        <v>120</v>
      </c>
      <c r="N112">
        <f t="shared" si="5"/>
        <v>0</v>
      </c>
      <c r="O112" s="2">
        <f t="shared" si="4"/>
        <v>0</v>
      </c>
      <c r="P112" s="4">
        <f t="shared" si="7"/>
        <v>0</v>
      </c>
      <c r="Q112" s="10">
        <f t="shared" si="6"/>
        <v>8</v>
      </c>
    </row>
    <row r="113" spans="1:17" x14ac:dyDescent="0.4">
      <c r="A113" t="s">
        <v>13</v>
      </c>
      <c r="B113" t="s">
        <v>20</v>
      </c>
      <c r="C113" t="s">
        <v>34</v>
      </c>
      <c r="D113" s="1">
        <v>44725</v>
      </c>
      <c r="E113" s="2">
        <v>0.6875</v>
      </c>
      <c r="F113" s="1">
        <v>44725</v>
      </c>
      <c r="G113" s="2">
        <v>0.91666666666666663</v>
      </c>
      <c r="H113" s="2">
        <v>4.1666666666666664E-2</v>
      </c>
      <c r="I113" s="2">
        <v>0</v>
      </c>
      <c r="J113">
        <v>4.5</v>
      </c>
      <c r="K113" t="s">
        <v>16</v>
      </c>
      <c r="L113" t="s">
        <v>35</v>
      </c>
      <c r="M113">
        <v>67.5</v>
      </c>
      <c r="N113">
        <f t="shared" si="5"/>
        <v>1</v>
      </c>
      <c r="O113" s="2">
        <f t="shared" si="4"/>
        <v>0.875</v>
      </c>
      <c r="P113" s="4">
        <f t="shared" si="7"/>
        <v>0</v>
      </c>
      <c r="Q113" s="10">
        <f t="shared" si="6"/>
        <v>3.5</v>
      </c>
    </row>
    <row r="114" spans="1:17" x14ac:dyDescent="0.4">
      <c r="A114" t="s">
        <v>13</v>
      </c>
      <c r="B114" t="s">
        <v>20</v>
      </c>
      <c r="C114" t="s">
        <v>32</v>
      </c>
      <c r="D114" s="1">
        <v>44725</v>
      </c>
      <c r="E114" s="2">
        <v>0.70833333333333337</v>
      </c>
      <c r="F114" s="1">
        <v>44726</v>
      </c>
      <c r="G114" s="2">
        <v>2.0833333333333332E-2</v>
      </c>
      <c r="H114" s="2">
        <v>0</v>
      </c>
      <c r="I114" s="2">
        <v>0</v>
      </c>
      <c r="J114">
        <v>7.5</v>
      </c>
      <c r="K114" t="s">
        <v>16</v>
      </c>
      <c r="M114">
        <v>112.5</v>
      </c>
      <c r="N114">
        <f t="shared" si="5"/>
        <v>0</v>
      </c>
      <c r="O114" s="2">
        <f t="shared" si="4"/>
        <v>2.0833333333333332E-2</v>
      </c>
      <c r="P114" s="4">
        <f t="shared" si="7"/>
        <v>0.5</v>
      </c>
      <c r="Q114" s="10">
        <f t="shared" si="6"/>
        <v>7</v>
      </c>
    </row>
    <row r="115" spans="1:17" x14ac:dyDescent="0.4">
      <c r="A115" t="s">
        <v>13</v>
      </c>
      <c r="B115" t="s">
        <v>14</v>
      </c>
      <c r="C115" t="s">
        <v>22</v>
      </c>
      <c r="D115" s="1">
        <v>44725</v>
      </c>
      <c r="E115" s="2">
        <v>0.70833333333333337</v>
      </c>
      <c r="F115" s="1">
        <v>44726</v>
      </c>
      <c r="G115" s="2">
        <v>2.0833333333333332E-2</v>
      </c>
      <c r="H115" s="2">
        <v>0</v>
      </c>
      <c r="I115" s="2">
        <v>0</v>
      </c>
      <c r="J115">
        <v>7.5</v>
      </c>
      <c r="K115" t="s">
        <v>16</v>
      </c>
      <c r="M115">
        <v>112.5</v>
      </c>
      <c r="N115">
        <f t="shared" si="5"/>
        <v>0</v>
      </c>
      <c r="O115" s="2">
        <f t="shared" si="4"/>
        <v>2.0833333333333332E-2</v>
      </c>
      <c r="P115" s="4">
        <f t="shared" si="7"/>
        <v>0.5</v>
      </c>
      <c r="Q115" s="10">
        <f t="shared" si="6"/>
        <v>7</v>
      </c>
    </row>
    <row r="116" spans="1:17" x14ac:dyDescent="0.4">
      <c r="A116" t="s">
        <v>13</v>
      </c>
      <c r="B116" t="s">
        <v>18</v>
      </c>
      <c r="C116" t="s">
        <v>25</v>
      </c>
      <c r="D116" s="1">
        <v>44725</v>
      </c>
      <c r="E116" s="2">
        <v>0.72916666666666663</v>
      </c>
      <c r="F116" s="1">
        <v>44726</v>
      </c>
      <c r="G116" s="2">
        <v>4.1666666666666664E-2</v>
      </c>
      <c r="H116" s="2">
        <v>0</v>
      </c>
      <c r="I116" s="2">
        <v>0</v>
      </c>
      <c r="J116">
        <v>7.5</v>
      </c>
      <c r="K116" t="s">
        <v>16</v>
      </c>
      <c r="M116">
        <v>112.5</v>
      </c>
      <c r="N116">
        <f t="shared" si="5"/>
        <v>0</v>
      </c>
      <c r="O116" s="2">
        <f t="shared" si="4"/>
        <v>4.1666666666666664E-2</v>
      </c>
      <c r="P116" s="4">
        <f t="shared" si="7"/>
        <v>1</v>
      </c>
      <c r="Q116" s="10">
        <f t="shared" si="6"/>
        <v>6.5</v>
      </c>
    </row>
    <row r="117" spans="1:17" x14ac:dyDescent="0.4">
      <c r="A117" t="s">
        <v>13</v>
      </c>
      <c r="B117" t="s">
        <v>18</v>
      </c>
      <c r="C117" t="s">
        <v>19</v>
      </c>
      <c r="D117" s="1">
        <v>44725</v>
      </c>
      <c r="E117" s="2">
        <v>0.79166666666666663</v>
      </c>
      <c r="F117" s="1">
        <v>44726</v>
      </c>
      <c r="G117" s="2">
        <v>8.3333333333333329E-2</v>
      </c>
      <c r="H117" s="2">
        <v>0</v>
      </c>
      <c r="I117" s="2">
        <v>0</v>
      </c>
      <c r="J117">
        <v>7</v>
      </c>
      <c r="K117" t="s">
        <v>16</v>
      </c>
      <c r="M117">
        <v>105</v>
      </c>
      <c r="N117">
        <f t="shared" si="5"/>
        <v>0</v>
      </c>
      <c r="O117" s="2">
        <f t="shared" si="4"/>
        <v>8.3333333333333329E-2</v>
      </c>
      <c r="P117" s="4">
        <f t="shared" si="7"/>
        <v>2</v>
      </c>
      <c r="Q117" s="10">
        <f t="shared" si="6"/>
        <v>5</v>
      </c>
    </row>
    <row r="118" spans="1:17" x14ac:dyDescent="0.4">
      <c r="A118" t="s">
        <v>13</v>
      </c>
      <c r="B118" t="s">
        <v>20</v>
      </c>
      <c r="C118" t="s">
        <v>40</v>
      </c>
      <c r="D118" s="1">
        <v>44725</v>
      </c>
      <c r="E118" s="2">
        <v>0.83333333333333337</v>
      </c>
      <c r="F118" s="1">
        <v>44725</v>
      </c>
      <c r="G118" s="2">
        <v>0.91666666666666663</v>
      </c>
      <c r="H118" s="2">
        <v>0</v>
      </c>
      <c r="I118" s="2">
        <v>0</v>
      </c>
      <c r="J118">
        <v>2</v>
      </c>
      <c r="K118" t="s">
        <v>16</v>
      </c>
      <c r="M118">
        <v>30</v>
      </c>
      <c r="N118">
        <f t="shared" si="5"/>
        <v>0</v>
      </c>
      <c r="O118" s="2">
        <f t="shared" si="4"/>
        <v>0.91666666666666663</v>
      </c>
      <c r="P118" s="4">
        <f t="shared" si="7"/>
        <v>0</v>
      </c>
      <c r="Q118" s="10">
        <f t="shared" si="6"/>
        <v>2</v>
      </c>
    </row>
    <row r="119" spans="1:17" x14ac:dyDescent="0.4">
      <c r="A119" t="s">
        <v>13</v>
      </c>
      <c r="B119" t="s">
        <v>20</v>
      </c>
      <c r="C119" t="s">
        <v>39</v>
      </c>
      <c r="D119" s="1">
        <v>44725</v>
      </c>
      <c r="E119" s="2">
        <v>0.875</v>
      </c>
      <c r="F119" s="1">
        <v>44725</v>
      </c>
      <c r="G119" s="2">
        <v>0.9375</v>
      </c>
      <c r="H119" s="2">
        <v>0</v>
      </c>
      <c r="I119" s="2">
        <v>0</v>
      </c>
      <c r="J119">
        <v>1.5</v>
      </c>
      <c r="K119" t="s">
        <v>16</v>
      </c>
      <c r="M119">
        <v>22.5</v>
      </c>
      <c r="N119">
        <f t="shared" si="5"/>
        <v>0</v>
      </c>
      <c r="O119" s="2">
        <f t="shared" si="4"/>
        <v>0.9375</v>
      </c>
      <c r="P119" s="4">
        <f t="shared" si="7"/>
        <v>0</v>
      </c>
      <c r="Q119" s="10">
        <f t="shared" si="6"/>
        <v>1.5</v>
      </c>
    </row>
    <row r="120" spans="1:17" x14ac:dyDescent="0.4">
      <c r="A120" t="s">
        <v>13</v>
      </c>
      <c r="B120" t="s">
        <v>14</v>
      </c>
      <c r="C120" t="s">
        <v>37</v>
      </c>
      <c r="D120" s="1">
        <v>44726</v>
      </c>
      <c r="E120" s="2">
        <v>0.6875</v>
      </c>
      <c r="F120" s="1">
        <v>44727</v>
      </c>
      <c r="G120" s="2">
        <v>2.0833333333333332E-2</v>
      </c>
      <c r="H120" s="2">
        <v>0</v>
      </c>
      <c r="I120" s="2">
        <v>0</v>
      </c>
      <c r="J120">
        <v>8</v>
      </c>
      <c r="K120" t="s">
        <v>16</v>
      </c>
      <c r="M120">
        <v>120</v>
      </c>
      <c r="N120">
        <f t="shared" si="5"/>
        <v>0</v>
      </c>
      <c r="O120" s="2">
        <f t="shared" si="4"/>
        <v>2.0833333333333332E-2</v>
      </c>
      <c r="P120" s="4">
        <f t="shared" si="7"/>
        <v>0.5</v>
      </c>
      <c r="Q120" s="10">
        <f t="shared" si="6"/>
        <v>7.5</v>
      </c>
    </row>
    <row r="121" spans="1:17" x14ac:dyDescent="0.4">
      <c r="A121" t="s">
        <v>13</v>
      </c>
      <c r="B121" t="s">
        <v>20</v>
      </c>
      <c r="C121" t="s">
        <v>28</v>
      </c>
      <c r="D121" s="1">
        <v>44726</v>
      </c>
      <c r="E121" s="2">
        <v>0.70833333333333337</v>
      </c>
      <c r="F121" s="1">
        <v>44727</v>
      </c>
      <c r="G121" s="2">
        <v>2.0833333333333332E-2</v>
      </c>
      <c r="H121" s="2">
        <v>0</v>
      </c>
      <c r="I121" s="2">
        <v>0</v>
      </c>
      <c r="J121">
        <v>7.5</v>
      </c>
      <c r="K121" t="s">
        <v>16</v>
      </c>
      <c r="M121">
        <v>112.5</v>
      </c>
      <c r="N121">
        <f t="shared" si="5"/>
        <v>0</v>
      </c>
      <c r="O121" s="2">
        <f t="shared" si="4"/>
        <v>2.0833333333333332E-2</v>
      </c>
      <c r="P121" s="4">
        <f t="shared" si="7"/>
        <v>0.5</v>
      </c>
      <c r="Q121" s="10">
        <f t="shared" si="6"/>
        <v>7</v>
      </c>
    </row>
    <row r="122" spans="1:17" x14ac:dyDescent="0.4">
      <c r="A122" t="s">
        <v>13</v>
      </c>
      <c r="B122" t="s">
        <v>20</v>
      </c>
      <c r="C122" t="s">
        <v>23</v>
      </c>
      <c r="D122" s="1">
        <v>44726</v>
      </c>
      <c r="E122" s="2">
        <v>0.70833333333333337</v>
      </c>
      <c r="F122" s="1">
        <v>44726</v>
      </c>
      <c r="G122" s="2">
        <v>0.75</v>
      </c>
      <c r="H122" s="2">
        <v>0</v>
      </c>
      <c r="I122" s="2">
        <v>0</v>
      </c>
      <c r="J122">
        <v>1</v>
      </c>
      <c r="K122" t="s">
        <v>16</v>
      </c>
      <c r="L122" t="s">
        <v>29</v>
      </c>
      <c r="M122">
        <v>15</v>
      </c>
      <c r="N122">
        <f t="shared" si="5"/>
        <v>0</v>
      </c>
      <c r="O122" s="2">
        <f t="shared" si="4"/>
        <v>0.75</v>
      </c>
      <c r="P122" s="4">
        <f t="shared" si="7"/>
        <v>0</v>
      </c>
      <c r="Q122" s="10">
        <f t="shared" si="6"/>
        <v>1</v>
      </c>
    </row>
    <row r="123" spans="1:17" x14ac:dyDescent="0.4">
      <c r="A123" t="s">
        <v>13</v>
      </c>
      <c r="B123" t="s">
        <v>18</v>
      </c>
      <c r="C123" t="s">
        <v>41</v>
      </c>
      <c r="D123" s="1">
        <v>44726</v>
      </c>
      <c r="E123" s="2">
        <v>0.72916666666666663</v>
      </c>
      <c r="F123" s="1">
        <v>44727</v>
      </c>
      <c r="G123" s="2">
        <v>6.25E-2</v>
      </c>
      <c r="H123" s="2">
        <v>0</v>
      </c>
      <c r="I123" s="2">
        <v>0</v>
      </c>
      <c r="J123">
        <v>8</v>
      </c>
      <c r="K123" t="s">
        <v>16</v>
      </c>
      <c r="M123">
        <v>120</v>
      </c>
      <c r="N123">
        <f t="shared" si="5"/>
        <v>0</v>
      </c>
      <c r="O123" s="2">
        <f t="shared" si="4"/>
        <v>6.25E-2</v>
      </c>
      <c r="P123" s="4">
        <f t="shared" si="7"/>
        <v>1.5</v>
      </c>
      <c r="Q123" s="10">
        <f t="shared" si="6"/>
        <v>6.5</v>
      </c>
    </row>
    <row r="124" spans="1:17" x14ac:dyDescent="0.4">
      <c r="A124" t="s">
        <v>13</v>
      </c>
      <c r="B124" t="s">
        <v>14</v>
      </c>
      <c r="C124" t="s">
        <v>22</v>
      </c>
      <c r="D124" s="1">
        <v>44726</v>
      </c>
      <c r="E124" s="2">
        <v>0.72916666666666663</v>
      </c>
      <c r="F124" s="1">
        <v>44727</v>
      </c>
      <c r="G124" s="2">
        <v>4.1666666666666664E-2</v>
      </c>
      <c r="H124" s="2">
        <v>0</v>
      </c>
      <c r="I124" s="2">
        <v>0</v>
      </c>
      <c r="J124">
        <v>7.5</v>
      </c>
      <c r="K124" t="s">
        <v>16</v>
      </c>
      <c r="M124">
        <v>112.5</v>
      </c>
      <c r="N124">
        <f t="shared" si="5"/>
        <v>0</v>
      </c>
      <c r="O124" s="2">
        <f t="shared" si="4"/>
        <v>4.1666666666666664E-2</v>
      </c>
      <c r="P124" s="4">
        <f t="shared" si="7"/>
        <v>1</v>
      </c>
      <c r="Q124" s="10">
        <f t="shared" si="6"/>
        <v>6.5</v>
      </c>
    </row>
    <row r="125" spans="1:17" x14ac:dyDescent="0.4">
      <c r="A125" t="s">
        <v>13</v>
      </c>
      <c r="B125" t="s">
        <v>18</v>
      </c>
      <c r="C125" t="s">
        <v>19</v>
      </c>
      <c r="D125" s="1">
        <v>44726</v>
      </c>
      <c r="E125" s="2">
        <v>0.79166666666666663</v>
      </c>
      <c r="F125" s="1">
        <v>44727</v>
      </c>
      <c r="G125" s="2">
        <v>8.3333333333333329E-2</v>
      </c>
      <c r="H125" s="2">
        <v>0</v>
      </c>
      <c r="I125" s="2">
        <v>0</v>
      </c>
      <c r="J125">
        <v>7</v>
      </c>
      <c r="K125" t="s">
        <v>16</v>
      </c>
      <c r="M125">
        <v>105</v>
      </c>
      <c r="N125">
        <f t="shared" si="5"/>
        <v>0</v>
      </c>
      <c r="O125" s="2">
        <f t="shared" si="4"/>
        <v>8.3333333333333329E-2</v>
      </c>
      <c r="P125" s="4">
        <f t="shared" si="7"/>
        <v>2</v>
      </c>
      <c r="Q125" s="10">
        <f t="shared" si="6"/>
        <v>5</v>
      </c>
    </row>
    <row r="126" spans="1:17" x14ac:dyDescent="0.4">
      <c r="A126" t="s">
        <v>13</v>
      </c>
      <c r="B126" t="s">
        <v>20</v>
      </c>
      <c r="C126" t="s">
        <v>34</v>
      </c>
      <c r="D126" s="1">
        <v>44726</v>
      </c>
      <c r="E126" s="2">
        <v>0.79166666666666663</v>
      </c>
      <c r="F126" s="1">
        <v>44726</v>
      </c>
      <c r="G126" s="2">
        <v>0.9375</v>
      </c>
      <c r="H126" s="2">
        <v>0</v>
      </c>
      <c r="I126" s="2">
        <v>0</v>
      </c>
      <c r="J126">
        <v>3.5</v>
      </c>
      <c r="K126" t="s">
        <v>16</v>
      </c>
      <c r="L126" t="s">
        <v>24</v>
      </c>
      <c r="M126">
        <v>52.5</v>
      </c>
      <c r="N126">
        <f t="shared" si="5"/>
        <v>0</v>
      </c>
      <c r="O126" s="2">
        <f t="shared" si="4"/>
        <v>0.9375</v>
      </c>
      <c r="P126" s="4">
        <f t="shared" si="7"/>
        <v>0</v>
      </c>
      <c r="Q126" s="10">
        <f t="shared" si="6"/>
        <v>3.5</v>
      </c>
    </row>
    <row r="127" spans="1:17" x14ac:dyDescent="0.4">
      <c r="A127" t="s">
        <v>13</v>
      </c>
      <c r="B127" t="s">
        <v>20</v>
      </c>
      <c r="C127" t="s">
        <v>21</v>
      </c>
      <c r="D127" s="1">
        <v>44726</v>
      </c>
      <c r="E127" s="2">
        <v>0.83333333333333337</v>
      </c>
      <c r="F127" s="1">
        <v>44727</v>
      </c>
      <c r="G127" s="2">
        <v>0</v>
      </c>
      <c r="H127" s="2">
        <v>0</v>
      </c>
      <c r="I127" s="2">
        <v>0</v>
      </c>
      <c r="J127">
        <v>4</v>
      </c>
      <c r="K127" t="s">
        <v>16</v>
      </c>
      <c r="M127">
        <v>60</v>
      </c>
      <c r="N127">
        <f t="shared" si="5"/>
        <v>0</v>
      </c>
      <c r="O127" s="2">
        <f t="shared" si="4"/>
        <v>0</v>
      </c>
      <c r="P127" s="4">
        <f t="shared" si="7"/>
        <v>0</v>
      </c>
      <c r="Q127" s="10">
        <f t="shared" si="6"/>
        <v>4</v>
      </c>
    </row>
    <row r="128" spans="1:17" x14ac:dyDescent="0.4">
      <c r="A128" t="s">
        <v>13</v>
      </c>
      <c r="B128" t="s">
        <v>20</v>
      </c>
      <c r="C128" t="s">
        <v>40</v>
      </c>
      <c r="D128" s="1">
        <v>44726</v>
      </c>
      <c r="E128" s="2">
        <v>0.85416666666666663</v>
      </c>
      <c r="F128" s="1">
        <v>44727</v>
      </c>
      <c r="G128" s="2">
        <v>6.25E-2</v>
      </c>
      <c r="H128" s="2">
        <v>0</v>
      </c>
      <c r="I128" s="2">
        <v>0</v>
      </c>
      <c r="J128">
        <v>5</v>
      </c>
      <c r="K128" t="s">
        <v>16</v>
      </c>
      <c r="M128">
        <v>75</v>
      </c>
      <c r="N128">
        <f t="shared" si="5"/>
        <v>0</v>
      </c>
      <c r="O128" s="2">
        <f t="shared" si="4"/>
        <v>6.25E-2</v>
      </c>
      <c r="P128" s="4">
        <f t="shared" si="7"/>
        <v>1.5</v>
      </c>
      <c r="Q128" s="10">
        <f t="shared" si="6"/>
        <v>3.5</v>
      </c>
    </row>
    <row r="129" spans="1:17" x14ac:dyDescent="0.4">
      <c r="A129" t="s">
        <v>13</v>
      </c>
      <c r="B129" t="s">
        <v>14</v>
      </c>
      <c r="C129" t="s">
        <v>30</v>
      </c>
      <c r="D129" s="1">
        <v>44727</v>
      </c>
      <c r="E129" s="2">
        <v>0.66666666666666663</v>
      </c>
      <c r="F129" s="1">
        <v>44727</v>
      </c>
      <c r="G129" s="2">
        <v>0.95833333333333337</v>
      </c>
      <c r="H129" s="2">
        <v>0</v>
      </c>
      <c r="I129" s="2">
        <v>0</v>
      </c>
      <c r="J129">
        <v>7</v>
      </c>
      <c r="K129" t="s">
        <v>16</v>
      </c>
      <c r="M129">
        <v>105</v>
      </c>
      <c r="N129">
        <f t="shared" si="5"/>
        <v>0</v>
      </c>
      <c r="O129" s="2">
        <f t="shared" si="4"/>
        <v>0.95833333333333337</v>
      </c>
      <c r="P129" s="4">
        <f t="shared" si="7"/>
        <v>0</v>
      </c>
      <c r="Q129" s="10">
        <f t="shared" si="6"/>
        <v>7</v>
      </c>
    </row>
    <row r="130" spans="1:17" x14ac:dyDescent="0.4">
      <c r="A130" t="s">
        <v>13</v>
      </c>
      <c r="B130" t="s">
        <v>18</v>
      </c>
      <c r="C130" t="s">
        <v>27</v>
      </c>
      <c r="D130" s="1">
        <v>44727</v>
      </c>
      <c r="E130" s="2">
        <v>0.6875</v>
      </c>
      <c r="F130" s="1">
        <v>44728</v>
      </c>
      <c r="G130" s="2">
        <v>8.3333333333333329E-2</v>
      </c>
      <c r="H130" s="2">
        <v>0</v>
      </c>
      <c r="I130" s="2">
        <v>0</v>
      </c>
      <c r="J130">
        <v>9.5</v>
      </c>
      <c r="K130" t="s">
        <v>16</v>
      </c>
      <c r="M130">
        <v>142.5</v>
      </c>
      <c r="N130">
        <f t="shared" si="5"/>
        <v>0</v>
      </c>
      <c r="O130" s="2">
        <f t="shared" ref="O130:O193" si="8">+G130-H130</f>
        <v>8.3333333333333329E-2</v>
      </c>
      <c r="P130" s="4">
        <f t="shared" si="7"/>
        <v>2</v>
      </c>
      <c r="Q130" s="10">
        <f t="shared" si="6"/>
        <v>7.5</v>
      </c>
    </row>
    <row r="131" spans="1:17" x14ac:dyDescent="0.4">
      <c r="A131" t="s">
        <v>13</v>
      </c>
      <c r="B131" t="s">
        <v>20</v>
      </c>
      <c r="C131" t="s">
        <v>32</v>
      </c>
      <c r="D131" s="1">
        <v>44727</v>
      </c>
      <c r="E131" s="2">
        <v>0.70833333333333337</v>
      </c>
      <c r="F131" s="1">
        <v>44728</v>
      </c>
      <c r="G131" s="2">
        <v>4.1666666666666664E-2</v>
      </c>
      <c r="H131" s="2">
        <v>0</v>
      </c>
      <c r="I131" s="2">
        <v>0</v>
      </c>
      <c r="J131">
        <v>8</v>
      </c>
      <c r="K131" t="s">
        <v>16</v>
      </c>
      <c r="M131">
        <v>120</v>
      </c>
      <c r="N131">
        <f t="shared" ref="N131:N194" si="9">+H131*24</f>
        <v>0</v>
      </c>
      <c r="O131" s="2">
        <f t="shared" si="8"/>
        <v>4.1666666666666664E-2</v>
      </c>
      <c r="P131" s="4">
        <f t="shared" si="7"/>
        <v>1</v>
      </c>
      <c r="Q131" s="10">
        <f t="shared" ref="Q131:Q194" si="10">+J131-P131-N131</f>
        <v>7</v>
      </c>
    </row>
    <row r="132" spans="1:17" x14ac:dyDescent="0.4">
      <c r="A132" t="s">
        <v>13</v>
      </c>
      <c r="B132" t="s">
        <v>20</v>
      </c>
      <c r="C132" t="s">
        <v>23</v>
      </c>
      <c r="D132" s="1">
        <v>44727</v>
      </c>
      <c r="E132" s="2">
        <v>0.70833333333333337</v>
      </c>
      <c r="F132" s="1">
        <v>44727</v>
      </c>
      <c r="G132" s="2">
        <v>0.89583333333333337</v>
      </c>
      <c r="H132" s="2">
        <v>4.1666666666666664E-2</v>
      </c>
      <c r="I132" s="2">
        <v>0</v>
      </c>
      <c r="J132">
        <v>3.5</v>
      </c>
      <c r="K132" t="s">
        <v>16</v>
      </c>
      <c r="L132" t="s">
        <v>35</v>
      </c>
      <c r="M132">
        <v>52.5</v>
      </c>
      <c r="N132">
        <f t="shared" si="9"/>
        <v>1</v>
      </c>
      <c r="O132" s="2">
        <f t="shared" si="8"/>
        <v>0.85416666666666674</v>
      </c>
      <c r="P132" s="4">
        <f t="shared" ref="P132:P195" si="11">IF(O132*24&lt;6,O132*24,0)</f>
        <v>0</v>
      </c>
      <c r="Q132" s="10">
        <f t="shared" si="10"/>
        <v>2.5</v>
      </c>
    </row>
    <row r="133" spans="1:17" x14ac:dyDescent="0.4">
      <c r="A133" t="s">
        <v>13</v>
      </c>
      <c r="B133" t="s">
        <v>14</v>
      </c>
      <c r="C133" t="s">
        <v>31</v>
      </c>
      <c r="D133" s="1">
        <v>44727</v>
      </c>
      <c r="E133" s="2">
        <v>0.72916666666666663</v>
      </c>
      <c r="F133" s="1">
        <v>44728</v>
      </c>
      <c r="G133" s="2">
        <v>4.1666666666666664E-2</v>
      </c>
      <c r="H133" s="2">
        <v>0</v>
      </c>
      <c r="I133" s="2">
        <v>0</v>
      </c>
      <c r="J133">
        <v>7.5</v>
      </c>
      <c r="K133" t="s">
        <v>16</v>
      </c>
      <c r="M133">
        <v>112.5</v>
      </c>
      <c r="N133">
        <f t="shared" si="9"/>
        <v>0</v>
      </c>
      <c r="O133" s="2">
        <f t="shared" si="8"/>
        <v>4.1666666666666664E-2</v>
      </c>
      <c r="P133" s="4">
        <f t="shared" si="11"/>
        <v>1</v>
      </c>
      <c r="Q133" s="10">
        <f t="shared" si="10"/>
        <v>6.5</v>
      </c>
    </row>
    <row r="134" spans="1:17" x14ac:dyDescent="0.4">
      <c r="A134" t="s">
        <v>13</v>
      </c>
      <c r="B134" t="s">
        <v>14</v>
      </c>
      <c r="C134" t="s">
        <v>22</v>
      </c>
      <c r="D134" s="1">
        <v>44727</v>
      </c>
      <c r="E134" s="2">
        <v>0.75</v>
      </c>
      <c r="F134" s="1">
        <v>44728</v>
      </c>
      <c r="G134" s="2">
        <v>4.1666666666666664E-2</v>
      </c>
      <c r="H134" s="2">
        <v>0</v>
      </c>
      <c r="I134" s="2">
        <v>0</v>
      </c>
      <c r="J134">
        <v>7</v>
      </c>
      <c r="K134" t="s">
        <v>16</v>
      </c>
      <c r="M134">
        <v>105</v>
      </c>
      <c r="N134">
        <f t="shared" si="9"/>
        <v>0</v>
      </c>
      <c r="O134" s="2">
        <f t="shared" si="8"/>
        <v>4.1666666666666664E-2</v>
      </c>
      <c r="P134" s="4">
        <f t="shared" si="11"/>
        <v>1</v>
      </c>
      <c r="Q134" s="10">
        <f t="shared" si="10"/>
        <v>6</v>
      </c>
    </row>
    <row r="135" spans="1:17" x14ac:dyDescent="0.4">
      <c r="A135" t="s">
        <v>13</v>
      </c>
      <c r="B135" t="s">
        <v>18</v>
      </c>
      <c r="C135" t="s">
        <v>25</v>
      </c>
      <c r="D135" s="1">
        <v>44727</v>
      </c>
      <c r="E135" s="2">
        <v>0.77083333333333337</v>
      </c>
      <c r="F135" s="1">
        <v>44728</v>
      </c>
      <c r="G135" s="2">
        <v>0.125</v>
      </c>
      <c r="H135" s="2">
        <v>0</v>
      </c>
      <c r="I135" s="2">
        <v>0</v>
      </c>
      <c r="J135">
        <v>8.5</v>
      </c>
      <c r="K135" t="s">
        <v>16</v>
      </c>
      <c r="M135">
        <v>127.5</v>
      </c>
      <c r="N135">
        <f t="shared" si="9"/>
        <v>0</v>
      </c>
      <c r="O135" s="2">
        <f t="shared" si="8"/>
        <v>0.125</v>
      </c>
      <c r="P135" s="4">
        <f t="shared" si="11"/>
        <v>3</v>
      </c>
      <c r="Q135" s="10">
        <f t="shared" si="10"/>
        <v>5.5</v>
      </c>
    </row>
    <row r="136" spans="1:17" x14ac:dyDescent="0.4">
      <c r="A136" t="s">
        <v>13</v>
      </c>
      <c r="B136" t="s">
        <v>20</v>
      </c>
      <c r="C136" t="s">
        <v>26</v>
      </c>
      <c r="D136" s="1">
        <v>44727</v>
      </c>
      <c r="E136" s="2">
        <v>0.8125</v>
      </c>
      <c r="F136" s="1">
        <v>44728</v>
      </c>
      <c r="G136" s="2">
        <v>8.3333333333333329E-2</v>
      </c>
      <c r="H136" s="2">
        <v>0</v>
      </c>
      <c r="I136" s="2">
        <v>0</v>
      </c>
      <c r="J136">
        <v>6.5</v>
      </c>
      <c r="K136" t="s">
        <v>16</v>
      </c>
      <c r="M136">
        <v>97.5</v>
      </c>
      <c r="N136">
        <f t="shared" si="9"/>
        <v>0</v>
      </c>
      <c r="O136" s="2">
        <f t="shared" si="8"/>
        <v>8.3333333333333329E-2</v>
      </c>
      <c r="P136" s="4">
        <f t="shared" si="11"/>
        <v>2</v>
      </c>
      <c r="Q136" s="10">
        <f t="shared" si="10"/>
        <v>4.5</v>
      </c>
    </row>
    <row r="137" spans="1:17" x14ac:dyDescent="0.4">
      <c r="A137" t="s">
        <v>13</v>
      </c>
      <c r="B137" t="s">
        <v>18</v>
      </c>
      <c r="C137" t="s">
        <v>41</v>
      </c>
      <c r="D137" s="1">
        <v>44727</v>
      </c>
      <c r="E137" s="2">
        <v>0.83333333333333337</v>
      </c>
      <c r="F137" s="1">
        <v>44728</v>
      </c>
      <c r="G137" s="2">
        <v>0.125</v>
      </c>
      <c r="H137" s="2">
        <v>0</v>
      </c>
      <c r="I137" s="2">
        <v>0</v>
      </c>
      <c r="J137">
        <v>7</v>
      </c>
      <c r="K137" t="s">
        <v>16</v>
      </c>
      <c r="M137">
        <v>105</v>
      </c>
      <c r="N137">
        <f t="shared" si="9"/>
        <v>0</v>
      </c>
      <c r="O137" s="2">
        <f t="shared" si="8"/>
        <v>0.125</v>
      </c>
      <c r="P137" s="4">
        <f t="shared" si="11"/>
        <v>3</v>
      </c>
      <c r="Q137" s="10">
        <f t="shared" si="10"/>
        <v>4</v>
      </c>
    </row>
    <row r="138" spans="1:17" x14ac:dyDescent="0.4">
      <c r="A138" t="s">
        <v>13</v>
      </c>
      <c r="B138" t="s">
        <v>20</v>
      </c>
      <c r="C138" t="s">
        <v>40</v>
      </c>
      <c r="D138" s="1">
        <v>44727</v>
      </c>
      <c r="E138" s="2">
        <v>0.83333333333333337</v>
      </c>
      <c r="F138" s="1">
        <v>44728</v>
      </c>
      <c r="G138" s="2">
        <v>0.125</v>
      </c>
      <c r="H138" s="2">
        <v>0</v>
      </c>
      <c r="I138" s="2">
        <v>0</v>
      </c>
      <c r="J138">
        <v>7</v>
      </c>
      <c r="K138" t="s">
        <v>16</v>
      </c>
      <c r="M138">
        <v>105</v>
      </c>
      <c r="N138">
        <f t="shared" si="9"/>
        <v>0</v>
      </c>
      <c r="O138" s="2">
        <f t="shared" si="8"/>
        <v>0.125</v>
      </c>
      <c r="P138" s="4">
        <f t="shared" si="11"/>
        <v>3</v>
      </c>
      <c r="Q138" s="10">
        <f t="shared" si="10"/>
        <v>4</v>
      </c>
    </row>
    <row r="139" spans="1:17" x14ac:dyDescent="0.4">
      <c r="A139" t="s">
        <v>13</v>
      </c>
      <c r="B139" t="s">
        <v>14</v>
      </c>
      <c r="C139" t="s">
        <v>30</v>
      </c>
      <c r="D139" s="1">
        <v>44728</v>
      </c>
      <c r="E139" s="2">
        <v>0.66666666666666663</v>
      </c>
      <c r="F139" s="1">
        <v>44729</v>
      </c>
      <c r="G139" s="2">
        <v>0</v>
      </c>
      <c r="H139" s="2">
        <v>0</v>
      </c>
      <c r="I139" s="2">
        <v>0</v>
      </c>
      <c r="J139">
        <v>8</v>
      </c>
      <c r="K139" t="s">
        <v>16</v>
      </c>
      <c r="M139">
        <v>120</v>
      </c>
      <c r="N139">
        <f t="shared" si="9"/>
        <v>0</v>
      </c>
      <c r="O139" s="2">
        <f t="shared" si="8"/>
        <v>0</v>
      </c>
      <c r="P139" s="4">
        <f t="shared" si="11"/>
        <v>0</v>
      </c>
      <c r="Q139" s="10">
        <f t="shared" si="10"/>
        <v>8</v>
      </c>
    </row>
    <row r="140" spans="1:17" x14ac:dyDescent="0.4">
      <c r="A140" t="s">
        <v>13</v>
      </c>
      <c r="B140" t="s">
        <v>18</v>
      </c>
      <c r="C140" t="s">
        <v>27</v>
      </c>
      <c r="D140" s="1">
        <v>44728</v>
      </c>
      <c r="E140" s="2">
        <v>0.6875</v>
      </c>
      <c r="F140" s="1">
        <v>44729</v>
      </c>
      <c r="G140" s="2">
        <v>6.25E-2</v>
      </c>
      <c r="H140" s="2">
        <v>0</v>
      </c>
      <c r="I140" s="2">
        <v>0</v>
      </c>
      <c r="J140">
        <v>9</v>
      </c>
      <c r="K140" t="s">
        <v>16</v>
      </c>
      <c r="M140">
        <v>135</v>
      </c>
      <c r="N140">
        <f t="shared" si="9"/>
        <v>0</v>
      </c>
      <c r="O140" s="2">
        <f t="shared" si="8"/>
        <v>6.25E-2</v>
      </c>
      <c r="P140" s="4">
        <f t="shared" si="11"/>
        <v>1.5</v>
      </c>
      <c r="Q140" s="10">
        <f t="shared" si="10"/>
        <v>7.5</v>
      </c>
    </row>
    <row r="141" spans="1:17" x14ac:dyDescent="0.4">
      <c r="A141" t="s">
        <v>13</v>
      </c>
      <c r="B141" t="s">
        <v>14</v>
      </c>
      <c r="C141" t="s">
        <v>22</v>
      </c>
      <c r="D141" s="1">
        <v>44728</v>
      </c>
      <c r="E141" s="2">
        <v>0.72916666666666663</v>
      </c>
      <c r="F141" s="1">
        <v>44729</v>
      </c>
      <c r="G141" s="2">
        <v>2.0833333333333332E-2</v>
      </c>
      <c r="H141" s="2">
        <v>0</v>
      </c>
      <c r="I141" s="2">
        <v>0</v>
      </c>
      <c r="J141">
        <v>7</v>
      </c>
      <c r="K141" t="s">
        <v>16</v>
      </c>
      <c r="M141">
        <v>105</v>
      </c>
      <c r="N141">
        <f t="shared" si="9"/>
        <v>0</v>
      </c>
      <c r="O141" s="2">
        <f t="shared" si="8"/>
        <v>2.0833333333333332E-2</v>
      </c>
      <c r="P141" s="4">
        <f t="shared" si="11"/>
        <v>0.5</v>
      </c>
      <c r="Q141" s="10">
        <f t="shared" si="10"/>
        <v>6.5</v>
      </c>
    </row>
    <row r="142" spans="1:17" x14ac:dyDescent="0.4">
      <c r="A142" t="s">
        <v>13</v>
      </c>
      <c r="B142" t="s">
        <v>18</v>
      </c>
      <c r="C142" t="s">
        <v>19</v>
      </c>
      <c r="D142" s="1">
        <v>44728</v>
      </c>
      <c r="E142" s="2">
        <v>0.79166666666666663</v>
      </c>
      <c r="F142" s="1">
        <v>44729</v>
      </c>
      <c r="G142" s="2">
        <v>6.25E-2</v>
      </c>
      <c r="H142" s="2">
        <v>0</v>
      </c>
      <c r="I142" s="2">
        <v>0</v>
      </c>
      <c r="J142">
        <v>6.5</v>
      </c>
      <c r="K142" t="s">
        <v>16</v>
      </c>
      <c r="M142">
        <v>97.5</v>
      </c>
      <c r="N142">
        <f t="shared" si="9"/>
        <v>0</v>
      </c>
      <c r="O142" s="2">
        <f t="shared" si="8"/>
        <v>6.25E-2</v>
      </c>
      <c r="P142" s="4">
        <f t="shared" si="11"/>
        <v>1.5</v>
      </c>
      <c r="Q142" s="10">
        <f t="shared" si="10"/>
        <v>5</v>
      </c>
    </row>
    <row r="143" spans="1:17" x14ac:dyDescent="0.4">
      <c r="A143" t="s">
        <v>13</v>
      </c>
      <c r="B143" t="s">
        <v>20</v>
      </c>
      <c r="C143" t="s">
        <v>23</v>
      </c>
      <c r="D143" s="1">
        <v>44728</v>
      </c>
      <c r="E143" s="2">
        <v>0.79166666666666663</v>
      </c>
      <c r="F143" s="1">
        <v>44728</v>
      </c>
      <c r="G143" s="2">
        <v>0.89583333333333337</v>
      </c>
      <c r="H143" s="2">
        <v>0</v>
      </c>
      <c r="I143" s="2">
        <v>0</v>
      </c>
      <c r="J143">
        <v>2.5</v>
      </c>
      <c r="K143" t="s">
        <v>16</v>
      </c>
      <c r="L143" t="s">
        <v>24</v>
      </c>
      <c r="M143">
        <v>37.5</v>
      </c>
      <c r="N143">
        <f t="shared" si="9"/>
        <v>0</v>
      </c>
      <c r="O143" s="2">
        <f t="shared" si="8"/>
        <v>0.89583333333333337</v>
      </c>
      <c r="P143" s="4">
        <f t="shared" si="11"/>
        <v>0</v>
      </c>
      <c r="Q143" s="10">
        <f t="shared" si="10"/>
        <v>2.5</v>
      </c>
    </row>
    <row r="144" spans="1:17" x14ac:dyDescent="0.4">
      <c r="A144" t="s">
        <v>13</v>
      </c>
      <c r="B144" t="s">
        <v>20</v>
      </c>
      <c r="C144" t="s">
        <v>32</v>
      </c>
      <c r="D144" s="1">
        <v>44728</v>
      </c>
      <c r="E144" s="2">
        <v>0.8125</v>
      </c>
      <c r="F144" s="1">
        <v>44729</v>
      </c>
      <c r="G144" s="2">
        <v>8.3333333333333329E-2</v>
      </c>
      <c r="H144" s="2">
        <v>0</v>
      </c>
      <c r="I144" s="2">
        <v>0</v>
      </c>
      <c r="J144">
        <v>6.5</v>
      </c>
      <c r="K144" t="s">
        <v>16</v>
      </c>
      <c r="M144">
        <v>97.5</v>
      </c>
      <c r="N144">
        <f t="shared" si="9"/>
        <v>0</v>
      </c>
      <c r="O144" s="2">
        <f t="shared" si="8"/>
        <v>8.3333333333333329E-2</v>
      </c>
      <c r="P144" s="4">
        <f t="shared" si="11"/>
        <v>2</v>
      </c>
      <c r="Q144" s="10">
        <f t="shared" si="10"/>
        <v>4.5</v>
      </c>
    </row>
    <row r="145" spans="1:17" x14ac:dyDescent="0.4">
      <c r="A145" t="s">
        <v>13</v>
      </c>
      <c r="B145" t="s">
        <v>20</v>
      </c>
      <c r="C145" t="s">
        <v>39</v>
      </c>
      <c r="D145" s="1">
        <v>44728</v>
      </c>
      <c r="E145" s="2">
        <v>0.83333333333333337</v>
      </c>
      <c r="F145" s="1">
        <v>44729</v>
      </c>
      <c r="G145" s="2">
        <v>6.25E-2</v>
      </c>
      <c r="H145" s="2">
        <v>0</v>
      </c>
      <c r="I145" s="2">
        <v>0</v>
      </c>
      <c r="J145">
        <v>5.5</v>
      </c>
      <c r="K145" t="s">
        <v>16</v>
      </c>
      <c r="M145">
        <v>82.5</v>
      </c>
      <c r="N145">
        <f t="shared" si="9"/>
        <v>0</v>
      </c>
      <c r="O145" s="2">
        <f t="shared" si="8"/>
        <v>6.25E-2</v>
      </c>
      <c r="P145" s="4">
        <f t="shared" si="11"/>
        <v>1.5</v>
      </c>
      <c r="Q145" s="10">
        <f t="shared" si="10"/>
        <v>4</v>
      </c>
    </row>
    <row r="146" spans="1:17" x14ac:dyDescent="0.4">
      <c r="A146" t="s">
        <v>13</v>
      </c>
      <c r="B146" t="s">
        <v>14</v>
      </c>
      <c r="C146" t="s">
        <v>15</v>
      </c>
      <c r="D146" s="1">
        <v>44729</v>
      </c>
      <c r="E146" s="2">
        <v>0.66666666666666663</v>
      </c>
      <c r="F146" s="1">
        <v>44729</v>
      </c>
      <c r="G146" s="2">
        <v>0.97916666666666663</v>
      </c>
      <c r="H146" s="2">
        <v>0</v>
      </c>
      <c r="I146" s="2">
        <v>0</v>
      </c>
      <c r="J146">
        <v>7.5</v>
      </c>
      <c r="K146" t="s">
        <v>16</v>
      </c>
      <c r="M146">
        <v>0</v>
      </c>
      <c r="N146">
        <f t="shared" si="9"/>
        <v>0</v>
      </c>
      <c r="O146" s="2">
        <f t="shared" si="8"/>
        <v>0.97916666666666663</v>
      </c>
      <c r="P146" s="4">
        <f t="shared" si="11"/>
        <v>0</v>
      </c>
      <c r="Q146" s="10">
        <f t="shared" si="10"/>
        <v>7.5</v>
      </c>
    </row>
    <row r="147" spans="1:17" x14ac:dyDescent="0.4">
      <c r="A147" t="s">
        <v>13</v>
      </c>
      <c r="B147" t="s">
        <v>14</v>
      </c>
      <c r="C147" t="s">
        <v>30</v>
      </c>
      <c r="D147" s="1">
        <v>44729</v>
      </c>
      <c r="E147" s="2">
        <v>0.6875</v>
      </c>
      <c r="F147" s="1">
        <v>44730</v>
      </c>
      <c r="G147" s="2">
        <v>0</v>
      </c>
      <c r="H147" s="2">
        <v>0</v>
      </c>
      <c r="I147" s="2">
        <v>0</v>
      </c>
      <c r="J147">
        <v>7.5</v>
      </c>
      <c r="K147" t="s">
        <v>16</v>
      </c>
      <c r="M147">
        <v>112.5</v>
      </c>
      <c r="N147">
        <f t="shared" si="9"/>
        <v>0</v>
      </c>
      <c r="O147" s="2">
        <f t="shared" si="8"/>
        <v>0</v>
      </c>
      <c r="P147" s="4">
        <f t="shared" si="11"/>
        <v>0</v>
      </c>
      <c r="Q147" s="10">
        <f t="shared" si="10"/>
        <v>7.5</v>
      </c>
    </row>
    <row r="148" spans="1:17" x14ac:dyDescent="0.4">
      <c r="A148" t="s">
        <v>13</v>
      </c>
      <c r="B148" t="s">
        <v>18</v>
      </c>
      <c r="C148" t="s">
        <v>27</v>
      </c>
      <c r="D148" s="1">
        <v>44729</v>
      </c>
      <c r="E148" s="2">
        <v>0.70833333333333337</v>
      </c>
      <c r="F148" s="1">
        <v>44729</v>
      </c>
      <c r="G148" s="2">
        <v>0.95833333333333337</v>
      </c>
      <c r="H148" s="2">
        <v>0</v>
      </c>
      <c r="I148" s="2">
        <v>0</v>
      </c>
      <c r="J148">
        <v>6</v>
      </c>
      <c r="K148" t="s">
        <v>16</v>
      </c>
      <c r="M148">
        <v>90</v>
      </c>
      <c r="N148">
        <f t="shared" si="9"/>
        <v>0</v>
      </c>
      <c r="O148" s="2">
        <f t="shared" si="8"/>
        <v>0.95833333333333337</v>
      </c>
      <c r="P148" s="4">
        <f t="shared" si="11"/>
        <v>0</v>
      </c>
      <c r="Q148" s="10">
        <f t="shared" si="10"/>
        <v>6</v>
      </c>
    </row>
    <row r="149" spans="1:17" x14ac:dyDescent="0.4">
      <c r="A149" t="s">
        <v>13</v>
      </c>
      <c r="B149" t="s">
        <v>18</v>
      </c>
      <c r="C149" t="s">
        <v>25</v>
      </c>
      <c r="D149" s="1">
        <v>44729</v>
      </c>
      <c r="E149" s="2">
        <v>0.77083333333333337</v>
      </c>
      <c r="F149" s="1">
        <v>44730</v>
      </c>
      <c r="G149" s="2">
        <v>0.14583333333333334</v>
      </c>
      <c r="H149" s="2">
        <v>0</v>
      </c>
      <c r="I149" s="2">
        <v>0</v>
      </c>
      <c r="J149">
        <v>9</v>
      </c>
      <c r="K149" t="s">
        <v>16</v>
      </c>
      <c r="M149">
        <v>135</v>
      </c>
      <c r="N149">
        <f t="shared" si="9"/>
        <v>0</v>
      </c>
      <c r="O149" s="2">
        <f t="shared" si="8"/>
        <v>0.14583333333333334</v>
      </c>
      <c r="P149" s="4">
        <f t="shared" si="11"/>
        <v>3.5</v>
      </c>
      <c r="Q149" s="10">
        <f t="shared" si="10"/>
        <v>5.5</v>
      </c>
    </row>
    <row r="150" spans="1:17" x14ac:dyDescent="0.4">
      <c r="A150" t="s">
        <v>13</v>
      </c>
      <c r="B150" t="s">
        <v>20</v>
      </c>
      <c r="C150" t="s">
        <v>26</v>
      </c>
      <c r="D150" s="1">
        <v>44729</v>
      </c>
      <c r="E150" s="2">
        <v>0.77083333333333337</v>
      </c>
      <c r="F150" s="1">
        <v>44729</v>
      </c>
      <c r="G150" s="2">
        <v>0.95833333333333337</v>
      </c>
      <c r="H150" s="2">
        <v>0</v>
      </c>
      <c r="I150" s="2">
        <v>0</v>
      </c>
      <c r="J150">
        <v>4.5</v>
      </c>
      <c r="K150" t="s">
        <v>16</v>
      </c>
      <c r="M150">
        <v>67.5</v>
      </c>
      <c r="N150">
        <f t="shared" si="9"/>
        <v>0</v>
      </c>
      <c r="O150" s="2">
        <f t="shared" si="8"/>
        <v>0.95833333333333337</v>
      </c>
      <c r="P150" s="4">
        <f t="shared" si="11"/>
        <v>0</v>
      </c>
      <c r="Q150" s="10">
        <f t="shared" si="10"/>
        <v>4.5</v>
      </c>
    </row>
    <row r="151" spans="1:17" x14ac:dyDescent="0.4">
      <c r="A151" t="s">
        <v>13</v>
      </c>
      <c r="B151" t="s">
        <v>20</v>
      </c>
      <c r="C151" t="s">
        <v>34</v>
      </c>
      <c r="D151" s="1">
        <v>44729</v>
      </c>
      <c r="E151" s="2">
        <v>0.79166666666666663</v>
      </c>
      <c r="F151" s="1">
        <v>44729</v>
      </c>
      <c r="G151" s="2">
        <v>0.91666666666666663</v>
      </c>
      <c r="H151" s="2">
        <v>0</v>
      </c>
      <c r="I151" s="2">
        <v>0</v>
      </c>
      <c r="J151">
        <v>3</v>
      </c>
      <c r="K151" t="s">
        <v>16</v>
      </c>
      <c r="L151" t="s">
        <v>24</v>
      </c>
      <c r="M151">
        <v>45</v>
      </c>
      <c r="N151">
        <f t="shared" si="9"/>
        <v>0</v>
      </c>
      <c r="O151" s="2">
        <f t="shared" si="8"/>
        <v>0.91666666666666663</v>
      </c>
      <c r="P151" s="4">
        <f t="shared" si="11"/>
        <v>0</v>
      </c>
      <c r="Q151" s="10">
        <f t="shared" si="10"/>
        <v>3</v>
      </c>
    </row>
    <row r="152" spans="1:17" x14ac:dyDescent="0.4">
      <c r="A152" t="s">
        <v>13</v>
      </c>
      <c r="B152" t="s">
        <v>14</v>
      </c>
      <c r="C152" t="s">
        <v>31</v>
      </c>
      <c r="D152" s="1">
        <v>44729</v>
      </c>
      <c r="E152" s="2">
        <v>0.8125</v>
      </c>
      <c r="F152" s="1">
        <v>44730</v>
      </c>
      <c r="G152" s="2">
        <v>4.1666666666666664E-2</v>
      </c>
      <c r="H152" s="2">
        <v>0</v>
      </c>
      <c r="I152" s="2">
        <v>0</v>
      </c>
      <c r="J152">
        <v>5.5</v>
      </c>
      <c r="K152" t="s">
        <v>16</v>
      </c>
      <c r="M152">
        <v>82.5</v>
      </c>
      <c r="N152">
        <f t="shared" si="9"/>
        <v>0</v>
      </c>
      <c r="O152" s="2">
        <f t="shared" si="8"/>
        <v>4.1666666666666664E-2</v>
      </c>
      <c r="P152" s="4">
        <f t="shared" si="11"/>
        <v>1</v>
      </c>
      <c r="Q152" s="10">
        <f t="shared" si="10"/>
        <v>4.5</v>
      </c>
    </row>
    <row r="153" spans="1:17" x14ac:dyDescent="0.4">
      <c r="A153" t="s">
        <v>13</v>
      </c>
      <c r="B153" t="s">
        <v>18</v>
      </c>
      <c r="C153" t="s">
        <v>19</v>
      </c>
      <c r="D153" s="1">
        <v>44729</v>
      </c>
      <c r="E153" s="2">
        <v>0.83333333333333337</v>
      </c>
      <c r="F153" s="1">
        <v>44730</v>
      </c>
      <c r="G153" s="2">
        <v>0.14583333333333334</v>
      </c>
      <c r="H153" s="2">
        <v>0</v>
      </c>
      <c r="I153" s="2">
        <v>0</v>
      </c>
      <c r="J153">
        <v>7.5</v>
      </c>
      <c r="K153" t="s">
        <v>16</v>
      </c>
      <c r="M153">
        <v>112.5</v>
      </c>
      <c r="N153">
        <f t="shared" si="9"/>
        <v>0</v>
      </c>
      <c r="O153" s="2">
        <f t="shared" si="8"/>
        <v>0.14583333333333334</v>
      </c>
      <c r="P153" s="4">
        <f t="shared" si="11"/>
        <v>3.5</v>
      </c>
      <c r="Q153" s="10">
        <f t="shared" si="10"/>
        <v>4</v>
      </c>
    </row>
    <row r="154" spans="1:17" x14ac:dyDescent="0.4">
      <c r="A154" t="s">
        <v>13</v>
      </c>
      <c r="B154" t="s">
        <v>20</v>
      </c>
      <c r="C154" t="s">
        <v>33</v>
      </c>
      <c r="D154" s="1">
        <v>44729</v>
      </c>
      <c r="E154" s="2">
        <v>0.83333333333333337</v>
      </c>
      <c r="F154" s="1">
        <v>44730</v>
      </c>
      <c r="G154" s="2">
        <v>0.14583333333333334</v>
      </c>
      <c r="H154" s="2">
        <v>0</v>
      </c>
      <c r="I154" s="2">
        <v>0</v>
      </c>
      <c r="J154">
        <v>7.5</v>
      </c>
      <c r="K154" t="s">
        <v>16</v>
      </c>
      <c r="M154">
        <v>112.5</v>
      </c>
      <c r="N154">
        <f t="shared" si="9"/>
        <v>0</v>
      </c>
      <c r="O154" s="2">
        <f t="shared" si="8"/>
        <v>0.14583333333333334</v>
      </c>
      <c r="P154" s="4">
        <f t="shared" si="11"/>
        <v>3.5</v>
      </c>
      <c r="Q154" s="10">
        <f t="shared" si="10"/>
        <v>4</v>
      </c>
    </row>
    <row r="155" spans="1:17" x14ac:dyDescent="0.4">
      <c r="A155" t="s">
        <v>13</v>
      </c>
      <c r="B155" t="s">
        <v>20</v>
      </c>
      <c r="C155" t="s">
        <v>39</v>
      </c>
      <c r="D155" s="1">
        <v>44729</v>
      </c>
      <c r="E155" s="2">
        <v>0.83333333333333337</v>
      </c>
      <c r="F155" s="1">
        <v>44730</v>
      </c>
      <c r="G155" s="2">
        <v>0.14583333333333334</v>
      </c>
      <c r="H155" s="2">
        <v>0</v>
      </c>
      <c r="I155" s="2">
        <v>0</v>
      </c>
      <c r="J155">
        <v>7.5</v>
      </c>
      <c r="K155" t="s">
        <v>16</v>
      </c>
      <c r="M155">
        <v>112.5</v>
      </c>
      <c r="N155">
        <f t="shared" si="9"/>
        <v>0</v>
      </c>
      <c r="O155" s="2">
        <f t="shared" si="8"/>
        <v>0.14583333333333334</v>
      </c>
      <c r="P155" s="4">
        <f t="shared" si="11"/>
        <v>3.5</v>
      </c>
      <c r="Q155" s="10">
        <f t="shared" si="10"/>
        <v>4</v>
      </c>
    </row>
    <row r="156" spans="1:17" x14ac:dyDescent="0.4">
      <c r="A156" t="s">
        <v>13</v>
      </c>
      <c r="B156" t="s">
        <v>14</v>
      </c>
      <c r="C156" t="s">
        <v>30</v>
      </c>
      <c r="D156" s="1">
        <v>44730</v>
      </c>
      <c r="E156" s="2">
        <v>0.66666666666666663</v>
      </c>
      <c r="F156" s="1">
        <v>44730</v>
      </c>
      <c r="G156" s="2">
        <v>0.9375</v>
      </c>
      <c r="H156" s="2">
        <v>0</v>
      </c>
      <c r="I156" s="2">
        <v>0</v>
      </c>
      <c r="J156">
        <v>6.5</v>
      </c>
      <c r="K156" t="s">
        <v>16</v>
      </c>
      <c r="M156">
        <v>97.5</v>
      </c>
      <c r="N156">
        <f t="shared" si="9"/>
        <v>0</v>
      </c>
      <c r="O156" s="2">
        <f t="shared" si="8"/>
        <v>0.9375</v>
      </c>
      <c r="P156" s="4">
        <f t="shared" si="11"/>
        <v>0</v>
      </c>
      <c r="Q156" s="10">
        <f t="shared" si="10"/>
        <v>6.5</v>
      </c>
    </row>
    <row r="157" spans="1:17" x14ac:dyDescent="0.4">
      <c r="A157" t="s">
        <v>13</v>
      </c>
      <c r="B157" t="s">
        <v>20</v>
      </c>
      <c r="C157" t="s">
        <v>34</v>
      </c>
      <c r="D157" s="1">
        <v>44730</v>
      </c>
      <c r="E157" s="2">
        <v>0.6875</v>
      </c>
      <c r="F157" s="1">
        <v>44730</v>
      </c>
      <c r="G157" s="2">
        <v>0.91666666666666663</v>
      </c>
      <c r="H157" s="2">
        <v>4.1666666666666664E-2</v>
      </c>
      <c r="I157" s="2">
        <v>0</v>
      </c>
      <c r="J157">
        <v>4.5</v>
      </c>
      <c r="K157" t="s">
        <v>16</v>
      </c>
      <c r="L157" t="s">
        <v>35</v>
      </c>
      <c r="M157">
        <v>67.5</v>
      </c>
      <c r="N157">
        <f t="shared" si="9"/>
        <v>1</v>
      </c>
      <c r="O157" s="2">
        <f t="shared" si="8"/>
        <v>0.875</v>
      </c>
      <c r="P157" s="4">
        <f t="shared" si="11"/>
        <v>0</v>
      </c>
      <c r="Q157" s="10">
        <f t="shared" si="10"/>
        <v>3.5</v>
      </c>
    </row>
    <row r="158" spans="1:17" x14ac:dyDescent="0.4">
      <c r="A158" t="s">
        <v>13</v>
      </c>
      <c r="B158" t="s">
        <v>14</v>
      </c>
      <c r="C158" t="s">
        <v>37</v>
      </c>
      <c r="D158" s="1">
        <v>44730</v>
      </c>
      <c r="E158" s="2">
        <v>0.6875</v>
      </c>
      <c r="F158" s="1">
        <v>44731</v>
      </c>
      <c r="G158" s="2">
        <v>2.0833333333333332E-2</v>
      </c>
      <c r="H158" s="2">
        <v>0</v>
      </c>
      <c r="I158" s="2">
        <v>0</v>
      </c>
      <c r="J158">
        <v>8</v>
      </c>
      <c r="K158" t="s">
        <v>16</v>
      </c>
      <c r="M158">
        <v>120.5</v>
      </c>
      <c r="N158">
        <f t="shared" si="9"/>
        <v>0</v>
      </c>
      <c r="O158" s="2">
        <f t="shared" si="8"/>
        <v>2.0833333333333332E-2</v>
      </c>
      <c r="P158" s="4">
        <f t="shared" si="11"/>
        <v>0.5</v>
      </c>
      <c r="Q158" s="10">
        <f t="shared" si="10"/>
        <v>7.5</v>
      </c>
    </row>
    <row r="159" spans="1:17" x14ac:dyDescent="0.4">
      <c r="A159" t="s">
        <v>13</v>
      </c>
      <c r="B159" t="s">
        <v>20</v>
      </c>
      <c r="C159" t="s">
        <v>33</v>
      </c>
      <c r="D159" s="1">
        <v>44730</v>
      </c>
      <c r="E159" s="2">
        <v>0.70833333333333337</v>
      </c>
      <c r="F159" s="1">
        <v>44730</v>
      </c>
      <c r="G159" s="2">
        <v>0.97916666666666663</v>
      </c>
      <c r="H159" s="2">
        <v>0</v>
      </c>
      <c r="I159" s="2">
        <v>0</v>
      </c>
      <c r="J159">
        <v>6.5</v>
      </c>
      <c r="K159" t="s">
        <v>16</v>
      </c>
      <c r="M159">
        <v>97.5</v>
      </c>
      <c r="N159">
        <f t="shared" si="9"/>
        <v>0</v>
      </c>
      <c r="O159" s="2">
        <f t="shared" si="8"/>
        <v>0.97916666666666663</v>
      </c>
      <c r="P159" s="4">
        <f t="shared" si="11"/>
        <v>0</v>
      </c>
      <c r="Q159" s="10">
        <f t="shared" si="10"/>
        <v>6.5</v>
      </c>
    </row>
    <row r="160" spans="1:17" x14ac:dyDescent="0.4">
      <c r="A160" t="s">
        <v>13</v>
      </c>
      <c r="B160" t="s">
        <v>18</v>
      </c>
      <c r="C160" t="s">
        <v>27</v>
      </c>
      <c r="D160" s="1">
        <v>44730</v>
      </c>
      <c r="E160" s="2">
        <v>0.70833333333333337</v>
      </c>
      <c r="F160" s="1">
        <v>44731</v>
      </c>
      <c r="G160" s="2">
        <v>4.1666666666666664E-2</v>
      </c>
      <c r="H160" s="2">
        <v>0</v>
      </c>
      <c r="I160" s="2">
        <v>0</v>
      </c>
      <c r="J160">
        <v>8</v>
      </c>
      <c r="K160" t="s">
        <v>16</v>
      </c>
      <c r="M160">
        <v>121</v>
      </c>
      <c r="N160">
        <f t="shared" si="9"/>
        <v>0</v>
      </c>
      <c r="O160" s="2">
        <f t="shared" si="8"/>
        <v>4.1666666666666664E-2</v>
      </c>
      <c r="P160" s="4">
        <f t="shared" si="11"/>
        <v>1</v>
      </c>
      <c r="Q160" s="10">
        <f t="shared" si="10"/>
        <v>7</v>
      </c>
    </row>
    <row r="161" spans="1:17" x14ac:dyDescent="0.4">
      <c r="A161" t="s">
        <v>13</v>
      </c>
      <c r="B161" t="s">
        <v>14</v>
      </c>
      <c r="C161" t="s">
        <v>17</v>
      </c>
      <c r="D161" s="1">
        <v>44730</v>
      </c>
      <c r="E161" s="2">
        <v>0.8125</v>
      </c>
      <c r="F161" s="1">
        <v>44731</v>
      </c>
      <c r="G161" s="2">
        <v>4.1666666666666664E-2</v>
      </c>
      <c r="H161" s="2">
        <v>0</v>
      </c>
      <c r="I161" s="2">
        <v>0</v>
      </c>
      <c r="J161">
        <v>5.5</v>
      </c>
      <c r="K161" t="s">
        <v>16</v>
      </c>
      <c r="M161">
        <v>83.5</v>
      </c>
      <c r="N161">
        <f t="shared" si="9"/>
        <v>0</v>
      </c>
      <c r="O161" s="2">
        <f t="shared" si="8"/>
        <v>4.1666666666666664E-2</v>
      </c>
      <c r="P161" s="4">
        <f t="shared" si="11"/>
        <v>1</v>
      </c>
      <c r="Q161" s="10">
        <f t="shared" si="10"/>
        <v>4.5</v>
      </c>
    </row>
    <row r="162" spans="1:17" x14ac:dyDescent="0.4">
      <c r="A162" t="s">
        <v>13</v>
      </c>
      <c r="B162" t="s">
        <v>18</v>
      </c>
      <c r="C162" t="s">
        <v>25</v>
      </c>
      <c r="D162" s="1">
        <v>44730</v>
      </c>
      <c r="E162" s="2">
        <v>0.83333333333333337</v>
      </c>
      <c r="F162" s="1">
        <v>44731</v>
      </c>
      <c r="G162" s="2">
        <v>0.14583333333333334</v>
      </c>
      <c r="H162" s="2">
        <v>0</v>
      </c>
      <c r="I162" s="2">
        <v>0</v>
      </c>
      <c r="J162">
        <v>7.5</v>
      </c>
      <c r="K162" t="s">
        <v>16</v>
      </c>
      <c r="M162">
        <v>116</v>
      </c>
      <c r="N162">
        <f t="shared" si="9"/>
        <v>0</v>
      </c>
      <c r="O162" s="2">
        <f t="shared" si="8"/>
        <v>0.14583333333333334</v>
      </c>
      <c r="P162" s="4">
        <f t="shared" si="11"/>
        <v>3.5</v>
      </c>
      <c r="Q162" s="10">
        <f t="shared" si="10"/>
        <v>4</v>
      </c>
    </row>
    <row r="163" spans="1:17" x14ac:dyDescent="0.4">
      <c r="A163" t="s">
        <v>13</v>
      </c>
      <c r="B163" t="s">
        <v>18</v>
      </c>
      <c r="C163" t="s">
        <v>41</v>
      </c>
      <c r="D163" s="1">
        <v>44730</v>
      </c>
      <c r="E163" s="2">
        <v>0.85416666666666663</v>
      </c>
      <c r="F163" s="1">
        <v>44731</v>
      </c>
      <c r="G163" s="2">
        <v>0.14583333333333334</v>
      </c>
      <c r="H163" s="2">
        <v>0</v>
      </c>
      <c r="I163" s="2">
        <v>0</v>
      </c>
      <c r="J163">
        <v>7</v>
      </c>
      <c r="K163" t="s">
        <v>16</v>
      </c>
      <c r="M163">
        <v>108.5</v>
      </c>
      <c r="N163">
        <f t="shared" si="9"/>
        <v>0</v>
      </c>
      <c r="O163" s="2">
        <f t="shared" si="8"/>
        <v>0.14583333333333334</v>
      </c>
      <c r="P163" s="4">
        <f t="shared" si="11"/>
        <v>3.5</v>
      </c>
      <c r="Q163" s="10">
        <f t="shared" si="10"/>
        <v>3.5</v>
      </c>
    </row>
    <row r="164" spans="1:17" x14ac:dyDescent="0.4">
      <c r="A164" t="s">
        <v>13</v>
      </c>
      <c r="B164" t="s">
        <v>20</v>
      </c>
      <c r="C164" t="s">
        <v>28</v>
      </c>
      <c r="D164" s="1">
        <v>44730</v>
      </c>
      <c r="E164" s="2">
        <v>0.89583333333333337</v>
      </c>
      <c r="F164" s="1">
        <v>44731</v>
      </c>
      <c r="G164" s="2">
        <v>0.125</v>
      </c>
      <c r="H164" s="2">
        <v>0</v>
      </c>
      <c r="I164" s="2">
        <v>0</v>
      </c>
      <c r="J164">
        <v>5.5</v>
      </c>
      <c r="K164" t="s">
        <v>16</v>
      </c>
      <c r="M164">
        <v>85.5</v>
      </c>
      <c r="N164">
        <f t="shared" si="9"/>
        <v>0</v>
      </c>
      <c r="O164" s="2">
        <f t="shared" si="8"/>
        <v>0.125</v>
      </c>
      <c r="P164" s="4">
        <f t="shared" si="11"/>
        <v>3</v>
      </c>
      <c r="Q164" s="10">
        <f t="shared" si="10"/>
        <v>2.5</v>
      </c>
    </row>
    <row r="165" spans="1:17" x14ac:dyDescent="0.4">
      <c r="A165" t="s">
        <v>13</v>
      </c>
      <c r="B165" t="s">
        <v>20</v>
      </c>
      <c r="C165" t="s">
        <v>21</v>
      </c>
      <c r="D165" s="1">
        <v>44730</v>
      </c>
      <c r="E165" s="2">
        <v>0.91666666666666663</v>
      </c>
      <c r="F165" s="1">
        <v>44731</v>
      </c>
      <c r="G165" s="2">
        <v>8.3333333333333329E-2</v>
      </c>
      <c r="H165" s="2">
        <v>0</v>
      </c>
      <c r="I165" s="2">
        <v>0</v>
      </c>
      <c r="J165">
        <v>4</v>
      </c>
      <c r="K165" t="s">
        <v>16</v>
      </c>
      <c r="M165">
        <v>62</v>
      </c>
      <c r="N165">
        <f t="shared" si="9"/>
        <v>0</v>
      </c>
      <c r="O165" s="2">
        <f t="shared" si="8"/>
        <v>8.3333333333333329E-2</v>
      </c>
      <c r="P165" s="4">
        <f t="shared" si="11"/>
        <v>2</v>
      </c>
      <c r="Q165" s="10">
        <f t="shared" si="10"/>
        <v>2</v>
      </c>
    </row>
    <row r="166" spans="1:17" x14ac:dyDescent="0.4">
      <c r="A166" t="s">
        <v>13</v>
      </c>
      <c r="B166" t="s">
        <v>14</v>
      </c>
      <c r="C166" t="s">
        <v>15</v>
      </c>
      <c r="D166" s="1">
        <v>44731</v>
      </c>
      <c r="E166" s="2">
        <v>0.64583333333333337</v>
      </c>
      <c r="F166" s="1">
        <v>44731</v>
      </c>
      <c r="G166" s="2">
        <v>0.89583333333333337</v>
      </c>
      <c r="H166" s="2">
        <v>0</v>
      </c>
      <c r="I166" s="2">
        <v>0</v>
      </c>
      <c r="J166">
        <v>6</v>
      </c>
      <c r="K166" t="s">
        <v>16</v>
      </c>
      <c r="M166">
        <v>0</v>
      </c>
      <c r="N166">
        <f t="shared" si="9"/>
        <v>0</v>
      </c>
      <c r="O166" s="2">
        <f t="shared" si="8"/>
        <v>0.89583333333333337</v>
      </c>
      <c r="P166" s="4">
        <f t="shared" si="11"/>
        <v>0</v>
      </c>
      <c r="Q166" s="10">
        <f t="shared" si="10"/>
        <v>6</v>
      </c>
    </row>
    <row r="167" spans="1:17" x14ac:dyDescent="0.4">
      <c r="A167" t="s">
        <v>13</v>
      </c>
      <c r="B167" t="s">
        <v>14</v>
      </c>
      <c r="C167" t="s">
        <v>30</v>
      </c>
      <c r="D167" s="1">
        <v>44731</v>
      </c>
      <c r="E167" s="2">
        <v>0.66666666666666663</v>
      </c>
      <c r="F167" s="1">
        <v>44732</v>
      </c>
      <c r="G167" s="2">
        <v>2.0833333333333332E-2</v>
      </c>
      <c r="H167" s="2">
        <v>0</v>
      </c>
      <c r="I167" s="2">
        <v>0</v>
      </c>
      <c r="J167">
        <v>8.5</v>
      </c>
      <c r="K167" t="s">
        <v>16</v>
      </c>
      <c r="M167">
        <v>135.5</v>
      </c>
      <c r="N167">
        <f t="shared" si="9"/>
        <v>0</v>
      </c>
      <c r="O167" s="2">
        <f t="shared" si="8"/>
        <v>2.0833333333333332E-2</v>
      </c>
      <c r="P167" s="4">
        <f t="shared" si="11"/>
        <v>0.5</v>
      </c>
      <c r="Q167" s="10">
        <f t="shared" si="10"/>
        <v>8</v>
      </c>
    </row>
    <row r="168" spans="1:17" x14ac:dyDescent="0.4">
      <c r="A168" t="s">
        <v>13</v>
      </c>
      <c r="B168" t="s">
        <v>20</v>
      </c>
      <c r="C168" t="s">
        <v>34</v>
      </c>
      <c r="D168" s="1">
        <v>44731</v>
      </c>
      <c r="E168" s="2">
        <v>0.6875</v>
      </c>
      <c r="F168" s="1">
        <v>44731</v>
      </c>
      <c r="G168" s="2">
        <v>0.75</v>
      </c>
      <c r="H168" s="2">
        <v>0</v>
      </c>
      <c r="I168" s="2">
        <v>0</v>
      </c>
      <c r="J168">
        <v>1.5</v>
      </c>
      <c r="K168" t="s">
        <v>16</v>
      </c>
      <c r="L168" t="s">
        <v>29</v>
      </c>
      <c r="M168">
        <v>24</v>
      </c>
      <c r="N168">
        <f t="shared" si="9"/>
        <v>0</v>
      </c>
      <c r="O168" s="2">
        <f t="shared" si="8"/>
        <v>0.75</v>
      </c>
      <c r="P168" s="4">
        <f t="shared" si="11"/>
        <v>0</v>
      </c>
      <c r="Q168" s="10">
        <f t="shared" si="10"/>
        <v>1.5</v>
      </c>
    </row>
    <row r="169" spans="1:17" x14ac:dyDescent="0.4">
      <c r="A169" t="s">
        <v>13</v>
      </c>
      <c r="B169" t="s">
        <v>20</v>
      </c>
      <c r="C169" t="s">
        <v>32</v>
      </c>
      <c r="D169" s="1">
        <v>44731</v>
      </c>
      <c r="E169" s="2">
        <v>0.70833333333333337</v>
      </c>
      <c r="F169" s="1">
        <v>44732</v>
      </c>
      <c r="G169" s="2">
        <v>2.0833333333333332E-2</v>
      </c>
      <c r="H169" s="2">
        <v>0</v>
      </c>
      <c r="I169" s="2">
        <v>0</v>
      </c>
      <c r="J169">
        <v>7.5</v>
      </c>
      <c r="K169" t="s">
        <v>16</v>
      </c>
      <c r="M169">
        <v>119.5</v>
      </c>
      <c r="N169">
        <f t="shared" si="9"/>
        <v>0</v>
      </c>
      <c r="O169" s="2">
        <f t="shared" si="8"/>
        <v>2.0833333333333332E-2</v>
      </c>
      <c r="P169" s="4">
        <f t="shared" si="11"/>
        <v>0.5</v>
      </c>
      <c r="Q169" s="10">
        <f t="shared" si="10"/>
        <v>7</v>
      </c>
    </row>
    <row r="170" spans="1:17" x14ac:dyDescent="0.4">
      <c r="A170" t="s">
        <v>13</v>
      </c>
      <c r="B170" t="s">
        <v>18</v>
      </c>
      <c r="C170" t="s">
        <v>25</v>
      </c>
      <c r="D170" s="1">
        <v>44731</v>
      </c>
      <c r="E170" s="2">
        <v>0.72916666666666663</v>
      </c>
      <c r="F170" s="1">
        <v>44732</v>
      </c>
      <c r="G170" s="2">
        <v>8.3333333333333329E-2</v>
      </c>
      <c r="H170" s="2">
        <v>0</v>
      </c>
      <c r="I170" s="2">
        <v>0</v>
      </c>
      <c r="J170">
        <v>8.5</v>
      </c>
      <c r="K170" t="s">
        <v>16</v>
      </c>
      <c r="M170">
        <v>134</v>
      </c>
      <c r="N170">
        <f t="shared" si="9"/>
        <v>0</v>
      </c>
      <c r="O170" s="2">
        <f t="shared" si="8"/>
        <v>8.3333333333333329E-2</v>
      </c>
      <c r="P170" s="4">
        <f t="shared" si="11"/>
        <v>2</v>
      </c>
      <c r="Q170" s="10">
        <f t="shared" si="10"/>
        <v>6.5</v>
      </c>
    </row>
    <row r="171" spans="1:17" x14ac:dyDescent="0.4">
      <c r="A171" t="s">
        <v>13</v>
      </c>
      <c r="B171" t="s">
        <v>14</v>
      </c>
      <c r="C171" t="s">
        <v>37</v>
      </c>
      <c r="D171" s="1">
        <v>44731</v>
      </c>
      <c r="E171" s="2">
        <v>0.75</v>
      </c>
      <c r="F171" s="1">
        <v>44732</v>
      </c>
      <c r="G171" s="2">
        <v>4.1666666666666664E-2</v>
      </c>
      <c r="H171" s="2">
        <v>0</v>
      </c>
      <c r="I171" s="2">
        <v>0</v>
      </c>
      <c r="J171">
        <v>7</v>
      </c>
      <c r="K171" t="s">
        <v>16</v>
      </c>
      <c r="M171">
        <v>111</v>
      </c>
      <c r="N171">
        <f t="shared" si="9"/>
        <v>0</v>
      </c>
      <c r="O171" s="2">
        <f t="shared" si="8"/>
        <v>4.1666666666666664E-2</v>
      </c>
      <c r="P171" s="4">
        <f t="shared" si="11"/>
        <v>1</v>
      </c>
      <c r="Q171" s="10">
        <f t="shared" si="10"/>
        <v>6</v>
      </c>
    </row>
    <row r="172" spans="1:17" x14ac:dyDescent="0.4">
      <c r="A172" t="s">
        <v>13</v>
      </c>
      <c r="B172" t="s">
        <v>18</v>
      </c>
      <c r="C172" t="s">
        <v>41</v>
      </c>
      <c r="D172" s="1">
        <v>44731</v>
      </c>
      <c r="E172" s="2">
        <v>0.77083333333333337</v>
      </c>
      <c r="F172" s="1">
        <v>44732</v>
      </c>
      <c r="G172" s="2">
        <v>8.3333333333333329E-2</v>
      </c>
      <c r="H172" s="2">
        <v>0</v>
      </c>
      <c r="I172" s="2">
        <v>0</v>
      </c>
      <c r="J172">
        <v>7.5</v>
      </c>
      <c r="K172" t="s">
        <v>16</v>
      </c>
      <c r="M172">
        <v>118</v>
      </c>
      <c r="N172">
        <f t="shared" si="9"/>
        <v>0</v>
      </c>
      <c r="O172" s="2">
        <f t="shared" si="8"/>
        <v>8.3333333333333329E-2</v>
      </c>
      <c r="P172" s="4">
        <f t="shared" si="11"/>
        <v>2</v>
      </c>
      <c r="Q172" s="10">
        <f t="shared" si="10"/>
        <v>5.5</v>
      </c>
    </row>
    <row r="173" spans="1:17" x14ac:dyDescent="0.4">
      <c r="A173" t="s">
        <v>13</v>
      </c>
      <c r="B173" t="s">
        <v>20</v>
      </c>
      <c r="C173" t="s">
        <v>23</v>
      </c>
      <c r="D173" s="1">
        <v>44731</v>
      </c>
      <c r="E173" s="2">
        <v>0.79166666666666663</v>
      </c>
      <c r="F173" s="1">
        <v>44731</v>
      </c>
      <c r="G173" s="2">
        <v>0.89583333333333337</v>
      </c>
      <c r="H173" s="2">
        <v>0</v>
      </c>
      <c r="I173" s="2">
        <v>0</v>
      </c>
      <c r="J173">
        <v>2.5</v>
      </c>
      <c r="K173" t="s">
        <v>16</v>
      </c>
      <c r="L173" t="s">
        <v>24</v>
      </c>
      <c r="M173">
        <v>40</v>
      </c>
      <c r="N173">
        <f t="shared" si="9"/>
        <v>0</v>
      </c>
      <c r="O173" s="2">
        <f t="shared" si="8"/>
        <v>0.89583333333333337</v>
      </c>
      <c r="P173" s="4">
        <f t="shared" si="11"/>
        <v>0</v>
      </c>
      <c r="Q173" s="10">
        <f t="shared" si="10"/>
        <v>2.5</v>
      </c>
    </row>
    <row r="174" spans="1:17" x14ac:dyDescent="0.4">
      <c r="A174" t="s">
        <v>13</v>
      </c>
      <c r="B174" t="s">
        <v>20</v>
      </c>
      <c r="C174" t="s">
        <v>26</v>
      </c>
      <c r="D174" s="1">
        <v>44731</v>
      </c>
      <c r="E174" s="2">
        <v>0.89583333333333337</v>
      </c>
      <c r="F174" s="1">
        <v>44732</v>
      </c>
      <c r="G174" s="2">
        <v>6.25E-2</v>
      </c>
      <c r="H174" s="2">
        <v>0</v>
      </c>
      <c r="I174" s="2">
        <v>0</v>
      </c>
      <c r="J174">
        <v>4</v>
      </c>
      <c r="K174" t="s">
        <v>16</v>
      </c>
      <c r="M174">
        <v>62.5</v>
      </c>
      <c r="N174">
        <f t="shared" si="9"/>
        <v>0</v>
      </c>
      <c r="O174" s="2">
        <f t="shared" si="8"/>
        <v>6.25E-2</v>
      </c>
      <c r="P174" s="4">
        <f t="shared" si="11"/>
        <v>1.5</v>
      </c>
      <c r="Q174" s="10">
        <f t="shared" si="10"/>
        <v>2.5</v>
      </c>
    </row>
    <row r="175" spans="1:17" x14ac:dyDescent="0.4">
      <c r="A175" t="s">
        <v>13</v>
      </c>
      <c r="B175" t="s">
        <v>14</v>
      </c>
      <c r="C175" t="s">
        <v>37</v>
      </c>
      <c r="D175" s="1">
        <v>44732</v>
      </c>
      <c r="E175" s="2">
        <v>0.66666666666666663</v>
      </c>
      <c r="F175" s="1">
        <v>44733</v>
      </c>
      <c r="G175" s="2">
        <v>2.0833333333333332E-2</v>
      </c>
      <c r="H175" s="2">
        <v>0</v>
      </c>
      <c r="I175" s="2">
        <v>0</v>
      </c>
      <c r="J175">
        <v>8.5</v>
      </c>
      <c r="K175" t="s">
        <v>16</v>
      </c>
      <c r="M175">
        <v>127.5</v>
      </c>
      <c r="N175">
        <f t="shared" si="9"/>
        <v>0</v>
      </c>
      <c r="O175" s="2">
        <f t="shared" si="8"/>
        <v>2.0833333333333332E-2</v>
      </c>
      <c r="P175" s="4">
        <f t="shared" si="11"/>
        <v>0.5</v>
      </c>
      <c r="Q175" s="10">
        <f t="shared" si="10"/>
        <v>8</v>
      </c>
    </row>
    <row r="176" spans="1:17" x14ac:dyDescent="0.4">
      <c r="A176" t="s">
        <v>13</v>
      </c>
      <c r="B176" t="s">
        <v>20</v>
      </c>
      <c r="C176" t="s">
        <v>32</v>
      </c>
      <c r="D176" s="1">
        <v>44732</v>
      </c>
      <c r="E176" s="2">
        <v>0.70833333333333337</v>
      </c>
      <c r="F176" s="1">
        <v>44733</v>
      </c>
      <c r="G176" s="2">
        <v>6.25E-2</v>
      </c>
      <c r="H176" s="2">
        <v>0</v>
      </c>
      <c r="I176" s="2">
        <v>0</v>
      </c>
      <c r="J176">
        <v>8.5</v>
      </c>
      <c r="K176" t="s">
        <v>16</v>
      </c>
      <c r="M176">
        <v>127.5</v>
      </c>
      <c r="N176">
        <f t="shared" si="9"/>
        <v>0</v>
      </c>
      <c r="O176" s="2">
        <f t="shared" si="8"/>
        <v>6.25E-2</v>
      </c>
      <c r="P176" s="4">
        <f t="shared" si="11"/>
        <v>1.5</v>
      </c>
      <c r="Q176" s="10">
        <f t="shared" si="10"/>
        <v>7</v>
      </c>
    </row>
    <row r="177" spans="1:17" x14ac:dyDescent="0.4">
      <c r="A177" t="s">
        <v>13</v>
      </c>
      <c r="B177" t="s">
        <v>20</v>
      </c>
      <c r="C177" t="s">
        <v>23</v>
      </c>
      <c r="D177" s="1">
        <v>44732</v>
      </c>
      <c r="E177" s="2">
        <v>0.70833333333333337</v>
      </c>
      <c r="F177" s="1">
        <v>44732</v>
      </c>
      <c r="G177" s="2">
        <v>0.75</v>
      </c>
      <c r="H177" s="2">
        <v>0</v>
      </c>
      <c r="I177" s="2">
        <v>0</v>
      </c>
      <c r="J177">
        <v>1</v>
      </c>
      <c r="K177" t="s">
        <v>16</v>
      </c>
      <c r="L177" t="s">
        <v>29</v>
      </c>
      <c r="M177">
        <v>15</v>
      </c>
      <c r="N177">
        <f t="shared" si="9"/>
        <v>0</v>
      </c>
      <c r="O177" s="2">
        <f t="shared" si="8"/>
        <v>0.75</v>
      </c>
      <c r="P177" s="4">
        <f t="shared" si="11"/>
        <v>0</v>
      </c>
      <c r="Q177" s="10">
        <f t="shared" si="10"/>
        <v>1</v>
      </c>
    </row>
    <row r="178" spans="1:17" x14ac:dyDescent="0.4">
      <c r="A178" t="s">
        <v>13</v>
      </c>
      <c r="B178" t="s">
        <v>14</v>
      </c>
      <c r="C178" t="s">
        <v>22</v>
      </c>
      <c r="D178" s="1">
        <v>44732</v>
      </c>
      <c r="E178" s="2">
        <v>0.72916666666666663</v>
      </c>
      <c r="F178" s="1">
        <v>44733</v>
      </c>
      <c r="G178" s="2">
        <v>4.1666666666666664E-2</v>
      </c>
      <c r="H178" s="2">
        <v>0</v>
      </c>
      <c r="I178" s="2">
        <v>0</v>
      </c>
      <c r="J178">
        <v>7.5</v>
      </c>
      <c r="K178" t="s">
        <v>16</v>
      </c>
      <c r="M178">
        <v>112.5</v>
      </c>
      <c r="N178">
        <f t="shared" si="9"/>
        <v>0</v>
      </c>
      <c r="O178" s="2">
        <f t="shared" si="8"/>
        <v>4.1666666666666664E-2</v>
      </c>
      <c r="P178" s="4">
        <f t="shared" si="11"/>
        <v>1</v>
      </c>
      <c r="Q178" s="10">
        <f t="shared" si="10"/>
        <v>6.5</v>
      </c>
    </row>
    <row r="179" spans="1:17" x14ac:dyDescent="0.4">
      <c r="A179" t="s">
        <v>13</v>
      </c>
      <c r="B179" t="s">
        <v>18</v>
      </c>
      <c r="C179" t="s">
        <v>25</v>
      </c>
      <c r="D179" s="1">
        <v>44732</v>
      </c>
      <c r="E179" s="2">
        <v>0.72916666666666663</v>
      </c>
      <c r="F179" s="1">
        <v>44733</v>
      </c>
      <c r="G179" s="2">
        <v>4.1666666666666664E-2</v>
      </c>
      <c r="H179" s="2">
        <v>0</v>
      </c>
      <c r="I179" s="2">
        <v>0</v>
      </c>
      <c r="J179">
        <v>7.5</v>
      </c>
      <c r="K179" t="s">
        <v>16</v>
      </c>
      <c r="M179">
        <v>112.5</v>
      </c>
      <c r="N179">
        <f t="shared" si="9"/>
        <v>0</v>
      </c>
      <c r="O179" s="2">
        <f t="shared" si="8"/>
        <v>4.1666666666666664E-2</v>
      </c>
      <c r="P179" s="4">
        <f t="shared" si="11"/>
        <v>1</v>
      </c>
      <c r="Q179" s="10">
        <f t="shared" si="10"/>
        <v>6.5</v>
      </c>
    </row>
    <row r="180" spans="1:17" x14ac:dyDescent="0.4">
      <c r="A180" t="s">
        <v>13</v>
      </c>
      <c r="B180" t="s">
        <v>20</v>
      </c>
      <c r="C180" t="s">
        <v>34</v>
      </c>
      <c r="D180" s="1">
        <v>44732</v>
      </c>
      <c r="E180" s="2">
        <v>0.79166666666666663</v>
      </c>
      <c r="F180" s="1">
        <v>44732</v>
      </c>
      <c r="G180" s="2">
        <v>0.91666666666666663</v>
      </c>
      <c r="H180" s="2">
        <v>0</v>
      </c>
      <c r="I180" s="2">
        <v>0</v>
      </c>
      <c r="J180">
        <v>3</v>
      </c>
      <c r="K180" t="s">
        <v>16</v>
      </c>
      <c r="L180" t="s">
        <v>24</v>
      </c>
      <c r="M180">
        <v>45</v>
      </c>
      <c r="N180">
        <f t="shared" si="9"/>
        <v>0</v>
      </c>
      <c r="O180" s="2">
        <f t="shared" si="8"/>
        <v>0.91666666666666663</v>
      </c>
      <c r="P180" s="4">
        <f t="shared" si="11"/>
        <v>0</v>
      </c>
      <c r="Q180" s="10">
        <f t="shared" si="10"/>
        <v>3</v>
      </c>
    </row>
    <row r="181" spans="1:17" x14ac:dyDescent="0.4">
      <c r="A181" t="s">
        <v>13</v>
      </c>
      <c r="B181" t="s">
        <v>18</v>
      </c>
      <c r="C181" t="s">
        <v>19</v>
      </c>
      <c r="D181" s="1">
        <v>44732</v>
      </c>
      <c r="E181" s="2">
        <v>0.8125</v>
      </c>
      <c r="F181" s="1">
        <v>44733</v>
      </c>
      <c r="G181" s="2">
        <v>8.3333333333333329E-2</v>
      </c>
      <c r="H181" s="2">
        <v>0</v>
      </c>
      <c r="I181" s="2">
        <v>0</v>
      </c>
      <c r="J181">
        <v>6.5</v>
      </c>
      <c r="K181" t="s">
        <v>16</v>
      </c>
      <c r="M181">
        <v>97.5</v>
      </c>
      <c r="N181">
        <f t="shared" si="9"/>
        <v>0</v>
      </c>
      <c r="O181" s="2">
        <f t="shared" si="8"/>
        <v>8.3333333333333329E-2</v>
      </c>
      <c r="P181" s="4">
        <f t="shared" si="11"/>
        <v>2</v>
      </c>
      <c r="Q181" s="10">
        <f t="shared" si="10"/>
        <v>4.5</v>
      </c>
    </row>
    <row r="182" spans="1:17" x14ac:dyDescent="0.4">
      <c r="A182" t="s">
        <v>13</v>
      </c>
      <c r="B182" t="s">
        <v>20</v>
      </c>
      <c r="C182" t="s">
        <v>40</v>
      </c>
      <c r="D182" s="1">
        <v>44732</v>
      </c>
      <c r="E182" s="2">
        <v>0.85416666666666663</v>
      </c>
      <c r="F182" s="1">
        <v>44733</v>
      </c>
      <c r="G182" s="2">
        <v>6.25E-2</v>
      </c>
      <c r="H182" s="2">
        <v>0</v>
      </c>
      <c r="I182" s="2">
        <v>0</v>
      </c>
      <c r="J182">
        <v>5</v>
      </c>
      <c r="K182" t="s">
        <v>16</v>
      </c>
      <c r="M182">
        <v>75</v>
      </c>
      <c r="N182">
        <f t="shared" si="9"/>
        <v>0</v>
      </c>
      <c r="O182" s="2">
        <f t="shared" si="8"/>
        <v>6.25E-2</v>
      </c>
      <c r="P182" s="4">
        <f t="shared" si="11"/>
        <v>1.5</v>
      </c>
      <c r="Q182" s="10">
        <f t="shared" si="10"/>
        <v>3.5</v>
      </c>
    </row>
    <row r="183" spans="1:17" x14ac:dyDescent="0.4">
      <c r="A183" t="s">
        <v>13</v>
      </c>
      <c r="B183" t="s">
        <v>14</v>
      </c>
      <c r="C183" t="s">
        <v>15</v>
      </c>
      <c r="D183" s="1">
        <v>44733</v>
      </c>
      <c r="E183" s="2">
        <v>0.66666666666666663</v>
      </c>
      <c r="F183" s="1">
        <v>44733</v>
      </c>
      <c r="G183" s="2">
        <v>0.97916666666666663</v>
      </c>
      <c r="H183" s="2">
        <v>0</v>
      </c>
      <c r="I183" s="2">
        <v>0</v>
      </c>
      <c r="J183">
        <v>7.5</v>
      </c>
      <c r="K183" t="s">
        <v>16</v>
      </c>
      <c r="M183">
        <v>0</v>
      </c>
      <c r="N183">
        <f t="shared" si="9"/>
        <v>0</v>
      </c>
      <c r="O183" s="2">
        <f t="shared" si="8"/>
        <v>0.97916666666666663</v>
      </c>
      <c r="P183" s="4">
        <f t="shared" si="11"/>
        <v>0</v>
      </c>
      <c r="Q183" s="10">
        <f t="shared" si="10"/>
        <v>7.5</v>
      </c>
    </row>
    <row r="184" spans="1:17" x14ac:dyDescent="0.4">
      <c r="A184" t="s">
        <v>13</v>
      </c>
      <c r="B184" t="s">
        <v>20</v>
      </c>
      <c r="C184" t="s">
        <v>23</v>
      </c>
      <c r="D184" s="1">
        <v>44733</v>
      </c>
      <c r="E184" s="2">
        <v>0.70833333333333337</v>
      </c>
      <c r="F184" s="1">
        <v>44733</v>
      </c>
      <c r="G184" s="2">
        <v>0.75</v>
      </c>
      <c r="H184" s="2">
        <v>0</v>
      </c>
      <c r="I184" s="2">
        <v>0</v>
      </c>
      <c r="J184">
        <v>1</v>
      </c>
      <c r="K184" t="s">
        <v>16</v>
      </c>
      <c r="L184" t="s">
        <v>29</v>
      </c>
      <c r="M184">
        <v>15</v>
      </c>
      <c r="N184">
        <f t="shared" si="9"/>
        <v>0</v>
      </c>
      <c r="O184" s="2">
        <f t="shared" si="8"/>
        <v>0.75</v>
      </c>
      <c r="P184" s="4">
        <f t="shared" si="11"/>
        <v>0</v>
      </c>
      <c r="Q184" s="10">
        <f t="shared" si="10"/>
        <v>1</v>
      </c>
    </row>
    <row r="185" spans="1:17" x14ac:dyDescent="0.4">
      <c r="A185" t="s">
        <v>13</v>
      </c>
      <c r="B185" t="s">
        <v>14</v>
      </c>
      <c r="C185" t="s">
        <v>22</v>
      </c>
      <c r="D185" s="1">
        <v>44733</v>
      </c>
      <c r="E185" s="2">
        <v>0.70833333333333337</v>
      </c>
      <c r="F185" s="1">
        <v>44734</v>
      </c>
      <c r="G185" s="2">
        <v>2.0833333333333332E-2</v>
      </c>
      <c r="H185" s="2">
        <v>0</v>
      </c>
      <c r="I185" s="2">
        <v>0</v>
      </c>
      <c r="J185">
        <v>7.5</v>
      </c>
      <c r="K185" t="s">
        <v>16</v>
      </c>
      <c r="M185">
        <v>112.5</v>
      </c>
      <c r="N185">
        <f t="shared" si="9"/>
        <v>0</v>
      </c>
      <c r="O185" s="2">
        <f t="shared" si="8"/>
        <v>2.0833333333333332E-2</v>
      </c>
      <c r="P185" s="4">
        <f t="shared" si="11"/>
        <v>0.5</v>
      </c>
      <c r="Q185" s="10">
        <f t="shared" si="10"/>
        <v>7</v>
      </c>
    </row>
    <row r="186" spans="1:17" x14ac:dyDescent="0.4">
      <c r="A186" t="s">
        <v>13</v>
      </c>
      <c r="B186" t="s">
        <v>18</v>
      </c>
      <c r="C186" t="s">
        <v>25</v>
      </c>
      <c r="D186" s="1">
        <v>44733</v>
      </c>
      <c r="E186" s="2">
        <v>0.72916666666666663</v>
      </c>
      <c r="F186" s="1">
        <v>44734</v>
      </c>
      <c r="G186" s="2">
        <v>6.25E-2</v>
      </c>
      <c r="H186" s="2">
        <v>0</v>
      </c>
      <c r="I186" s="2">
        <v>0</v>
      </c>
      <c r="J186">
        <v>8</v>
      </c>
      <c r="K186" t="s">
        <v>16</v>
      </c>
      <c r="M186">
        <v>120</v>
      </c>
      <c r="N186">
        <f t="shared" si="9"/>
        <v>0</v>
      </c>
      <c r="O186" s="2">
        <f t="shared" si="8"/>
        <v>6.25E-2</v>
      </c>
      <c r="P186" s="4">
        <f t="shared" si="11"/>
        <v>1.5</v>
      </c>
      <c r="Q186" s="10">
        <f t="shared" si="10"/>
        <v>6.5</v>
      </c>
    </row>
    <row r="187" spans="1:17" x14ac:dyDescent="0.4">
      <c r="A187" t="s">
        <v>13</v>
      </c>
      <c r="B187" t="s">
        <v>20</v>
      </c>
      <c r="C187" t="s">
        <v>34</v>
      </c>
      <c r="D187" s="1">
        <v>44733</v>
      </c>
      <c r="E187" s="2">
        <v>0.79166666666666663</v>
      </c>
      <c r="F187" s="1">
        <v>44733</v>
      </c>
      <c r="G187" s="2">
        <v>0.91666666666666663</v>
      </c>
      <c r="H187" s="2">
        <v>0</v>
      </c>
      <c r="I187" s="2">
        <v>0</v>
      </c>
      <c r="J187">
        <v>3</v>
      </c>
      <c r="K187" t="s">
        <v>16</v>
      </c>
      <c r="L187" t="s">
        <v>24</v>
      </c>
      <c r="M187">
        <v>45</v>
      </c>
      <c r="N187">
        <f t="shared" si="9"/>
        <v>0</v>
      </c>
      <c r="O187" s="2">
        <f t="shared" si="8"/>
        <v>0.91666666666666663</v>
      </c>
      <c r="P187" s="4">
        <f t="shared" si="11"/>
        <v>0</v>
      </c>
      <c r="Q187" s="10">
        <f t="shared" si="10"/>
        <v>3</v>
      </c>
    </row>
    <row r="188" spans="1:17" x14ac:dyDescent="0.4">
      <c r="A188" t="s">
        <v>13</v>
      </c>
      <c r="B188" t="s">
        <v>18</v>
      </c>
      <c r="C188" t="s">
        <v>42</v>
      </c>
      <c r="D188" s="1">
        <v>44733</v>
      </c>
      <c r="E188" s="2">
        <v>0.8125</v>
      </c>
      <c r="F188" s="1">
        <v>44734</v>
      </c>
      <c r="G188" s="2">
        <v>6.25E-2</v>
      </c>
      <c r="H188" s="2">
        <v>0</v>
      </c>
      <c r="I188" s="2">
        <v>0</v>
      </c>
      <c r="J188">
        <v>6</v>
      </c>
      <c r="K188" t="s">
        <v>16</v>
      </c>
      <c r="M188">
        <v>90</v>
      </c>
      <c r="N188">
        <f t="shared" si="9"/>
        <v>0</v>
      </c>
      <c r="O188" s="2">
        <f t="shared" si="8"/>
        <v>6.25E-2</v>
      </c>
      <c r="P188" s="4">
        <f t="shared" si="11"/>
        <v>1.5</v>
      </c>
      <c r="Q188" s="10">
        <f t="shared" si="10"/>
        <v>4.5</v>
      </c>
    </row>
    <row r="189" spans="1:17" x14ac:dyDescent="0.4">
      <c r="A189" t="s">
        <v>13</v>
      </c>
      <c r="B189" t="s">
        <v>20</v>
      </c>
      <c r="C189" t="s">
        <v>40</v>
      </c>
      <c r="D189" s="1">
        <v>44733</v>
      </c>
      <c r="E189" s="2">
        <v>0.85416666666666663</v>
      </c>
      <c r="F189" s="1">
        <v>44734</v>
      </c>
      <c r="G189" s="2">
        <v>8.3333333333333329E-2</v>
      </c>
      <c r="H189" s="2">
        <v>0</v>
      </c>
      <c r="I189" s="2">
        <v>0</v>
      </c>
      <c r="J189">
        <v>5.5</v>
      </c>
      <c r="K189" t="s">
        <v>16</v>
      </c>
      <c r="M189">
        <v>82.5</v>
      </c>
      <c r="N189">
        <f t="shared" si="9"/>
        <v>0</v>
      </c>
      <c r="O189" s="2">
        <f t="shared" si="8"/>
        <v>8.3333333333333329E-2</v>
      </c>
      <c r="P189" s="4">
        <f t="shared" si="11"/>
        <v>2</v>
      </c>
      <c r="Q189" s="10">
        <f t="shared" si="10"/>
        <v>3.5</v>
      </c>
    </row>
    <row r="190" spans="1:17" x14ac:dyDescent="0.4">
      <c r="A190" t="s">
        <v>13</v>
      </c>
      <c r="B190" t="s">
        <v>14</v>
      </c>
      <c r="C190" t="s">
        <v>30</v>
      </c>
      <c r="D190" s="1">
        <v>44734</v>
      </c>
      <c r="E190" s="2">
        <v>0.66666666666666663</v>
      </c>
      <c r="F190" s="1">
        <v>44734</v>
      </c>
      <c r="G190" s="2">
        <v>0.97916666666666663</v>
      </c>
      <c r="H190" s="2">
        <v>0</v>
      </c>
      <c r="I190" s="2">
        <v>0</v>
      </c>
      <c r="J190">
        <v>7.5</v>
      </c>
      <c r="K190" t="s">
        <v>16</v>
      </c>
      <c r="M190">
        <v>112.5</v>
      </c>
      <c r="N190">
        <f t="shared" si="9"/>
        <v>0</v>
      </c>
      <c r="O190" s="2">
        <f t="shared" si="8"/>
        <v>0.97916666666666663</v>
      </c>
      <c r="P190" s="4">
        <f t="shared" si="11"/>
        <v>0</v>
      </c>
      <c r="Q190" s="10">
        <f t="shared" si="10"/>
        <v>7.5</v>
      </c>
    </row>
    <row r="191" spans="1:17" x14ac:dyDescent="0.4">
      <c r="A191" t="s">
        <v>13</v>
      </c>
      <c r="B191" t="s">
        <v>14</v>
      </c>
      <c r="C191" t="s">
        <v>37</v>
      </c>
      <c r="D191" s="1">
        <v>44734</v>
      </c>
      <c r="E191" s="2">
        <v>0.6875</v>
      </c>
      <c r="F191" s="1">
        <v>44735</v>
      </c>
      <c r="G191" s="2">
        <v>2.0833333333333332E-2</v>
      </c>
      <c r="H191" s="2">
        <v>0</v>
      </c>
      <c r="I191" s="2">
        <v>0</v>
      </c>
      <c r="J191">
        <v>8</v>
      </c>
      <c r="K191" t="s">
        <v>16</v>
      </c>
      <c r="M191">
        <v>120</v>
      </c>
      <c r="N191">
        <f t="shared" si="9"/>
        <v>0</v>
      </c>
      <c r="O191" s="2">
        <f t="shared" si="8"/>
        <v>2.0833333333333332E-2</v>
      </c>
      <c r="P191" s="4">
        <f t="shared" si="11"/>
        <v>0.5</v>
      </c>
      <c r="Q191" s="10">
        <f t="shared" si="10"/>
        <v>7.5</v>
      </c>
    </row>
    <row r="192" spans="1:17" x14ac:dyDescent="0.4">
      <c r="A192" t="s">
        <v>13</v>
      </c>
      <c r="B192" t="s">
        <v>20</v>
      </c>
      <c r="C192" t="s">
        <v>32</v>
      </c>
      <c r="D192" s="1">
        <v>44734</v>
      </c>
      <c r="E192" s="2">
        <v>0.70833333333333337</v>
      </c>
      <c r="F192" s="1">
        <v>44735</v>
      </c>
      <c r="G192" s="2">
        <v>4.1666666666666664E-2</v>
      </c>
      <c r="H192" s="2">
        <v>0</v>
      </c>
      <c r="I192" s="2">
        <v>0</v>
      </c>
      <c r="J192">
        <v>8</v>
      </c>
      <c r="K192" t="s">
        <v>16</v>
      </c>
      <c r="M192">
        <v>120</v>
      </c>
      <c r="N192">
        <f t="shared" si="9"/>
        <v>0</v>
      </c>
      <c r="O192" s="2">
        <f t="shared" si="8"/>
        <v>4.1666666666666664E-2</v>
      </c>
      <c r="P192" s="4">
        <f t="shared" si="11"/>
        <v>1</v>
      </c>
      <c r="Q192" s="10">
        <f t="shared" si="10"/>
        <v>7</v>
      </c>
    </row>
    <row r="193" spans="1:17" x14ac:dyDescent="0.4">
      <c r="A193" t="s">
        <v>13</v>
      </c>
      <c r="B193" t="s">
        <v>18</v>
      </c>
      <c r="C193" t="s">
        <v>25</v>
      </c>
      <c r="D193" s="1">
        <v>44734</v>
      </c>
      <c r="E193" s="2">
        <v>0.70833333333333337</v>
      </c>
      <c r="F193" s="1">
        <v>44735</v>
      </c>
      <c r="G193" s="2">
        <v>4.1666666666666664E-2</v>
      </c>
      <c r="H193" s="2">
        <v>0</v>
      </c>
      <c r="I193" s="2">
        <v>0</v>
      </c>
      <c r="J193">
        <v>8</v>
      </c>
      <c r="K193" t="s">
        <v>16</v>
      </c>
      <c r="M193">
        <v>120</v>
      </c>
      <c r="N193">
        <f t="shared" si="9"/>
        <v>0</v>
      </c>
      <c r="O193" s="2">
        <f t="shared" si="8"/>
        <v>4.1666666666666664E-2</v>
      </c>
      <c r="P193" s="4">
        <f t="shared" si="11"/>
        <v>1</v>
      </c>
      <c r="Q193" s="10">
        <f t="shared" si="10"/>
        <v>7</v>
      </c>
    </row>
    <row r="194" spans="1:17" x14ac:dyDescent="0.4">
      <c r="A194" t="s">
        <v>13</v>
      </c>
      <c r="B194" t="s">
        <v>14</v>
      </c>
      <c r="C194" t="s">
        <v>22</v>
      </c>
      <c r="D194" s="1">
        <v>44734</v>
      </c>
      <c r="E194" s="2">
        <v>0.75</v>
      </c>
      <c r="F194" s="1">
        <v>44735</v>
      </c>
      <c r="G194" s="2">
        <v>4.1666666666666664E-2</v>
      </c>
      <c r="H194" s="2">
        <v>0</v>
      </c>
      <c r="I194" s="2">
        <v>0</v>
      </c>
      <c r="J194">
        <v>7</v>
      </c>
      <c r="K194" t="s">
        <v>16</v>
      </c>
      <c r="M194">
        <v>105</v>
      </c>
      <c r="N194">
        <f t="shared" si="9"/>
        <v>0</v>
      </c>
      <c r="O194" s="2">
        <f t="shared" ref="O194:O257" si="12">+G194-H194</f>
        <v>4.1666666666666664E-2</v>
      </c>
      <c r="P194" s="4">
        <f t="shared" si="11"/>
        <v>1</v>
      </c>
      <c r="Q194" s="10">
        <f t="shared" si="10"/>
        <v>6</v>
      </c>
    </row>
    <row r="195" spans="1:17" x14ac:dyDescent="0.4">
      <c r="A195" t="s">
        <v>13</v>
      </c>
      <c r="B195" t="s">
        <v>18</v>
      </c>
      <c r="C195" t="s">
        <v>19</v>
      </c>
      <c r="D195" s="1">
        <v>44734</v>
      </c>
      <c r="E195" s="2">
        <v>0.79166666666666663</v>
      </c>
      <c r="F195" s="1">
        <v>44735</v>
      </c>
      <c r="G195" s="2">
        <v>0.125</v>
      </c>
      <c r="H195" s="2">
        <v>0</v>
      </c>
      <c r="I195" s="2">
        <v>0</v>
      </c>
      <c r="J195">
        <v>8</v>
      </c>
      <c r="K195" t="s">
        <v>16</v>
      </c>
      <c r="M195">
        <v>120</v>
      </c>
      <c r="N195">
        <f t="shared" ref="N195:N258" si="13">+H195*24</f>
        <v>0</v>
      </c>
      <c r="O195" s="2">
        <f t="shared" si="12"/>
        <v>0.125</v>
      </c>
      <c r="P195" s="4">
        <f t="shared" si="11"/>
        <v>3</v>
      </c>
      <c r="Q195" s="10">
        <f t="shared" ref="Q195:Q258" si="14">+J195-P195-N195</f>
        <v>5</v>
      </c>
    </row>
    <row r="196" spans="1:17" x14ac:dyDescent="0.4">
      <c r="A196" t="s">
        <v>13</v>
      </c>
      <c r="B196" t="s">
        <v>20</v>
      </c>
      <c r="C196" t="s">
        <v>23</v>
      </c>
      <c r="D196" s="1">
        <v>44734</v>
      </c>
      <c r="E196" s="2">
        <v>0.79166666666666663</v>
      </c>
      <c r="F196" s="1">
        <v>44734</v>
      </c>
      <c r="G196" s="2">
        <v>0.89583333333333337</v>
      </c>
      <c r="H196" s="2">
        <v>0</v>
      </c>
      <c r="I196" s="2">
        <v>0</v>
      </c>
      <c r="J196">
        <v>2.5</v>
      </c>
      <c r="K196" t="s">
        <v>16</v>
      </c>
      <c r="L196" t="s">
        <v>24</v>
      </c>
      <c r="M196">
        <v>37.5</v>
      </c>
      <c r="N196">
        <f t="shared" si="13"/>
        <v>0</v>
      </c>
      <c r="O196" s="2">
        <f t="shared" si="12"/>
        <v>0.89583333333333337</v>
      </c>
      <c r="P196" s="4">
        <f t="shared" ref="P196:P259" si="15">IF(O196*24&lt;6,O196*24,0)</f>
        <v>0</v>
      </c>
      <c r="Q196" s="10">
        <f t="shared" si="14"/>
        <v>2.5</v>
      </c>
    </row>
    <row r="197" spans="1:17" x14ac:dyDescent="0.4">
      <c r="A197" t="s">
        <v>13</v>
      </c>
      <c r="B197" t="s">
        <v>20</v>
      </c>
      <c r="C197" t="s">
        <v>28</v>
      </c>
      <c r="D197" s="1">
        <v>44734</v>
      </c>
      <c r="E197" s="2">
        <v>0.83333333333333337</v>
      </c>
      <c r="F197" s="1">
        <v>44735</v>
      </c>
      <c r="G197" s="2">
        <v>6.25E-2</v>
      </c>
      <c r="H197" s="2">
        <v>0</v>
      </c>
      <c r="I197" s="2">
        <v>0</v>
      </c>
      <c r="J197">
        <v>5.5</v>
      </c>
      <c r="K197" t="s">
        <v>16</v>
      </c>
      <c r="M197">
        <v>82.5</v>
      </c>
      <c r="N197">
        <f t="shared" si="13"/>
        <v>0</v>
      </c>
      <c r="O197" s="2">
        <f t="shared" si="12"/>
        <v>6.25E-2</v>
      </c>
      <c r="P197" s="4">
        <f t="shared" si="15"/>
        <v>1.5</v>
      </c>
      <c r="Q197" s="10">
        <f t="shared" si="14"/>
        <v>4</v>
      </c>
    </row>
    <row r="198" spans="1:17" x14ac:dyDescent="0.4">
      <c r="A198" t="s">
        <v>13</v>
      </c>
      <c r="B198" t="s">
        <v>18</v>
      </c>
      <c r="C198" t="s">
        <v>27</v>
      </c>
      <c r="D198" s="1">
        <v>44734</v>
      </c>
      <c r="E198" s="2">
        <v>0.83333333333333337</v>
      </c>
      <c r="F198" s="1">
        <v>44735</v>
      </c>
      <c r="G198" s="2">
        <v>0.125</v>
      </c>
      <c r="H198" s="2">
        <v>0</v>
      </c>
      <c r="I198" s="2">
        <v>0</v>
      </c>
      <c r="J198">
        <v>7</v>
      </c>
      <c r="K198" t="s">
        <v>16</v>
      </c>
      <c r="M198">
        <v>105</v>
      </c>
      <c r="N198">
        <f t="shared" si="13"/>
        <v>0</v>
      </c>
      <c r="O198" s="2">
        <f t="shared" si="12"/>
        <v>0.125</v>
      </c>
      <c r="P198" s="4">
        <f t="shared" si="15"/>
        <v>3</v>
      </c>
      <c r="Q198" s="10">
        <f t="shared" si="14"/>
        <v>4</v>
      </c>
    </row>
    <row r="199" spans="1:17" x14ac:dyDescent="0.4">
      <c r="A199" t="s">
        <v>13</v>
      </c>
      <c r="B199" t="s">
        <v>20</v>
      </c>
      <c r="C199" t="s">
        <v>21</v>
      </c>
      <c r="D199" s="1">
        <v>44734</v>
      </c>
      <c r="E199" s="2">
        <v>0.875</v>
      </c>
      <c r="F199" s="1">
        <v>44735</v>
      </c>
      <c r="G199" s="2">
        <v>0.125</v>
      </c>
      <c r="H199" s="2">
        <v>0</v>
      </c>
      <c r="I199" s="2">
        <v>0</v>
      </c>
      <c r="J199">
        <v>6</v>
      </c>
      <c r="K199" t="s">
        <v>16</v>
      </c>
      <c r="M199">
        <v>90</v>
      </c>
      <c r="N199">
        <f t="shared" si="13"/>
        <v>0</v>
      </c>
      <c r="O199" s="2">
        <f t="shared" si="12"/>
        <v>0.125</v>
      </c>
      <c r="P199" s="4">
        <f t="shared" si="15"/>
        <v>3</v>
      </c>
      <c r="Q199" s="10">
        <f t="shared" si="14"/>
        <v>3</v>
      </c>
    </row>
    <row r="200" spans="1:17" x14ac:dyDescent="0.4">
      <c r="A200" t="s">
        <v>13</v>
      </c>
      <c r="B200" t="s">
        <v>18</v>
      </c>
      <c r="C200" t="s">
        <v>42</v>
      </c>
      <c r="D200" s="1">
        <v>44734</v>
      </c>
      <c r="E200" s="2">
        <v>0.875</v>
      </c>
      <c r="F200" s="1">
        <v>44735</v>
      </c>
      <c r="G200" s="2">
        <v>8.3333333333333329E-2</v>
      </c>
      <c r="H200" s="2">
        <v>0</v>
      </c>
      <c r="I200" s="2">
        <v>0</v>
      </c>
      <c r="J200">
        <v>5</v>
      </c>
      <c r="K200" t="s">
        <v>16</v>
      </c>
      <c r="M200">
        <v>75</v>
      </c>
      <c r="N200">
        <f t="shared" si="13"/>
        <v>0</v>
      </c>
      <c r="O200" s="2">
        <f t="shared" si="12"/>
        <v>8.3333333333333329E-2</v>
      </c>
      <c r="P200" s="4">
        <f t="shared" si="15"/>
        <v>2</v>
      </c>
      <c r="Q200" s="10">
        <f t="shared" si="14"/>
        <v>3</v>
      </c>
    </row>
    <row r="201" spans="1:17" x14ac:dyDescent="0.4">
      <c r="A201" t="s">
        <v>13</v>
      </c>
      <c r="B201" t="s">
        <v>20</v>
      </c>
      <c r="C201" t="s">
        <v>26</v>
      </c>
      <c r="D201" s="1">
        <v>44734</v>
      </c>
      <c r="E201" s="2">
        <v>0.89583333333333337</v>
      </c>
      <c r="F201" s="1">
        <v>44735</v>
      </c>
      <c r="G201" s="2">
        <v>8.3333333333333329E-2</v>
      </c>
      <c r="H201" s="2">
        <v>0</v>
      </c>
      <c r="I201" s="2">
        <v>0</v>
      </c>
      <c r="J201">
        <v>4.5</v>
      </c>
      <c r="K201" t="s">
        <v>16</v>
      </c>
      <c r="M201">
        <v>67.5</v>
      </c>
      <c r="N201">
        <f t="shared" si="13"/>
        <v>0</v>
      </c>
      <c r="O201" s="2">
        <f t="shared" si="12"/>
        <v>8.3333333333333329E-2</v>
      </c>
      <c r="P201" s="4">
        <f t="shared" si="15"/>
        <v>2</v>
      </c>
      <c r="Q201" s="10">
        <f t="shared" si="14"/>
        <v>2.5</v>
      </c>
    </row>
    <row r="202" spans="1:17" x14ac:dyDescent="0.4">
      <c r="A202" t="s">
        <v>13</v>
      </c>
      <c r="B202" t="s">
        <v>14</v>
      </c>
      <c r="C202" t="s">
        <v>30</v>
      </c>
      <c r="D202" s="1">
        <v>44735</v>
      </c>
      <c r="E202" s="2">
        <v>0.66666666666666663</v>
      </c>
      <c r="F202" s="1">
        <v>44736</v>
      </c>
      <c r="G202" s="2">
        <v>0</v>
      </c>
      <c r="H202" s="2">
        <v>0</v>
      </c>
      <c r="I202" s="2">
        <v>0</v>
      </c>
      <c r="J202">
        <v>8</v>
      </c>
      <c r="K202" t="s">
        <v>16</v>
      </c>
      <c r="M202">
        <v>120</v>
      </c>
      <c r="N202">
        <f t="shared" si="13"/>
        <v>0</v>
      </c>
      <c r="O202" s="2">
        <f t="shared" si="12"/>
        <v>0</v>
      </c>
      <c r="P202" s="4">
        <f t="shared" si="15"/>
        <v>0</v>
      </c>
      <c r="Q202" s="10">
        <f t="shared" si="14"/>
        <v>8</v>
      </c>
    </row>
    <row r="203" spans="1:17" x14ac:dyDescent="0.4">
      <c r="A203" t="s">
        <v>13</v>
      </c>
      <c r="B203" t="s">
        <v>14</v>
      </c>
      <c r="C203" t="s">
        <v>37</v>
      </c>
      <c r="D203" s="1">
        <v>44735</v>
      </c>
      <c r="E203" s="2">
        <v>0.6875</v>
      </c>
      <c r="F203" s="1">
        <v>44736</v>
      </c>
      <c r="G203" s="2">
        <v>2.0833333333333332E-2</v>
      </c>
      <c r="H203" s="2">
        <v>0</v>
      </c>
      <c r="I203" s="2">
        <v>0</v>
      </c>
      <c r="J203">
        <v>8</v>
      </c>
      <c r="K203" t="s">
        <v>16</v>
      </c>
      <c r="M203">
        <v>120</v>
      </c>
      <c r="N203">
        <f t="shared" si="13"/>
        <v>0</v>
      </c>
      <c r="O203" s="2">
        <f t="shared" si="12"/>
        <v>2.0833333333333332E-2</v>
      </c>
      <c r="P203" s="4">
        <f t="shared" si="15"/>
        <v>0.5</v>
      </c>
      <c r="Q203" s="10">
        <f t="shared" si="14"/>
        <v>7.5</v>
      </c>
    </row>
    <row r="204" spans="1:17" x14ac:dyDescent="0.4">
      <c r="A204" t="s">
        <v>13</v>
      </c>
      <c r="B204" t="s">
        <v>20</v>
      </c>
      <c r="C204" t="s">
        <v>33</v>
      </c>
      <c r="D204" s="1">
        <v>44735</v>
      </c>
      <c r="E204" s="2">
        <v>0.70833333333333337</v>
      </c>
      <c r="F204" s="1">
        <v>44736</v>
      </c>
      <c r="G204" s="2">
        <v>2.0833333333333332E-2</v>
      </c>
      <c r="H204" s="2">
        <v>0</v>
      </c>
      <c r="I204" s="2">
        <v>0</v>
      </c>
      <c r="J204">
        <v>7.5</v>
      </c>
      <c r="K204" t="s">
        <v>16</v>
      </c>
      <c r="M204">
        <v>112.5</v>
      </c>
      <c r="N204">
        <f t="shared" si="13"/>
        <v>0</v>
      </c>
      <c r="O204" s="2">
        <f t="shared" si="12"/>
        <v>2.0833333333333332E-2</v>
      </c>
      <c r="P204" s="4">
        <f t="shared" si="15"/>
        <v>0.5</v>
      </c>
      <c r="Q204" s="10">
        <f t="shared" si="14"/>
        <v>7</v>
      </c>
    </row>
    <row r="205" spans="1:17" x14ac:dyDescent="0.4">
      <c r="A205" t="s">
        <v>13</v>
      </c>
      <c r="B205" t="s">
        <v>18</v>
      </c>
      <c r="C205" t="s">
        <v>42</v>
      </c>
      <c r="D205" s="1">
        <v>44735</v>
      </c>
      <c r="E205" s="2">
        <v>0.72916666666666663</v>
      </c>
      <c r="F205" s="1">
        <v>44736</v>
      </c>
      <c r="G205" s="2">
        <v>4.1666666666666664E-2</v>
      </c>
      <c r="H205" s="2">
        <v>0</v>
      </c>
      <c r="I205" s="2">
        <v>0</v>
      </c>
      <c r="J205">
        <v>7.5</v>
      </c>
      <c r="K205" t="s">
        <v>16</v>
      </c>
      <c r="M205">
        <v>112.5</v>
      </c>
      <c r="N205">
        <f t="shared" si="13"/>
        <v>0</v>
      </c>
      <c r="O205" s="2">
        <f t="shared" si="12"/>
        <v>4.1666666666666664E-2</v>
      </c>
      <c r="P205" s="4">
        <f t="shared" si="15"/>
        <v>1</v>
      </c>
      <c r="Q205" s="10">
        <f t="shared" si="14"/>
        <v>6.5</v>
      </c>
    </row>
    <row r="206" spans="1:17" x14ac:dyDescent="0.4">
      <c r="A206" t="s">
        <v>13</v>
      </c>
      <c r="B206" t="s">
        <v>20</v>
      </c>
      <c r="C206" t="s">
        <v>34</v>
      </c>
      <c r="D206" s="1">
        <v>44735</v>
      </c>
      <c r="E206" s="2">
        <v>0.79166666666666663</v>
      </c>
      <c r="F206" s="1">
        <v>44735</v>
      </c>
      <c r="G206" s="2">
        <v>0.91666666666666663</v>
      </c>
      <c r="H206" s="2">
        <v>0</v>
      </c>
      <c r="I206" s="2">
        <v>0</v>
      </c>
      <c r="J206">
        <v>3</v>
      </c>
      <c r="K206" t="s">
        <v>16</v>
      </c>
      <c r="L206" t="s">
        <v>24</v>
      </c>
      <c r="M206">
        <v>45</v>
      </c>
      <c r="N206">
        <f t="shared" si="13"/>
        <v>0</v>
      </c>
      <c r="O206" s="2">
        <f t="shared" si="12"/>
        <v>0.91666666666666663</v>
      </c>
      <c r="P206" s="4">
        <f t="shared" si="15"/>
        <v>0</v>
      </c>
      <c r="Q206" s="10">
        <f t="shared" si="14"/>
        <v>3</v>
      </c>
    </row>
    <row r="207" spans="1:17" x14ac:dyDescent="0.4">
      <c r="A207" t="s">
        <v>13</v>
      </c>
      <c r="B207" t="s">
        <v>18</v>
      </c>
      <c r="C207" t="s">
        <v>19</v>
      </c>
      <c r="D207" s="1">
        <v>44735</v>
      </c>
      <c r="E207" s="2">
        <v>0.8125</v>
      </c>
      <c r="F207" s="1">
        <v>44736</v>
      </c>
      <c r="G207" s="2">
        <v>6.25E-2</v>
      </c>
      <c r="H207" s="2">
        <v>0</v>
      </c>
      <c r="I207" s="2">
        <v>0</v>
      </c>
      <c r="J207">
        <v>6</v>
      </c>
      <c r="K207" t="s">
        <v>16</v>
      </c>
      <c r="M207">
        <v>90</v>
      </c>
      <c r="N207">
        <f t="shared" si="13"/>
        <v>0</v>
      </c>
      <c r="O207" s="2">
        <f t="shared" si="12"/>
        <v>6.25E-2</v>
      </c>
      <c r="P207" s="4">
        <f t="shared" si="15"/>
        <v>1.5</v>
      </c>
      <c r="Q207" s="10">
        <f t="shared" si="14"/>
        <v>4.5</v>
      </c>
    </row>
    <row r="208" spans="1:17" x14ac:dyDescent="0.4">
      <c r="A208" t="s">
        <v>13</v>
      </c>
      <c r="B208" t="s">
        <v>20</v>
      </c>
      <c r="C208" t="s">
        <v>21</v>
      </c>
      <c r="D208" s="1">
        <v>44735</v>
      </c>
      <c r="E208" s="2">
        <v>0.875</v>
      </c>
      <c r="F208" s="1">
        <v>44736</v>
      </c>
      <c r="G208" s="2">
        <v>6.25E-2</v>
      </c>
      <c r="H208" s="2">
        <v>0</v>
      </c>
      <c r="I208" s="2">
        <v>0</v>
      </c>
      <c r="J208">
        <v>4.5</v>
      </c>
      <c r="K208" t="s">
        <v>16</v>
      </c>
      <c r="M208">
        <v>67.5</v>
      </c>
      <c r="N208">
        <f t="shared" si="13"/>
        <v>0</v>
      </c>
      <c r="O208" s="2">
        <f t="shared" si="12"/>
        <v>6.25E-2</v>
      </c>
      <c r="P208" s="4">
        <f t="shared" si="15"/>
        <v>1.5</v>
      </c>
      <c r="Q208" s="10">
        <f t="shared" si="14"/>
        <v>3</v>
      </c>
    </row>
    <row r="209" spans="1:17" x14ac:dyDescent="0.4">
      <c r="A209" t="s">
        <v>13</v>
      </c>
      <c r="B209" t="s">
        <v>14</v>
      </c>
      <c r="C209" t="s">
        <v>30</v>
      </c>
      <c r="D209" s="1">
        <v>44736</v>
      </c>
      <c r="E209" s="2">
        <v>0.66666666666666663</v>
      </c>
      <c r="F209" s="1">
        <v>44736</v>
      </c>
      <c r="G209" s="2">
        <v>0.91666666666666663</v>
      </c>
      <c r="H209" s="2">
        <v>0</v>
      </c>
      <c r="I209" s="2">
        <v>0</v>
      </c>
      <c r="J209">
        <v>6</v>
      </c>
      <c r="K209" t="s">
        <v>16</v>
      </c>
      <c r="M209">
        <v>90</v>
      </c>
      <c r="N209">
        <f t="shared" si="13"/>
        <v>0</v>
      </c>
      <c r="O209" s="2">
        <f t="shared" si="12"/>
        <v>0.91666666666666663</v>
      </c>
      <c r="P209" s="4">
        <f t="shared" si="15"/>
        <v>0</v>
      </c>
      <c r="Q209" s="10">
        <f t="shared" si="14"/>
        <v>6</v>
      </c>
    </row>
    <row r="210" spans="1:17" x14ac:dyDescent="0.4">
      <c r="A210" t="s">
        <v>13</v>
      </c>
      <c r="B210" t="s">
        <v>20</v>
      </c>
      <c r="C210" t="s">
        <v>34</v>
      </c>
      <c r="D210" s="1">
        <v>44736</v>
      </c>
      <c r="E210" s="2">
        <v>0.6875</v>
      </c>
      <c r="F210" s="1">
        <v>44736</v>
      </c>
      <c r="G210" s="2">
        <v>0.75</v>
      </c>
      <c r="H210" s="2">
        <v>0</v>
      </c>
      <c r="I210" s="2">
        <v>0</v>
      </c>
      <c r="J210">
        <v>1.5</v>
      </c>
      <c r="K210" t="s">
        <v>16</v>
      </c>
      <c r="L210" t="s">
        <v>29</v>
      </c>
      <c r="M210">
        <v>22.5</v>
      </c>
      <c r="N210">
        <f t="shared" si="13"/>
        <v>0</v>
      </c>
      <c r="O210" s="2">
        <f t="shared" si="12"/>
        <v>0.75</v>
      </c>
      <c r="P210" s="4">
        <f t="shared" si="15"/>
        <v>0</v>
      </c>
      <c r="Q210" s="10">
        <f t="shared" si="14"/>
        <v>1.5</v>
      </c>
    </row>
    <row r="211" spans="1:17" x14ac:dyDescent="0.4">
      <c r="A211" t="s">
        <v>13</v>
      </c>
      <c r="B211" t="s">
        <v>18</v>
      </c>
      <c r="C211" t="s">
        <v>19</v>
      </c>
      <c r="D211" s="1">
        <v>44736</v>
      </c>
      <c r="E211" s="2">
        <v>0.70833333333333337</v>
      </c>
      <c r="F211" s="1">
        <v>44737</v>
      </c>
      <c r="G211" s="2">
        <v>4.1666666666666664E-2</v>
      </c>
      <c r="H211" s="2">
        <v>0</v>
      </c>
      <c r="I211" s="2">
        <v>0</v>
      </c>
      <c r="J211">
        <v>8</v>
      </c>
      <c r="K211" t="s">
        <v>16</v>
      </c>
      <c r="M211">
        <v>120</v>
      </c>
      <c r="N211">
        <f t="shared" si="13"/>
        <v>0</v>
      </c>
      <c r="O211" s="2">
        <f t="shared" si="12"/>
        <v>4.1666666666666664E-2</v>
      </c>
      <c r="P211" s="4">
        <f t="shared" si="15"/>
        <v>1</v>
      </c>
      <c r="Q211" s="10">
        <f t="shared" si="14"/>
        <v>7</v>
      </c>
    </row>
    <row r="212" spans="1:17" x14ac:dyDescent="0.4">
      <c r="A212" t="s">
        <v>13</v>
      </c>
      <c r="B212" t="s">
        <v>20</v>
      </c>
      <c r="C212" t="s">
        <v>32</v>
      </c>
      <c r="D212" s="1">
        <v>44736</v>
      </c>
      <c r="E212" s="2">
        <v>0.70833333333333337</v>
      </c>
      <c r="F212" s="1">
        <v>44737</v>
      </c>
      <c r="G212" s="2">
        <v>8.3333333333333329E-2</v>
      </c>
      <c r="H212" s="2">
        <v>0</v>
      </c>
      <c r="I212" s="2">
        <v>0</v>
      </c>
      <c r="J212">
        <v>9</v>
      </c>
      <c r="K212" t="s">
        <v>16</v>
      </c>
      <c r="M212">
        <v>135</v>
      </c>
      <c r="N212">
        <f t="shared" si="13"/>
        <v>0</v>
      </c>
      <c r="O212" s="2">
        <f t="shared" si="12"/>
        <v>8.3333333333333329E-2</v>
      </c>
      <c r="P212" s="4">
        <f t="shared" si="15"/>
        <v>2</v>
      </c>
      <c r="Q212" s="10">
        <f t="shared" si="14"/>
        <v>7</v>
      </c>
    </row>
    <row r="213" spans="1:17" x14ac:dyDescent="0.4">
      <c r="A213" t="s">
        <v>13</v>
      </c>
      <c r="B213" t="s">
        <v>14</v>
      </c>
      <c r="C213" t="s">
        <v>37</v>
      </c>
      <c r="D213" s="1">
        <v>44736</v>
      </c>
      <c r="E213" s="2">
        <v>0.70833333333333337</v>
      </c>
      <c r="F213" s="1">
        <v>44737</v>
      </c>
      <c r="G213" s="2">
        <v>2.0833333333333332E-2</v>
      </c>
      <c r="H213" s="2">
        <v>0</v>
      </c>
      <c r="I213" s="2">
        <v>0</v>
      </c>
      <c r="J213">
        <v>7.5</v>
      </c>
      <c r="K213" t="s">
        <v>16</v>
      </c>
      <c r="M213">
        <v>112.5</v>
      </c>
      <c r="N213">
        <f t="shared" si="13"/>
        <v>0</v>
      </c>
      <c r="O213" s="2">
        <f t="shared" si="12"/>
        <v>2.0833333333333332E-2</v>
      </c>
      <c r="P213" s="4">
        <f t="shared" si="15"/>
        <v>0.5</v>
      </c>
      <c r="Q213" s="10">
        <f t="shared" si="14"/>
        <v>7</v>
      </c>
    </row>
    <row r="214" spans="1:17" x14ac:dyDescent="0.4">
      <c r="A214" t="s">
        <v>13</v>
      </c>
      <c r="B214" t="s">
        <v>18</v>
      </c>
      <c r="C214" t="s">
        <v>41</v>
      </c>
      <c r="D214" s="1">
        <v>44736</v>
      </c>
      <c r="E214" s="2">
        <v>0.79166666666666663</v>
      </c>
      <c r="F214" s="1">
        <v>44737</v>
      </c>
      <c r="G214" s="2">
        <v>0.125</v>
      </c>
      <c r="H214" s="2">
        <v>0</v>
      </c>
      <c r="I214" s="2">
        <v>0</v>
      </c>
      <c r="J214">
        <v>8</v>
      </c>
      <c r="K214" t="s">
        <v>16</v>
      </c>
      <c r="M214">
        <v>120</v>
      </c>
      <c r="N214">
        <f t="shared" si="13"/>
        <v>0</v>
      </c>
      <c r="O214" s="2">
        <f t="shared" si="12"/>
        <v>0.125</v>
      </c>
      <c r="P214" s="4">
        <f t="shared" si="15"/>
        <v>3</v>
      </c>
      <c r="Q214" s="10">
        <f t="shared" si="14"/>
        <v>5</v>
      </c>
    </row>
    <row r="215" spans="1:17" x14ac:dyDescent="0.4">
      <c r="A215" t="s">
        <v>13</v>
      </c>
      <c r="B215" t="s">
        <v>18</v>
      </c>
      <c r="C215" t="s">
        <v>25</v>
      </c>
      <c r="D215" s="1">
        <v>44736</v>
      </c>
      <c r="E215" s="2">
        <v>0.79166666666666663</v>
      </c>
      <c r="F215" s="1">
        <v>44737</v>
      </c>
      <c r="G215" s="2">
        <v>0.125</v>
      </c>
      <c r="H215" s="2">
        <v>0</v>
      </c>
      <c r="I215" s="2">
        <v>0</v>
      </c>
      <c r="J215">
        <v>8</v>
      </c>
      <c r="K215" t="s">
        <v>16</v>
      </c>
      <c r="M215">
        <v>120</v>
      </c>
      <c r="N215">
        <f t="shared" si="13"/>
        <v>0</v>
      </c>
      <c r="O215" s="2">
        <f t="shared" si="12"/>
        <v>0.125</v>
      </c>
      <c r="P215" s="4">
        <f t="shared" si="15"/>
        <v>3</v>
      </c>
      <c r="Q215" s="10">
        <f t="shared" si="14"/>
        <v>5</v>
      </c>
    </row>
    <row r="216" spans="1:17" x14ac:dyDescent="0.4">
      <c r="A216" t="s">
        <v>13</v>
      </c>
      <c r="B216" t="s">
        <v>14</v>
      </c>
      <c r="C216" t="s">
        <v>17</v>
      </c>
      <c r="D216" s="1">
        <v>44736</v>
      </c>
      <c r="E216" s="2">
        <v>0.79166666666666663</v>
      </c>
      <c r="F216" s="1">
        <v>44737</v>
      </c>
      <c r="G216" s="2">
        <v>4.1666666666666664E-2</v>
      </c>
      <c r="H216" s="2">
        <v>0</v>
      </c>
      <c r="I216" s="2">
        <v>0</v>
      </c>
      <c r="J216">
        <v>6</v>
      </c>
      <c r="K216" t="s">
        <v>16</v>
      </c>
      <c r="M216">
        <v>90</v>
      </c>
      <c r="N216">
        <f t="shared" si="13"/>
        <v>0</v>
      </c>
      <c r="O216" s="2">
        <f t="shared" si="12"/>
        <v>4.1666666666666664E-2</v>
      </c>
      <c r="P216" s="4">
        <f t="shared" si="15"/>
        <v>1</v>
      </c>
      <c r="Q216" s="10">
        <f t="shared" si="14"/>
        <v>5</v>
      </c>
    </row>
    <row r="217" spans="1:17" x14ac:dyDescent="0.4">
      <c r="A217" t="s">
        <v>13</v>
      </c>
      <c r="B217" t="s">
        <v>20</v>
      </c>
      <c r="C217" t="s">
        <v>26</v>
      </c>
      <c r="D217" s="1">
        <v>44736</v>
      </c>
      <c r="E217" s="2">
        <v>0.85416666666666663</v>
      </c>
      <c r="F217" s="1">
        <v>44737</v>
      </c>
      <c r="G217" s="2">
        <v>0.10416666666666667</v>
      </c>
      <c r="H217" s="2">
        <v>0</v>
      </c>
      <c r="I217" s="2">
        <v>0</v>
      </c>
      <c r="J217">
        <v>6</v>
      </c>
      <c r="K217" t="s">
        <v>16</v>
      </c>
      <c r="M217">
        <v>90</v>
      </c>
      <c r="N217">
        <f t="shared" si="13"/>
        <v>0</v>
      </c>
      <c r="O217" s="2">
        <f t="shared" si="12"/>
        <v>0.10416666666666667</v>
      </c>
      <c r="P217" s="4">
        <f t="shared" si="15"/>
        <v>2.5</v>
      </c>
      <c r="Q217" s="10">
        <f t="shared" si="14"/>
        <v>3.5</v>
      </c>
    </row>
    <row r="218" spans="1:17" x14ac:dyDescent="0.4">
      <c r="A218" t="s">
        <v>13</v>
      </c>
      <c r="B218" t="s">
        <v>20</v>
      </c>
      <c r="C218" t="s">
        <v>33</v>
      </c>
      <c r="D218" s="1">
        <v>44736</v>
      </c>
      <c r="E218" s="2">
        <v>0.875</v>
      </c>
      <c r="F218" s="1">
        <v>44737</v>
      </c>
      <c r="G218" s="2">
        <v>6.25E-2</v>
      </c>
      <c r="H218" s="2">
        <v>0</v>
      </c>
      <c r="I218" s="2">
        <v>0</v>
      </c>
      <c r="J218">
        <v>4.5</v>
      </c>
      <c r="K218" t="s">
        <v>16</v>
      </c>
      <c r="M218">
        <v>67.5</v>
      </c>
      <c r="N218">
        <f t="shared" si="13"/>
        <v>0</v>
      </c>
      <c r="O218" s="2">
        <f t="shared" si="12"/>
        <v>6.25E-2</v>
      </c>
      <c r="P218" s="4">
        <f t="shared" si="15"/>
        <v>1.5</v>
      </c>
      <c r="Q218" s="10">
        <f t="shared" si="14"/>
        <v>3</v>
      </c>
    </row>
    <row r="219" spans="1:17" x14ac:dyDescent="0.4">
      <c r="A219" t="s">
        <v>13</v>
      </c>
      <c r="B219" t="s">
        <v>14</v>
      </c>
      <c r="C219" t="s">
        <v>30</v>
      </c>
      <c r="D219" s="1">
        <v>44737</v>
      </c>
      <c r="E219" s="2">
        <v>0.66666666666666663</v>
      </c>
      <c r="F219" s="1">
        <v>44737</v>
      </c>
      <c r="G219" s="2">
        <v>0.9375</v>
      </c>
      <c r="H219" s="2">
        <v>0</v>
      </c>
      <c r="I219" s="2">
        <v>0</v>
      </c>
      <c r="J219">
        <v>6.5</v>
      </c>
      <c r="K219" t="s">
        <v>16</v>
      </c>
      <c r="M219">
        <v>97.5</v>
      </c>
      <c r="N219">
        <f t="shared" si="13"/>
        <v>0</v>
      </c>
      <c r="O219" s="2">
        <f t="shared" si="12"/>
        <v>0.9375</v>
      </c>
      <c r="P219" s="4">
        <f t="shared" si="15"/>
        <v>0</v>
      </c>
      <c r="Q219" s="10">
        <f t="shared" si="14"/>
        <v>6.5</v>
      </c>
    </row>
    <row r="220" spans="1:17" x14ac:dyDescent="0.4">
      <c r="A220" t="s">
        <v>13</v>
      </c>
      <c r="B220" t="s">
        <v>20</v>
      </c>
      <c r="C220" t="s">
        <v>33</v>
      </c>
      <c r="D220" s="1">
        <v>44737</v>
      </c>
      <c r="E220" s="2">
        <v>0.6875</v>
      </c>
      <c r="F220" s="1">
        <v>44738</v>
      </c>
      <c r="G220" s="2">
        <v>2.0833333333333332E-2</v>
      </c>
      <c r="H220" s="2">
        <v>0</v>
      </c>
      <c r="I220" s="2">
        <v>0</v>
      </c>
      <c r="J220">
        <v>8</v>
      </c>
      <c r="K220" t="s">
        <v>16</v>
      </c>
      <c r="M220">
        <v>120.5</v>
      </c>
      <c r="N220">
        <f t="shared" si="13"/>
        <v>0</v>
      </c>
      <c r="O220" s="2">
        <f t="shared" si="12"/>
        <v>2.0833333333333332E-2</v>
      </c>
      <c r="P220" s="4">
        <f t="shared" si="15"/>
        <v>0.5</v>
      </c>
      <c r="Q220" s="10">
        <f t="shared" si="14"/>
        <v>7.5</v>
      </c>
    </row>
    <row r="221" spans="1:17" x14ac:dyDescent="0.4">
      <c r="A221" t="s">
        <v>13</v>
      </c>
      <c r="B221" t="s">
        <v>20</v>
      </c>
      <c r="C221" t="s">
        <v>34</v>
      </c>
      <c r="D221" s="1">
        <v>44737</v>
      </c>
      <c r="E221" s="2">
        <v>0.6875</v>
      </c>
      <c r="F221" s="1">
        <v>44737</v>
      </c>
      <c r="G221" s="2">
        <v>0.75</v>
      </c>
      <c r="H221" s="2">
        <v>0</v>
      </c>
      <c r="I221" s="2">
        <v>0</v>
      </c>
      <c r="J221">
        <v>1.5</v>
      </c>
      <c r="K221" t="s">
        <v>16</v>
      </c>
      <c r="L221" t="s">
        <v>29</v>
      </c>
      <c r="M221">
        <v>22.5</v>
      </c>
      <c r="N221">
        <f t="shared" si="13"/>
        <v>0</v>
      </c>
      <c r="O221" s="2">
        <f t="shared" si="12"/>
        <v>0.75</v>
      </c>
      <c r="P221" s="4">
        <f t="shared" si="15"/>
        <v>0</v>
      </c>
      <c r="Q221" s="10">
        <f t="shared" si="14"/>
        <v>1.5</v>
      </c>
    </row>
    <row r="222" spans="1:17" x14ac:dyDescent="0.4">
      <c r="A222" t="s">
        <v>13</v>
      </c>
      <c r="B222" t="s">
        <v>18</v>
      </c>
      <c r="C222" t="s">
        <v>42</v>
      </c>
      <c r="D222" s="1">
        <v>44737</v>
      </c>
      <c r="E222" s="2">
        <v>0.70833333333333337</v>
      </c>
      <c r="F222" s="1">
        <v>44738</v>
      </c>
      <c r="G222" s="2">
        <v>4.1666666666666664E-2</v>
      </c>
      <c r="H222" s="2">
        <v>0</v>
      </c>
      <c r="I222" s="2">
        <v>0</v>
      </c>
      <c r="J222">
        <v>8</v>
      </c>
      <c r="K222" t="s">
        <v>16</v>
      </c>
      <c r="M222">
        <v>121</v>
      </c>
      <c r="N222">
        <f t="shared" si="13"/>
        <v>0</v>
      </c>
      <c r="O222" s="2">
        <f t="shared" si="12"/>
        <v>4.1666666666666664E-2</v>
      </c>
      <c r="P222" s="4">
        <f t="shared" si="15"/>
        <v>1</v>
      </c>
      <c r="Q222" s="10">
        <f t="shared" si="14"/>
        <v>7</v>
      </c>
    </row>
    <row r="223" spans="1:17" x14ac:dyDescent="0.4">
      <c r="A223" t="s">
        <v>13</v>
      </c>
      <c r="B223" t="s">
        <v>14</v>
      </c>
      <c r="C223" t="s">
        <v>17</v>
      </c>
      <c r="D223" s="1">
        <v>44737</v>
      </c>
      <c r="E223" s="2">
        <v>0.70833333333333337</v>
      </c>
      <c r="F223" s="1">
        <v>44738</v>
      </c>
      <c r="G223" s="2">
        <v>2.0833333333333332E-2</v>
      </c>
      <c r="H223" s="2">
        <v>0</v>
      </c>
      <c r="I223" s="2">
        <v>0</v>
      </c>
      <c r="J223">
        <v>7.5</v>
      </c>
      <c r="K223" t="s">
        <v>16</v>
      </c>
      <c r="M223">
        <v>113</v>
      </c>
      <c r="N223">
        <f t="shared" si="13"/>
        <v>0</v>
      </c>
      <c r="O223" s="2">
        <f t="shared" si="12"/>
        <v>2.0833333333333332E-2</v>
      </c>
      <c r="P223" s="4">
        <f t="shared" si="15"/>
        <v>0.5</v>
      </c>
      <c r="Q223" s="10">
        <f t="shared" si="14"/>
        <v>7</v>
      </c>
    </row>
    <row r="224" spans="1:17" x14ac:dyDescent="0.4">
      <c r="A224" t="s">
        <v>13</v>
      </c>
      <c r="B224" t="s">
        <v>18</v>
      </c>
      <c r="C224" t="s">
        <v>41</v>
      </c>
      <c r="D224" s="1">
        <v>44737</v>
      </c>
      <c r="E224" s="2">
        <v>0.75</v>
      </c>
      <c r="F224" s="1">
        <v>44738</v>
      </c>
      <c r="G224" s="2">
        <v>0.14583333333333334</v>
      </c>
      <c r="H224" s="2">
        <v>0</v>
      </c>
      <c r="I224" s="2">
        <v>0</v>
      </c>
      <c r="J224">
        <v>9.5</v>
      </c>
      <c r="K224" t="s">
        <v>16</v>
      </c>
      <c r="M224">
        <v>146</v>
      </c>
      <c r="N224">
        <f t="shared" si="13"/>
        <v>0</v>
      </c>
      <c r="O224" s="2">
        <f t="shared" si="12"/>
        <v>0.14583333333333334</v>
      </c>
      <c r="P224" s="4">
        <f t="shared" si="15"/>
        <v>3.5</v>
      </c>
      <c r="Q224" s="10">
        <f t="shared" si="14"/>
        <v>6</v>
      </c>
    </row>
    <row r="225" spans="1:17" x14ac:dyDescent="0.4">
      <c r="A225" t="s">
        <v>13</v>
      </c>
      <c r="B225" t="s">
        <v>18</v>
      </c>
      <c r="C225" t="s">
        <v>19</v>
      </c>
      <c r="D225" s="1">
        <v>44737</v>
      </c>
      <c r="E225" s="2">
        <v>0.79166666666666663</v>
      </c>
      <c r="F225" s="1">
        <v>44738</v>
      </c>
      <c r="G225" s="2">
        <v>0.125</v>
      </c>
      <c r="H225" s="2">
        <v>0</v>
      </c>
      <c r="I225" s="2">
        <v>0</v>
      </c>
      <c r="J225">
        <v>8</v>
      </c>
      <c r="K225" t="s">
        <v>16</v>
      </c>
      <c r="M225">
        <v>123</v>
      </c>
      <c r="N225">
        <f t="shared" si="13"/>
        <v>0</v>
      </c>
      <c r="O225" s="2">
        <f t="shared" si="12"/>
        <v>0.125</v>
      </c>
      <c r="P225" s="4">
        <f t="shared" si="15"/>
        <v>3</v>
      </c>
      <c r="Q225" s="10">
        <f t="shared" si="14"/>
        <v>5</v>
      </c>
    </row>
    <row r="226" spans="1:17" x14ac:dyDescent="0.4">
      <c r="A226" t="s">
        <v>13</v>
      </c>
      <c r="B226" t="s">
        <v>14</v>
      </c>
      <c r="C226" t="s">
        <v>31</v>
      </c>
      <c r="D226" s="1">
        <v>44737</v>
      </c>
      <c r="E226" s="2">
        <v>0.8125</v>
      </c>
      <c r="F226" s="1">
        <v>44738</v>
      </c>
      <c r="G226" s="2">
        <v>2.0833333333333332E-2</v>
      </c>
      <c r="H226" s="2">
        <v>0</v>
      </c>
      <c r="I226" s="2">
        <v>0</v>
      </c>
      <c r="J226">
        <v>5</v>
      </c>
      <c r="K226" t="s">
        <v>16</v>
      </c>
      <c r="M226">
        <v>75.5</v>
      </c>
      <c r="N226">
        <f t="shared" si="13"/>
        <v>0</v>
      </c>
      <c r="O226" s="2">
        <f t="shared" si="12"/>
        <v>2.0833333333333332E-2</v>
      </c>
      <c r="P226" s="4">
        <f t="shared" si="15"/>
        <v>0.5</v>
      </c>
      <c r="Q226" s="10">
        <f t="shared" si="14"/>
        <v>4.5</v>
      </c>
    </row>
    <row r="227" spans="1:17" x14ac:dyDescent="0.4">
      <c r="A227" t="s">
        <v>13</v>
      </c>
      <c r="B227" t="s">
        <v>20</v>
      </c>
      <c r="C227" t="s">
        <v>26</v>
      </c>
      <c r="D227" s="1">
        <v>44737</v>
      </c>
      <c r="E227" s="2">
        <v>0.875</v>
      </c>
      <c r="F227" s="1">
        <v>44738</v>
      </c>
      <c r="G227" s="2">
        <v>0.14583333333333334</v>
      </c>
      <c r="H227" s="2">
        <v>0</v>
      </c>
      <c r="I227" s="2">
        <v>0</v>
      </c>
      <c r="J227">
        <v>6.5</v>
      </c>
      <c r="K227" t="s">
        <v>16</v>
      </c>
      <c r="M227">
        <v>101</v>
      </c>
      <c r="N227">
        <f t="shared" si="13"/>
        <v>0</v>
      </c>
      <c r="O227" s="2">
        <f t="shared" si="12"/>
        <v>0.14583333333333334</v>
      </c>
      <c r="P227" s="4">
        <f t="shared" si="15"/>
        <v>3.5</v>
      </c>
      <c r="Q227" s="10">
        <f t="shared" si="14"/>
        <v>3</v>
      </c>
    </row>
    <row r="228" spans="1:17" x14ac:dyDescent="0.4">
      <c r="A228" t="s">
        <v>13</v>
      </c>
      <c r="B228" t="s">
        <v>20</v>
      </c>
      <c r="C228" t="s">
        <v>39</v>
      </c>
      <c r="D228" s="1">
        <v>44737</v>
      </c>
      <c r="E228" s="2">
        <v>0.91666666666666663</v>
      </c>
      <c r="F228" s="1">
        <v>44738</v>
      </c>
      <c r="G228" s="2">
        <v>4.1666666666666664E-2</v>
      </c>
      <c r="H228" s="2">
        <v>0</v>
      </c>
      <c r="I228" s="2">
        <v>0</v>
      </c>
      <c r="J228">
        <v>3</v>
      </c>
      <c r="K228" t="s">
        <v>16</v>
      </c>
      <c r="M228">
        <v>46</v>
      </c>
      <c r="N228">
        <f t="shared" si="13"/>
        <v>0</v>
      </c>
      <c r="O228" s="2">
        <f t="shared" si="12"/>
        <v>4.1666666666666664E-2</v>
      </c>
      <c r="P228" s="4">
        <f t="shared" si="15"/>
        <v>1</v>
      </c>
      <c r="Q228" s="10">
        <f t="shared" si="14"/>
        <v>2</v>
      </c>
    </row>
    <row r="229" spans="1:17" x14ac:dyDescent="0.4">
      <c r="A229" t="s">
        <v>13</v>
      </c>
      <c r="B229" t="s">
        <v>14</v>
      </c>
      <c r="C229" t="s">
        <v>30</v>
      </c>
      <c r="D229" s="1">
        <v>44738</v>
      </c>
      <c r="E229" s="2">
        <v>0.64583333333333337</v>
      </c>
      <c r="F229" s="1">
        <v>44738</v>
      </c>
      <c r="G229" s="2">
        <v>0.9375</v>
      </c>
      <c r="H229" s="2">
        <v>0</v>
      </c>
      <c r="I229" s="2">
        <v>0</v>
      </c>
      <c r="J229">
        <v>7</v>
      </c>
      <c r="K229" t="s">
        <v>16</v>
      </c>
      <c r="M229">
        <v>112</v>
      </c>
      <c r="N229">
        <f t="shared" si="13"/>
        <v>0</v>
      </c>
      <c r="O229" s="2">
        <f t="shared" si="12"/>
        <v>0.9375</v>
      </c>
      <c r="P229" s="4">
        <f t="shared" si="15"/>
        <v>0</v>
      </c>
      <c r="Q229" s="10">
        <f t="shared" si="14"/>
        <v>7</v>
      </c>
    </row>
    <row r="230" spans="1:17" x14ac:dyDescent="0.4">
      <c r="A230" t="s">
        <v>13</v>
      </c>
      <c r="B230" t="s">
        <v>14</v>
      </c>
      <c r="C230" t="s">
        <v>22</v>
      </c>
      <c r="D230" s="1">
        <v>44738</v>
      </c>
      <c r="E230" s="2">
        <v>0.64583333333333337</v>
      </c>
      <c r="F230" s="1">
        <v>44739</v>
      </c>
      <c r="G230" s="2">
        <v>0</v>
      </c>
      <c r="H230" s="2">
        <v>0</v>
      </c>
      <c r="I230" s="2">
        <v>0</v>
      </c>
      <c r="J230">
        <v>8.5</v>
      </c>
      <c r="K230" t="s">
        <v>16</v>
      </c>
      <c r="M230">
        <v>136</v>
      </c>
      <c r="N230">
        <f t="shared" si="13"/>
        <v>0</v>
      </c>
      <c r="O230" s="2">
        <f t="shared" si="12"/>
        <v>0</v>
      </c>
      <c r="P230" s="4">
        <f t="shared" si="15"/>
        <v>0</v>
      </c>
      <c r="Q230" s="10">
        <f t="shared" si="14"/>
        <v>8.5</v>
      </c>
    </row>
    <row r="231" spans="1:17" x14ac:dyDescent="0.4">
      <c r="A231" t="s">
        <v>13</v>
      </c>
      <c r="B231" t="s">
        <v>20</v>
      </c>
      <c r="C231" t="s">
        <v>34</v>
      </c>
      <c r="D231" s="1">
        <v>44738</v>
      </c>
      <c r="E231" s="2">
        <v>0.6875</v>
      </c>
      <c r="F231" s="1">
        <v>44738</v>
      </c>
      <c r="G231" s="2">
        <v>0.91666666666666663</v>
      </c>
      <c r="H231" s="2">
        <v>4.1666666666666664E-2</v>
      </c>
      <c r="I231" s="2">
        <v>0</v>
      </c>
      <c r="J231">
        <v>4.5</v>
      </c>
      <c r="K231" t="s">
        <v>16</v>
      </c>
      <c r="L231" t="s">
        <v>35</v>
      </c>
      <c r="M231">
        <v>72</v>
      </c>
      <c r="N231">
        <f t="shared" si="13"/>
        <v>1</v>
      </c>
      <c r="O231" s="2">
        <f t="shared" si="12"/>
        <v>0.875</v>
      </c>
      <c r="P231" s="4">
        <f t="shared" si="15"/>
        <v>0</v>
      </c>
      <c r="Q231" s="10">
        <f t="shared" si="14"/>
        <v>3.5</v>
      </c>
    </row>
    <row r="232" spans="1:17" x14ac:dyDescent="0.4">
      <c r="A232" t="s">
        <v>13</v>
      </c>
      <c r="B232" t="s">
        <v>20</v>
      </c>
      <c r="C232" t="s">
        <v>32</v>
      </c>
      <c r="D232" s="1">
        <v>44738</v>
      </c>
      <c r="E232" s="2">
        <v>0.70833333333333337</v>
      </c>
      <c r="F232" s="1">
        <v>44738</v>
      </c>
      <c r="G232" s="2">
        <v>0.97916666666666663</v>
      </c>
      <c r="H232" s="2">
        <v>0</v>
      </c>
      <c r="I232" s="2">
        <v>0</v>
      </c>
      <c r="J232">
        <v>6.5</v>
      </c>
      <c r="K232" t="s">
        <v>16</v>
      </c>
      <c r="M232">
        <v>104</v>
      </c>
      <c r="N232">
        <f t="shared" si="13"/>
        <v>0</v>
      </c>
      <c r="O232" s="2">
        <f t="shared" si="12"/>
        <v>0.97916666666666663</v>
      </c>
      <c r="P232" s="4">
        <f t="shared" si="15"/>
        <v>0</v>
      </c>
      <c r="Q232" s="10">
        <f t="shared" si="14"/>
        <v>6.5</v>
      </c>
    </row>
    <row r="233" spans="1:17" x14ac:dyDescent="0.4">
      <c r="A233" t="s">
        <v>13</v>
      </c>
      <c r="B233" t="s">
        <v>18</v>
      </c>
      <c r="C233" t="s">
        <v>27</v>
      </c>
      <c r="D233" s="1">
        <v>44738</v>
      </c>
      <c r="E233" s="2">
        <v>0.72916666666666663</v>
      </c>
      <c r="F233" s="1">
        <v>44739</v>
      </c>
      <c r="G233" s="2">
        <v>4.1666666666666664E-2</v>
      </c>
      <c r="H233" s="2">
        <v>0</v>
      </c>
      <c r="I233" s="2">
        <v>0</v>
      </c>
      <c r="J233">
        <v>7.5</v>
      </c>
      <c r="K233" t="s">
        <v>16</v>
      </c>
      <c r="M233">
        <v>119</v>
      </c>
      <c r="N233">
        <f t="shared" si="13"/>
        <v>0</v>
      </c>
      <c r="O233" s="2">
        <f t="shared" si="12"/>
        <v>4.1666666666666664E-2</v>
      </c>
      <c r="P233" s="4">
        <f t="shared" si="15"/>
        <v>1</v>
      </c>
      <c r="Q233" s="10">
        <f t="shared" si="14"/>
        <v>6.5</v>
      </c>
    </row>
    <row r="234" spans="1:17" x14ac:dyDescent="0.4">
      <c r="A234" t="s">
        <v>13</v>
      </c>
      <c r="B234" t="s">
        <v>14</v>
      </c>
      <c r="C234" t="s">
        <v>31</v>
      </c>
      <c r="D234" s="1">
        <v>44738</v>
      </c>
      <c r="E234" s="2">
        <v>0.75</v>
      </c>
      <c r="F234" s="1">
        <v>44739</v>
      </c>
      <c r="G234" s="2">
        <v>2.0833333333333332E-2</v>
      </c>
      <c r="H234" s="2">
        <v>0</v>
      </c>
      <c r="I234" s="2">
        <v>0</v>
      </c>
      <c r="J234">
        <v>6.5</v>
      </c>
      <c r="K234" t="s">
        <v>16</v>
      </c>
      <c r="M234">
        <v>103.5</v>
      </c>
      <c r="N234">
        <f t="shared" si="13"/>
        <v>0</v>
      </c>
      <c r="O234" s="2">
        <f t="shared" si="12"/>
        <v>2.0833333333333332E-2</v>
      </c>
      <c r="P234" s="4">
        <f t="shared" si="15"/>
        <v>0.5</v>
      </c>
      <c r="Q234" s="10">
        <f t="shared" si="14"/>
        <v>6</v>
      </c>
    </row>
    <row r="235" spans="1:17" x14ac:dyDescent="0.4">
      <c r="A235" t="s">
        <v>13</v>
      </c>
      <c r="B235" t="s">
        <v>18</v>
      </c>
      <c r="C235" t="s">
        <v>42</v>
      </c>
      <c r="D235" s="1">
        <v>44738</v>
      </c>
      <c r="E235" s="2">
        <v>0.79166666666666663</v>
      </c>
      <c r="F235" s="1">
        <v>44739</v>
      </c>
      <c r="G235" s="2">
        <v>6.25E-2</v>
      </c>
      <c r="H235" s="2">
        <v>0</v>
      </c>
      <c r="I235" s="2">
        <v>0</v>
      </c>
      <c r="J235">
        <v>6.5</v>
      </c>
      <c r="K235" t="s">
        <v>16</v>
      </c>
      <c r="M235">
        <v>102.5</v>
      </c>
      <c r="N235">
        <f t="shared" si="13"/>
        <v>0</v>
      </c>
      <c r="O235" s="2">
        <f t="shared" si="12"/>
        <v>6.25E-2</v>
      </c>
      <c r="P235" s="4">
        <f t="shared" si="15"/>
        <v>1.5</v>
      </c>
      <c r="Q235" s="10">
        <f t="shared" si="14"/>
        <v>5</v>
      </c>
    </row>
    <row r="236" spans="1:17" x14ac:dyDescent="0.4">
      <c r="A236" t="s">
        <v>13</v>
      </c>
      <c r="B236" t="s">
        <v>20</v>
      </c>
      <c r="C236" t="s">
        <v>39</v>
      </c>
      <c r="D236" s="1">
        <v>44738</v>
      </c>
      <c r="E236" s="2">
        <v>0.8125</v>
      </c>
      <c r="F236" s="1">
        <v>44739</v>
      </c>
      <c r="G236" s="2">
        <v>6.25E-2</v>
      </c>
      <c r="H236" s="2">
        <v>0</v>
      </c>
      <c r="I236" s="2">
        <v>0</v>
      </c>
      <c r="J236">
        <v>6</v>
      </c>
      <c r="K236" t="s">
        <v>16</v>
      </c>
      <c r="M236">
        <v>94.5</v>
      </c>
      <c r="N236">
        <f t="shared" si="13"/>
        <v>0</v>
      </c>
      <c r="O236" s="2">
        <f t="shared" si="12"/>
        <v>6.25E-2</v>
      </c>
      <c r="P236" s="4">
        <f t="shared" si="15"/>
        <v>1.5</v>
      </c>
      <c r="Q236" s="10">
        <f t="shared" si="14"/>
        <v>4.5</v>
      </c>
    </row>
    <row r="237" spans="1:17" x14ac:dyDescent="0.4">
      <c r="A237" t="s">
        <v>13</v>
      </c>
      <c r="B237" t="s">
        <v>20</v>
      </c>
      <c r="C237" t="s">
        <v>28</v>
      </c>
      <c r="D237" s="1">
        <v>44738</v>
      </c>
      <c r="E237" s="2">
        <v>0.89583333333333337</v>
      </c>
      <c r="F237" s="1">
        <v>44739</v>
      </c>
      <c r="G237" s="2">
        <v>6.25E-2</v>
      </c>
      <c r="H237" s="2">
        <v>0</v>
      </c>
      <c r="I237" s="2">
        <v>0</v>
      </c>
      <c r="J237">
        <v>4</v>
      </c>
      <c r="K237" t="s">
        <v>16</v>
      </c>
      <c r="M237">
        <v>62.5</v>
      </c>
      <c r="N237">
        <f t="shared" si="13"/>
        <v>0</v>
      </c>
      <c r="O237" s="2">
        <f t="shared" si="12"/>
        <v>6.25E-2</v>
      </c>
      <c r="P237" s="4">
        <f t="shared" si="15"/>
        <v>1.5</v>
      </c>
      <c r="Q237" s="10">
        <f t="shared" si="14"/>
        <v>2.5</v>
      </c>
    </row>
    <row r="238" spans="1:17" x14ac:dyDescent="0.4">
      <c r="A238" t="s">
        <v>13</v>
      </c>
      <c r="B238" t="s">
        <v>14</v>
      </c>
      <c r="C238" t="s">
        <v>37</v>
      </c>
      <c r="D238" s="1">
        <v>44739</v>
      </c>
      <c r="E238" s="2">
        <v>0.66666666666666663</v>
      </c>
      <c r="F238" s="1">
        <v>44740</v>
      </c>
      <c r="G238" s="2">
        <v>2.0833333333333332E-2</v>
      </c>
      <c r="H238" s="2">
        <v>0</v>
      </c>
      <c r="I238" s="2">
        <v>0</v>
      </c>
      <c r="J238">
        <v>8.5</v>
      </c>
      <c r="K238" t="s">
        <v>16</v>
      </c>
      <c r="M238">
        <v>127.5</v>
      </c>
      <c r="N238">
        <f t="shared" si="13"/>
        <v>0</v>
      </c>
      <c r="O238" s="2">
        <f t="shared" si="12"/>
        <v>2.0833333333333332E-2</v>
      </c>
      <c r="P238" s="4">
        <f t="shared" si="15"/>
        <v>0.5</v>
      </c>
      <c r="Q238" s="10">
        <f t="shared" si="14"/>
        <v>8</v>
      </c>
    </row>
    <row r="239" spans="1:17" x14ac:dyDescent="0.4">
      <c r="A239" t="s">
        <v>13</v>
      </c>
      <c r="B239" t="s">
        <v>20</v>
      </c>
      <c r="C239" t="s">
        <v>21</v>
      </c>
      <c r="D239" s="1">
        <v>44739</v>
      </c>
      <c r="E239" s="2">
        <v>0.6875</v>
      </c>
      <c r="F239" s="1">
        <v>44739</v>
      </c>
      <c r="G239" s="2">
        <v>0.75</v>
      </c>
      <c r="H239" s="2">
        <v>0</v>
      </c>
      <c r="I239" s="2">
        <v>0</v>
      </c>
      <c r="J239">
        <v>1.5</v>
      </c>
      <c r="K239" t="s">
        <v>16</v>
      </c>
      <c r="L239" t="s">
        <v>29</v>
      </c>
      <c r="M239">
        <v>22.5</v>
      </c>
      <c r="N239">
        <f t="shared" si="13"/>
        <v>0</v>
      </c>
      <c r="O239" s="2">
        <f t="shared" si="12"/>
        <v>0.75</v>
      </c>
      <c r="P239" s="4">
        <f t="shared" si="15"/>
        <v>0</v>
      </c>
      <c r="Q239" s="10">
        <f t="shared" si="14"/>
        <v>1.5</v>
      </c>
    </row>
    <row r="240" spans="1:17" x14ac:dyDescent="0.4">
      <c r="A240" t="s">
        <v>13</v>
      </c>
      <c r="B240" t="s">
        <v>20</v>
      </c>
      <c r="C240" t="s">
        <v>32</v>
      </c>
      <c r="D240" s="1">
        <v>44739</v>
      </c>
      <c r="E240" s="2">
        <v>0.70833333333333337</v>
      </c>
      <c r="F240" s="1">
        <v>44740</v>
      </c>
      <c r="G240" s="2">
        <v>0.10416666666666667</v>
      </c>
      <c r="H240" s="2">
        <v>0</v>
      </c>
      <c r="I240" s="2">
        <v>0</v>
      </c>
      <c r="J240">
        <v>9.5</v>
      </c>
      <c r="K240" t="s">
        <v>16</v>
      </c>
      <c r="M240">
        <v>142.5</v>
      </c>
      <c r="N240">
        <f t="shared" si="13"/>
        <v>0</v>
      </c>
      <c r="O240" s="2">
        <f t="shared" si="12"/>
        <v>0.10416666666666667</v>
      </c>
      <c r="P240" s="4">
        <f t="shared" si="15"/>
        <v>2.5</v>
      </c>
      <c r="Q240" s="10">
        <f t="shared" si="14"/>
        <v>7</v>
      </c>
    </row>
    <row r="241" spans="1:17" x14ac:dyDescent="0.4">
      <c r="A241" t="s">
        <v>13</v>
      </c>
      <c r="B241" t="s">
        <v>14</v>
      </c>
      <c r="C241" t="s">
        <v>31</v>
      </c>
      <c r="D241" s="1">
        <v>44739</v>
      </c>
      <c r="E241" s="2">
        <v>0.70833333333333337</v>
      </c>
      <c r="F241" s="1">
        <v>44740</v>
      </c>
      <c r="G241" s="2">
        <v>0</v>
      </c>
      <c r="H241" s="2">
        <v>0</v>
      </c>
      <c r="I241" s="2">
        <v>0</v>
      </c>
      <c r="J241">
        <v>7</v>
      </c>
      <c r="K241" t="s">
        <v>16</v>
      </c>
      <c r="L241" t="s">
        <v>43</v>
      </c>
      <c r="M241">
        <v>105</v>
      </c>
      <c r="N241">
        <f t="shared" si="13"/>
        <v>0</v>
      </c>
      <c r="O241" s="2">
        <f t="shared" si="12"/>
        <v>0</v>
      </c>
      <c r="P241" s="4">
        <f t="shared" si="15"/>
        <v>0</v>
      </c>
      <c r="Q241" s="10">
        <f t="shared" si="14"/>
        <v>7</v>
      </c>
    </row>
    <row r="242" spans="1:17" x14ac:dyDescent="0.4">
      <c r="A242" t="s">
        <v>13</v>
      </c>
      <c r="B242" t="s">
        <v>14</v>
      </c>
      <c r="C242" t="s">
        <v>22</v>
      </c>
      <c r="D242" s="1">
        <v>44739</v>
      </c>
      <c r="E242" s="2">
        <v>0.72916666666666663</v>
      </c>
      <c r="F242" s="1">
        <v>44740</v>
      </c>
      <c r="G242" s="2">
        <v>4.1666666666666664E-2</v>
      </c>
      <c r="H242" s="2">
        <v>0</v>
      </c>
      <c r="I242" s="2">
        <v>0</v>
      </c>
      <c r="J242">
        <v>7.5</v>
      </c>
      <c r="K242" t="s">
        <v>16</v>
      </c>
      <c r="M242">
        <v>112.5</v>
      </c>
      <c r="N242">
        <f t="shared" si="13"/>
        <v>0</v>
      </c>
      <c r="O242" s="2">
        <f t="shared" si="12"/>
        <v>4.1666666666666664E-2</v>
      </c>
      <c r="P242" s="4">
        <f t="shared" si="15"/>
        <v>1</v>
      </c>
      <c r="Q242" s="10">
        <f t="shared" si="14"/>
        <v>6.5</v>
      </c>
    </row>
    <row r="243" spans="1:17" x14ac:dyDescent="0.4">
      <c r="A243" t="s">
        <v>13</v>
      </c>
      <c r="B243" t="s">
        <v>18</v>
      </c>
      <c r="C243" t="s">
        <v>25</v>
      </c>
      <c r="D243" s="1">
        <v>44739</v>
      </c>
      <c r="E243" s="2">
        <v>0.72916666666666663</v>
      </c>
      <c r="F243" s="1">
        <v>44740</v>
      </c>
      <c r="G243" s="2">
        <v>0.10416666666666667</v>
      </c>
      <c r="H243" s="2">
        <v>0</v>
      </c>
      <c r="I243" s="2">
        <v>0</v>
      </c>
      <c r="J243">
        <v>9</v>
      </c>
      <c r="K243" t="s">
        <v>16</v>
      </c>
      <c r="M243">
        <v>135</v>
      </c>
      <c r="N243">
        <f t="shared" si="13"/>
        <v>0</v>
      </c>
      <c r="O243" s="2">
        <f t="shared" si="12"/>
        <v>0.10416666666666667</v>
      </c>
      <c r="P243" s="4">
        <f t="shared" si="15"/>
        <v>2.5</v>
      </c>
      <c r="Q243" s="10">
        <f t="shared" si="14"/>
        <v>6.5</v>
      </c>
    </row>
    <row r="244" spans="1:17" x14ac:dyDescent="0.4">
      <c r="A244" t="s">
        <v>13</v>
      </c>
      <c r="B244" t="s">
        <v>20</v>
      </c>
      <c r="C244" t="s">
        <v>28</v>
      </c>
      <c r="D244" s="1">
        <v>44739</v>
      </c>
      <c r="E244" s="2">
        <v>0.83333333333333337</v>
      </c>
      <c r="F244" s="1">
        <v>44740</v>
      </c>
      <c r="G244" s="2">
        <v>0.10416666666666667</v>
      </c>
      <c r="H244" s="2">
        <v>0</v>
      </c>
      <c r="I244" s="2">
        <v>0</v>
      </c>
      <c r="J244">
        <v>6.5</v>
      </c>
      <c r="K244" t="s">
        <v>16</v>
      </c>
      <c r="M244">
        <v>97.5</v>
      </c>
      <c r="N244">
        <f t="shared" si="13"/>
        <v>0</v>
      </c>
      <c r="O244" s="2">
        <f t="shared" si="12"/>
        <v>0.10416666666666667</v>
      </c>
      <c r="P244" s="4">
        <f t="shared" si="15"/>
        <v>2.5</v>
      </c>
      <c r="Q244" s="10">
        <f t="shared" si="14"/>
        <v>4</v>
      </c>
    </row>
    <row r="245" spans="1:17" x14ac:dyDescent="0.4">
      <c r="A245" t="s">
        <v>13</v>
      </c>
      <c r="B245" t="s">
        <v>18</v>
      </c>
      <c r="C245" t="s">
        <v>42</v>
      </c>
      <c r="D245" s="1">
        <v>44739</v>
      </c>
      <c r="E245" s="2">
        <v>0.83333333333333337</v>
      </c>
      <c r="F245" s="1">
        <v>44740</v>
      </c>
      <c r="G245" s="2">
        <v>0.10416666666666667</v>
      </c>
      <c r="H245" s="2">
        <v>0</v>
      </c>
      <c r="I245" s="2">
        <v>0</v>
      </c>
      <c r="J245">
        <v>6.5</v>
      </c>
      <c r="K245" t="s">
        <v>16</v>
      </c>
      <c r="M245">
        <v>97.5</v>
      </c>
      <c r="N245">
        <f t="shared" si="13"/>
        <v>0</v>
      </c>
      <c r="O245" s="2">
        <f t="shared" si="12"/>
        <v>0.10416666666666667</v>
      </c>
      <c r="P245" s="4">
        <f t="shared" si="15"/>
        <v>2.5</v>
      </c>
      <c r="Q245" s="10">
        <f t="shared" si="14"/>
        <v>4</v>
      </c>
    </row>
    <row r="246" spans="1:17" x14ac:dyDescent="0.4">
      <c r="A246" t="s">
        <v>13</v>
      </c>
      <c r="B246" t="s">
        <v>14</v>
      </c>
      <c r="C246" t="s">
        <v>30</v>
      </c>
      <c r="D246" s="1">
        <v>44740</v>
      </c>
      <c r="E246" s="2">
        <v>0.66666666666666663</v>
      </c>
      <c r="F246" s="1">
        <v>44741</v>
      </c>
      <c r="G246" s="2">
        <v>2.0833333333333332E-2</v>
      </c>
      <c r="H246" s="2">
        <v>0</v>
      </c>
      <c r="I246" s="2">
        <v>0</v>
      </c>
      <c r="J246">
        <v>8.5</v>
      </c>
      <c r="K246" t="s">
        <v>16</v>
      </c>
      <c r="M246">
        <v>127.5</v>
      </c>
      <c r="N246">
        <f t="shared" si="13"/>
        <v>0</v>
      </c>
      <c r="O246" s="2">
        <f t="shared" si="12"/>
        <v>2.0833333333333332E-2</v>
      </c>
      <c r="P246" s="4">
        <f t="shared" si="15"/>
        <v>0.5</v>
      </c>
      <c r="Q246" s="10">
        <f t="shared" si="14"/>
        <v>8</v>
      </c>
    </row>
    <row r="247" spans="1:17" x14ac:dyDescent="0.4">
      <c r="A247" t="s">
        <v>13</v>
      </c>
      <c r="B247" t="s">
        <v>20</v>
      </c>
      <c r="C247" t="s">
        <v>34</v>
      </c>
      <c r="D247" s="1">
        <v>44740</v>
      </c>
      <c r="E247" s="2">
        <v>0.6875</v>
      </c>
      <c r="F247" s="1">
        <v>44740</v>
      </c>
      <c r="G247" s="2">
        <v>0.91666666666666663</v>
      </c>
      <c r="H247" s="2">
        <v>4.1666666666666664E-2</v>
      </c>
      <c r="I247" s="2">
        <v>0</v>
      </c>
      <c r="J247">
        <v>4.5</v>
      </c>
      <c r="K247" t="s">
        <v>16</v>
      </c>
      <c r="L247" t="s">
        <v>35</v>
      </c>
      <c r="M247">
        <v>67.5</v>
      </c>
      <c r="N247">
        <f t="shared" si="13"/>
        <v>1</v>
      </c>
      <c r="O247" s="2">
        <f t="shared" si="12"/>
        <v>0.875</v>
      </c>
      <c r="P247" s="4">
        <f t="shared" si="15"/>
        <v>0</v>
      </c>
      <c r="Q247" s="10">
        <f t="shared" si="14"/>
        <v>3.5</v>
      </c>
    </row>
    <row r="248" spans="1:17" x14ac:dyDescent="0.4">
      <c r="A248" t="s">
        <v>13</v>
      </c>
      <c r="B248" t="s">
        <v>14</v>
      </c>
      <c r="C248" t="s">
        <v>22</v>
      </c>
      <c r="D248" s="1">
        <v>44740</v>
      </c>
      <c r="E248" s="2">
        <v>0.6875</v>
      </c>
      <c r="F248" s="1">
        <v>44741</v>
      </c>
      <c r="G248" s="2">
        <v>4.1666666666666664E-2</v>
      </c>
      <c r="H248" s="2">
        <v>0</v>
      </c>
      <c r="I248" s="2">
        <v>0</v>
      </c>
      <c r="J248">
        <v>8.5</v>
      </c>
      <c r="K248" t="s">
        <v>16</v>
      </c>
      <c r="M248">
        <v>127.5</v>
      </c>
      <c r="N248">
        <f t="shared" si="13"/>
        <v>0</v>
      </c>
      <c r="O248" s="2">
        <f t="shared" si="12"/>
        <v>4.1666666666666664E-2</v>
      </c>
      <c r="P248" s="4">
        <f t="shared" si="15"/>
        <v>1</v>
      </c>
      <c r="Q248" s="10">
        <f t="shared" si="14"/>
        <v>7.5</v>
      </c>
    </row>
    <row r="249" spans="1:17" x14ac:dyDescent="0.4">
      <c r="A249" t="s">
        <v>13</v>
      </c>
      <c r="B249" t="s">
        <v>14</v>
      </c>
      <c r="C249" t="s">
        <v>37</v>
      </c>
      <c r="D249" s="1">
        <v>44740</v>
      </c>
      <c r="E249" s="2">
        <v>0.70833333333333337</v>
      </c>
      <c r="F249" s="1">
        <v>44741</v>
      </c>
      <c r="G249" s="2">
        <v>2.0833333333333332E-2</v>
      </c>
      <c r="H249" s="2">
        <v>0</v>
      </c>
      <c r="I249" s="2">
        <v>0</v>
      </c>
      <c r="J249">
        <v>7.5</v>
      </c>
      <c r="K249" t="s">
        <v>16</v>
      </c>
      <c r="L249" t="s">
        <v>43</v>
      </c>
      <c r="M249">
        <v>112.5</v>
      </c>
      <c r="N249">
        <f t="shared" si="13"/>
        <v>0</v>
      </c>
      <c r="O249" s="2">
        <f t="shared" si="12"/>
        <v>2.0833333333333332E-2</v>
      </c>
      <c r="P249" s="4">
        <f t="shared" si="15"/>
        <v>0.5</v>
      </c>
      <c r="Q249" s="10">
        <f t="shared" si="14"/>
        <v>7</v>
      </c>
    </row>
    <row r="250" spans="1:17" x14ac:dyDescent="0.4">
      <c r="A250" t="s">
        <v>13</v>
      </c>
      <c r="B250" t="s">
        <v>18</v>
      </c>
      <c r="C250" t="s">
        <v>19</v>
      </c>
      <c r="D250" s="1">
        <v>44740</v>
      </c>
      <c r="E250" s="2">
        <v>0.72916666666666663</v>
      </c>
      <c r="F250" s="1">
        <v>44741</v>
      </c>
      <c r="G250" s="2">
        <v>6.25E-2</v>
      </c>
      <c r="H250" s="2">
        <v>0</v>
      </c>
      <c r="I250" s="2">
        <v>0</v>
      </c>
      <c r="J250">
        <v>8</v>
      </c>
      <c r="K250" t="s">
        <v>16</v>
      </c>
      <c r="M250">
        <v>120</v>
      </c>
      <c r="N250">
        <f t="shared" si="13"/>
        <v>0</v>
      </c>
      <c r="O250" s="2">
        <f t="shared" si="12"/>
        <v>6.25E-2</v>
      </c>
      <c r="P250" s="4">
        <f t="shared" si="15"/>
        <v>1.5</v>
      </c>
      <c r="Q250" s="10">
        <f t="shared" si="14"/>
        <v>6.5</v>
      </c>
    </row>
    <row r="251" spans="1:17" x14ac:dyDescent="0.4">
      <c r="A251" t="s">
        <v>13</v>
      </c>
      <c r="B251" t="s">
        <v>18</v>
      </c>
      <c r="C251" t="s">
        <v>25</v>
      </c>
      <c r="D251" s="1">
        <v>44740</v>
      </c>
      <c r="E251" s="2">
        <v>0.8125</v>
      </c>
      <c r="F251" s="1">
        <v>44741</v>
      </c>
      <c r="G251" s="2">
        <v>6.25E-2</v>
      </c>
      <c r="H251" s="2">
        <v>0</v>
      </c>
      <c r="I251" s="2">
        <v>0</v>
      </c>
      <c r="J251">
        <v>6</v>
      </c>
      <c r="K251" t="s">
        <v>16</v>
      </c>
      <c r="M251">
        <v>90</v>
      </c>
      <c r="N251">
        <f t="shared" si="13"/>
        <v>0</v>
      </c>
      <c r="O251" s="2">
        <f t="shared" si="12"/>
        <v>6.25E-2</v>
      </c>
      <c r="P251" s="4">
        <f t="shared" si="15"/>
        <v>1.5</v>
      </c>
      <c r="Q251" s="10">
        <f t="shared" si="14"/>
        <v>4.5</v>
      </c>
    </row>
    <row r="252" spans="1:17" x14ac:dyDescent="0.4">
      <c r="A252" t="s">
        <v>13</v>
      </c>
      <c r="B252" t="s">
        <v>20</v>
      </c>
      <c r="C252" t="s">
        <v>26</v>
      </c>
      <c r="D252" s="1">
        <v>44740</v>
      </c>
      <c r="E252" s="2">
        <v>0.8125</v>
      </c>
      <c r="F252" s="1">
        <v>44741</v>
      </c>
      <c r="G252" s="2">
        <v>8.3333333333333329E-2</v>
      </c>
      <c r="H252" s="2">
        <v>0</v>
      </c>
      <c r="I252" s="2">
        <v>0</v>
      </c>
      <c r="J252">
        <v>6.5</v>
      </c>
      <c r="K252" t="s">
        <v>16</v>
      </c>
      <c r="M252">
        <v>97.5</v>
      </c>
      <c r="N252">
        <f t="shared" si="13"/>
        <v>0</v>
      </c>
      <c r="O252" s="2">
        <f t="shared" si="12"/>
        <v>8.3333333333333329E-2</v>
      </c>
      <c r="P252" s="4">
        <f t="shared" si="15"/>
        <v>2</v>
      </c>
      <c r="Q252" s="10">
        <f t="shared" si="14"/>
        <v>4.5</v>
      </c>
    </row>
    <row r="253" spans="1:17" x14ac:dyDescent="0.4">
      <c r="A253" t="s">
        <v>13</v>
      </c>
      <c r="B253" t="s">
        <v>14</v>
      </c>
      <c r="C253" t="s">
        <v>15</v>
      </c>
      <c r="D253" s="1">
        <v>44741</v>
      </c>
      <c r="E253" s="2">
        <v>0.66666666666666663</v>
      </c>
      <c r="F253" s="1">
        <v>44741</v>
      </c>
      <c r="G253" s="2">
        <v>0.97916666666666663</v>
      </c>
      <c r="H253" s="2">
        <v>0</v>
      </c>
      <c r="I253" s="2">
        <v>0</v>
      </c>
      <c r="J253">
        <v>7.5</v>
      </c>
      <c r="K253" t="s">
        <v>16</v>
      </c>
      <c r="M253">
        <v>0</v>
      </c>
      <c r="N253">
        <f t="shared" si="13"/>
        <v>0</v>
      </c>
      <c r="O253" s="2">
        <f t="shared" si="12"/>
        <v>0.97916666666666663</v>
      </c>
      <c r="P253" s="4">
        <f t="shared" si="15"/>
        <v>0</v>
      </c>
      <c r="Q253" s="10">
        <f t="shared" si="14"/>
        <v>7.5</v>
      </c>
    </row>
    <row r="254" spans="1:17" x14ac:dyDescent="0.4">
      <c r="A254" t="s">
        <v>13</v>
      </c>
      <c r="B254" t="s">
        <v>14</v>
      </c>
      <c r="C254" t="s">
        <v>30</v>
      </c>
      <c r="D254" s="1">
        <v>44741</v>
      </c>
      <c r="E254" s="2">
        <v>0.66666666666666663</v>
      </c>
      <c r="F254" s="1">
        <v>44742</v>
      </c>
      <c r="G254" s="2">
        <v>0</v>
      </c>
      <c r="H254" s="2">
        <v>0</v>
      </c>
      <c r="I254" s="2">
        <v>0</v>
      </c>
      <c r="J254">
        <v>8</v>
      </c>
      <c r="K254" t="s">
        <v>16</v>
      </c>
      <c r="L254" t="s">
        <v>43</v>
      </c>
      <c r="M254">
        <v>120</v>
      </c>
      <c r="N254">
        <f t="shared" si="13"/>
        <v>0</v>
      </c>
      <c r="O254" s="2">
        <f t="shared" si="12"/>
        <v>0</v>
      </c>
      <c r="P254" s="4">
        <f t="shared" si="15"/>
        <v>0</v>
      </c>
      <c r="Q254" s="10">
        <f t="shared" si="14"/>
        <v>8</v>
      </c>
    </row>
    <row r="255" spans="1:17" x14ac:dyDescent="0.4">
      <c r="A255" t="s">
        <v>13</v>
      </c>
      <c r="B255" t="s">
        <v>20</v>
      </c>
      <c r="C255" t="s">
        <v>34</v>
      </c>
      <c r="D255" s="1">
        <v>44741</v>
      </c>
      <c r="E255" s="2">
        <v>0.6875</v>
      </c>
      <c r="F255" s="1">
        <v>44741</v>
      </c>
      <c r="G255" s="2">
        <v>0.75</v>
      </c>
      <c r="H255" s="2">
        <v>0</v>
      </c>
      <c r="I255" s="2">
        <v>0</v>
      </c>
      <c r="J255">
        <v>1.5</v>
      </c>
      <c r="K255" t="s">
        <v>16</v>
      </c>
      <c r="L255" t="s">
        <v>29</v>
      </c>
      <c r="M255">
        <v>22.5</v>
      </c>
      <c r="N255">
        <f t="shared" si="13"/>
        <v>0</v>
      </c>
      <c r="O255" s="2">
        <f t="shared" si="12"/>
        <v>0.75</v>
      </c>
      <c r="P255" s="4">
        <f t="shared" si="15"/>
        <v>0</v>
      </c>
      <c r="Q255" s="10">
        <f t="shared" si="14"/>
        <v>1.5</v>
      </c>
    </row>
    <row r="256" spans="1:17" x14ac:dyDescent="0.4">
      <c r="A256" t="s">
        <v>13</v>
      </c>
      <c r="B256" t="s">
        <v>14</v>
      </c>
      <c r="C256" t="s">
        <v>22</v>
      </c>
      <c r="D256" s="1">
        <v>44741</v>
      </c>
      <c r="E256" s="2">
        <v>0.6875</v>
      </c>
      <c r="F256" s="1">
        <v>44742</v>
      </c>
      <c r="G256" s="2">
        <v>4.1666666666666664E-2</v>
      </c>
      <c r="H256" s="2">
        <v>0</v>
      </c>
      <c r="I256" s="2">
        <v>0</v>
      </c>
      <c r="J256">
        <v>8.5</v>
      </c>
      <c r="K256" t="s">
        <v>16</v>
      </c>
      <c r="M256">
        <v>127.5</v>
      </c>
      <c r="N256">
        <f t="shared" si="13"/>
        <v>0</v>
      </c>
      <c r="O256" s="2">
        <f t="shared" si="12"/>
        <v>4.1666666666666664E-2</v>
      </c>
      <c r="P256" s="4">
        <f t="shared" si="15"/>
        <v>1</v>
      </c>
      <c r="Q256" s="10">
        <f t="shared" si="14"/>
        <v>7.5</v>
      </c>
    </row>
    <row r="257" spans="1:17" x14ac:dyDescent="0.4">
      <c r="A257" t="s">
        <v>13</v>
      </c>
      <c r="B257" t="s">
        <v>20</v>
      </c>
      <c r="C257" t="s">
        <v>32</v>
      </c>
      <c r="D257" s="1">
        <v>44741</v>
      </c>
      <c r="E257" s="2">
        <v>0.70833333333333337</v>
      </c>
      <c r="F257" s="1">
        <v>44742</v>
      </c>
      <c r="G257" s="2">
        <v>4.1666666666666664E-2</v>
      </c>
      <c r="H257" s="2">
        <v>0</v>
      </c>
      <c r="I257" s="2">
        <v>0</v>
      </c>
      <c r="J257">
        <v>8</v>
      </c>
      <c r="K257" t="s">
        <v>16</v>
      </c>
      <c r="M257">
        <v>120</v>
      </c>
      <c r="N257">
        <f t="shared" si="13"/>
        <v>0</v>
      </c>
      <c r="O257" s="2">
        <f t="shared" si="12"/>
        <v>4.1666666666666664E-2</v>
      </c>
      <c r="P257" s="4">
        <f t="shared" si="15"/>
        <v>1</v>
      </c>
      <c r="Q257" s="10">
        <f t="shared" si="14"/>
        <v>7</v>
      </c>
    </row>
    <row r="258" spans="1:17" x14ac:dyDescent="0.4">
      <c r="A258" t="s">
        <v>13</v>
      </c>
      <c r="B258" t="s">
        <v>18</v>
      </c>
      <c r="C258" t="s">
        <v>42</v>
      </c>
      <c r="D258" s="1">
        <v>44741</v>
      </c>
      <c r="E258" s="2">
        <v>0.70833333333333337</v>
      </c>
      <c r="F258" s="1">
        <v>44742</v>
      </c>
      <c r="G258" s="2">
        <v>4.1666666666666664E-2</v>
      </c>
      <c r="H258" s="2">
        <v>0</v>
      </c>
      <c r="I258" s="2">
        <v>0</v>
      </c>
      <c r="J258">
        <v>8</v>
      </c>
      <c r="K258" t="s">
        <v>16</v>
      </c>
      <c r="M258">
        <v>120</v>
      </c>
      <c r="N258">
        <f t="shared" si="13"/>
        <v>0</v>
      </c>
      <c r="O258" s="2">
        <f t="shared" ref="O258:O275" si="16">+G258-H258</f>
        <v>4.1666666666666664E-2</v>
      </c>
      <c r="P258" s="4">
        <f t="shared" si="15"/>
        <v>1</v>
      </c>
      <c r="Q258" s="10">
        <f t="shared" si="14"/>
        <v>7</v>
      </c>
    </row>
    <row r="259" spans="1:17" x14ac:dyDescent="0.4">
      <c r="A259" t="s">
        <v>13</v>
      </c>
      <c r="B259" t="s">
        <v>18</v>
      </c>
      <c r="C259" t="s">
        <v>19</v>
      </c>
      <c r="D259" s="1">
        <v>44741</v>
      </c>
      <c r="E259" s="2">
        <v>0.79166666666666663</v>
      </c>
      <c r="F259" s="1">
        <v>44742</v>
      </c>
      <c r="G259" s="2">
        <v>0.125</v>
      </c>
      <c r="H259" s="2">
        <v>0</v>
      </c>
      <c r="I259" s="2">
        <v>0</v>
      </c>
      <c r="J259">
        <v>8</v>
      </c>
      <c r="K259" t="s">
        <v>16</v>
      </c>
      <c r="M259">
        <v>120</v>
      </c>
      <c r="N259">
        <f t="shared" ref="N259:N275" si="17">+H259*24</f>
        <v>0</v>
      </c>
      <c r="O259" s="2">
        <f t="shared" si="16"/>
        <v>0.125</v>
      </c>
      <c r="P259" s="4">
        <f t="shared" si="15"/>
        <v>3</v>
      </c>
      <c r="Q259" s="10">
        <f t="shared" ref="Q259:Q275" si="18">+J259-P259-N259</f>
        <v>5</v>
      </c>
    </row>
    <row r="260" spans="1:17" x14ac:dyDescent="0.4">
      <c r="A260" t="s">
        <v>13</v>
      </c>
      <c r="B260" t="s">
        <v>20</v>
      </c>
      <c r="C260" t="s">
        <v>23</v>
      </c>
      <c r="D260" s="1">
        <v>44741</v>
      </c>
      <c r="E260" s="2">
        <v>0.79166666666666663</v>
      </c>
      <c r="F260" s="1">
        <v>44741</v>
      </c>
      <c r="G260" s="2">
        <v>0.89583333333333337</v>
      </c>
      <c r="H260" s="2">
        <v>0</v>
      </c>
      <c r="I260" s="2">
        <v>0</v>
      </c>
      <c r="J260">
        <v>2.5</v>
      </c>
      <c r="K260" t="s">
        <v>16</v>
      </c>
      <c r="L260" t="s">
        <v>24</v>
      </c>
      <c r="M260">
        <v>37.5</v>
      </c>
      <c r="N260">
        <f t="shared" si="17"/>
        <v>0</v>
      </c>
      <c r="O260" s="2">
        <f t="shared" si="16"/>
        <v>0.89583333333333337</v>
      </c>
      <c r="P260" s="4">
        <f t="shared" ref="P260:P275" si="19">IF(O260*24&lt;6,O260*24,0)</f>
        <v>0</v>
      </c>
      <c r="Q260" s="10">
        <f t="shared" si="18"/>
        <v>2.5</v>
      </c>
    </row>
    <row r="261" spans="1:17" x14ac:dyDescent="0.4">
      <c r="A261" t="s">
        <v>13</v>
      </c>
      <c r="B261" t="s">
        <v>14</v>
      </c>
      <c r="C261" t="s">
        <v>31</v>
      </c>
      <c r="D261" s="1">
        <v>44741</v>
      </c>
      <c r="E261" s="2">
        <v>0.8125</v>
      </c>
      <c r="F261" s="1">
        <v>44742</v>
      </c>
      <c r="G261" s="2">
        <v>2.0833333333333332E-2</v>
      </c>
      <c r="H261" s="2">
        <v>0</v>
      </c>
      <c r="I261" s="2">
        <v>0</v>
      </c>
      <c r="J261">
        <v>5</v>
      </c>
      <c r="K261" t="s">
        <v>16</v>
      </c>
      <c r="M261">
        <v>75</v>
      </c>
      <c r="N261">
        <f t="shared" si="17"/>
        <v>0</v>
      </c>
      <c r="O261" s="2">
        <f t="shared" si="16"/>
        <v>2.0833333333333332E-2</v>
      </c>
      <c r="P261" s="4">
        <f t="shared" si="19"/>
        <v>0.5</v>
      </c>
      <c r="Q261" s="10">
        <f t="shared" si="18"/>
        <v>4.5</v>
      </c>
    </row>
    <row r="262" spans="1:17" x14ac:dyDescent="0.4">
      <c r="A262" t="s">
        <v>13</v>
      </c>
      <c r="B262" t="s">
        <v>18</v>
      </c>
      <c r="C262" t="s">
        <v>41</v>
      </c>
      <c r="D262" s="1">
        <v>44741</v>
      </c>
      <c r="E262" s="2">
        <v>0.83333333333333337</v>
      </c>
      <c r="F262" s="1">
        <v>44742</v>
      </c>
      <c r="G262" s="2">
        <v>0.14583333333333334</v>
      </c>
      <c r="H262" s="2">
        <v>0</v>
      </c>
      <c r="I262" s="2">
        <v>0</v>
      </c>
      <c r="J262">
        <v>7.5</v>
      </c>
      <c r="K262" t="s">
        <v>16</v>
      </c>
      <c r="M262">
        <v>112.5</v>
      </c>
      <c r="N262">
        <f t="shared" si="17"/>
        <v>0</v>
      </c>
      <c r="O262" s="2">
        <f t="shared" si="16"/>
        <v>0.14583333333333334</v>
      </c>
      <c r="P262" s="4">
        <f t="shared" si="19"/>
        <v>3.5</v>
      </c>
      <c r="Q262" s="10">
        <f t="shared" si="18"/>
        <v>4</v>
      </c>
    </row>
    <row r="263" spans="1:17" x14ac:dyDescent="0.4">
      <c r="A263" t="s">
        <v>13</v>
      </c>
      <c r="B263" t="s">
        <v>20</v>
      </c>
      <c r="C263" t="s">
        <v>26</v>
      </c>
      <c r="D263" s="1">
        <v>44741</v>
      </c>
      <c r="E263" s="2">
        <v>0.83333333333333337</v>
      </c>
      <c r="F263" s="1">
        <v>44742</v>
      </c>
      <c r="G263" s="2">
        <v>0.125</v>
      </c>
      <c r="H263" s="2">
        <v>0</v>
      </c>
      <c r="I263" s="2">
        <v>0</v>
      </c>
      <c r="J263">
        <v>7</v>
      </c>
      <c r="K263" t="s">
        <v>16</v>
      </c>
      <c r="M263">
        <v>105</v>
      </c>
      <c r="N263">
        <f t="shared" si="17"/>
        <v>0</v>
      </c>
      <c r="O263" s="2">
        <f t="shared" si="16"/>
        <v>0.125</v>
      </c>
      <c r="P263" s="4">
        <f t="shared" si="19"/>
        <v>3</v>
      </c>
      <c r="Q263" s="10">
        <f t="shared" si="18"/>
        <v>4</v>
      </c>
    </row>
    <row r="264" spans="1:17" x14ac:dyDescent="0.4">
      <c r="A264" t="s">
        <v>13</v>
      </c>
      <c r="B264" t="s">
        <v>20</v>
      </c>
      <c r="C264" t="s">
        <v>39</v>
      </c>
      <c r="D264" s="1">
        <v>44741</v>
      </c>
      <c r="E264" s="2">
        <v>0.85416666666666663</v>
      </c>
      <c r="F264" s="1">
        <v>44742</v>
      </c>
      <c r="G264" s="2">
        <v>0.14583333333333334</v>
      </c>
      <c r="H264" s="2">
        <v>0</v>
      </c>
      <c r="I264" s="2">
        <v>0</v>
      </c>
      <c r="J264">
        <v>7</v>
      </c>
      <c r="K264" t="s">
        <v>16</v>
      </c>
      <c r="M264">
        <v>105</v>
      </c>
      <c r="N264">
        <f t="shared" si="17"/>
        <v>0</v>
      </c>
      <c r="O264" s="2">
        <f t="shared" si="16"/>
        <v>0.14583333333333334</v>
      </c>
      <c r="P264" s="4">
        <f t="shared" si="19"/>
        <v>3.5</v>
      </c>
      <c r="Q264" s="10">
        <f t="shared" si="18"/>
        <v>3.5</v>
      </c>
    </row>
    <row r="265" spans="1:17" x14ac:dyDescent="0.4">
      <c r="A265" t="s">
        <v>13</v>
      </c>
      <c r="B265" t="s">
        <v>20</v>
      </c>
      <c r="C265" t="s">
        <v>21</v>
      </c>
      <c r="D265" s="1">
        <v>44741</v>
      </c>
      <c r="E265" s="2">
        <v>0.875</v>
      </c>
      <c r="F265" s="1">
        <v>44742</v>
      </c>
      <c r="G265" s="2">
        <v>4.1666666666666664E-2</v>
      </c>
      <c r="H265" s="2">
        <v>0</v>
      </c>
      <c r="I265" s="2">
        <v>0</v>
      </c>
      <c r="J265">
        <v>4</v>
      </c>
      <c r="K265" t="s">
        <v>16</v>
      </c>
      <c r="M265">
        <v>60</v>
      </c>
      <c r="N265">
        <f t="shared" si="17"/>
        <v>0</v>
      </c>
      <c r="O265" s="2">
        <f t="shared" si="16"/>
        <v>4.1666666666666664E-2</v>
      </c>
      <c r="P265" s="4">
        <f t="shared" si="19"/>
        <v>1</v>
      </c>
      <c r="Q265" s="10">
        <f t="shared" si="18"/>
        <v>3</v>
      </c>
    </row>
    <row r="266" spans="1:17" x14ac:dyDescent="0.4">
      <c r="A266" t="s">
        <v>13</v>
      </c>
      <c r="B266" t="s">
        <v>20</v>
      </c>
      <c r="C266" t="s">
        <v>38</v>
      </c>
      <c r="D266" s="1">
        <v>44741</v>
      </c>
      <c r="E266" s="2">
        <v>0.875</v>
      </c>
      <c r="F266" s="1">
        <v>44742</v>
      </c>
      <c r="G266" s="2">
        <v>4.1666666666666664E-2</v>
      </c>
      <c r="H266" s="2">
        <v>0</v>
      </c>
      <c r="I266" s="2">
        <v>0</v>
      </c>
      <c r="J266">
        <v>4</v>
      </c>
      <c r="K266" t="s">
        <v>16</v>
      </c>
      <c r="M266">
        <v>60</v>
      </c>
      <c r="N266">
        <f t="shared" si="17"/>
        <v>0</v>
      </c>
      <c r="O266" s="2">
        <f t="shared" si="16"/>
        <v>4.1666666666666664E-2</v>
      </c>
      <c r="P266" s="4">
        <f t="shared" si="19"/>
        <v>1</v>
      </c>
      <c r="Q266" s="10">
        <f t="shared" si="18"/>
        <v>3</v>
      </c>
    </row>
    <row r="267" spans="1:17" x14ac:dyDescent="0.4">
      <c r="A267" t="s">
        <v>13</v>
      </c>
      <c r="B267" t="s">
        <v>14</v>
      </c>
      <c r="C267" t="s">
        <v>15</v>
      </c>
      <c r="D267" s="1">
        <v>44742</v>
      </c>
      <c r="E267" s="2">
        <v>0.66666666666666663</v>
      </c>
      <c r="F267" s="1">
        <v>44743</v>
      </c>
      <c r="G267" s="2">
        <v>4.1666666666666664E-2</v>
      </c>
      <c r="H267" s="2">
        <v>0</v>
      </c>
      <c r="I267" s="2">
        <v>0</v>
      </c>
      <c r="J267">
        <v>9</v>
      </c>
      <c r="K267" t="s">
        <v>44</v>
      </c>
      <c r="M267">
        <v>0</v>
      </c>
      <c r="N267">
        <f t="shared" si="17"/>
        <v>0</v>
      </c>
      <c r="O267" s="2">
        <f t="shared" si="16"/>
        <v>4.1666666666666664E-2</v>
      </c>
      <c r="P267" s="4">
        <f t="shared" si="19"/>
        <v>1</v>
      </c>
      <c r="Q267" s="10">
        <f t="shared" si="18"/>
        <v>8</v>
      </c>
    </row>
    <row r="268" spans="1:17" x14ac:dyDescent="0.4">
      <c r="A268" t="s">
        <v>13</v>
      </c>
      <c r="B268" t="s">
        <v>14</v>
      </c>
      <c r="C268" t="s">
        <v>30</v>
      </c>
      <c r="D268" s="1">
        <v>44742</v>
      </c>
      <c r="E268" s="2">
        <v>0.66666666666666663</v>
      </c>
      <c r="F268" s="1">
        <v>44743</v>
      </c>
      <c r="G268" s="2">
        <v>0</v>
      </c>
      <c r="H268" s="2">
        <v>0</v>
      </c>
      <c r="I268" s="2">
        <v>0</v>
      </c>
      <c r="J268">
        <v>8</v>
      </c>
      <c r="K268" t="s">
        <v>16</v>
      </c>
      <c r="M268">
        <v>120</v>
      </c>
      <c r="N268">
        <f t="shared" si="17"/>
        <v>0</v>
      </c>
      <c r="O268" s="2">
        <f t="shared" si="16"/>
        <v>0</v>
      </c>
      <c r="P268" s="4">
        <f t="shared" si="19"/>
        <v>0</v>
      </c>
      <c r="Q268" s="10">
        <f t="shared" si="18"/>
        <v>8</v>
      </c>
    </row>
    <row r="269" spans="1:17" x14ac:dyDescent="0.4">
      <c r="A269" t="s">
        <v>13</v>
      </c>
      <c r="B269" t="s">
        <v>20</v>
      </c>
      <c r="C269" t="s">
        <v>34</v>
      </c>
      <c r="D269" s="1">
        <v>44742</v>
      </c>
      <c r="E269" s="2">
        <v>0.6875</v>
      </c>
      <c r="F269" s="1">
        <v>44742</v>
      </c>
      <c r="G269" s="2">
        <v>0.91666666666666663</v>
      </c>
      <c r="H269" s="2">
        <v>4.1666666666666664E-2</v>
      </c>
      <c r="I269" s="2">
        <v>0</v>
      </c>
      <c r="J269">
        <v>4.5</v>
      </c>
      <c r="K269" t="s">
        <v>16</v>
      </c>
      <c r="L269" t="s">
        <v>35</v>
      </c>
      <c r="M269">
        <v>67.5</v>
      </c>
      <c r="N269">
        <f t="shared" si="17"/>
        <v>1</v>
      </c>
      <c r="O269" s="2">
        <f t="shared" si="16"/>
        <v>0.875</v>
      </c>
      <c r="P269" s="4">
        <f t="shared" si="19"/>
        <v>0</v>
      </c>
      <c r="Q269" s="10">
        <f t="shared" si="18"/>
        <v>3.5</v>
      </c>
    </row>
    <row r="270" spans="1:17" x14ac:dyDescent="0.4">
      <c r="A270" t="s">
        <v>13</v>
      </c>
      <c r="B270" t="s">
        <v>20</v>
      </c>
      <c r="C270" t="s">
        <v>32</v>
      </c>
      <c r="D270" s="1">
        <v>44742</v>
      </c>
      <c r="E270" s="2">
        <v>0.70833333333333337</v>
      </c>
      <c r="F270" s="1">
        <v>44743</v>
      </c>
      <c r="G270" s="2">
        <v>2.0833333333333332E-2</v>
      </c>
      <c r="H270" s="2">
        <v>0</v>
      </c>
      <c r="I270" s="2">
        <v>0</v>
      </c>
      <c r="J270">
        <v>7.5</v>
      </c>
      <c r="K270" t="s">
        <v>16</v>
      </c>
      <c r="M270">
        <v>112.5</v>
      </c>
      <c r="N270">
        <f t="shared" si="17"/>
        <v>0</v>
      </c>
      <c r="O270" s="2">
        <f t="shared" si="16"/>
        <v>2.0833333333333332E-2</v>
      </c>
      <c r="P270" s="4">
        <f t="shared" si="19"/>
        <v>0.5</v>
      </c>
      <c r="Q270" s="10">
        <f t="shared" si="18"/>
        <v>7</v>
      </c>
    </row>
    <row r="271" spans="1:17" x14ac:dyDescent="0.4">
      <c r="A271" t="s">
        <v>13</v>
      </c>
      <c r="B271" t="s">
        <v>14</v>
      </c>
      <c r="C271" t="s">
        <v>22</v>
      </c>
      <c r="D271" s="1">
        <v>44742</v>
      </c>
      <c r="E271" s="2">
        <v>0.70833333333333337</v>
      </c>
      <c r="F271" s="1">
        <v>44743</v>
      </c>
      <c r="G271" s="2">
        <v>6.25E-2</v>
      </c>
      <c r="H271" s="2">
        <v>0</v>
      </c>
      <c r="I271" s="2">
        <v>0</v>
      </c>
      <c r="J271">
        <v>8.5</v>
      </c>
      <c r="K271" t="s">
        <v>16</v>
      </c>
      <c r="L271" t="s">
        <v>43</v>
      </c>
      <c r="M271">
        <v>127.5</v>
      </c>
      <c r="N271">
        <f t="shared" si="17"/>
        <v>0</v>
      </c>
      <c r="O271" s="2">
        <f t="shared" si="16"/>
        <v>6.25E-2</v>
      </c>
      <c r="P271" s="4">
        <f t="shared" si="19"/>
        <v>1.5</v>
      </c>
      <c r="Q271" s="10">
        <f t="shared" si="18"/>
        <v>7</v>
      </c>
    </row>
    <row r="272" spans="1:17" x14ac:dyDescent="0.4">
      <c r="A272" t="s">
        <v>13</v>
      </c>
      <c r="B272" t="s">
        <v>14</v>
      </c>
      <c r="C272" t="s">
        <v>17</v>
      </c>
      <c r="D272" s="1">
        <v>44742</v>
      </c>
      <c r="E272" s="2">
        <v>0.70833333333333337</v>
      </c>
      <c r="F272" s="1">
        <v>44743</v>
      </c>
      <c r="G272" s="2">
        <v>4.1666666666666664E-2</v>
      </c>
      <c r="H272" s="2">
        <v>0</v>
      </c>
      <c r="I272" s="2">
        <v>0</v>
      </c>
      <c r="J272">
        <v>8</v>
      </c>
      <c r="K272" t="s">
        <v>16</v>
      </c>
      <c r="M272">
        <v>120</v>
      </c>
      <c r="N272">
        <f t="shared" si="17"/>
        <v>0</v>
      </c>
      <c r="O272" s="2">
        <f t="shared" si="16"/>
        <v>4.1666666666666664E-2</v>
      </c>
      <c r="P272" s="4">
        <f t="shared" si="19"/>
        <v>1</v>
      </c>
      <c r="Q272" s="10">
        <f t="shared" si="18"/>
        <v>7</v>
      </c>
    </row>
    <row r="273" spans="1:17" x14ac:dyDescent="0.4">
      <c r="A273" t="s">
        <v>13</v>
      </c>
      <c r="B273" t="s">
        <v>18</v>
      </c>
      <c r="C273" t="s">
        <v>27</v>
      </c>
      <c r="D273" s="1">
        <v>44742</v>
      </c>
      <c r="E273" s="2">
        <v>0.72916666666666663</v>
      </c>
      <c r="F273" s="1">
        <v>44743</v>
      </c>
      <c r="G273" s="2">
        <v>4.1666666666666664E-2</v>
      </c>
      <c r="H273" s="2">
        <v>0</v>
      </c>
      <c r="I273" s="2">
        <v>0</v>
      </c>
      <c r="J273">
        <v>7.5</v>
      </c>
      <c r="K273" t="s">
        <v>16</v>
      </c>
      <c r="M273">
        <v>112.5</v>
      </c>
      <c r="N273">
        <f t="shared" si="17"/>
        <v>0</v>
      </c>
      <c r="O273" s="2">
        <f t="shared" si="16"/>
        <v>4.1666666666666664E-2</v>
      </c>
      <c r="P273" s="4">
        <f t="shared" si="19"/>
        <v>1</v>
      </c>
      <c r="Q273" s="10">
        <f t="shared" si="18"/>
        <v>6.5</v>
      </c>
    </row>
    <row r="274" spans="1:17" x14ac:dyDescent="0.4">
      <c r="A274" t="s">
        <v>13</v>
      </c>
      <c r="B274" t="s">
        <v>18</v>
      </c>
      <c r="C274" t="s">
        <v>42</v>
      </c>
      <c r="D274" s="1">
        <v>44742</v>
      </c>
      <c r="E274" s="2">
        <v>0.8125</v>
      </c>
      <c r="F274" s="1">
        <v>44743</v>
      </c>
      <c r="G274" s="2">
        <v>6.25E-2</v>
      </c>
      <c r="H274" s="2">
        <v>0</v>
      </c>
      <c r="I274" s="2">
        <v>0</v>
      </c>
      <c r="J274">
        <v>6</v>
      </c>
      <c r="K274" t="s">
        <v>16</v>
      </c>
      <c r="M274">
        <v>90</v>
      </c>
      <c r="N274">
        <f t="shared" si="17"/>
        <v>0</v>
      </c>
      <c r="O274" s="2">
        <f t="shared" si="16"/>
        <v>6.25E-2</v>
      </c>
      <c r="P274" s="4">
        <f t="shared" si="19"/>
        <v>1.5</v>
      </c>
      <c r="Q274" s="10">
        <f t="shared" si="18"/>
        <v>4.5</v>
      </c>
    </row>
    <row r="275" spans="1:17" x14ac:dyDescent="0.4">
      <c r="A275" t="s">
        <v>13</v>
      </c>
      <c r="B275" t="s">
        <v>20</v>
      </c>
      <c r="C275" t="s">
        <v>21</v>
      </c>
      <c r="D275" s="1">
        <v>44742</v>
      </c>
      <c r="E275" s="2">
        <v>0.85416666666666663</v>
      </c>
      <c r="F275" s="1">
        <v>44743</v>
      </c>
      <c r="G275" s="2">
        <v>6.25E-2</v>
      </c>
      <c r="H275" s="2">
        <v>0</v>
      </c>
      <c r="I275" s="2">
        <v>0</v>
      </c>
      <c r="J275">
        <v>5</v>
      </c>
      <c r="K275" t="s">
        <v>16</v>
      </c>
      <c r="M275">
        <v>75</v>
      </c>
      <c r="N275">
        <f t="shared" si="17"/>
        <v>0</v>
      </c>
      <c r="O275" s="2">
        <f t="shared" si="16"/>
        <v>6.25E-2</v>
      </c>
      <c r="P275" s="4">
        <f t="shared" si="19"/>
        <v>1.5</v>
      </c>
      <c r="Q275" s="10">
        <f t="shared" si="18"/>
        <v>3.5</v>
      </c>
    </row>
  </sheetData>
  <autoFilter ref="A1:P1" xr:uid="{00000000-0009-0000-0000-000001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Sheet4</vt:lpstr>
      <vt:lpstr>DeputyRosterMonthly_20220706_13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Frenz Frenz</dc:creator>
  <cp:lastModifiedBy>Daniele Grotti</cp:lastModifiedBy>
  <dcterms:created xsi:type="dcterms:W3CDTF">2022-07-06T12:57:51Z</dcterms:created>
  <dcterms:modified xsi:type="dcterms:W3CDTF">2022-07-06T20:26:39Z</dcterms:modified>
</cp:coreProperties>
</file>