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07"/>
  <workbookPr showInkAnnotation="0" autoCompressPictures="0"/>
  <mc:AlternateContent xmlns:mc="http://schemas.openxmlformats.org/markup-compatibility/2006">
    <mc:Choice Requires="x15">
      <x15ac:absPath xmlns:x15ac="http://schemas.microsoft.com/office/spreadsheetml/2010/11/ac" url="C:\Users\Jen\Documents\Microsoft 365 Apps\Excel Expert\Exercise Files from desktop uploaded to Box\Chapter 6\"/>
    </mc:Choice>
  </mc:AlternateContent>
  <xr:revisionPtr revIDLastSave="0" documentId="13_ncr:1_{774A9FD4-6CFF-4F64-B235-8478248CDB64}" xr6:coauthVersionLast="47" xr6:coauthVersionMax="47" xr10:uidLastSave="{00000000-0000-0000-0000-000000000000}"/>
  <workbookProtection workbookAlgorithmName="SHA-512" workbookHashValue="nbuRev36HjLPiR/9N3oZgkWoFao+R9KwOoJciKWTd7Sh8Xr0yKyRtQaAo3qVSeCLHPS6+kt1HlXVd7KEpqaBNQ==" workbookSaltValue="wP8Mb9uHaUCLOP/ysWiT3w==" workbookSpinCount="100000" lockStructure="1"/>
  <bookViews>
    <workbookView xWindow="-120" yWindow="-120" windowWidth="20640" windowHeight="11760" tabRatio="927" xr2:uid="{00000000-000D-0000-FFFF-FFFF00000000}"/>
  </bookViews>
  <sheets>
    <sheet name="Instructions" sheetId="5" r:id="rId1"/>
    <sheet name="3-Year Total Sales" sheetId="18" r:id="rId2"/>
    <sheet name="Payroll Comparison" sheetId="19" r:id="rId3"/>
    <sheet name="Project 1" sheetId="9" r:id="rId4"/>
    <sheet name="Project 2" sheetId="14" r:id="rId5"/>
    <sheet name="Project 3" sheetId="11" r:id="rId6"/>
    <sheet name="Project 4" sheetId="12" r:id="rId7"/>
    <sheet name="Project 5" sheetId="15" r:id="rId8"/>
    <sheet name="Project 6" sheetId="13" r:id="rId9"/>
    <sheet name="DISCLAIMER" sheetId="6" r:id="rId10"/>
  </sheets>
  <definedNames>
    <definedName name="_1__xlcn.WorksheetConnection_DataA6E4061" hidden="1">#REF!</definedName>
    <definedName name="_xlnm._FilterDatabase" localSheetId="4" hidden="1">'Project 2'!$A$7:$D$33</definedName>
    <definedName name="_xlnm._FilterDatabase" localSheetId="8" hidden="1">'Project 6'!$A$8:$K$749</definedName>
    <definedName name="ee" localSheetId="4" hidden="1">{"FirstQ",#N/A,FALSE,"Budget2000";"SecondQ",#N/A,FALSE,"Budget2000";"Summary",#N/A,FALSE,"Budget2000"}</definedName>
    <definedName name="ee" hidden="1">{"FirstQ",#N/A,FALSE,"Budget2000";"SecondQ",#N/A,FALSE,"Budget2000";"Summary",#N/A,FALSE,"Budget2000"}</definedName>
    <definedName name="k" localSheetId="4" hidden="1">{"FirstQ",#N/A,FALSE,"Budget2000";"SecondQ",#N/A,FALSE,"Budget2000";"Summary",#N/A,FALSE,"Budget2000"}</definedName>
    <definedName name="k" hidden="1">{"FirstQ",#N/A,FALSE,"Budget2000";"SecondQ",#N/A,FALSE,"Budget2000";"Summary",#N/A,FALSE,"Budget2000"}</definedName>
    <definedName name="q" localSheetId="4" hidden="1">{"FirstQ",#N/A,FALSE,"Budget2000";"SecondQ",#N/A,FALSE,"Budget2000";"Summary",#N/A,FALSE,"Budget2000"}</definedName>
    <definedName name="q" hidden="1">{"FirstQ",#N/A,FALSE,"Budget2000";"SecondQ",#N/A,FALSE,"Budget2000";"Summary",#N/A,FALSE,"Budget2000"}</definedName>
    <definedName name="rr" localSheetId="4" hidden="1">{"FirstQ",#N/A,FALSE,"Budget2000";"SecondQ",#N/A,FALSE,"Budget2000"}</definedName>
    <definedName name="rr" hidden="1">{"FirstQ",#N/A,FALSE,"Budget2000";"SecondQ",#N/A,FALSE,"Budget2000"}</definedName>
    <definedName name="rrr" localSheetId="4"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Slicer_Customer">#N/A</definedName>
    <definedName name="Slicer_Product">#N/A</definedName>
    <definedName name="Slicer_Salesperson">#N/A</definedName>
    <definedName name="wrn.AllData." localSheetId="4" hidden="1">{"FirstQ",#N/A,FALSE,"Budget2000";"SecondQ",#N/A,FALSE,"Budget2000";"Summary",#N/A,FALSE,"Budget2000"}</definedName>
    <definedName name="wrn.AllData." hidden="1">{"FirstQ",#N/A,FALSE,"Budget2000";"SecondQ",#N/A,FALSE,"Budget2000";"Summary",#N/A,FALSE,"Budget2000"}</definedName>
    <definedName name="wrn.FirstHalf." localSheetId="4" hidden="1">{"FirstQ",#N/A,FALSE,"Budget2000";"SecondQ",#N/A,FALSE,"Budget2000"}</definedName>
    <definedName name="wrn.FirstHalf." hidden="1">{"FirstQ",#N/A,FALSE,"Budget2000";"SecondQ",#N/A,FALSE,"Budget2000"}</definedName>
    <definedName name="x" localSheetId="4" hidden="1">{"FirstQ",#N/A,FALSE,"Budget2000";"SecondQ",#N/A,FALSE,"Budget2000";"Summary",#N/A,FALSE,"Budget2000"}</definedName>
    <definedName name="x" hidden="1">{"FirstQ",#N/A,FALSE,"Budget2000";"SecondQ",#N/A,FALSE,"Budget2000";"Summary",#N/A,FALSE,"Budget2000"}</definedName>
    <definedName name="xxxxxxxxxxxxxxxxxxx" localSheetId="4"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 name="Z_32E1B1E0_F29A_4FB3_9E7F_F78F245BC75E_.wvu.FilterData" localSheetId="8" hidden="1">'Project 6'!$A$8:$K$749</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71feaff9-464d-40f5-a77d-13328daf35de" name="Range" connection="Connec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10" i="13" l="1"/>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J51" i="13"/>
  <c r="J52" i="13"/>
  <c r="J53" i="13"/>
  <c r="J54" i="13"/>
  <c r="J55" i="13"/>
  <c r="J56" i="13"/>
  <c r="J57" i="13"/>
  <c r="J58" i="13"/>
  <c r="J59" i="13"/>
  <c r="J60" i="13"/>
  <c r="J61" i="13"/>
  <c r="J62" i="13"/>
  <c r="J63" i="13"/>
  <c r="J64" i="13"/>
  <c r="J65" i="13"/>
  <c r="J66" i="13"/>
  <c r="J67" i="13"/>
  <c r="J68" i="13"/>
  <c r="J69" i="13"/>
  <c r="J70" i="13"/>
  <c r="J71" i="13"/>
  <c r="J72" i="13"/>
  <c r="J73" i="13"/>
  <c r="J74" i="13"/>
  <c r="J75" i="13"/>
  <c r="J76" i="13"/>
  <c r="J77" i="13"/>
  <c r="J78" i="13"/>
  <c r="J79" i="13"/>
  <c r="J80" i="13"/>
  <c r="J81" i="13"/>
  <c r="J82" i="13"/>
  <c r="J83" i="13"/>
  <c r="J84" i="13"/>
  <c r="J85" i="13"/>
  <c r="J86" i="13"/>
  <c r="J87" i="13"/>
  <c r="J88" i="13"/>
  <c r="J89" i="13"/>
  <c r="J90" i="13"/>
  <c r="J91" i="13"/>
  <c r="J92" i="13"/>
  <c r="J93" i="13"/>
  <c r="J94" i="13"/>
  <c r="J95" i="13"/>
  <c r="J96" i="13"/>
  <c r="J97" i="13"/>
  <c r="J98" i="13"/>
  <c r="J99" i="13"/>
  <c r="J100" i="13"/>
  <c r="J101" i="13"/>
  <c r="J102" i="13"/>
  <c r="J103" i="13"/>
  <c r="J104" i="13"/>
  <c r="J105" i="13"/>
  <c r="J106" i="13"/>
  <c r="J107" i="13"/>
  <c r="J108" i="13"/>
  <c r="J109" i="13"/>
  <c r="J110" i="13"/>
  <c r="J111" i="13"/>
  <c r="J112" i="13"/>
  <c r="J113" i="13"/>
  <c r="J114" i="13"/>
  <c r="J115" i="13"/>
  <c r="J116" i="13"/>
  <c r="J117" i="13"/>
  <c r="J118" i="13"/>
  <c r="J119" i="13"/>
  <c r="J120" i="13"/>
  <c r="J121" i="13"/>
  <c r="J122" i="13"/>
  <c r="J123" i="13"/>
  <c r="J124" i="13"/>
  <c r="J125" i="13"/>
  <c r="J126" i="13"/>
  <c r="J127" i="13"/>
  <c r="J128" i="13"/>
  <c r="J129" i="13"/>
  <c r="J130" i="13"/>
  <c r="J131" i="13"/>
  <c r="J132" i="13"/>
  <c r="J133" i="13"/>
  <c r="J134" i="13"/>
  <c r="J135" i="13"/>
  <c r="J136" i="13"/>
  <c r="J137" i="13"/>
  <c r="J138" i="13"/>
  <c r="J139" i="13"/>
  <c r="J140" i="13"/>
  <c r="J141" i="13"/>
  <c r="J142" i="13"/>
  <c r="J143" i="13"/>
  <c r="J144" i="13"/>
  <c r="J145" i="13"/>
  <c r="J146" i="13"/>
  <c r="J147" i="13"/>
  <c r="J148" i="13"/>
  <c r="J149" i="13"/>
  <c r="J150" i="13"/>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4" i="13"/>
  <c r="J175" i="13"/>
  <c r="J176" i="13"/>
  <c r="J177" i="13"/>
  <c r="J178" i="13"/>
  <c r="J179" i="13"/>
  <c r="J180" i="13"/>
  <c r="J181" i="13"/>
  <c r="J182" i="13"/>
  <c r="J183" i="13"/>
  <c r="J184" i="13"/>
  <c r="J185" i="13"/>
  <c r="J186" i="13"/>
  <c r="J187" i="13"/>
  <c r="J188" i="13"/>
  <c r="J189" i="13"/>
  <c r="J190" i="13"/>
  <c r="J191" i="13"/>
  <c r="J192" i="13"/>
  <c r="J193" i="13"/>
  <c r="J194" i="13"/>
  <c r="J195" i="13"/>
  <c r="J196" i="13"/>
  <c r="J197" i="13"/>
  <c r="J198" i="13"/>
  <c r="J199" i="13"/>
  <c r="J200" i="13"/>
  <c r="J201" i="13"/>
  <c r="J202" i="13"/>
  <c r="J203" i="13"/>
  <c r="J204" i="13"/>
  <c r="J205" i="13"/>
  <c r="J206"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32" i="13"/>
  <c r="J233" i="13"/>
  <c r="J234" i="13"/>
  <c r="J235" i="13"/>
  <c r="J236" i="13"/>
  <c r="J237" i="13"/>
  <c r="J238" i="13"/>
  <c r="J239" i="13"/>
  <c r="J240" i="13"/>
  <c r="J241" i="13"/>
  <c r="J242" i="13"/>
  <c r="J243" i="13"/>
  <c r="J244" i="13"/>
  <c r="J245" i="13"/>
  <c r="J246" i="13"/>
  <c r="J247" i="13"/>
  <c r="J248" i="13"/>
  <c r="J249" i="13"/>
  <c r="J250" i="13"/>
  <c r="J251" i="13"/>
  <c r="J252" i="13"/>
  <c r="J253" i="13"/>
  <c r="J254" i="13"/>
  <c r="J255" i="13"/>
  <c r="J256" i="13"/>
  <c r="J257" i="13"/>
  <c r="J258" i="13"/>
  <c r="J259" i="13"/>
  <c r="J260" i="13"/>
  <c r="J261" i="13"/>
  <c r="J262" i="13"/>
  <c r="J263" i="13"/>
  <c r="J264" i="13"/>
  <c r="J265" i="13"/>
  <c r="J266" i="13"/>
  <c r="J267" i="13"/>
  <c r="J268" i="13"/>
  <c r="J269" i="13"/>
  <c r="J270" i="13"/>
  <c r="J271" i="13"/>
  <c r="J272" i="13"/>
  <c r="J273" i="13"/>
  <c r="J274" i="13"/>
  <c r="J275" i="13"/>
  <c r="J276" i="13"/>
  <c r="J277" i="13"/>
  <c r="J278" i="13"/>
  <c r="J279" i="13"/>
  <c r="J280" i="13"/>
  <c r="J281" i="13"/>
  <c r="J282" i="13"/>
  <c r="J283" i="13"/>
  <c r="J284" i="13"/>
  <c r="J285" i="13"/>
  <c r="J286" i="13"/>
  <c r="J287" i="13"/>
  <c r="J288" i="13"/>
  <c r="J289" i="13"/>
  <c r="J290" i="13"/>
  <c r="J291" i="13"/>
  <c r="J292" i="13"/>
  <c r="J293" i="13"/>
  <c r="J294" i="13"/>
  <c r="J295" i="13"/>
  <c r="J296" i="13"/>
  <c r="J297" i="13"/>
  <c r="J298" i="13"/>
  <c r="J299" i="13"/>
  <c r="J300" i="13"/>
  <c r="J301" i="13"/>
  <c r="J302" i="13"/>
  <c r="J303" i="13"/>
  <c r="J304" i="13"/>
  <c r="J305" i="13"/>
  <c r="J306" i="13"/>
  <c r="J307" i="13"/>
  <c r="J308" i="13"/>
  <c r="J309" i="13"/>
  <c r="J310" i="13"/>
  <c r="J311" i="13"/>
  <c r="J312" i="13"/>
  <c r="J313" i="13"/>
  <c r="J314" i="13"/>
  <c r="J315" i="13"/>
  <c r="J316" i="13"/>
  <c r="J317" i="13"/>
  <c r="J318" i="13"/>
  <c r="J319" i="13"/>
  <c r="J320" i="13"/>
  <c r="J321" i="13"/>
  <c r="J322" i="13"/>
  <c r="J323" i="13"/>
  <c r="J324" i="13"/>
  <c r="J325" i="13"/>
  <c r="J326" i="13"/>
  <c r="J327" i="13"/>
  <c r="J328" i="13"/>
  <c r="J329" i="13"/>
  <c r="J330" i="13"/>
  <c r="J331" i="13"/>
  <c r="J332" i="13"/>
  <c r="J333" i="13"/>
  <c r="J334" i="13"/>
  <c r="J335" i="13"/>
  <c r="J336" i="13"/>
  <c r="J337" i="13"/>
  <c r="J338" i="13"/>
  <c r="J339" i="13"/>
  <c r="J340" i="13"/>
  <c r="J341" i="13"/>
  <c r="J342" i="13"/>
  <c r="J343" i="13"/>
  <c r="J344" i="13"/>
  <c r="J345" i="13"/>
  <c r="J346" i="13"/>
  <c r="J347" i="13"/>
  <c r="J348" i="13"/>
  <c r="J349" i="13"/>
  <c r="J350" i="13"/>
  <c r="J351" i="13"/>
  <c r="J352" i="13"/>
  <c r="J353" i="13"/>
  <c r="J354" i="13"/>
  <c r="J355" i="13"/>
  <c r="J356" i="13"/>
  <c r="J357" i="13"/>
  <c r="J358" i="13"/>
  <c r="J359" i="13"/>
  <c r="J360" i="13"/>
  <c r="J361" i="13"/>
  <c r="J362" i="13"/>
  <c r="J363" i="13"/>
  <c r="J364" i="13"/>
  <c r="J365" i="13"/>
  <c r="J366" i="13"/>
  <c r="J367" i="13"/>
  <c r="J368" i="13"/>
  <c r="J369" i="13"/>
  <c r="J370" i="13"/>
  <c r="J371" i="13"/>
  <c r="J372" i="13"/>
  <c r="J373" i="13"/>
  <c r="J374" i="13"/>
  <c r="J375" i="13"/>
  <c r="J376" i="13"/>
  <c r="J377" i="13"/>
  <c r="J378" i="13"/>
  <c r="J379" i="13"/>
  <c r="J380" i="13"/>
  <c r="J381" i="13"/>
  <c r="J382" i="13"/>
  <c r="J383" i="13"/>
  <c r="J384" i="13"/>
  <c r="J385" i="13"/>
  <c r="J386" i="13"/>
  <c r="J387" i="13"/>
  <c r="J388" i="13"/>
  <c r="J389" i="13"/>
  <c r="J390" i="13"/>
  <c r="J391" i="13"/>
  <c r="J392" i="13"/>
  <c r="J393" i="13"/>
  <c r="J394" i="13"/>
  <c r="J395" i="13"/>
  <c r="J396" i="13"/>
  <c r="J397" i="13"/>
  <c r="J398" i="13"/>
  <c r="J399" i="13"/>
  <c r="J400" i="13"/>
  <c r="J401" i="13"/>
  <c r="J402" i="13"/>
  <c r="J403" i="13"/>
  <c r="J404" i="13"/>
  <c r="J405" i="13"/>
  <c r="J406" i="13"/>
  <c r="J407" i="13"/>
  <c r="J408" i="13"/>
  <c r="J409" i="13"/>
  <c r="J410" i="13"/>
  <c r="J411" i="13"/>
  <c r="J412" i="13"/>
  <c r="J413" i="13"/>
  <c r="J414" i="13"/>
  <c r="J415" i="13"/>
  <c r="J416" i="13"/>
  <c r="J417" i="13"/>
  <c r="J418" i="13"/>
  <c r="J419" i="13"/>
  <c r="J420" i="13"/>
  <c r="J421" i="13"/>
  <c r="J422" i="13"/>
  <c r="J423" i="13"/>
  <c r="J424" i="13"/>
  <c r="J425" i="13"/>
  <c r="J426" i="13"/>
  <c r="J427" i="13"/>
  <c r="J428" i="13"/>
  <c r="J429" i="13"/>
  <c r="J430" i="13"/>
  <c r="J431" i="13"/>
  <c r="J432" i="13"/>
  <c r="J433" i="13"/>
  <c r="J434" i="13"/>
  <c r="J435" i="13"/>
  <c r="J436" i="13"/>
  <c r="J437" i="13"/>
  <c r="J438" i="13"/>
  <c r="J439" i="13"/>
  <c r="J440" i="13"/>
  <c r="J441" i="13"/>
  <c r="J442" i="13"/>
  <c r="J443" i="13"/>
  <c r="J444" i="13"/>
  <c r="J445" i="13"/>
  <c r="J446" i="13"/>
  <c r="J447" i="13"/>
  <c r="J448" i="13"/>
  <c r="J449" i="13"/>
  <c r="J450" i="13"/>
  <c r="J451" i="13"/>
  <c r="J452" i="13"/>
  <c r="J453" i="13"/>
  <c r="J454" i="13"/>
  <c r="J455" i="13"/>
  <c r="J456" i="13"/>
  <c r="J457" i="13"/>
  <c r="J458" i="13"/>
  <c r="J459" i="13"/>
  <c r="J460" i="13"/>
  <c r="J461" i="13"/>
  <c r="J462" i="13"/>
  <c r="J463" i="13"/>
  <c r="J464" i="13"/>
  <c r="J465" i="13"/>
  <c r="J466" i="13"/>
  <c r="J467" i="13"/>
  <c r="J468" i="13"/>
  <c r="J469" i="13"/>
  <c r="J470" i="13"/>
  <c r="J471" i="13"/>
  <c r="J472" i="13"/>
  <c r="J473" i="13"/>
  <c r="J474" i="13"/>
  <c r="J475" i="13"/>
  <c r="J476" i="13"/>
  <c r="J477" i="13"/>
  <c r="J478" i="13"/>
  <c r="J479" i="13"/>
  <c r="J480" i="13"/>
  <c r="J481" i="13"/>
  <c r="J482" i="13"/>
  <c r="J483" i="13"/>
  <c r="J484" i="13"/>
  <c r="J485" i="13"/>
  <c r="J486" i="13"/>
  <c r="J487" i="13"/>
  <c r="J488" i="13"/>
  <c r="J489" i="13"/>
  <c r="J490" i="13"/>
  <c r="J491" i="13"/>
  <c r="J492" i="13"/>
  <c r="J493" i="13"/>
  <c r="J494" i="13"/>
  <c r="J495" i="13"/>
  <c r="J496" i="13"/>
  <c r="J497" i="13"/>
  <c r="J498" i="13"/>
  <c r="J499" i="13"/>
  <c r="J500" i="13"/>
  <c r="J501" i="13"/>
  <c r="J502" i="13"/>
  <c r="J503" i="13"/>
  <c r="J504" i="13"/>
  <c r="J505" i="13"/>
  <c r="J506" i="13"/>
  <c r="J507" i="13"/>
  <c r="J508" i="13"/>
  <c r="J509" i="13"/>
  <c r="J510" i="13"/>
  <c r="J511" i="13"/>
  <c r="J512" i="13"/>
  <c r="J513" i="13"/>
  <c r="J514" i="13"/>
  <c r="J515" i="13"/>
  <c r="J516" i="13"/>
  <c r="J517" i="13"/>
  <c r="J518" i="13"/>
  <c r="J519" i="13"/>
  <c r="J520" i="13"/>
  <c r="J521" i="13"/>
  <c r="J522" i="13"/>
  <c r="J523" i="13"/>
  <c r="J524" i="13"/>
  <c r="J525" i="13"/>
  <c r="J526" i="13"/>
  <c r="J527" i="13"/>
  <c r="J528" i="13"/>
  <c r="J529" i="13"/>
  <c r="J530" i="13"/>
  <c r="J531" i="13"/>
  <c r="J532" i="13"/>
  <c r="J533" i="13"/>
  <c r="J534" i="13"/>
  <c r="J535" i="13"/>
  <c r="J536" i="13"/>
  <c r="J537" i="13"/>
  <c r="J538" i="13"/>
  <c r="J539" i="13"/>
  <c r="J540" i="13"/>
  <c r="J541" i="13"/>
  <c r="J542" i="13"/>
  <c r="J543" i="13"/>
  <c r="J544" i="13"/>
  <c r="J545" i="13"/>
  <c r="J546" i="13"/>
  <c r="J547" i="13"/>
  <c r="J548" i="13"/>
  <c r="J549" i="13"/>
  <c r="J550" i="13"/>
  <c r="J551" i="13"/>
  <c r="J552" i="13"/>
  <c r="J553" i="13"/>
  <c r="J554" i="13"/>
  <c r="J555" i="13"/>
  <c r="J556" i="13"/>
  <c r="J557" i="13"/>
  <c r="J558" i="13"/>
  <c r="J559" i="13"/>
  <c r="J560" i="13"/>
  <c r="J561" i="13"/>
  <c r="J562" i="13"/>
  <c r="J563" i="13"/>
  <c r="J564" i="13"/>
  <c r="J565" i="13"/>
  <c r="J566" i="13"/>
  <c r="J567" i="13"/>
  <c r="J568" i="13"/>
  <c r="J569" i="13"/>
  <c r="J570" i="13"/>
  <c r="J571" i="13"/>
  <c r="J572" i="13"/>
  <c r="J573" i="13"/>
  <c r="J574" i="13"/>
  <c r="J575" i="13"/>
  <c r="J576" i="13"/>
  <c r="J577" i="13"/>
  <c r="J578" i="13"/>
  <c r="J579" i="13"/>
  <c r="J580" i="13"/>
  <c r="J581" i="13"/>
  <c r="J582" i="13"/>
  <c r="J583" i="13"/>
  <c r="J584" i="13"/>
  <c r="J585" i="13"/>
  <c r="J586" i="13"/>
  <c r="J587" i="13"/>
  <c r="J588" i="13"/>
  <c r="J589" i="13"/>
  <c r="J590" i="13"/>
  <c r="J591" i="13"/>
  <c r="J592" i="13"/>
  <c r="J593" i="13"/>
  <c r="J594" i="13"/>
  <c r="J595" i="13"/>
  <c r="J596" i="13"/>
  <c r="J597" i="13"/>
  <c r="J598" i="13"/>
  <c r="J599" i="13"/>
  <c r="J600" i="13"/>
  <c r="J601" i="13"/>
  <c r="J602" i="13"/>
  <c r="J603" i="13"/>
  <c r="J604" i="13"/>
  <c r="J605" i="13"/>
  <c r="J606" i="13"/>
  <c r="J607" i="13"/>
  <c r="J608" i="13"/>
  <c r="J609" i="13"/>
  <c r="J610" i="13"/>
  <c r="J611" i="13"/>
  <c r="J612" i="13"/>
  <c r="J613" i="13"/>
  <c r="J614" i="13"/>
  <c r="J615" i="13"/>
  <c r="J616" i="13"/>
  <c r="J617" i="13"/>
  <c r="J618" i="13"/>
  <c r="J619" i="13"/>
  <c r="J620" i="13"/>
  <c r="J621" i="13"/>
  <c r="J622" i="13"/>
  <c r="J623" i="13"/>
  <c r="J624" i="13"/>
  <c r="J625" i="13"/>
  <c r="J626" i="13"/>
  <c r="J627" i="13"/>
  <c r="J628" i="13"/>
  <c r="J629" i="13"/>
  <c r="J630" i="13"/>
  <c r="J631" i="13"/>
  <c r="J632" i="13"/>
  <c r="J633" i="13"/>
  <c r="J634" i="13"/>
  <c r="J635" i="13"/>
  <c r="J636" i="13"/>
  <c r="J637" i="13"/>
  <c r="J638" i="13"/>
  <c r="J639" i="13"/>
  <c r="J640" i="13"/>
  <c r="J641" i="13"/>
  <c r="J642" i="13"/>
  <c r="J643" i="13"/>
  <c r="J644" i="13"/>
  <c r="J645" i="13"/>
  <c r="J646" i="13"/>
  <c r="J647" i="13"/>
  <c r="J648" i="13"/>
  <c r="J649" i="13"/>
  <c r="J650" i="13"/>
  <c r="J651" i="13"/>
  <c r="J652" i="13"/>
  <c r="J653" i="13"/>
  <c r="J654" i="13"/>
  <c r="J655" i="13"/>
  <c r="J656" i="13"/>
  <c r="J657" i="13"/>
  <c r="J658" i="13"/>
  <c r="J659" i="13"/>
  <c r="J660" i="13"/>
  <c r="J661" i="13"/>
  <c r="J662" i="13"/>
  <c r="J663" i="13"/>
  <c r="J664" i="13"/>
  <c r="J665" i="13"/>
  <c r="J666" i="13"/>
  <c r="J667" i="13"/>
  <c r="J668" i="13"/>
  <c r="J669" i="13"/>
  <c r="J670" i="13"/>
  <c r="J671" i="13"/>
  <c r="J672" i="13"/>
  <c r="J673" i="13"/>
  <c r="J674" i="13"/>
  <c r="J675" i="13"/>
  <c r="J676" i="13"/>
  <c r="J677" i="13"/>
  <c r="J678" i="13"/>
  <c r="J679" i="13"/>
  <c r="J680" i="13"/>
  <c r="J681" i="13"/>
  <c r="J682" i="13"/>
  <c r="J683" i="13"/>
  <c r="J684" i="13"/>
  <c r="J685" i="13"/>
  <c r="J686" i="13"/>
  <c r="J687" i="13"/>
  <c r="J688" i="13"/>
  <c r="J689" i="13"/>
  <c r="J690" i="13"/>
  <c r="J691" i="13"/>
  <c r="J692" i="13"/>
  <c r="J693" i="13"/>
  <c r="J694" i="13"/>
  <c r="J695" i="13"/>
  <c r="J696" i="13"/>
  <c r="J697" i="13"/>
  <c r="J698" i="13"/>
  <c r="J699" i="13"/>
  <c r="J700" i="13"/>
  <c r="J701" i="13"/>
  <c r="J702" i="13"/>
  <c r="J703" i="13"/>
  <c r="J704" i="13"/>
  <c r="J705" i="13"/>
  <c r="J706" i="13"/>
  <c r="J707" i="13"/>
  <c r="J708" i="13"/>
  <c r="J709" i="13"/>
  <c r="J710" i="13"/>
  <c r="J711" i="13"/>
  <c r="J712" i="13"/>
  <c r="J713" i="13"/>
  <c r="J714" i="13"/>
  <c r="J715" i="13"/>
  <c r="J716" i="13"/>
  <c r="J717" i="13"/>
  <c r="J718" i="13"/>
  <c r="J719" i="13"/>
  <c r="J720" i="13"/>
  <c r="J721" i="13"/>
  <c r="J722" i="13"/>
  <c r="J723" i="13"/>
  <c r="J724" i="13"/>
  <c r="J725" i="13"/>
  <c r="J726" i="13"/>
  <c r="J727" i="13"/>
  <c r="J728" i="13"/>
  <c r="J729" i="13"/>
  <c r="J730" i="13"/>
  <c r="J731" i="13"/>
  <c r="J732" i="13"/>
  <c r="J733" i="13"/>
  <c r="J734" i="13"/>
  <c r="J735" i="13"/>
  <c r="J736" i="13"/>
  <c r="J737" i="13"/>
  <c r="J738" i="13"/>
  <c r="J739" i="13"/>
  <c r="J740" i="13"/>
  <c r="J741" i="13"/>
  <c r="J742" i="13"/>
  <c r="J743" i="13"/>
  <c r="J744" i="13"/>
  <c r="J745" i="13"/>
  <c r="J746" i="13"/>
  <c r="J747" i="13"/>
  <c r="J748" i="13"/>
  <c r="J749" i="13"/>
  <c r="J9" i="13"/>
  <c r="J7" i="13"/>
  <c r="K10" i="15"/>
  <c r="K9" i="15"/>
  <c r="K8" i="15"/>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10" i="12"/>
  <c r="F6" i="12"/>
  <c r="F249" i="11"/>
  <c r="F245" i="11"/>
  <c r="F241" i="11"/>
  <c r="F237" i="11"/>
  <c r="F233" i="11"/>
  <c r="F229" i="11"/>
  <c r="F225" i="11"/>
  <c r="F220" i="11"/>
  <c r="F215" i="11"/>
  <c r="F210" i="11"/>
  <c r="F204" i="11"/>
  <c r="F199" i="11"/>
  <c r="F195" i="11"/>
  <c r="F191" i="11"/>
  <c r="F185" i="11"/>
  <c r="F180" i="11"/>
  <c r="F176" i="11"/>
  <c r="F169" i="11"/>
  <c r="F164" i="11"/>
  <c r="F157" i="11"/>
  <c r="F152" i="11"/>
  <c r="F145" i="11"/>
  <c r="F140" i="11"/>
  <c r="F137" i="11"/>
  <c r="F131" i="11"/>
  <c r="F128" i="11"/>
  <c r="F123" i="11"/>
  <c r="F119" i="11"/>
  <c r="F114" i="11"/>
  <c r="F110" i="11"/>
  <c r="F106" i="11"/>
  <c r="F102" i="11"/>
  <c r="F98" i="11"/>
  <c r="F95" i="11"/>
  <c r="F92" i="11"/>
  <c r="F89" i="11"/>
  <c r="F86" i="11"/>
  <c r="F83" i="11"/>
  <c r="F77" i="11"/>
  <c r="F68" i="11"/>
  <c r="F62" i="11"/>
  <c r="F59" i="11"/>
  <c r="F51" i="11"/>
  <c r="F47" i="11"/>
  <c r="F43" i="11"/>
  <c r="F38" i="11"/>
  <c r="F34" i="11"/>
  <c r="F29" i="11"/>
  <c r="F24" i="11"/>
  <c r="F21" i="11"/>
  <c r="F18" i="11"/>
  <c r="F14" i="11"/>
  <c r="F251" i="11" s="1"/>
  <c r="G250" i="11"/>
  <c r="G246" i="11"/>
  <c r="G242" i="11"/>
  <c r="G238" i="11"/>
  <c r="G234" i="11"/>
  <c r="G230" i="11"/>
  <c r="G226" i="11"/>
  <c r="G221" i="11"/>
  <c r="G216" i="11"/>
  <c r="G211" i="11"/>
  <c r="G205" i="11"/>
  <c r="G200" i="11"/>
  <c r="G196" i="11"/>
  <c r="G192" i="11"/>
  <c r="G186" i="11"/>
  <c r="G181" i="11"/>
  <c r="G177" i="11"/>
  <c r="G170" i="11"/>
  <c r="G165" i="11"/>
  <c r="G158" i="11"/>
  <c r="G153" i="11"/>
  <c r="G146" i="11"/>
  <c r="G141" i="11"/>
  <c r="G138" i="11"/>
  <c r="G132" i="11"/>
  <c r="G129" i="11"/>
  <c r="G124" i="11"/>
  <c r="G120" i="11"/>
  <c r="G115" i="11"/>
  <c r="G111" i="11"/>
  <c r="G107" i="11"/>
  <c r="G103" i="11"/>
  <c r="G99" i="11"/>
  <c r="G96" i="11"/>
  <c r="G93" i="11"/>
  <c r="G90" i="11"/>
  <c r="G87" i="11"/>
  <c r="G84" i="11"/>
  <c r="G78" i="11"/>
  <c r="G69" i="11"/>
  <c r="G63" i="11"/>
  <c r="G60" i="11"/>
  <c r="G52" i="11"/>
  <c r="G48" i="11"/>
  <c r="G44" i="11"/>
  <c r="G39" i="11"/>
  <c r="G35" i="11"/>
  <c r="G30" i="11"/>
  <c r="G25" i="11"/>
  <c r="G22" i="11"/>
  <c r="G19" i="11"/>
  <c r="G15" i="11"/>
  <c r="H8" i="11"/>
  <c r="G252" i="1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104" refreshedVersion="0" background="1">
    <extLst>
      <ext xmlns:x15="http://schemas.microsoft.com/office/spreadsheetml/2010/11/main" uri="{DE250136-89BD-433C-8126-D09CA5730AF9}">
        <x15:connection id="Range-71feaff9-464d-40f5-a77d-13328daf35de"/>
      </ext>
    </extLst>
  </connection>
  <connection id="2" xr16:uid="{00000000-0015-0000-FFFF-FFFF01000000}" keepAlive="1" name="ThisWorkbookDataModel" description="Data Model" type="5" refreshedVersion="5" minRefreshableVersion="5" background="1">
    <dbPr connection="Data Model Connection" command="Model" commandType="1"/>
    <olapPr sendLocale="1" rowDrillCount="1000" serverFill="0" serverNumberFormat="0" serverFont="0" serverFontColor="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<sst xmlns="http://schemas.openxmlformats.org/spreadsheetml/2006/main" count="5355" uniqueCount="2040">
  <si>
    <t>When you have completed all tasks, please save and close the workbook.</t>
  </si>
  <si>
    <t>DISCLAIMER</t>
  </si>
  <si>
    <t>The tasks below should all be completed on the Project 1 worksheet.</t>
  </si>
  <si>
    <t>DEPARTMENT</t>
  </si>
  <si>
    <t>Marketing</t>
  </si>
  <si>
    <t>Receiving</t>
  </si>
  <si>
    <t>Sales</t>
  </si>
  <si>
    <t>Social Media</t>
  </si>
  <si>
    <t>Shipping</t>
  </si>
  <si>
    <t>HR</t>
  </si>
  <si>
    <t>The tasks below should all be completed on the Project 2 worksheet.</t>
  </si>
  <si>
    <t>SKU</t>
  </si>
  <si>
    <t>Name</t>
  </si>
  <si>
    <t>Suggested Retail</t>
  </si>
  <si>
    <t>KE001</t>
  </si>
  <si>
    <t>K-Eco phone charger</t>
  </si>
  <si>
    <t>KE12Li</t>
  </si>
  <si>
    <t>K-Eco 12-volt Lithium-ion solar backup battery</t>
  </si>
  <si>
    <t>KE13W</t>
  </si>
  <si>
    <t xml:space="preserve">K-Eco Energy Bulbs 13W </t>
  </si>
  <si>
    <t>KE13W04</t>
  </si>
  <si>
    <t>K-Eco Energy Bulbs 13W (4-pack)</t>
  </si>
  <si>
    <t>KE13W08</t>
  </si>
  <si>
    <t>K-Eco Energy Bulbs 13W  (8-pack)</t>
  </si>
  <si>
    <t>KE180</t>
  </si>
  <si>
    <t>K-Eco 180</t>
  </si>
  <si>
    <t>KE18Li</t>
  </si>
  <si>
    <t>K-Eco 18-volt Lithium-ion solar backup battery</t>
  </si>
  <si>
    <t>KE200</t>
  </si>
  <si>
    <t>K-Eco 200</t>
  </si>
  <si>
    <t>KE20W</t>
  </si>
  <si>
    <t xml:space="preserve">K-Eco Energy Bulbs 20W </t>
  </si>
  <si>
    <t>KE20W04</t>
  </si>
  <si>
    <t>K-Eco Energy Bulbs 20W (4-pack)</t>
  </si>
  <si>
    <t>KE20W08</t>
  </si>
  <si>
    <t>K-Eco Energy Bulbs 20W  (8-pack)</t>
  </si>
  <si>
    <t>KE225</t>
  </si>
  <si>
    <t>K-Eco 225</t>
  </si>
  <si>
    <t>KE23W</t>
  </si>
  <si>
    <t xml:space="preserve">K-Eco Energy Bulbs 23W </t>
  </si>
  <si>
    <t>KE23W04</t>
  </si>
  <si>
    <t>K-Eco Energy Bulbs 23W (4-pack)</t>
  </si>
  <si>
    <t>KE23W08</t>
  </si>
  <si>
    <t>K-Eco Energy Bulbs 23W  (8-pack)</t>
  </si>
  <si>
    <t>KE250</t>
  </si>
  <si>
    <t>K-Eco 250</t>
  </si>
  <si>
    <t>KE250X</t>
  </si>
  <si>
    <t>K-Eco 250x (same power, smaller footprint)</t>
  </si>
  <si>
    <t>KE275</t>
  </si>
  <si>
    <t>K-Eco 275</t>
  </si>
  <si>
    <t>KE300</t>
  </si>
  <si>
    <t>K-Eco 300</t>
  </si>
  <si>
    <t>KE325</t>
  </si>
  <si>
    <t>K-Eco 325</t>
  </si>
  <si>
    <t>KE325X</t>
  </si>
  <si>
    <t>K-Eco 325x (same power, smaller footprint)</t>
  </si>
  <si>
    <t>KE36Li</t>
  </si>
  <si>
    <t>K-Eco 36-volt Lithium-ion solar backup battery</t>
  </si>
  <si>
    <t>KE450</t>
  </si>
  <si>
    <t>K-Eco 450</t>
  </si>
  <si>
    <t>KE48Li</t>
  </si>
  <si>
    <t>K-Eco 48-volt Lithium-ion solar backup battery</t>
  </si>
  <si>
    <t>KE5</t>
  </si>
  <si>
    <t xml:space="preserve">K-Eco Mini </t>
  </si>
  <si>
    <t>KE575</t>
  </si>
  <si>
    <t>K-Eco 575</t>
  </si>
  <si>
    <t>KE625</t>
  </si>
  <si>
    <t>K-Eco 625</t>
  </si>
  <si>
    <t>KE700</t>
  </si>
  <si>
    <t>K-Eco 700</t>
  </si>
  <si>
    <t>KE9W</t>
  </si>
  <si>
    <t xml:space="preserve">K-Eco Energy Bulbs 9W </t>
  </si>
  <si>
    <t>KE9W04</t>
  </si>
  <si>
    <t>K-Eco Energy Bulbs 9W (4-pack)</t>
  </si>
  <si>
    <t>KE9W08</t>
  </si>
  <si>
    <t>K-Eco Energy Bulbs 9W  (8-pack)</t>
  </si>
  <si>
    <t>KEAA06</t>
  </si>
  <si>
    <t>K-Eco AA  NiMH rechargeable batteries (6-pack)</t>
  </si>
  <si>
    <t>KEAA12</t>
  </si>
  <si>
    <t>K-Eco AA  NiMH rechargeable batteries (12-pack)</t>
  </si>
  <si>
    <t>KEAAA06</t>
  </si>
  <si>
    <t>K-Eco  AAA NiMH rechargeable batteries  (6-pack)</t>
  </si>
  <si>
    <t>KEAAA12</t>
  </si>
  <si>
    <t>K-Eco  AAA NiMH rechargeable batteries (12-pack)</t>
  </si>
  <si>
    <t>KEBL100</t>
  </si>
  <si>
    <t>K-Eco Blast 100</t>
  </si>
  <si>
    <t>KEBL1200</t>
  </si>
  <si>
    <t>K-Eco Blast 1200</t>
  </si>
  <si>
    <t>KEBL200</t>
  </si>
  <si>
    <t>K-Eco Blast 200</t>
  </si>
  <si>
    <t>KEBL400</t>
  </si>
  <si>
    <t>K-Eco Blast 400</t>
  </si>
  <si>
    <t>K-Eco Blast 400x (same power, smaller footprint)</t>
  </si>
  <si>
    <t>KEBL600</t>
  </si>
  <si>
    <t>K-Eco Blast 600</t>
  </si>
  <si>
    <t>KEBL800</t>
  </si>
  <si>
    <t>K-Eco Blast 800</t>
  </si>
  <si>
    <t>KEBR5</t>
  </si>
  <si>
    <t xml:space="preserve">K-Eco Breeze Mini </t>
  </si>
  <si>
    <t>KEPATH01</t>
  </si>
  <si>
    <t>K-Eco Solar Path designer stake lighting w/ rechargeable NiCd battery</t>
  </si>
  <si>
    <t>KEPATH04</t>
  </si>
  <si>
    <t>K-Eco Solar Path designer stake lighting w/ rechargeable NiCd battery (4-pack)</t>
  </si>
  <si>
    <t>KEPATH08</t>
  </si>
  <si>
    <t>K-Eco Solar Path designer stake lighting w/ rechargeable NiCd battery (8-pack)</t>
  </si>
  <si>
    <t>KEPATH12</t>
  </si>
  <si>
    <t>K-Eco Solar Path designer stake lighting w/ rechargeable NiCd battery (12-pack)</t>
  </si>
  <si>
    <t>KI13K</t>
  </si>
  <si>
    <t>K-Invert 13K</t>
  </si>
  <si>
    <t>KI20K</t>
  </si>
  <si>
    <t>K-Invert 20K</t>
  </si>
  <si>
    <t>KI2K</t>
  </si>
  <si>
    <t>K-Invert 2K</t>
  </si>
  <si>
    <t>KI4K</t>
  </si>
  <si>
    <t>K-Invert 4K</t>
  </si>
  <si>
    <t>KI7K</t>
  </si>
  <si>
    <t>K-Invert 7K</t>
  </si>
  <si>
    <t>KI9K</t>
  </si>
  <si>
    <t>K-Invert 9K</t>
  </si>
  <si>
    <t>First Name</t>
  </si>
  <si>
    <t>Last Name</t>
  </si>
  <si>
    <t>Quantity</t>
  </si>
  <si>
    <t>Total Price</t>
  </si>
  <si>
    <t>Cally</t>
  </si>
  <si>
    <t>Reynolds</t>
  </si>
  <si>
    <t>Barrett</t>
  </si>
  <si>
    <t>Howell</t>
  </si>
  <si>
    <t>Kenneth</t>
  </si>
  <si>
    <t>Potts</t>
  </si>
  <si>
    <t>Karly</t>
  </si>
  <si>
    <t>Hardin</t>
  </si>
  <si>
    <t>Ayanna</t>
  </si>
  <si>
    <t>Foreman</t>
  </si>
  <si>
    <t>Rose</t>
  </si>
  <si>
    <t>Holcomb</t>
  </si>
  <si>
    <t>Derek</t>
  </si>
  <si>
    <t>Conrad</t>
  </si>
  <si>
    <t>Hunter</t>
  </si>
  <si>
    <t>Newton</t>
  </si>
  <si>
    <t>Mollie</t>
  </si>
  <si>
    <t>Meyers</t>
  </si>
  <si>
    <t>Rebekah</t>
  </si>
  <si>
    <t>Nelson</t>
  </si>
  <si>
    <t>Serena</t>
  </si>
  <si>
    <t>Malone</t>
  </si>
  <si>
    <t>Shay</t>
  </si>
  <si>
    <t>Davidson</t>
  </si>
  <si>
    <t>Amery</t>
  </si>
  <si>
    <t>Washington</t>
  </si>
  <si>
    <t>Rhona</t>
  </si>
  <si>
    <t>Stanley</t>
  </si>
  <si>
    <t>Quentin</t>
  </si>
  <si>
    <t>Marshall</t>
  </si>
  <si>
    <t>Nash</t>
  </si>
  <si>
    <t>Vasquez</t>
  </si>
  <si>
    <t>Melyssa</t>
  </si>
  <si>
    <t>Gates</t>
  </si>
  <si>
    <t>Francesca</t>
  </si>
  <si>
    <t>Hodges</t>
  </si>
  <si>
    <t>Amena</t>
  </si>
  <si>
    <t>Petersen</t>
  </si>
  <si>
    <t>Medge</t>
  </si>
  <si>
    <t>Ratliff</t>
  </si>
  <si>
    <t>Nolan</t>
  </si>
  <si>
    <t>Slater</t>
  </si>
  <si>
    <t>Quail</t>
  </si>
  <si>
    <t>Vance</t>
  </si>
  <si>
    <t>Nicole</t>
  </si>
  <si>
    <t>Mcconnell</t>
  </si>
  <si>
    <t>Theodore</t>
  </si>
  <si>
    <t>Brock</t>
  </si>
  <si>
    <t>Adena</t>
  </si>
  <si>
    <t>Jenkins</t>
  </si>
  <si>
    <t>Jael</t>
  </si>
  <si>
    <t>Rice</t>
  </si>
  <si>
    <t>Gray</t>
  </si>
  <si>
    <t>Gutierrez</t>
  </si>
  <si>
    <t>Cailin</t>
  </si>
  <si>
    <t>Alford</t>
  </si>
  <si>
    <t>Melinda</t>
  </si>
  <si>
    <t>Price</t>
  </si>
  <si>
    <t>Shafira</t>
  </si>
  <si>
    <t>Bennett</t>
  </si>
  <si>
    <t>Clementine</t>
  </si>
  <si>
    <t>Oliver</t>
  </si>
  <si>
    <t>Jerry</t>
  </si>
  <si>
    <t>Gill</t>
  </si>
  <si>
    <t>Sade</t>
  </si>
  <si>
    <t>Santiago</t>
  </si>
  <si>
    <t>Hedy</t>
  </si>
  <si>
    <t>Vang</t>
  </si>
  <si>
    <t>Malik</t>
  </si>
  <si>
    <t>Faulkner</t>
  </si>
  <si>
    <t>Indira</t>
  </si>
  <si>
    <t>Odom</t>
  </si>
  <si>
    <t>Nasim</t>
  </si>
  <si>
    <t>Sheppard</t>
  </si>
  <si>
    <t>Oleg</t>
  </si>
  <si>
    <t>Merritt</t>
  </si>
  <si>
    <t>Eagan</t>
  </si>
  <si>
    <t>Bray</t>
  </si>
  <si>
    <t>Tyrone</t>
  </si>
  <si>
    <t>Powell</t>
  </si>
  <si>
    <t>Calvin</t>
  </si>
  <si>
    <t>Henry</t>
  </si>
  <si>
    <t>Zena</t>
  </si>
  <si>
    <t>Debra</t>
  </si>
  <si>
    <t>Finley</t>
  </si>
  <si>
    <t>Roth</t>
  </si>
  <si>
    <t>Black</t>
  </si>
  <si>
    <t>Brooke</t>
  </si>
  <si>
    <t>Perkins</t>
  </si>
  <si>
    <t>Adara</t>
  </si>
  <si>
    <t>Langley</t>
  </si>
  <si>
    <t>Laith</t>
  </si>
  <si>
    <t>Jordan</t>
  </si>
  <si>
    <t>Germaine</t>
  </si>
  <si>
    <t>Green</t>
  </si>
  <si>
    <t>Chastity</t>
  </si>
  <si>
    <t>Charles</t>
  </si>
  <si>
    <t>Wynter</t>
  </si>
  <si>
    <t>Roberts</t>
  </si>
  <si>
    <t>Sydney</t>
  </si>
  <si>
    <t>Bartlett</t>
  </si>
  <si>
    <t>Dorian</t>
  </si>
  <si>
    <t>Dale</t>
  </si>
  <si>
    <t>Guy</t>
  </si>
  <si>
    <t>Ochoa</t>
  </si>
  <si>
    <t>Lunea</t>
  </si>
  <si>
    <t>Rios</t>
  </si>
  <si>
    <t>Savannah</t>
  </si>
  <si>
    <t>Conner</t>
  </si>
  <si>
    <t>Erasmus</t>
  </si>
  <si>
    <t>Neal</t>
  </si>
  <si>
    <t>Leslie</t>
  </si>
  <si>
    <t>Pace</t>
  </si>
  <si>
    <t>Rhonda</t>
  </si>
  <si>
    <t>Wilder</t>
  </si>
  <si>
    <t>Philip</t>
  </si>
  <si>
    <t>Ware</t>
  </si>
  <si>
    <t>Molly</t>
  </si>
  <si>
    <t>Grant</t>
  </si>
  <si>
    <t>Chester</t>
  </si>
  <si>
    <t>Best</t>
  </si>
  <si>
    <t>Robertson</t>
  </si>
  <si>
    <t>Michael</t>
  </si>
  <si>
    <t>Rutledge</t>
  </si>
  <si>
    <t>Joshua</t>
  </si>
  <si>
    <t>Delaney</t>
  </si>
  <si>
    <t>Case</t>
  </si>
  <si>
    <t>Astra</t>
  </si>
  <si>
    <t>Edwards</t>
  </si>
  <si>
    <t>Wesley</t>
  </si>
  <si>
    <t>Rush</t>
  </si>
  <si>
    <t>Ronan</t>
  </si>
  <si>
    <t>Mendez</t>
  </si>
  <si>
    <t>Mona</t>
  </si>
  <si>
    <t>Matthews</t>
  </si>
  <si>
    <t>Shellie</t>
  </si>
  <si>
    <t>Velez</t>
  </si>
  <si>
    <t>Iliana</t>
  </si>
  <si>
    <t>Hester</t>
  </si>
  <si>
    <t>Merrill</t>
  </si>
  <si>
    <t>Freeman</t>
  </si>
  <si>
    <t>Kaden</t>
  </si>
  <si>
    <t>Sharpe</t>
  </si>
  <si>
    <t>Rae</t>
  </si>
  <si>
    <t>Hawkins</t>
  </si>
  <si>
    <t>Blaine</t>
  </si>
  <si>
    <t>Ashley</t>
  </si>
  <si>
    <t>Yoko</t>
  </si>
  <si>
    <t>Travis</t>
  </si>
  <si>
    <t>Lucas</t>
  </si>
  <si>
    <t>Trevino</t>
  </si>
  <si>
    <t>Coby</t>
  </si>
  <si>
    <t>Anastasia</t>
  </si>
  <si>
    <t>Owens</t>
  </si>
  <si>
    <t>Roanna</t>
  </si>
  <si>
    <t>Acevedo</t>
  </si>
  <si>
    <t>Arden</t>
  </si>
  <si>
    <t>Judith</t>
  </si>
  <si>
    <t>Leonard</t>
  </si>
  <si>
    <t>Graham</t>
  </si>
  <si>
    <t>Frederick</t>
  </si>
  <si>
    <t>Raja</t>
  </si>
  <si>
    <t>Wells</t>
  </si>
  <si>
    <t>Kamal</t>
  </si>
  <si>
    <t>Jenna</t>
  </si>
  <si>
    <t>Hendricks</t>
  </si>
  <si>
    <t>Dejesus</t>
  </si>
  <si>
    <t>Josiah</t>
  </si>
  <si>
    <t>Wagner</t>
  </si>
  <si>
    <t>Benjamin</t>
  </si>
  <si>
    <t>Miranda</t>
  </si>
  <si>
    <t>Eric</t>
  </si>
  <si>
    <t>Donaldson</t>
  </si>
  <si>
    <t>Kyla</t>
  </si>
  <si>
    <t>Hebert</t>
  </si>
  <si>
    <t>Sasha</t>
  </si>
  <si>
    <t>King</t>
  </si>
  <si>
    <t>Zephr</t>
  </si>
  <si>
    <t>Fry</t>
  </si>
  <si>
    <t>Mcgee</t>
  </si>
  <si>
    <t>Kyle</t>
  </si>
  <si>
    <t>Keith</t>
  </si>
  <si>
    <t>Jaime</t>
  </si>
  <si>
    <t>Craig</t>
  </si>
  <si>
    <t>Dustin</t>
  </si>
  <si>
    <t>Daugherty</t>
  </si>
  <si>
    <t>Hadley</t>
  </si>
  <si>
    <t>Sosa</t>
  </si>
  <si>
    <t>Brody</t>
  </si>
  <si>
    <t>Love</t>
  </si>
  <si>
    <t>KinetEco Inc. Western Region Inventory</t>
  </si>
  <si>
    <t>Category</t>
  </si>
  <si>
    <t>Package Quantity</t>
  </si>
  <si>
    <t>Power (Watts)</t>
  </si>
  <si>
    <t>Manufacturing Cost</t>
  </si>
  <si>
    <t>Product Line</t>
  </si>
  <si>
    <t>Availability</t>
  </si>
  <si>
    <t>Units Available</t>
  </si>
  <si>
    <t>Solar panels</t>
  </si>
  <si>
    <t>Economy</t>
  </si>
  <si>
    <t>In stock</t>
  </si>
  <si>
    <t>On back order</t>
  </si>
  <si>
    <t>n/a</t>
  </si>
  <si>
    <t>Grid Tie Inverters</t>
  </si>
  <si>
    <t>Batteries</t>
  </si>
  <si>
    <t>Wind harvester</t>
  </si>
  <si>
    <t>Lightbulbs</t>
  </si>
  <si>
    <t>Landscape lighting</t>
  </si>
  <si>
    <t>N/A</t>
  </si>
  <si>
    <t>Final Challenge</t>
  </si>
  <si>
    <t>40 Minute Time Allotment</t>
  </si>
  <si>
    <t>Configure Excel to disable all macros except macros that are digitally signed.</t>
  </si>
  <si>
    <t>Configure Excel to not check for errors in cells where numbers are formatted as text or preceded by an apostrophe.</t>
  </si>
  <si>
    <t>Employee Name</t>
  </si>
  <si>
    <t>Building</t>
  </si>
  <si>
    <t>Department</t>
  </si>
  <si>
    <t>Status</t>
  </si>
  <si>
    <t>Hire Date</t>
  </si>
  <si>
    <t>Benefits</t>
  </si>
  <si>
    <t>Salary</t>
  </si>
  <si>
    <t>Job Rating</t>
  </si>
  <si>
    <t>Page, Lisa</t>
  </si>
  <si>
    <t>West</t>
  </si>
  <si>
    <t>ADC</t>
  </si>
  <si>
    <t>Full Time</t>
  </si>
  <si>
    <t>DMR</t>
  </si>
  <si>
    <t>Taylor, Hector</t>
  </si>
  <si>
    <t>Half-Time</t>
  </si>
  <si>
    <t>DM</t>
  </si>
  <si>
    <t>Dawson, Jonathan</t>
  </si>
  <si>
    <t>Contract</t>
  </si>
  <si>
    <t>Duran, Brian</t>
  </si>
  <si>
    <t>Taft</t>
  </si>
  <si>
    <t>Hourly</t>
  </si>
  <si>
    <t>Weber, Larry</t>
  </si>
  <si>
    <t>Watson</t>
  </si>
  <si>
    <t>M</t>
  </si>
  <si>
    <t>Pratt, Erik</t>
  </si>
  <si>
    <t>North</t>
  </si>
  <si>
    <t>Training</t>
  </si>
  <si>
    <t>Oconnor, Kent</t>
  </si>
  <si>
    <t>Spencer, Boyd</t>
  </si>
  <si>
    <t>Main</t>
  </si>
  <si>
    <t>Wiggins, Frank</t>
  </si>
  <si>
    <t>Tanner, Timothy</t>
  </si>
  <si>
    <t>Strickland, Rajean</t>
  </si>
  <si>
    <t>D</t>
  </si>
  <si>
    <t>Chase, Troy</t>
  </si>
  <si>
    <t>Brewer, Khurrum</t>
  </si>
  <si>
    <t>Wilkins, Jesse</t>
  </si>
  <si>
    <t>White, Daniel</t>
  </si>
  <si>
    <t>Holland, Donald</t>
  </si>
  <si>
    <t>South</t>
  </si>
  <si>
    <t>Rowe, Ken</t>
  </si>
  <si>
    <t>Burton, Cam</t>
  </si>
  <si>
    <t>Phillips, Liesl</t>
  </si>
  <si>
    <t>R</t>
  </si>
  <si>
    <t>Gallagher, Johnson</t>
  </si>
  <si>
    <t>Wolf, Debbie</t>
  </si>
  <si>
    <t>Todd, Steven</t>
  </si>
  <si>
    <t>McKenzie, Michelle</t>
  </si>
  <si>
    <t>Environmental Compliance</t>
  </si>
  <si>
    <t>Thornton, Charles</t>
  </si>
  <si>
    <t>Dunn, Matthew</t>
  </si>
  <si>
    <t>Potter, Dawn</t>
  </si>
  <si>
    <t>Carroll, Lesa</t>
  </si>
  <si>
    <t>Fleming, Irv</t>
  </si>
  <si>
    <t>Nguyen, Dennis</t>
  </si>
  <si>
    <t>Blair, Sperry</t>
  </si>
  <si>
    <t>Wyatt, Kelly</t>
  </si>
  <si>
    <t>Walton, Benjamin</t>
  </si>
  <si>
    <t>Beck, Craig</t>
  </si>
  <si>
    <t>Phelps, Gretchen</t>
  </si>
  <si>
    <t>Bond, John</t>
  </si>
  <si>
    <t>Chang, Gabriel</t>
  </si>
  <si>
    <t>Bullock, Greg</t>
  </si>
  <si>
    <t>Facilities/Engineering</t>
  </si>
  <si>
    <t>Wheeler, Meegan</t>
  </si>
  <si>
    <t>Cunningham, Denise</t>
  </si>
  <si>
    <t>Simpson, Jimmy</t>
  </si>
  <si>
    <t>Griffith, Michelle</t>
  </si>
  <si>
    <t>Powers, Tia</t>
  </si>
  <si>
    <t>Navarro, Marc</t>
  </si>
  <si>
    <t>Briggs, Bryan</t>
  </si>
  <si>
    <t>Warren, Jean</t>
  </si>
  <si>
    <t>McDonald, Debra</t>
  </si>
  <si>
    <t>Pitts, Dana</t>
  </si>
  <si>
    <t>Pruitt, Randy</t>
  </si>
  <si>
    <t>Nicholson, Lee</t>
  </si>
  <si>
    <t>Matthews, Diane</t>
  </si>
  <si>
    <t>Norris, Tamara</t>
  </si>
  <si>
    <t>Weiss, Marisa</t>
  </si>
  <si>
    <t>Lawrence, Ronald</t>
  </si>
  <si>
    <t>Sherman, Karin</t>
  </si>
  <si>
    <t>Harmon, Paul</t>
  </si>
  <si>
    <t>Vance, Cheryl</t>
  </si>
  <si>
    <t>Swanson, Vicki</t>
  </si>
  <si>
    <t>Steele, Gerald</t>
  </si>
  <si>
    <t>Richardson, Debbie</t>
  </si>
  <si>
    <t>Whitehead, Carolyn</t>
  </si>
  <si>
    <t>Flowers, Kathleen</t>
  </si>
  <si>
    <t>Huff, Erik</t>
  </si>
  <si>
    <t>Deleon, Jaquelyn</t>
  </si>
  <si>
    <t>Kent, Angus</t>
  </si>
  <si>
    <t>Wallace, Timothy</t>
  </si>
  <si>
    <t>Nichols, Nathaniel</t>
  </si>
  <si>
    <t>Morgan, Patricia</t>
  </si>
  <si>
    <t>Harding, Erin</t>
  </si>
  <si>
    <t>Hood, Renee</t>
  </si>
  <si>
    <t>Hickman, John</t>
  </si>
  <si>
    <t>Schneider, Gay</t>
  </si>
  <si>
    <t>Stone, Brian</t>
  </si>
  <si>
    <t>Goodman, Kuyler</t>
  </si>
  <si>
    <t>Simmons, Robert</t>
  </si>
  <si>
    <t>Wolfe, Keith</t>
  </si>
  <si>
    <t>Conway, Brett</t>
  </si>
  <si>
    <t>Mendoza, Bobby</t>
  </si>
  <si>
    <t>James, Lynn</t>
  </si>
  <si>
    <t>Porter, Rachel</t>
  </si>
  <si>
    <t>Mullins, Angela</t>
  </si>
  <si>
    <t>Poole, Tracy</t>
  </si>
  <si>
    <t>Farrell, Laura</t>
  </si>
  <si>
    <t>Perry, Christopher</t>
  </si>
  <si>
    <t>Fletcher, Brian</t>
  </si>
  <si>
    <t>York, Steven</t>
  </si>
  <si>
    <t>Hudson, Lorna</t>
  </si>
  <si>
    <t>May, Steve</t>
  </si>
  <si>
    <t>Booker, Judith</t>
  </si>
  <si>
    <t>Dorsey, Matthew</t>
  </si>
  <si>
    <t>Gardner, Anthony</t>
  </si>
  <si>
    <t>Hammond, Robert</t>
  </si>
  <si>
    <t>Clayton, Gregory</t>
  </si>
  <si>
    <t>Martinez, Kathleen</t>
  </si>
  <si>
    <t>Becker, Gretchen</t>
  </si>
  <si>
    <t>Thompson, John</t>
  </si>
  <si>
    <t>Cortez, Jack</t>
  </si>
  <si>
    <t>Green Building</t>
  </si>
  <si>
    <t>Hardin, Gregory</t>
  </si>
  <si>
    <t>Pacheco, Therese</t>
  </si>
  <si>
    <t>Stokes, Jonathan</t>
  </si>
  <si>
    <t>Kerr, Mihaela</t>
  </si>
  <si>
    <t>Juarez, Neill</t>
  </si>
  <si>
    <t>Wade, Kevin</t>
  </si>
  <si>
    <t>Cohen, Bruce</t>
  </si>
  <si>
    <t>Norton, Bruce</t>
  </si>
  <si>
    <t>Environmental Health/Safety</t>
  </si>
  <si>
    <t>Gomez, Ed</t>
  </si>
  <si>
    <t>Carey, Andrea</t>
  </si>
  <si>
    <t>Kim, Deborah</t>
  </si>
  <si>
    <t>Foley, Peter</t>
  </si>
  <si>
    <t>Landry, Linda</t>
  </si>
  <si>
    <t>Hill, Robin</t>
  </si>
  <si>
    <t>Malone, Daniel</t>
  </si>
  <si>
    <t>Hawkins, Douglas</t>
  </si>
  <si>
    <t>Baker, Barney</t>
  </si>
  <si>
    <t>Creative</t>
  </si>
  <si>
    <t>Allison, Timothy</t>
  </si>
  <si>
    <t>McCoy, Preston</t>
  </si>
  <si>
    <t>Maxwell, Jill</t>
  </si>
  <si>
    <t>Garner, Terry</t>
  </si>
  <si>
    <t>Durham, Troy</t>
  </si>
  <si>
    <t>Ray, ReAnnon</t>
  </si>
  <si>
    <t>Winters, Shaun</t>
  </si>
  <si>
    <t>Roberson, Eileen</t>
  </si>
  <si>
    <t>Perkins, Donald</t>
  </si>
  <si>
    <t>Copeland, Roger</t>
  </si>
  <si>
    <t>Silva, Stephen</t>
  </si>
  <si>
    <t>Lloyd, John</t>
  </si>
  <si>
    <t>Park, Timothy</t>
  </si>
  <si>
    <t>Molina, Michael</t>
  </si>
  <si>
    <t>McDowell, Scott</t>
  </si>
  <si>
    <t>Nixon, Randy</t>
  </si>
  <si>
    <t>Figueroa, Leonard</t>
  </si>
  <si>
    <t>Hutchinson, Robin</t>
  </si>
  <si>
    <t>Nelson, Shira</t>
  </si>
  <si>
    <t>Human Resources</t>
  </si>
  <si>
    <t>Daniel, Robert</t>
  </si>
  <si>
    <t>Barnett, Brenda</t>
  </si>
  <si>
    <t>Gregory, Jon</t>
  </si>
  <si>
    <t>Ramos, Jan</t>
  </si>
  <si>
    <t>Calhoun, Dac Vinh</t>
  </si>
  <si>
    <t>Product Development</t>
  </si>
  <si>
    <t>Adams, David</t>
  </si>
  <si>
    <t>Bass, Justin</t>
  </si>
  <si>
    <t>Robertson, Nathan</t>
  </si>
  <si>
    <t>Young, Benjamin</t>
  </si>
  <si>
    <t>Nunez, Benning</t>
  </si>
  <si>
    <t>Shields, Robert</t>
  </si>
  <si>
    <t>Hardy, Svetlana</t>
  </si>
  <si>
    <t>Woodward, Tim</t>
  </si>
  <si>
    <t>Shaffer, Nobuko</t>
  </si>
  <si>
    <t>Hale, Deon</t>
  </si>
  <si>
    <t>Gates, Anne</t>
  </si>
  <si>
    <t>Lara, Mark</t>
  </si>
  <si>
    <t>Vazquez, Kenneth</t>
  </si>
  <si>
    <t>Montgomery, Chris</t>
  </si>
  <si>
    <t>Lee, Charles</t>
  </si>
  <si>
    <t>Curtis, Patrick</t>
  </si>
  <si>
    <t>Gallegos, Rick</t>
  </si>
  <si>
    <t>Morse, Michael</t>
  </si>
  <si>
    <t>Gross, Davin</t>
  </si>
  <si>
    <t>Newton, Leigh</t>
  </si>
  <si>
    <t>Noble, Michael</t>
  </si>
  <si>
    <t>Jordan, Mark</t>
  </si>
  <si>
    <t>Rich, Brent</t>
  </si>
  <si>
    <t>Evans, Rolin</t>
  </si>
  <si>
    <t>Santos, Garret</t>
  </si>
  <si>
    <t>Wise, Ted</t>
  </si>
  <si>
    <t>Townsend, Jerry</t>
  </si>
  <si>
    <t>Estrada, Joan</t>
  </si>
  <si>
    <t>Oliver, Francisco</t>
  </si>
  <si>
    <t>Clarke, Dennis</t>
  </si>
  <si>
    <t>Wagner, Lynne</t>
  </si>
  <si>
    <t>Mathis, Shari</t>
  </si>
  <si>
    <t>Chen, Jaime</t>
  </si>
  <si>
    <t>Reese, Marc</t>
  </si>
  <si>
    <t>Lowe, Michelle</t>
  </si>
  <si>
    <t>Cummings, Jose</t>
  </si>
  <si>
    <t>Padilla, Christopher</t>
  </si>
  <si>
    <t>Tran, Chad</t>
  </si>
  <si>
    <t>Major Mfg Projects</t>
  </si>
  <si>
    <t>Boone, Eric</t>
  </si>
  <si>
    <t>Romero, Randy</t>
  </si>
  <si>
    <t>Randolph, Kristin</t>
  </si>
  <si>
    <t>Miranda, Elena</t>
  </si>
  <si>
    <t>Gilmore, Terry</t>
  </si>
  <si>
    <t>Douglas, Kenneth</t>
  </si>
  <si>
    <t>Campos, Richard</t>
  </si>
  <si>
    <t>Rios, Fredrick</t>
  </si>
  <si>
    <t>Manufacturing</t>
  </si>
  <si>
    <t>DR</t>
  </si>
  <si>
    <t>Castro, Christopher</t>
  </si>
  <si>
    <t>Pierce, Karen</t>
  </si>
  <si>
    <t>Small, Athanasios</t>
  </si>
  <si>
    <t>Logan, Karen</t>
  </si>
  <si>
    <t>Tate, Zachary</t>
  </si>
  <si>
    <t>Baxter, Teresa</t>
  </si>
  <si>
    <t>Mercado, David</t>
  </si>
  <si>
    <t>Patel, Donald</t>
  </si>
  <si>
    <t>Rodriguez, Scott</t>
  </si>
  <si>
    <t>Conley, Mark</t>
  </si>
  <si>
    <t>Vincent, Guy</t>
  </si>
  <si>
    <t>Dixon, Richard</t>
  </si>
  <si>
    <t>Schultz, Norman</t>
  </si>
  <si>
    <t>Cox, Stephanie</t>
  </si>
  <si>
    <t>Conner, Mark</t>
  </si>
  <si>
    <t>Rojas, Charles</t>
  </si>
  <si>
    <t>McCall, Keith</t>
  </si>
  <si>
    <t>Burns, Fiona</t>
  </si>
  <si>
    <t>Herman, Henrietta</t>
  </si>
  <si>
    <t>Meyers, David</t>
  </si>
  <si>
    <t>Walker, Mike</t>
  </si>
  <si>
    <t>Butler, Roy</t>
  </si>
  <si>
    <t>Carrillo, Robert</t>
  </si>
  <si>
    <t>Bridges, Jeff</t>
  </si>
  <si>
    <t>Berry, Jacklyn</t>
  </si>
  <si>
    <t>Oneal, William</t>
  </si>
  <si>
    <t>Frazier, Chris</t>
  </si>
  <si>
    <t>Rice, Diane</t>
  </si>
  <si>
    <t>Sharp, Janine</t>
  </si>
  <si>
    <t>Boyer, John</t>
  </si>
  <si>
    <t>Allen, Thomas</t>
  </si>
  <si>
    <t>Cole, Elbert</t>
  </si>
  <si>
    <t>Boyd, Debra</t>
  </si>
  <si>
    <t>Larson, David</t>
  </si>
  <si>
    <t>Roth, Tony</t>
  </si>
  <si>
    <t>Stewart, Elizabeth</t>
  </si>
  <si>
    <t>Robinson, John</t>
  </si>
  <si>
    <t>Blackburn, Kathryn</t>
  </si>
  <si>
    <t>Gibbs, Debra</t>
  </si>
  <si>
    <t>Greene, Alexander</t>
  </si>
  <si>
    <t>Fuller, Brenda</t>
  </si>
  <si>
    <t>Callahan, Marilyn</t>
  </si>
  <si>
    <t>McConnell, Justin</t>
  </si>
  <si>
    <t>Smith, Koleen</t>
  </si>
  <si>
    <t>Herring, Joanna</t>
  </si>
  <si>
    <t>Fernandez, Marie</t>
  </si>
  <si>
    <t>Houston, Mark</t>
  </si>
  <si>
    <t>Francis, Todd</t>
  </si>
  <si>
    <t>Wright, Brad</t>
  </si>
  <si>
    <t>Sexton, John</t>
  </si>
  <si>
    <t>Dickerson, Lincoln</t>
  </si>
  <si>
    <t>Harris, Brian</t>
  </si>
  <si>
    <t>McGee, Carol</t>
  </si>
  <si>
    <t>Hobbs, Scott</t>
  </si>
  <si>
    <t>Merritt, Kevin</t>
  </si>
  <si>
    <t>Perez, Kim</t>
  </si>
  <si>
    <t>Eaton, Cris</t>
  </si>
  <si>
    <t>Brady, Traci</t>
  </si>
  <si>
    <t>Joseph, Christopher</t>
  </si>
  <si>
    <t>Golden, Christine</t>
  </si>
  <si>
    <t>Shelton, Donna</t>
  </si>
  <si>
    <t>Powell, Juli</t>
  </si>
  <si>
    <t>McBride, Grazyna</t>
  </si>
  <si>
    <t>Fields, Cathy</t>
  </si>
  <si>
    <t>Burgess, Cherie</t>
  </si>
  <si>
    <t>Melton, Scott</t>
  </si>
  <si>
    <t>Pittman, Bacardi</t>
  </si>
  <si>
    <t>Hurst, Thomas</t>
  </si>
  <si>
    <t>Colon, Donnie</t>
  </si>
  <si>
    <t>Williamson, Sumed</t>
  </si>
  <si>
    <t>English, David</t>
  </si>
  <si>
    <t>Combs, Rick</t>
  </si>
  <si>
    <t>Osborne, Bill</t>
  </si>
  <si>
    <t>Sanders, Troy</t>
  </si>
  <si>
    <t>Bradford, Raymond</t>
  </si>
  <si>
    <t>Sullivan, Robert</t>
  </si>
  <si>
    <t>Barber, Robbie</t>
  </si>
  <si>
    <t>Humphrey, Andrew</t>
  </si>
  <si>
    <t>Browning, Kathleen</t>
  </si>
  <si>
    <t>Whitaker, Jessica</t>
  </si>
  <si>
    <t>Bates, Verna</t>
  </si>
  <si>
    <t>Little, Steve</t>
  </si>
  <si>
    <t>Velasquez, Clint</t>
  </si>
  <si>
    <t>Ryan, Ryan</t>
  </si>
  <si>
    <t>House, Paul</t>
  </si>
  <si>
    <t>Petersen, Timothy</t>
  </si>
  <si>
    <t>Hampton, Catherine</t>
  </si>
  <si>
    <t>Miller, Jessica</t>
  </si>
  <si>
    <t>McKee, Michelle</t>
  </si>
  <si>
    <t>Barron, Michael</t>
  </si>
  <si>
    <t>Summers, Harold</t>
  </si>
  <si>
    <t>Atkins, Kevin</t>
  </si>
  <si>
    <t>Chambers, Richard</t>
  </si>
  <si>
    <t>Jacobs, Florianne</t>
  </si>
  <si>
    <t>Wilkinson, Gregory</t>
  </si>
  <si>
    <t>Pearson, Cassy</t>
  </si>
  <si>
    <t>Moran, Carol</t>
  </si>
  <si>
    <t>Huffman, Ignacio</t>
  </si>
  <si>
    <t>Marshall, Anita</t>
  </si>
  <si>
    <t>Clay, William</t>
  </si>
  <si>
    <t>Collins, Michael</t>
  </si>
  <si>
    <t>Elliott, Anthony</t>
  </si>
  <si>
    <t>Mitchell, Shannon</t>
  </si>
  <si>
    <t>Stafford, Rhonda</t>
  </si>
  <si>
    <t>Parker, Carl</t>
  </si>
  <si>
    <t>Kemp, Holly</t>
  </si>
  <si>
    <t>Richards, Richard</t>
  </si>
  <si>
    <t>Mendez, Max</t>
  </si>
  <si>
    <t>Brock, Ensley</t>
  </si>
  <si>
    <t>Sloan, Cindy</t>
  </si>
  <si>
    <t>Washington, Phillip</t>
  </si>
  <si>
    <t>Pena, Erik</t>
  </si>
  <si>
    <t>Finley, James</t>
  </si>
  <si>
    <t>Payne, Vicky</t>
  </si>
  <si>
    <t>McKinney, Chris</t>
  </si>
  <si>
    <t>Snow, Desiree</t>
  </si>
  <si>
    <t>Weaver, Eric</t>
  </si>
  <si>
    <t>Drake, Kyle</t>
  </si>
  <si>
    <t>Bradley, David</t>
  </si>
  <si>
    <t>Trujillo, Shawn</t>
  </si>
  <si>
    <t>Bell, David</t>
  </si>
  <si>
    <t>Lyons, Brian</t>
  </si>
  <si>
    <t>Ayers, Douglas</t>
  </si>
  <si>
    <t>Peters, Robert</t>
  </si>
  <si>
    <t>Benson, Troy</t>
  </si>
  <si>
    <t>McGuire, Rebecca</t>
  </si>
  <si>
    <t>Price, Diana</t>
  </si>
  <si>
    <t>Decker, Amy</t>
  </si>
  <si>
    <t>McLaughlin, Edward</t>
  </si>
  <si>
    <t>Diaz, David</t>
  </si>
  <si>
    <t>Davidson, Jaime</t>
  </si>
  <si>
    <t>Manning, John</t>
  </si>
  <si>
    <t>Harrison, Jonathan</t>
  </si>
  <si>
    <t>Moss, Chan</t>
  </si>
  <si>
    <t>Watson, Christian</t>
  </si>
  <si>
    <t>Coleman, Roque</t>
  </si>
  <si>
    <t>Patrick, Wendy</t>
  </si>
  <si>
    <t>Parrish, Debra</t>
  </si>
  <si>
    <t>Carson, Anthony</t>
  </si>
  <si>
    <t>Heath, Deborah</t>
  </si>
  <si>
    <t>Day, David</t>
  </si>
  <si>
    <t>Dominguez, Duane</t>
  </si>
  <si>
    <t>Flores, Angela</t>
  </si>
  <si>
    <t>Richard, Karen</t>
  </si>
  <si>
    <t>Nash, Mark</t>
  </si>
  <si>
    <t>Camacho, Stephanie</t>
  </si>
  <si>
    <t>Glover, Eugene</t>
  </si>
  <si>
    <t>Meyer, Charles</t>
  </si>
  <si>
    <t>Haynes, Ernest</t>
  </si>
  <si>
    <t>Rhodes, Brenda</t>
  </si>
  <si>
    <t>Hanson, Dennis</t>
  </si>
  <si>
    <t>Manufacturing Admin</t>
  </si>
  <si>
    <t>Wood, Larry</t>
  </si>
  <si>
    <t>Savage, John</t>
  </si>
  <si>
    <t>Carr, Susan</t>
  </si>
  <si>
    <t>Alexander, Charles</t>
  </si>
  <si>
    <t>Hernandez, Glenn</t>
  </si>
  <si>
    <t>Roberts, Jackie</t>
  </si>
  <si>
    <t>Trevino, Gary</t>
  </si>
  <si>
    <t>Knox, Lori</t>
  </si>
  <si>
    <t>Bishop, Juan</t>
  </si>
  <si>
    <t>Brooks, Richard</t>
  </si>
  <si>
    <t>Howard, Lisa</t>
  </si>
  <si>
    <t>Marquez, Thomas</t>
  </si>
  <si>
    <t>Reyes, Mary</t>
  </si>
  <si>
    <t>Reynolds, Barbara</t>
  </si>
  <si>
    <t>Lambert, Jody</t>
  </si>
  <si>
    <t>Leach, Jingwen</t>
  </si>
  <si>
    <t>Holmes, Tito</t>
  </si>
  <si>
    <t>Gill, Douglas</t>
  </si>
  <si>
    <t>Koch, Danielle</t>
  </si>
  <si>
    <t>Stephens, Bonnie</t>
  </si>
  <si>
    <t>Patton, Corey</t>
  </si>
  <si>
    <t>Chavez, Thomas</t>
  </si>
  <si>
    <t>Hull, Jeanne</t>
  </si>
  <si>
    <t>Hogan, Daniel</t>
  </si>
  <si>
    <t>Prince, Robert</t>
  </si>
  <si>
    <t>Randall, Yvonne</t>
  </si>
  <si>
    <t>Reed, Larry</t>
  </si>
  <si>
    <t>Love, Danny</t>
  </si>
  <si>
    <t>Campbell, Michael</t>
  </si>
  <si>
    <t>Valdez, Ann</t>
  </si>
  <si>
    <t>Hamilton, Theo</t>
  </si>
  <si>
    <t>Buckel, Patricia</t>
  </si>
  <si>
    <t>Fischer, David</t>
  </si>
  <si>
    <t>Spears, Melanie</t>
  </si>
  <si>
    <t>McLean, Richard</t>
  </si>
  <si>
    <t>Everett, Dan</t>
  </si>
  <si>
    <t>Robles, Charles</t>
  </si>
  <si>
    <t>Ingram, Matt</t>
  </si>
  <si>
    <t>Ross, Janice</t>
  </si>
  <si>
    <t>Lowery, Charles</t>
  </si>
  <si>
    <t>Gonzales, David</t>
  </si>
  <si>
    <t>Blevins, Carey</t>
  </si>
  <si>
    <t>Jones, John</t>
  </si>
  <si>
    <t>Bush, Rena</t>
  </si>
  <si>
    <t>Simon, Sheila</t>
  </si>
  <si>
    <t>Johnston, Daniel</t>
  </si>
  <si>
    <t>Tucker, James</t>
  </si>
  <si>
    <t>Johns, Chad</t>
  </si>
  <si>
    <t>Griffin, Debbi</t>
  </si>
  <si>
    <t>Waters, Alfred</t>
  </si>
  <si>
    <t>Caldwell, Pete</t>
  </si>
  <si>
    <t>Bryant, Douglas</t>
  </si>
  <si>
    <t>Weeks, Troy</t>
  </si>
  <si>
    <t>Barr, Jennifer</t>
  </si>
  <si>
    <t>Jensen, Kristina</t>
  </si>
  <si>
    <t>Moore, Robert</t>
  </si>
  <si>
    <t>Sellers, William</t>
  </si>
  <si>
    <t>Maynard, Susan</t>
  </si>
  <si>
    <t>Norman, Rita</t>
  </si>
  <si>
    <t>Leon, Emily</t>
  </si>
  <si>
    <t>Vaughn, Harlon</t>
  </si>
  <si>
    <t>Arnold, Cole</t>
  </si>
  <si>
    <t>Kelly, Icelita</t>
  </si>
  <si>
    <t>Bowers, Tammy</t>
  </si>
  <si>
    <t>McCullough, Scott</t>
  </si>
  <si>
    <t>Owen, Robert</t>
  </si>
  <si>
    <t>Livingston, Lynette</t>
  </si>
  <si>
    <t>Lucas, John</t>
  </si>
  <si>
    <t>Byrd, Asa</t>
  </si>
  <si>
    <t>Short, Timothy</t>
  </si>
  <si>
    <t>McCarthy, Ryan</t>
  </si>
  <si>
    <t>Ball, Kirk</t>
  </si>
  <si>
    <t>Burke, Michael</t>
  </si>
  <si>
    <t>Pope, Duane</t>
  </si>
  <si>
    <t>Christensen, Jill</t>
  </si>
  <si>
    <t>Franklin, Alicia</t>
  </si>
  <si>
    <t>Moody, Matthew</t>
  </si>
  <si>
    <t>Bryan, Thomas</t>
  </si>
  <si>
    <t>Knight, Denise</t>
  </si>
  <si>
    <t>Stephenson, Matt</t>
  </si>
  <si>
    <t>Medina, Warren</t>
  </si>
  <si>
    <t>Wall, John</t>
  </si>
  <si>
    <t>Ellis, Brenda</t>
  </si>
  <si>
    <t>IT</t>
  </si>
  <si>
    <t>Ballard, Martin</t>
  </si>
  <si>
    <t>Reeves, Greg</t>
  </si>
  <si>
    <t>Sutton, Matthew</t>
  </si>
  <si>
    <t>Hancock, Allen</t>
  </si>
  <si>
    <t>Mathews, Marcia</t>
  </si>
  <si>
    <t>Saunders, Corey</t>
  </si>
  <si>
    <t>Banks, Ryan</t>
  </si>
  <si>
    <t>Fowler, John</t>
  </si>
  <si>
    <t>Greer, Brian</t>
  </si>
  <si>
    <t>Garrison, Chris</t>
  </si>
  <si>
    <t>Pace, Joseph</t>
  </si>
  <si>
    <t>Skinner, Jason</t>
  </si>
  <si>
    <t>Dudley, James</t>
  </si>
  <si>
    <t>Floyd, Eric</t>
  </si>
  <si>
    <t>Russell, Mark</t>
  </si>
  <si>
    <t>Chandler, Diane</t>
  </si>
  <si>
    <t>Mosley, Michael</t>
  </si>
  <si>
    <t>Robbins, Suzanne</t>
  </si>
  <si>
    <t>Walsh, Matthew</t>
  </si>
  <si>
    <t>Morris, Richelle</t>
  </si>
  <si>
    <t>Hess, Brian</t>
  </si>
  <si>
    <t>McClain, Steven</t>
  </si>
  <si>
    <t>Bennett, Chris</t>
  </si>
  <si>
    <t>Hodges, Lisa</t>
  </si>
  <si>
    <t>Bauer, Chris</t>
  </si>
  <si>
    <t>Best, Lara</t>
  </si>
  <si>
    <t>Guerrero, Laura</t>
  </si>
  <si>
    <t>Murray, Rebecca</t>
  </si>
  <si>
    <t>Anthony, Robert</t>
  </si>
  <si>
    <t>Sawyer, Catherine</t>
  </si>
  <si>
    <t>Alvarado, Sonia</t>
  </si>
  <si>
    <t>Olson, Melanie</t>
  </si>
  <si>
    <t>Peterson, Shaun</t>
  </si>
  <si>
    <t>Orr, Jennifer</t>
  </si>
  <si>
    <t>Cline, Rebecca</t>
  </si>
  <si>
    <t>Hines, Herb</t>
  </si>
  <si>
    <t>Underwood, Todd</t>
  </si>
  <si>
    <t>Terry, Karin</t>
  </si>
  <si>
    <t>Yates, Doug</t>
  </si>
  <si>
    <t>Luna, Rodney</t>
  </si>
  <si>
    <t>Wong, Dennis</t>
  </si>
  <si>
    <t>Mack, Barry</t>
  </si>
  <si>
    <t>Guerra, Karen</t>
  </si>
  <si>
    <t>Barton, Barry</t>
  </si>
  <si>
    <t>Professional Training Group</t>
  </si>
  <si>
    <t>Gentry, John</t>
  </si>
  <si>
    <t>Williams, Scott</t>
  </si>
  <si>
    <t>Lamb, John</t>
  </si>
  <si>
    <t>Parsons, Phillip</t>
  </si>
  <si>
    <t>Contreras, Dean</t>
  </si>
  <si>
    <t>Dodson, David</t>
  </si>
  <si>
    <t>Rodriquez, Denise</t>
  </si>
  <si>
    <t>Webb, Jim</t>
  </si>
  <si>
    <t>Cross, Marc</t>
  </si>
  <si>
    <t>Watts, Curtis</t>
  </si>
  <si>
    <t>Bartlett, Julia</t>
  </si>
  <si>
    <t>Garza, Anthony</t>
  </si>
  <si>
    <t>Maldonado, Robert</t>
  </si>
  <si>
    <t>Estes, Mary</t>
  </si>
  <si>
    <t>Hartman, Michael</t>
  </si>
  <si>
    <t>Gutierrez, Regina</t>
  </si>
  <si>
    <t>Account Management</t>
  </si>
  <si>
    <t>West, Jeffrey</t>
  </si>
  <si>
    <t>Farmer, Suzanne</t>
  </si>
  <si>
    <t>Grant, Leonard</t>
  </si>
  <si>
    <t>Hayes, Edward</t>
  </si>
  <si>
    <t>Horn, George</t>
  </si>
  <si>
    <t>Frost, Adam</t>
  </si>
  <si>
    <t>Fitzgerald, George</t>
  </si>
  <si>
    <t>Carter, Allan</t>
  </si>
  <si>
    <t>Kirby, Michael</t>
  </si>
  <si>
    <t>Henson, Debra</t>
  </si>
  <si>
    <t>Higgins, Angela</t>
  </si>
  <si>
    <t>Cobb, Nicole</t>
  </si>
  <si>
    <t>Barker, Heidi</t>
  </si>
  <si>
    <t>Atkinson, Danielle</t>
  </si>
  <si>
    <t>Watkins, Gary</t>
  </si>
  <si>
    <t>Gilbert, Shannon</t>
  </si>
  <si>
    <t>Christian, Melissa</t>
  </si>
  <si>
    <t>Scott, Todd</t>
  </si>
  <si>
    <t>Burnett, Kevin</t>
  </si>
  <si>
    <t>Ayala, Polly</t>
  </si>
  <si>
    <t>Rivers, Douglas</t>
  </si>
  <si>
    <t>Neal, Sally</t>
  </si>
  <si>
    <t>Freeman, Dennis</t>
  </si>
  <si>
    <t>French, Robert</t>
  </si>
  <si>
    <t>Edwards, Phillip</t>
  </si>
  <si>
    <t>Lynch, Scott</t>
  </si>
  <si>
    <t>Shaw, Pat</t>
  </si>
  <si>
    <t>Jefferson, Elaine</t>
  </si>
  <si>
    <t>Booth, Raquel</t>
  </si>
  <si>
    <t>Soto, Christopher</t>
  </si>
  <si>
    <t>Serrano, Al</t>
  </si>
  <si>
    <t>Vasquez, Michael</t>
  </si>
  <si>
    <t>Shepherd, Annie</t>
  </si>
  <si>
    <t>Roman, Teri</t>
  </si>
  <si>
    <t>Cain, Lon</t>
  </si>
  <si>
    <t>Bean, Deborah</t>
  </si>
  <si>
    <t>Jackson, Eric</t>
  </si>
  <si>
    <t>Lindsey, Deborah</t>
  </si>
  <si>
    <t>Lawson, Erin</t>
  </si>
  <si>
    <t>Harper, Cynthia</t>
  </si>
  <si>
    <t>Preston, Chris</t>
  </si>
  <si>
    <t>Schmidt, Michael</t>
  </si>
  <si>
    <t>Ward, Williams</t>
  </si>
  <si>
    <t>William, William</t>
  </si>
  <si>
    <t>Gordon, Diane</t>
  </si>
  <si>
    <t>Ramsey, Nathaniel</t>
  </si>
  <si>
    <t>Morrow, Richard</t>
  </si>
  <si>
    <t>Andrews, Diane</t>
  </si>
  <si>
    <t>Anderson, Teason</t>
  </si>
  <si>
    <t>Howell, Douglas</t>
  </si>
  <si>
    <t>Vargas, Bryant</t>
  </si>
  <si>
    <t>Long, Gary</t>
  </si>
  <si>
    <t>Wiley, Gustavo</t>
  </si>
  <si>
    <t>Cannon, Jenny</t>
  </si>
  <si>
    <t>Walters, Ann</t>
  </si>
  <si>
    <t>Espinoza, Derrell</t>
  </si>
  <si>
    <t>Frank, William</t>
  </si>
  <si>
    <t>Austin, William</t>
  </si>
  <si>
    <t>Fox, Ellen</t>
  </si>
  <si>
    <t>Castillo, Sheri</t>
  </si>
  <si>
    <t>Cameron, John</t>
  </si>
  <si>
    <t>Wilson, Jessica</t>
  </si>
  <si>
    <t>Morton, Brian</t>
  </si>
  <si>
    <t>Delgado, Dale</t>
  </si>
  <si>
    <t>Walls, Brian</t>
  </si>
  <si>
    <t>Mann, Lowell</t>
  </si>
  <si>
    <t>Herrera, Shawn</t>
  </si>
  <si>
    <t>Hunter, Lisa</t>
  </si>
  <si>
    <t>Chapman, Jessica</t>
  </si>
  <si>
    <t>Bowman, Michael</t>
  </si>
  <si>
    <t>Moses, Mark</t>
  </si>
  <si>
    <t>Shannon, Kevin</t>
  </si>
  <si>
    <t>Stanley, Eric</t>
  </si>
  <si>
    <t>Ashley, Michael</t>
  </si>
  <si>
    <t>Holloway, Chris</t>
  </si>
  <si>
    <t>Jennings, Gary</t>
  </si>
  <si>
    <t>Reid, Elizabeth</t>
  </si>
  <si>
    <t>Jenkins, Scott</t>
  </si>
  <si>
    <t>Glass, John</t>
  </si>
  <si>
    <t>Woodard, Charles</t>
  </si>
  <si>
    <t>Ford, Matt</t>
  </si>
  <si>
    <t>Solis, Daniel</t>
  </si>
  <si>
    <t>Villarreal, Stephen</t>
  </si>
  <si>
    <t>Doyle, Leslie</t>
  </si>
  <si>
    <t>Curry, Hunyen</t>
  </si>
  <si>
    <t>Wells, Carlos</t>
  </si>
  <si>
    <t>c</t>
  </si>
  <si>
    <t>King, Taslim</t>
  </si>
  <si>
    <t>Quality Assurance</t>
  </si>
  <si>
    <t>Adkins, Michael</t>
  </si>
  <si>
    <t>Fisher, Maria</t>
  </si>
  <si>
    <t>Foster, Blane</t>
  </si>
  <si>
    <t>Rogers, Colleen</t>
  </si>
  <si>
    <t>Wilcox, Robert</t>
  </si>
  <si>
    <t>Abbott, James</t>
  </si>
  <si>
    <t>Kirk, Chris</t>
  </si>
  <si>
    <t>Black, Cliff</t>
  </si>
  <si>
    <t>Johnson, Mary Jo</t>
  </si>
  <si>
    <t>Moreno, Chris</t>
  </si>
  <si>
    <t>Alvarez, Steven</t>
  </si>
  <si>
    <t>Strong, Lisa</t>
  </si>
  <si>
    <t>Charles, Jeffrey</t>
  </si>
  <si>
    <t>Mason, Suzanne</t>
  </si>
  <si>
    <t>Acosta, Robert</t>
  </si>
  <si>
    <t>Pugh, Lawrence</t>
  </si>
  <si>
    <t>McDaniel, Tamara</t>
  </si>
  <si>
    <t>Hoffman, Brian D</t>
  </si>
  <si>
    <t>Carpenter, Ronald</t>
  </si>
  <si>
    <t>Stevens, Andrew</t>
  </si>
  <si>
    <t>Harrell, Cristin</t>
  </si>
  <si>
    <t>Dyer, Carrie</t>
  </si>
  <si>
    <t>Blankenship, Roger</t>
  </si>
  <si>
    <t>Barnes, Grant</t>
  </si>
  <si>
    <t>Turner, Ray</t>
  </si>
  <si>
    <t>Solomon, Michael</t>
  </si>
  <si>
    <t>Clark, William</t>
  </si>
  <si>
    <t>Tyler, Javier</t>
  </si>
  <si>
    <t>Owens, Dwight</t>
  </si>
  <si>
    <t>Schroeder, Bennet</t>
  </si>
  <si>
    <t>Henry, Craig</t>
  </si>
  <si>
    <t>Guzman, Don</t>
  </si>
  <si>
    <t>Marks, LaReina</t>
  </si>
  <si>
    <t>Aguilar, Kevin</t>
  </si>
  <si>
    <t>Gaines, Sheela</t>
  </si>
  <si>
    <t>Rush, Lateef</t>
  </si>
  <si>
    <t>Munoz, Michael</t>
  </si>
  <si>
    <t>Horton, Cleatis</t>
  </si>
  <si>
    <t>Lane, Brandyn</t>
  </si>
  <si>
    <t>Duncan, George</t>
  </si>
  <si>
    <t>Bruce, Kevin</t>
  </si>
  <si>
    <t>Ruiz, Randall</t>
  </si>
  <si>
    <t>Warner, Stephen</t>
  </si>
  <si>
    <t>Glenn, Christopher</t>
  </si>
  <si>
    <t>Vega, Alexandra</t>
  </si>
  <si>
    <t>Murphy, Jeff</t>
  </si>
  <si>
    <t>Middleton, Jen</t>
  </si>
  <si>
    <t>Walter, Michael</t>
  </si>
  <si>
    <t>Ferguson, John</t>
  </si>
  <si>
    <t>Dennis, Paul</t>
  </si>
  <si>
    <t>Collier, Dean</t>
  </si>
  <si>
    <t>Santiago, Michael</t>
  </si>
  <si>
    <t>Paul, Michael</t>
  </si>
  <si>
    <t>Branch, Brady</t>
  </si>
  <si>
    <t>Hughes, Kevin</t>
  </si>
  <si>
    <t>Harrington, Aron</t>
  </si>
  <si>
    <t>Hatfield, Carl</t>
  </si>
  <si>
    <t>Torres, Bruce</t>
  </si>
  <si>
    <t>McCormick, Hsi</t>
  </si>
  <si>
    <t>Miles, Kenneth</t>
  </si>
  <si>
    <t>Massey, Mark</t>
  </si>
  <si>
    <t>Cooper, Lisa</t>
  </si>
  <si>
    <t>Monroe, Justin</t>
  </si>
  <si>
    <t>Obrien, Madelyn</t>
  </si>
  <si>
    <t>Woods, Marcus</t>
  </si>
  <si>
    <t>Hoover, Evangeline</t>
  </si>
  <si>
    <t>Dean, Gayla</t>
  </si>
  <si>
    <t>Holt, Robert</t>
  </si>
  <si>
    <t>Hodge, Craig</t>
  </si>
  <si>
    <t>Avila, Jody</t>
  </si>
  <si>
    <t>Velez, Letitia</t>
  </si>
  <si>
    <t>Baldwin, Ray</t>
  </si>
  <si>
    <t>George, Jessica</t>
  </si>
  <si>
    <t>Quality Control</t>
  </si>
  <si>
    <t>Rodgers, Daniel</t>
  </si>
  <si>
    <t>Giles, Kathleen</t>
  </si>
  <si>
    <t>Kelley, Nancy</t>
  </si>
  <si>
    <t>Armstrong, David</t>
  </si>
  <si>
    <t>Barrett, John</t>
  </si>
  <si>
    <t>Quinn, Cinnamon</t>
  </si>
  <si>
    <t>Keller, Jason</t>
  </si>
  <si>
    <t>Sparks, Terri</t>
  </si>
  <si>
    <t>Lang, Dana</t>
  </si>
  <si>
    <t>Singleton, David</t>
  </si>
  <si>
    <t>Hensley, William</t>
  </si>
  <si>
    <t>Blackwell, Brandon</t>
  </si>
  <si>
    <t>Erickson, Ricky</t>
  </si>
  <si>
    <t>Leonard, Paul</t>
  </si>
  <si>
    <t>McIntosh, Jeremy</t>
  </si>
  <si>
    <t>Ramirez, Keith</t>
  </si>
  <si>
    <t>Kramer, Faye</t>
  </si>
  <si>
    <t>Palmer, Terry</t>
  </si>
  <si>
    <t>Daniels, Janet</t>
  </si>
  <si>
    <t>Graves, Michael</t>
  </si>
  <si>
    <t>Hicks, Monica</t>
  </si>
  <si>
    <t>Newman, Aria</t>
  </si>
  <si>
    <t>Zimmerman, Julian</t>
  </si>
  <si>
    <t>Roy, Margarita</t>
  </si>
  <si>
    <t>Welch, Michael</t>
  </si>
  <si>
    <t>Pennington, Gary</t>
  </si>
  <si>
    <t>Hunt, Norman</t>
  </si>
  <si>
    <t>Casey, Ronald</t>
  </si>
  <si>
    <t>Grimes, Jeffrey</t>
  </si>
  <si>
    <t>Sandoval, James</t>
  </si>
  <si>
    <t>Beasley, Timothy</t>
  </si>
  <si>
    <t>Morrison, Julie</t>
  </si>
  <si>
    <t>Schwartz, Joseph</t>
  </si>
  <si>
    <t>Hansen, Andrew</t>
  </si>
  <si>
    <t>Morales, Linda</t>
  </si>
  <si>
    <t>Ortega, Jeffrey</t>
  </si>
  <si>
    <t>Mills, Melissa</t>
  </si>
  <si>
    <t>Stevenson, Michael</t>
  </si>
  <si>
    <t>Ellison, Melyssa</t>
  </si>
  <si>
    <t>Sheppard, Curtis</t>
  </si>
  <si>
    <t>Keith, Thomas</t>
  </si>
  <si>
    <t>Garrett, Chris</t>
  </si>
  <si>
    <t>Cook, Mark</t>
  </si>
  <si>
    <t>Bowen, Kes</t>
  </si>
  <si>
    <t>Davis, Tonya</t>
  </si>
  <si>
    <t>Hubbard, Sandra</t>
  </si>
  <si>
    <t>Blake, Thomas</t>
  </si>
  <si>
    <t>Buchanan, Dennis</t>
  </si>
  <si>
    <t>Brown, Donald</t>
  </si>
  <si>
    <t>Harvey, Michael</t>
  </si>
  <si>
    <t>Ware, David</t>
  </si>
  <si>
    <t>Parks, Christopher</t>
  </si>
  <si>
    <t>Kennedy, Kimberly</t>
  </si>
  <si>
    <t>Salazar, Ruben</t>
  </si>
  <si>
    <t>Davenport, Troy</t>
  </si>
  <si>
    <t>Cochran, Andrea</t>
  </si>
  <si>
    <t>Wilkerson, Claudia</t>
  </si>
  <si>
    <t>Snyder, Duane</t>
  </si>
  <si>
    <t>Myers, Marc</t>
  </si>
  <si>
    <t>Beard, Sandi</t>
  </si>
  <si>
    <t>Willis, Ralph</t>
  </si>
  <si>
    <t>Crawford, Ronald</t>
  </si>
  <si>
    <t>Mueller, Philip</t>
  </si>
  <si>
    <t>Rivera, Timothy</t>
  </si>
  <si>
    <t>Gibson, Janet</t>
  </si>
  <si>
    <t>Graham, David</t>
  </si>
  <si>
    <t>Lopez, Stephen</t>
  </si>
  <si>
    <t>Ortiz, Cynthia</t>
  </si>
  <si>
    <t>Hall, Jenny</t>
  </si>
  <si>
    <t>Cruz, Janene</t>
  </si>
  <si>
    <t>Jimenez, Dominic</t>
  </si>
  <si>
    <t>Sanchez, Greg</t>
  </si>
  <si>
    <t>Thomas, Shannon</t>
  </si>
  <si>
    <t>Larsen, Lara</t>
  </si>
  <si>
    <t>Goodwin, April</t>
  </si>
  <si>
    <t>Gray, Mark</t>
  </si>
  <si>
    <t>Sims, Don</t>
  </si>
  <si>
    <t>Marsh, Cynthia</t>
  </si>
  <si>
    <t>Martin, Terry</t>
  </si>
  <si>
    <t>Craig, Alan</t>
  </si>
  <si>
    <t>Hopkins, Lisa</t>
  </si>
  <si>
    <t>Rose, Mark</t>
  </si>
  <si>
    <t>Salinas, Jon</t>
  </si>
  <si>
    <t>Gonzalez, David</t>
  </si>
  <si>
    <t>Garcia, Karen</t>
  </si>
  <si>
    <t>Klein, Robert</t>
  </si>
  <si>
    <t>Sweeney, Barbara</t>
  </si>
  <si>
    <t>Hart, Richard</t>
  </si>
  <si>
    <t>McClure, Gary</t>
  </si>
  <si>
    <t>Lewis, Frederick</t>
  </si>
  <si>
    <t>Henderson, Anthony</t>
  </si>
  <si>
    <t>Lester, Sherri</t>
  </si>
  <si>
    <t>Webster, David</t>
  </si>
  <si>
    <t>Bailey, Victor</t>
  </si>
  <si>
    <t>Research Center</t>
  </si>
  <si>
    <t>Montoya, Lisa</t>
  </si>
  <si>
    <t>Dalton, Carol</t>
  </si>
  <si>
    <t>Patterson, Robert</t>
  </si>
  <si>
    <t>Leblanc, Jenny</t>
  </si>
  <si>
    <t>Olsen, Ewan</t>
  </si>
  <si>
    <t>Research/Development</t>
  </si>
  <si>
    <t>Green, Kim</t>
  </si>
  <si>
    <t>Bradshaw, Sheryl</t>
  </si>
  <si>
    <t>Riley, David</t>
  </si>
  <si>
    <t>Flynn, Melissa</t>
  </si>
  <si>
    <t>Product</t>
  </si>
  <si>
    <t>Grid Tie Inverters2</t>
  </si>
  <si>
    <t>Grid Tie Inverters3</t>
  </si>
  <si>
    <t>Grid Tie Inverters4</t>
  </si>
  <si>
    <t>Grid Tie Inverters5</t>
  </si>
  <si>
    <t>Grid Tie Inverters6</t>
  </si>
  <si>
    <t>Q1</t>
  </si>
  <si>
    <t>Q2</t>
  </si>
  <si>
    <t>Q3</t>
  </si>
  <si>
    <t>Q4</t>
  </si>
  <si>
    <t>Availability Code</t>
  </si>
  <si>
    <t>Order Date</t>
  </si>
  <si>
    <t>The tasks below should all be completed on the Project 4 worksheet.</t>
  </si>
  <si>
    <r>
      <t xml:space="preserve">Create a Clustered Column Chart from the PivotTable report.  Add Slicers for </t>
    </r>
    <r>
      <rPr>
        <b/>
        <sz val="12"/>
        <rFont val="Arial"/>
        <family val="2"/>
      </rPr>
      <t xml:space="preserve">Salesperson, Product </t>
    </r>
    <r>
      <rPr>
        <sz val="12"/>
        <rFont val="Arial"/>
        <family val="2"/>
      </rPr>
      <t xml:space="preserve">and </t>
    </r>
    <r>
      <rPr>
        <b/>
        <sz val="12"/>
        <rFont val="Arial"/>
        <family val="2"/>
      </rPr>
      <t>Customer</t>
    </r>
    <r>
      <rPr>
        <sz val="12"/>
        <rFont val="Arial"/>
        <family val="2"/>
      </rPr>
      <t xml:space="preserve">.  Filter the data to show sales of </t>
    </r>
    <r>
      <rPr>
        <b/>
        <sz val="12"/>
        <rFont val="Arial"/>
        <family val="2"/>
      </rPr>
      <t>Thermal Vests</t>
    </r>
    <r>
      <rPr>
        <sz val="12"/>
        <rFont val="Arial"/>
        <family val="2"/>
      </rPr>
      <t xml:space="preserve"> to</t>
    </r>
    <r>
      <rPr>
        <b/>
        <sz val="12"/>
        <rFont val="Arial"/>
        <family val="2"/>
      </rPr>
      <t xml:space="preserve"> Home USA.</t>
    </r>
  </si>
  <si>
    <t>This is a fictitious product created by Linkedin Learning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</si>
  <si>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For Quarter 3, format with a yellow fill any payroll amounts that increased more than 1.5% from the previous Quarter.</t>
  </si>
  <si>
    <t>Yearly Benefit Costs</t>
  </si>
  <si>
    <t>Current Date and Time</t>
  </si>
  <si>
    <t>Name/Dept/Status</t>
  </si>
  <si>
    <t>KinetEco Inc. Employee Information</t>
  </si>
  <si>
    <t>Manuf. Cost</t>
  </si>
  <si>
    <r>
      <t>Protect the workbook with the password: "password"</t>
    </r>
    <r>
      <rPr>
        <b/>
        <sz val="12"/>
        <color theme="1"/>
        <rFont val="Arial"/>
        <family val="2"/>
      </rPr>
      <t>.</t>
    </r>
  </si>
  <si>
    <t>Salesperson</t>
  </si>
  <si>
    <t>Customer</t>
  </si>
  <si>
    <t>Year</t>
  </si>
  <si>
    <t>Quantity Sold</t>
  </si>
  <si>
    <t>Total Sales</t>
  </si>
  <si>
    <t>30 Day H+ Supplement Pack</t>
  </si>
  <si>
    <t>B&amp;B Spaces</t>
  </si>
  <si>
    <t>90 Day H+ Supplement Pack</t>
  </si>
  <si>
    <t>Polo Sweatshirt, Case of 12</t>
  </si>
  <si>
    <t>Thermal Vest, Case of 12</t>
  </si>
  <si>
    <t>V-neck sweater, Case of 12</t>
  </si>
  <si>
    <t>Ellington Equipment</t>
  </si>
  <si>
    <t>Fabulous Health</t>
  </si>
  <si>
    <t>Home Fitness</t>
  </si>
  <si>
    <t>Home USA</t>
  </si>
  <si>
    <t>Beginning in F9, create the following entries for each employee:  Last Name - Department - Status</t>
  </si>
  <si>
    <t>The tasks below should all be completed on the Project 3 worksheet.</t>
  </si>
  <si>
    <t>The task below should be completed on the Project 5 worksheet.</t>
  </si>
  <si>
    <t>The tasks below should all be completed on the Project 6 worksheet.</t>
  </si>
  <si>
    <t>Complete the tasks on the Project 1-6 worksheets.</t>
  </si>
  <si>
    <t>Display the current date and time in J7.</t>
  </si>
  <si>
    <t>Total Sales 2019-2020-2021</t>
  </si>
  <si>
    <t>123 KinetEco Drive</t>
  </si>
  <si>
    <t>Los Angeles, CA 90017</t>
  </si>
  <si>
    <t>(323) 400-1234</t>
  </si>
  <si>
    <t>For internal use only</t>
  </si>
  <si>
    <t>KinetEco Inc. 3 Year Combined Sales</t>
  </si>
  <si>
    <r>
      <t>On the "</t>
    </r>
    <r>
      <rPr>
        <b/>
        <sz val="12"/>
        <color theme="1"/>
        <rFont val="Arial"/>
        <family val="2"/>
      </rPr>
      <t>3-Year Total Sales</t>
    </r>
    <r>
      <rPr>
        <sz val="12"/>
        <color theme="1"/>
        <rFont val="Arial"/>
        <family val="2"/>
      </rPr>
      <t>" worksheet, consolidate the data for all 3 years from the Consolidate.xlsx workbook in the Chapter 6 folder.</t>
    </r>
  </si>
  <si>
    <t>H+ Sport</t>
  </si>
  <si>
    <t>Department Payroll Comparison for November 2022</t>
  </si>
  <si>
    <r>
      <t>1.  Create a chart on a new worksheet named "</t>
    </r>
    <r>
      <rPr>
        <b/>
        <sz val="12"/>
        <rFont val="Calibri"/>
        <family val="2"/>
      </rPr>
      <t>Payroll Comparison</t>
    </r>
    <r>
      <rPr>
        <sz val="12"/>
        <rFont val="Calibri"/>
        <family val="2"/>
      </rPr>
      <t xml:space="preserve">" that displays </t>
    </r>
    <r>
      <rPr>
        <b/>
        <sz val="12"/>
        <rFont val="Calibri"/>
        <family val="2"/>
      </rPr>
      <t>Payroll by Quarter</t>
    </r>
    <r>
      <rPr>
        <sz val="12"/>
        <rFont val="Calibri"/>
        <family val="2"/>
      </rPr>
      <t xml:space="preserve"> for each Department as a </t>
    </r>
    <r>
      <rPr>
        <b/>
        <sz val="12"/>
        <rFont val="Calibri"/>
        <family val="2"/>
      </rPr>
      <t>Column Chart</t>
    </r>
    <r>
      <rPr>
        <sz val="12"/>
        <rFont val="Calibri"/>
        <family val="2"/>
      </rPr>
      <t xml:space="preserve">, and </t>
    </r>
    <r>
      <rPr>
        <b/>
        <sz val="12"/>
        <rFont val="Calibri"/>
        <family val="2"/>
      </rPr>
      <t>Yearly Benefit Costs</t>
    </r>
    <r>
      <rPr>
        <sz val="12"/>
        <rFont val="Calibri"/>
        <family val="2"/>
      </rPr>
      <t xml:space="preserve"> as a </t>
    </r>
    <r>
      <rPr>
        <b/>
        <sz val="12"/>
        <rFont val="Calibri"/>
        <family val="2"/>
      </rPr>
      <t>Line Chart</t>
    </r>
    <r>
      <rPr>
        <sz val="12"/>
        <rFont val="Calibri"/>
        <family val="2"/>
      </rPr>
      <t xml:space="preserve"> on a secondary Axis.
2.  Title the Column Chart's vertical axis "</t>
    </r>
    <r>
      <rPr>
        <b/>
        <sz val="12"/>
        <rFont val="Calibri"/>
        <family val="2"/>
      </rPr>
      <t>Payroll"</t>
    </r>
    <r>
      <rPr>
        <sz val="12"/>
        <rFont val="Calibri"/>
        <family val="2"/>
      </rPr>
      <t>, and the Line Chart's vertical axis "</t>
    </r>
    <r>
      <rPr>
        <b/>
        <sz val="12"/>
        <rFont val="Calibri"/>
        <family val="2"/>
      </rPr>
      <t>Benefits</t>
    </r>
    <r>
      <rPr>
        <sz val="12"/>
        <rFont val="Calibri"/>
        <family val="2"/>
      </rPr>
      <t>".
3.  Title the Chart "</t>
    </r>
    <r>
      <rPr>
        <b/>
        <sz val="12"/>
        <rFont val="Calibri"/>
        <family val="2"/>
      </rPr>
      <t>Department Payroll Comparison for November 2022</t>
    </r>
    <r>
      <rPr>
        <sz val="12"/>
        <rFont val="Calibri"/>
        <family val="2"/>
      </rPr>
      <t xml:space="preserve">". </t>
    </r>
  </si>
  <si>
    <r>
      <t xml:space="preserve">Create a PivotTable Report beginning in cell H8 from the data below.  Display </t>
    </r>
    <r>
      <rPr>
        <b/>
        <sz val="12"/>
        <rFont val="Arial"/>
        <family val="2"/>
      </rPr>
      <t>Salesperson</t>
    </r>
    <r>
      <rPr>
        <sz val="12"/>
        <rFont val="Arial"/>
        <family val="2"/>
      </rPr>
      <t xml:space="preserve"> and</t>
    </r>
    <r>
      <rPr>
        <b/>
        <sz val="12"/>
        <rFont val="Arial"/>
        <family val="2"/>
      </rPr>
      <t xml:space="preserve"> Customer</t>
    </r>
    <r>
      <rPr>
        <sz val="12"/>
        <rFont val="Arial"/>
        <family val="2"/>
      </rPr>
      <t xml:space="preserve"> as Columns, </t>
    </r>
    <r>
      <rPr>
        <b/>
        <sz val="12"/>
        <rFont val="Arial"/>
        <family val="2"/>
      </rPr>
      <t xml:space="preserve">Product </t>
    </r>
    <r>
      <rPr>
        <sz val="12"/>
        <rFont val="Arial"/>
        <family val="2"/>
      </rPr>
      <t xml:space="preserve">as Rows, and </t>
    </r>
    <r>
      <rPr>
        <b/>
        <sz val="12"/>
        <rFont val="Arial"/>
        <family val="2"/>
      </rPr>
      <t xml:space="preserve">Quantity Sold </t>
    </r>
    <r>
      <rPr>
        <sz val="12"/>
        <rFont val="Arial"/>
        <family val="2"/>
      </rPr>
      <t>and</t>
    </r>
    <r>
      <rPr>
        <b/>
        <sz val="12"/>
        <rFont val="Arial"/>
        <family val="2"/>
      </rPr>
      <t xml:space="preserve"> Total Sales</t>
    </r>
    <r>
      <rPr>
        <sz val="12"/>
        <rFont val="Arial"/>
        <family val="2"/>
      </rPr>
      <t xml:space="preserve"> as Values.  </t>
    </r>
    <r>
      <rPr>
        <b/>
        <sz val="12"/>
        <rFont val="Arial"/>
        <family val="2"/>
      </rPr>
      <t>Do Not Show Subtotals.</t>
    </r>
  </si>
  <si>
    <r>
      <t>1.  Create a calculated field "</t>
    </r>
    <r>
      <rPr>
        <b/>
        <u/>
        <sz val="12"/>
        <rFont val="Arial"/>
        <family val="2"/>
      </rPr>
      <t>Unit Cost</t>
    </r>
    <r>
      <rPr>
        <sz val="12"/>
        <rFont val="Arial"/>
        <family val="2"/>
      </rPr>
      <t xml:space="preserve">", and calculate the cost of each item based on the </t>
    </r>
    <r>
      <rPr>
        <b/>
        <sz val="12"/>
        <rFont val="Arial"/>
        <family val="2"/>
      </rPr>
      <t>Total Sales</t>
    </r>
    <r>
      <rPr>
        <sz val="12"/>
        <rFont val="Arial"/>
        <family val="2"/>
      </rPr>
      <t xml:space="preserve"> and </t>
    </r>
    <r>
      <rPr>
        <b/>
        <sz val="12"/>
        <rFont val="Arial"/>
        <family val="2"/>
      </rPr>
      <t>Quantity Sold</t>
    </r>
    <r>
      <rPr>
        <sz val="12"/>
        <rFont val="Arial"/>
        <family val="2"/>
      </rPr>
      <t xml:space="preserve">.   
2.  </t>
    </r>
    <r>
      <rPr>
        <b/>
        <sz val="12"/>
        <rFont val="Arial"/>
        <family val="2"/>
      </rPr>
      <t xml:space="preserve">Format Unit Cost </t>
    </r>
    <r>
      <rPr>
        <sz val="12"/>
        <rFont val="Arial"/>
        <family val="2"/>
      </rPr>
      <t xml:space="preserve">and </t>
    </r>
    <r>
      <rPr>
        <b/>
        <sz val="12"/>
        <rFont val="Arial"/>
        <family val="2"/>
      </rPr>
      <t>Total Sales</t>
    </r>
    <r>
      <rPr>
        <sz val="12"/>
        <rFont val="Arial"/>
        <family val="2"/>
      </rPr>
      <t xml:space="preserve"> as </t>
    </r>
    <r>
      <rPr>
        <b/>
        <sz val="12"/>
        <rFont val="Arial"/>
        <family val="2"/>
      </rPr>
      <t>Currency</t>
    </r>
    <r>
      <rPr>
        <sz val="12"/>
        <rFont val="Arial"/>
        <family val="2"/>
      </rPr>
      <t xml:space="preserve"> with two decimal places.
3.  </t>
    </r>
    <r>
      <rPr>
        <b/>
        <sz val="12"/>
        <rFont val="Arial"/>
        <family val="2"/>
      </rPr>
      <t>Format Quantity Sold</t>
    </r>
    <r>
      <rPr>
        <sz val="12"/>
        <rFont val="Arial"/>
        <family val="2"/>
      </rPr>
      <t xml:space="preserve"> with no decimal places and a comma separator.</t>
    </r>
  </si>
  <si>
    <r>
      <t xml:space="preserve">Remove  </t>
    </r>
    <r>
      <rPr>
        <b/>
        <sz val="12"/>
        <rFont val="Arial"/>
        <family val="2"/>
      </rPr>
      <t>Unit Cost and Quantity Sold</t>
    </r>
    <r>
      <rPr>
        <sz val="12"/>
        <rFont val="Arial"/>
        <family val="2"/>
      </rPr>
      <t>.</t>
    </r>
  </si>
  <si>
    <t>KinetEco Inc. 2022 Sales</t>
  </si>
  <si>
    <r>
      <t xml:space="preserve">Create a list of </t>
    </r>
    <r>
      <rPr>
        <b/>
        <sz val="12"/>
        <rFont val="Arial"/>
        <family val="2"/>
      </rPr>
      <t>Availability Codes</t>
    </r>
    <r>
      <rPr>
        <sz val="12"/>
        <rFont val="Arial"/>
        <family val="2"/>
      </rPr>
      <t xml:space="preserve"> with the following Options, and apply the list to H10:H62:  "</t>
    </r>
    <r>
      <rPr>
        <b/>
        <sz val="12"/>
        <rFont val="Arial"/>
        <family val="2"/>
      </rPr>
      <t>In Stock", "Back Ordered", "Discontinued</t>
    </r>
    <r>
      <rPr>
        <sz val="12"/>
        <rFont val="Arial"/>
        <family val="2"/>
      </rPr>
      <t>".   Use "</t>
    </r>
    <r>
      <rPr>
        <b/>
        <sz val="12"/>
        <rFont val="Arial"/>
        <family val="2"/>
      </rPr>
      <t>What's the Code?</t>
    </r>
    <r>
      <rPr>
        <sz val="12"/>
        <rFont val="Arial"/>
        <family val="2"/>
      </rPr>
      <t>" for the</t>
    </r>
    <r>
      <rPr>
        <b/>
        <sz val="12"/>
        <rFont val="Arial"/>
        <family val="2"/>
      </rPr>
      <t xml:space="preserve"> Input Title</t>
    </r>
    <r>
      <rPr>
        <sz val="12"/>
        <rFont val="Arial"/>
        <family val="2"/>
      </rPr>
      <t>, and "</t>
    </r>
    <r>
      <rPr>
        <b/>
        <sz val="12"/>
        <rFont val="Arial"/>
        <family val="2"/>
      </rPr>
      <t>Code Not Available</t>
    </r>
    <r>
      <rPr>
        <sz val="12"/>
        <rFont val="Arial"/>
        <family val="2"/>
      </rPr>
      <t xml:space="preserve">" for the </t>
    </r>
    <r>
      <rPr>
        <b/>
        <sz val="12"/>
        <rFont val="Arial"/>
        <family val="2"/>
      </rPr>
      <t>Error Message</t>
    </r>
    <r>
      <rPr>
        <sz val="12"/>
        <rFont val="Arial"/>
        <family val="2"/>
      </rPr>
      <t>.</t>
    </r>
  </si>
  <si>
    <t xml:space="preserve">Suggested Retail for SKU </t>
  </si>
  <si>
    <r>
      <t xml:space="preserve">In cell F6, use </t>
    </r>
    <r>
      <rPr>
        <b/>
        <sz val="12"/>
        <rFont val="Arial"/>
        <family val="2"/>
      </rPr>
      <t>MATCH &amp; INDEX</t>
    </r>
    <r>
      <rPr>
        <sz val="12"/>
        <rFont val="Arial"/>
        <family val="2"/>
      </rPr>
      <t xml:space="preserve"> to return the </t>
    </r>
    <r>
      <rPr>
        <b/>
        <sz val="12"/>
        <rFont val="Arial"/>
        <family val="2"/>
      </rPr>
      <t xml:space="preserve">Suggested Retail </t>
    </r>
    <r>
      <rPr>
        <sz val="12"/>
        <rFont val="Arial"/>
        <family val="2"/>
      </rPr>
      <t xml:space="preserve">for </t>
    </r>
    <r>
      <rPr>
        <b/>
        <sz val="12"/>
        <rFont val="Arial"/>
        <family val="2"/>
      </rPr>
      <t>SKU KE200</t>
    </r>
    <r>
      <rPr>
        <sz val="12"/>
        <rFont val="Arial"/>
        <family val="2"/>
      </rPr>
      <t>.</t>
    </r>
  </si>
  <si>
    <r>
      <t xml:space="preserve">Beginning in I10, for each product if the </t>
    </r>
    <r>
      <rPr>
        <b/>
        <sz val="12"/>
        <rFont val="Arial"/>
        <family val="2"/>
      </rPr>
      <t>Package Quantity</t>
    </r>
    <r>
      <rPr>
        <sz val="12"/>
        <rFont val="Arial"/>
        <family val="2"/>
      </rPr>
      <t xml:space="preserve"> is 1 and the Units </t>
    </r>
    <r>
      <rPr>
        <b/>
        <sz val="12"/>
        <rFont val="Arial"/>
        <family val="2"/>
      </rPr>
      <t>Available</t>
    </r>
    <r>
      <rPr>
        <sz val="12"/>
        <rFont val="Arial"/>
        <family val="2"/>
      </rPr>
      <t xml:space="preserve"> is 0, display "</t>
    </r>
    <r>
      <rPr>
        <b/>
        <i/>
        <sz val="12"/>
        <rFont val="Arial"/>
        <family val="2"/>
      </rPr>
      <t>Order Now</t>
    </r>
    <r>
      <rPr>
        <sz val="12"/>
        <rFont val="Arial"/>
        <family val="2"/>
      </rPr>
      <t>", otherwise leave the cell blank.</t>
    </r>
  </si>
  <si>
    <t xml:space="preserve">Beginning in cell J9, calculate a 5% increase for Manufacturing Department employees, and 3% increase for all other employees. </t>
  </si>
  <si>
    <r>
      <rPr>
        <b/>
        <sz val="11"/>
        <color rgb="FF9C5700"/>
        <rFont val="Calibri"/>
        <family val="2"/>
        <scheme val="minor"/>
      </rPr>
      <t>New Salaries</t>
    </r>
    <r>
      <rPr>
        <sz val="11"/>
        <color rgb="FF9C5700"/>
        <rFont val="Calibri"/>
        <family val="2"/>
        <scheme val="minor"/>
      </rPr>
      <t xml:space="preserve">
(5%)  Manufacturing
(3%)  All Others</t>
    </r>
  </si>
  <si>
    <r>
      <t xml:space="preserve">Group the data by SKU and create subtotals for the sum of </t>
    </r>
    <r>
      <rPr>
        <b/>
        <sz val="12"/>
        <rFont val="Arial"/>
        <family val="2"/>
      </rPr>
      <t>Total Price</t>
    </r>
    <r>
      <rPr>
        <sz val="12"/>
        <rFont val="Arial"/>
        <family val="2"/>
      </rPr>
      <t xml:space="preserve"> and the average </t>
    </r>
    <r>
      <rPr>
        <b/>
        <sz val="12"/>
        <rFont val="Arial"/>
        <family val="2"/>
      </rPr>
      <t xml:space="preserve">Quantity </t>
    </r>
    <r>
      <rPr>
        <sz val="12"/>
        <rFont val="Arial"/>
        <family val="2"/>
      </rPr>
      <t>ordered.</t>
    </r>
  </si>
  <si>
    <t>Fill the cell with yellow if the Benefit is empty.</t>
  </si>
  <si>
    <r>
      <t xml:space="preserve">If the </t>
    </r>
    <r>
      <rPr>
        <b/>
        <sz val="12"/>
        <rFont val="Arial"/>
        <family val="2"/>
      </rPr>
      <t>Total Price</t>
    </r>
    <r>
      <rPr>
        <sz val="12"/>
        <rFont val="Arial"/>
        <family val="2"/>
      </rPr>
      <t xml:space="preserve"> is greater than $1,000 and the </t>
    </r>
    <r>
      <rPr>
        <b/>
        <sz val="12"/>
        <rFont val="Arial"/>
        <family val="2"/>
      </rPr>
      <t>Quantity</t>
    </r>
    <r>
      <rPr>
        <sz val="12"/>
        <rFont val="Arial"/>
        <family val="2"/>
      </rPr>
      <t xml:space="preserve"> was less than 5, format the text for the entire record in dark red.</t>
    </r>
  </si>
  <si>
    <t># of Orders that Were More than $10,000</t>
  </si>
  <si>
    <t>In H8, count the number of orders that totaled more than $10,000.</t>
  </si>
  <si>
    <t>Column Labels</t>
  </si>
  <si>
    <t>Grand Total</t>
  </si>
  <si>
    <t>Row Labels</t>
  </si>
  <si>
    <t>Sum of Total Sales</t>
  </si>
  <si>
    <t>KE001 Total</t>
  </si>
  <si>
    <t>KE12Li Total</t>
  </si>
  <si>
    <t>KE13W Total</t>
  </si>
  <si>
    <t>KE13W04 Total</t>
  </si>
  <si>
    <t>KE13W08 Total</t>
  </si>
  <si>
    <t>KE180 Total</t>
  </si>
  <si>
    <t>KE18Li Total</t>
  </si>
  <si>
    <t>KE200 Total</t>
  </si>
  <si>
    <t>KE20W Total</t>
  </si>
  <si>
    <t>KE20W04 Total</t>
  </si>
  <si>
    <t>KE20W08 Total</t>
  </si>
  <si>
    <t>KE225 Total</t>
  </si>
  <si>
    <t>KE23W Total</t>
  </si>
  <si>
    <t>KE23W04 Total</t>
  </si>
  <si>
    <t>KE23W08 Total</t>
  </si>
  <si>
    <t>KE250 Total</t>
  </si>
  <si>
    <t>KE250X Total</t>
  </si>
  <si>
    <t>KE275 Total</t>
  </si>
  <si>
    <t>KE300 Total</t>
  </si>
  <si>
    <t>KE325 Total</t>
  </si>
  <si>
    <t>KE325X Total</t>
  </si>
  <si>
    <t>KE36Li Total</t>
  </si>
  <si>
    <t>KE450 Total</t>
  </si>
  <si>
    <t>KE48Li Total</t>
  </si>
  <si>
    <t>KE5 Total</t>
  </si>
  <si>
    <t>KE575 Total</t>
  </si>
  <si>
    <t>KE625 Total</t>
  </si>
  <si>
    <t>KE700 Total</t>
  </si>
  <si>
    <t>KE9W Total</t>
  </si>
  <si>
    <t>KE9W04 Total</t>
  </si>
  <si>
    <t>KE9W08 Total</t>
  </si>
  <si>
    <t>KEAA06 Total</t>
  </si>
  <si>
    <t>KEAA12 Total</t>
  </si>
  <si>
    <t>KEAAA06 Total</t>
  </si>
  <si>
    <t>KEAAA12 Total</t>
  </si>
  <si>
    <t>KEBL100 Total</t>
  </si>
  <si>
    <t>KEBL1200 Total</t>
  </si>
  <si>
    <t>KEBL200 Total</t>
  </si>
  <si>
    <t>KEBL400 Total</t>
  </si>
  <si>
    <t>KEBL600 Total</t>
  </si>
  <si>
    <t>KEBL800 Total</t>
  </si>
  <si>
    <t>KEBR5 Total</t>
  </si>
  <si>
    <t>KEPATH01 Total</t>
  </si>
  <si>
    <t>KEPATH04 Total</t>
  </si>
  <si>
    <t>KEPATH08 Total</t>
  </si>
  <si>
    <t>KEPATH12 Total</t>
  </si>
  <si>
    <t>KI13K Total</t>
  </si>
  <si>
    <t>KI20K Total</t>
  </si>
  <si>
    <t>KI2K Total</t>
  </si>
  <si>
    <t>KI4K Total</t>
  </si>
  <si>
    <t>KI7K Total</t>
  </si>
  <si>
    <t>KI9K Total</t>
  </si>
  <si>
    <t>KE001 Average</t>
  </si>
  <si>
    <t>KE12Li Average</t>
  </si>
  <si>
    <t>KE13W Average</t>
  </si>
  <si>
    <t>KE13W04 Average</t>
  </si>
  <si>
    <t>KE13W08 Average</t>
  </si>
  <si>
    <t>KE180 Average</t>
  </si>
  <si>
    <t>KE18Li Average</t>
  </si>
  <si>
    <t>KE200 Average</t>
  </si>
  <si>
    <t>KE20W Average</t>
  </si>
  <si>
    <t>KE20W04 Average</t>
  </si>
  <si>
    <t>KE20W08 Average</t>
  </si>
  <si>
    <t>KE225 Average</t>
  </si>
  <si>
    <t>KE23W Average</t>
  </si>
  <si>
    <t>KE23W04 Average</t>
  </si>
  <si>
    <t>KE23W08 Average</t>
  </si>
  <si>
    <t>KE250 Average</t>
  </si>
  <si>
    <t>KE250X Average</t>
  </si>
  <si>
    <t>KE275 Average</t>
  </si>
  <si>
    <t>KE300 Average</t>
  </si>
  <si>
    <t>KE325 Average</t>
  </si>
  <si>
    <t>KE325X Average</t>
  </si>
  <si>
    <t>KE36Li Average</t>
  </si>
  <si>
    <t>KE450 Average</t>
  </si>
  <si>
    <t>KE48Li Average</t>
  </si>
  <si>
    <t>KE5 Average</t>
  </si>
  <si>
    <t>KE575 Average</t>
  </si>
  <si>
    <t>KE625 Average</t>
  </si>
  <si>
    <t>KE700 Average</t>
  </si>
  <si>
    <t>KE9W Average</t>
  </si>
  <si>
    <t>KE9W04 Average</t>
  </si>
  <si>
    <t>KE9W08 Average</t>
  </si>
  <si>
    <t>KEAA06 Average</t>
  </si>
  <si>
    <t>KEAA12 Average</t>
  </si>
  <si>
    <t>KEAAA06 Average</t>
  </si>
  <si>
    <t>KEAAA12 Average</t>
  </si>
  <si>
    <t>KEBL100 Average</t>
  </si>
  <si>
    <t>KEBL1200 Average</t>
  </si>
  <si>
    <t>KEBL200 Average</t>
  </si>
  <si>
    <t>KEBL400 Average</t>
  </si>
  <si>
    <t>KEBL600 Average</t>
  </si>
  <si>
    <t>KEBL800 Average</t>
  </si>
  <si>
    <t>KEBR5 Average</t>
  </si>
  <si>
    <t>KEPATH01 Average</t>
  </si>
  <si>
    <t>KEPATH04 Average</t>
  </si>
  <si>
    <t>KEPATH08 Average</t>
  </si>
  <si>
    <t>KEPATH12 Average</t>
  </si>
  <si>
    <t>KI13K Average</t>
  </si>
  <si>
    <t>KI20K Average</t>
  </si>
  <si>
    <t>KI2K Average</t>
  </si>
  <si>
    <t>KI4K Average</t>
  </si>
  <si>
    <t>KI7K Average</t>
  </si>
  <si>
    <t>KI9K Average</t>
  </si>
  <si>
    <t>Grand Average</t>
  </si>
  <si>
    <r>
      <t xml:space="preserve">Beginning in K8, use the data below to determine the </t>
    </r>
    <r>
      <rPr>
        <b/>
        <sz val="12"/>
        <rFont val="Arial"/>
        <family val="2"/>
      </rPr>
      <t xml:space="preserve">Manufacturing Cost </t>
    </r>
    <r>
      <rPr>
        <sz val="12"/>
        <rFont val="Arial"/>
        <family val="2"/>
      </rPr>
      <t xml:space="preserve">for each product. 
Use </t>
    </r>
    <r>
      <rPr>
        <b/>
        <sz val="12"/>
        <rFont val="Arial"/>
        <family val="2"/>
      </rPr>
      <t>HLOOKUP</t>
    </r>
    <r>
      <rPr>
        <sz val="12"/>
        <rFont val="Arial"/>
        <family val="2"/>
      </rPr>
      <t xml:space="preserve"> for </t>
    </r>
    <r>
      <rPr>
        <b/>
        <sz val="12"/>
        <rFont val="Arial"/>
        <family val="2"/>
      </rPr>
      <t xml:space="preserve">Product 1, </t>
    </r>
    <r>
      <rPr>
        <sz val="12"/>
        <rFont val="Arial"/>
        <family val="2"/>
      </rPr>
      <t xml:space="preserve">and </t>
    </r>
    <r>
      <rPr>
        <b/>
        <sz val="12"/>
        <rFont val="Arial"/>
        <family val="2"/>
      </rPr>
      <t>XLOOKUP</t>
    </r>
    <r>
      <rPr>
        <sz val="12"/>
        <rFont val="Arial"/>
        <family val="2"/>
      </rPr>
      <t xml:space="preserve"> for </t>
    </r>
    <r>
      <rPr>
        <b/>
        <sz val="12"/>
        <rFont val="Arial"/>
        <family val="2"/>
      </rPr>
      <t>Products 2 and 3.</t>
    </r>
  </si>
  <si>
    <t>Abbott - Quality Assurance - Full Time</t>
  </si>
  <si>
    <t>Acosta - Quality Assurance - Full Time</t>
  </si>
  <si>
    <t>Adams - Product Development - Full Time</t>
  </si>
  <si>
    <t>Adkins - Quality Assurance - Full Time</t>
  </si>
  <si>
    <t>Aguilar - Quality Assurance - Full Time</t>
  </si>
  <si>
    <t>Alexander - Manufacturing Admin - Contract</t>
  </si>
  <si>
    <t>Allen - Manufacturing - Full Time</t>
  </si>
  <si>
    <t>Allison - Creative - Full Time</t>
  </si>
  <si>
    <t>Alvarado - IT - Half-Time</t>
  </si>
  <si>
    <t>Alvarez - Quality Assurance - Contract</t>
  </si>
  <si>
    <t>Anderson - Account Management - Contract</t>
  </si>
  <si>
    <t>Andrews - Account Management - Hourly</t>
  </si>
  <si>
    <t>Anthony - IT - Half-Time</t>
  </si>
  <si>
    <t>Armstrong - Quality Control - Contract</t>
  </si>
  <si>
    <t>Arnold - Sales - Full Time</t>
  </si>
  <si>
    <t>Ashley - Account Management - Full Time</t>
  </si>
  <si>
    <t>Atkins - Manufacturing - Hourly</t>
  </si>
  <si>
    <t>Atkinson - Account Management - Full Time</t>
  </si>
  <si>
    <t>Austin - Account Management - Full Time</t>
  </si>
  <si>
    <t>Avila - Quality Assurance - Hourly</t>
  </si>
  <si>
    <t>Ayala - Account Management - Full Time</t>
  </si>
  <si>
    <t>Ayers - Manufacturing - Contract</t>
  </si>
  <si>
    <t>Bailey - Research Center - Full Time</t>
  </si>
  <si>
    <t>Baker - Creative - Contract</t>
  </si>
  <si>
    <t>Baldwin - Quality Assurance - Full Time</t>
  </si>
  <si>
    <t>Ball - Sales - Full Time</t>
  </si>
  <si>
    <t>Ballard - IT - Full Time</t>
  </si>
  <si>
    <t>Banks - IT - Hourly</t>
  </si>
  <si>
    <t>Barber - Manufacturing - Full Time</t>
  </si>
  <si>
    <t>Barker - Account Management - Full Time</t>
  </si>
  <si>
    <t>Barnes - Quality Assurance - Hourly</t>
  </si>
  <si>
    <t>Barnett - Human Resources - Full Time</t>
  </si>
  <si>
    <t>Barr - Marketing - Full Time</t>
  </si>
  <si>
    <t>Barrett - Quality Control - Full Time</t>
  </si>
  <si>
    <t>Barron - Manufacturing - Full Time</t>
  </si>
  <si>
    <t>Bartlett - Professional Training Group - Full Time</t>
  </si>
  <si>
    <t>Barton - Professional Training Group - Full Time</t>
  </si>
  <si>
    <t>Bass - Product Development - Contract</t>
  </si>
  <si>
    <t>Bates - Manufacturing - Full Time</t>
  </si>
  <si>
    <t>Bauer - IT - Half-Time</t>
  </si>
  <si>
    <t>Baxter - Manufacturing - Half-Time</t>
  </si>
  <si>
    <t>Bean - Account Management - Full Time</t>
  </si>
  <si>
    <t>Beard - Quality Control - Half-Time</t>
  </si>
  <si>
    <t>Beasley - Quality Control - Full Time</t>
  </si>
  <si>
    <t>Beck - Environmental Compliance - Full Time</t>
  </si>
  <si>
    <t>Becker - Facilities Engineering - Full Time</t>
  </si>
  <si>
    <t>Bell - Manufacturing - Contract</t>
  </si>
  <si>
    <t>Bennett - IT - Full Time</t>
  </si>
  <si>
    <t>Benson - Manufacturing - Contract</t>
  </si>
  <si>
    <t>Berry - Manufacturing - Contract</t>
  </si>
  <si>
    <t>Best - IT - Full Time</t>
  </si>
  <si>
    <t>Bishop - Marketing - Half-Time</t>
  </si>
  <si>
    <t>Black - Quality Assurance - Full Time</t>
  </si>
  <si>
    <t>Blackburn - Manufacturing - Contract</t>
  </si>
  <si>
    <t>Blackwell - Quality Control - Contract</t>
  </si>
  <si>
    <t>Blair - Environmental Compliance - Full Time</t>
  </si>
  <si>
    <t>Blake - Quality Control - Contract</t>
  </si>
  <si>
    <t>Blankenship - Quality Assurance - Full Time</t>
  </si>
  <si>
    <t>Blevins - Marketing - Full Time</t>
  </si>
  <si>
    <t>Bond - Environmental Compliance - Half-Time</t>
  </si>
  <si>
    <t>Booker - Facilities Engineering - Contract</t>
  </si>
  <si>
    <t>Boone - Major Mfg Projects - Contract</t>
  </si>
  <si>
    <t>Booth - Account Management - Hourly</t>
  </si>
  <si>
    <t>Bowen - Quality Control - Contract</t>
  </si>
  <si>
    <t>Bowers - Sales - Half-Time</t>
  </si>
  <si>
    <t>Bowman - Account Management - Contract</t>
  </si>
  <si>
    <t>Boyd - Manufacturing - Half-Time</t>
  </si>
  <si>
    <t>Boyer - Manufacturing - Full Time</t>
  </si>
  <si>
    <t>Bradford - Manufacturing - Contract</t>
  </si>
  <si>
    <t>Bradley - Manufacturing - Full Time</t>
  </si>
  <si>
    <t>Bradshaw - Research Development - Contract</t>
  </si>
  <si>
    <t>Brady - Manufacturing - Full Time</t>
  </si>
  <si>
    <t>Branch - Quality Assurance - Contract</t>
  </si>
  <si>
    <t>Brewer - Training - Half-Time</t>
  </si>
  <si>
    <t>Bridges - Manufacturing - Full Time</t>
  </si>
  <si>
    <t>Briggs - Facilities Engineering - Contract</t>
  </si>
  <si>
    <t>Brock - Manufacturing - Full Time</t>
  </si>
  <si>
    <t>Brooks - Marketing - Half-Time</t>
  </si>
  <si>
    <t>Brown - Quality Control - Hourly</t>
  </si>
  <si>
    <t>Browning - Manufacturing - Contract</t>
  </si>
  <si>
    <t>Bruce - Quality Assurance - Hourly</t>
  </si>
  <si>
    <t>Bryan - Sales - Full Time</t>
  </si>
  <si>
    <t>Bryant - Marketing - Full Time</t>
  </si>
  <si>
    <t>Buchanan - Quality Control - Contract</t>
  </si>
  <si>
    <t>Buckel - Marketing - Full Time</t>
  </si>
  <si>
    <t>Bullock - Facilities Engineering - Hourly</t>
  </si>
  <si>
    <t>Burgess - Manufacturing - Full Time</t>
  </si>
  <si>
    <t>Burke - Sales - Contract</t>
  </si>
  <si>
    <t>Burnett - Account Management - Full Time</t>
  </si>
  <si>
    <t>Burns - Manufacturing - Hourly</t>
  </si>
  <si>
    <t>Burton - Training - Full Time</t>
  </si>
  <si>
    <t>Bush - Marketing - Contract</t>
  </si>
  <si>
    <t>Butler - Manufacturing - Full Time</t>
  </si>
  <si>
    <t>Byrd - Sales - Hourly</t>
  </si>
  <si>
    <t>c - Account Management - Half-Time</t>
  </si>
  <si>
    <t>Cain - Account Management - Full Time</t>
  </si>
  <si>
    <t>Caldwell - Marketing - Full Time</t>
  </si>
  <si>
    <t>Calhoun - Product Development - Half-Time</t>
  </si>
  <si>
    <t>Callahan - Manufacturing - Full Time</t>
  </si>
  <si>
    <t>Camacho - Manufacturing - Contract</t>
  </si>
  <si>
    <t>Cameron - Account Management - Contract</t>
  </si>
  <si>
    <t>Campbell - Marketing - Full Time</t>
  </si>
  <si>
    <t>Campos - Major Mfg Projects - Hourly</t>
  </si>
  <si>
    <t>Cannon - Account Management - Contract</t>
  </si>
  <si>
    <t>Carey - Environmental Health Safety - Half-Time</t>
  </si>
  <si>
    <t>Carpenter - Quality Assurance - Hourly</t>
  </si>
  <si>
    <t>Carr - Manufacturing Admin - Full Time</t>
  </si>
  <si>
    <t>Carrillo - Manufacturing - Contract</t>
  </si>
  <si>
    <t>Carroll - Environmental Compliance - Full Time</t>
  </si>
  <si>
    <t>Carson - Manufacturing - Full Time</t>
  </si>
  <si>
    <t>Carter - Account Management - Full Time</t>
  </si>
  <si>
    <t>Casey - Quality Control - Contract</t>
  </si>
  <si>
    <t>Castillo - Account Management - Contract</t>
  </si>
  <si>
    <t>Castro - Manufacturing - Full Time</t>
  </si>
  <si>
    <t>Chambers - Manufacturing - Contract</t>
  </si>
  <si>
    <t>Chandler - IT - Hourly</t>
  </si>
  <si>
    <t>Chang - Environmental Compliance - Half-Time</t>
  </si>
  <si>
    <t>Chapman - Account Management - Half-Time</t>
  </si>
  <si>
    <t>Charles - Quality Assurance - Full Time</t>
  </si>
  <si>
    <t>Chase - Training - Full Time</t>
  </si>
  <si>
    <t>Chavez - Marketing - Full Time</t>
  </si>
  <si>
    <t>Chen - Product Development - Full Time</t>
  </si>
  <si>
    <t>Christensen - Sales - Hourly</t>
  </si>
  <si>
    <t>Christian - Account Management - Full Time</t>
  </si>
  <si>
    <t>Clark - Quality Assurance - Contract</t>
  </si>
  <si>
    <t>Clarke - Product Development - Full Time</t>
  </si>
  <si>
    <t>Clay - Manufacturing - Contract</t>
  </si>
  <si>
    <t>Clayton - Facilities Engineering - Full Time</t>
  </si>
  <si>
    <t>Cline - IT - Full Time</t>
  </si>
  <si>
    <t>Cobb - Account Management - Contract</t>
  </si>
  <si>
    <t>Cochran - Quality Control - Full Time</t>
  </si>
  <si>
    <t>Cohen - Green Building - Half-Time</t>
  </si>
  <si>
    <t>Cole - Manufacturing - Contract</t>
  </si>
  <si>
    <t>Coleman - Manufacturing - Full Time</t>
  </si>
  <si>
    <t>Collier - Quality Assurance - Full Time</t>
  </si>
  <si>
    <t>Collins - Manufacturing - Contract</t>
  </si>
  <si>
    <t>Colon - Manufacturing - Full Time</t>
  </si>
  <si>
    <t>Combs - Manufacturing - Contract</t>
  </si>
  <si>
    <t>Conley - Manufacturing - Full Time</t>
  </si>
  <si>
    <t>Conner - Manufacturing - Contract</t>
  </si>
  <si>
    <t>Contreras - Professional Training Group - Full Time</t>
  </si>
  <si>
    <t>Conway - Facilities Engineering - Contract</t>
  </si>
  <si>
    <t>Cook - Quality Control - Contract</t>
  </si>
  <si>
    <t>Cooper - Quality Assurance - Full Time</t>
  </si>
  <si>
    <t>Copeland - Creative - Contract</t>
  </si>
  <si>
    <t>Cortez - Green Building - Full Time</t>
  </si>
  <si>
    <t>Cox - Manufacturing - Full Time</t>
  </si>
  <si>
    <t>Craig - Quality Control - Contract</t>
  </si>
  <si>
    <t>Crawford - Quality Control - Full Time</t>
  </si>
  <si>
    <t>Cross - Professional Training Group - Hourly</t>
  </si>
  <si>
    <t>Cruz - Quality Control - Half-Time</t>
  </si>
  <si>
    <t>Cummings - Product Development - Half-Time</t>
  </si>
  <si>
    <t>Cunningham - Facilities Engineering - Full Time</t>
  </si>
  <si>
    <t>Curry - Account Management - Half-Time</t>
  </si>
  <si>
    <t>Curtis - Product Development - Half-Time</t>
  </si>
  <si>
    <t>Dalton - Research Center - Contract</t>
  </si>
  <si>
    <t>Daniel - Human Resources - Contract</t>
  </si>
  <si>
    <t>Daniels - Quality Control - Full Time</t>
  </si>
  <si>
    <t>Davenport - Quality Control - Full Time</t>
  </si>
  <si>
    <t>Davidson - Manufacturing - Contract</t>
  </si>
  <si>
    <t>Davis - Quality Control - Full Time</t>
  </si>
  <si>
    <t>Dawson - ADC - Contract</t>
  </si>
  <si>
    <t>Day - Manufacturing - Full Time</t>
  </si>
  <si>
    <t>Dean - Quality Assurance - Contract</t>
  </si>
  <si>
    <t>Decker - Manufacturing - Full Time</t>
  </si>
  <si>
    <t>Deleon - Facilities Engineering - Full Time</t>
  </si>
  <si>
    <t>Delgado - Account Management - Full Time</t>
  </si>
  <si>
    <t>Dennis - Quality Assurance - Contract</t>
  </si>
  <si>
    <t>Diaz - Manufacturing - Contract</t>
  </si>
  <si>
    <t>Dickerson - Manufacturing - Hourly</t>
  </si>
  <si>
    <t>Dixon - Manufacturing - Full Time</t>
  </si>
  <si>
    <t>Dodson - Professional Training Group - Half-Time</t>
  </si>
  <si>
    <t>Dominguez - Manufacturing - Contract</t>
  </si>
  <si>
    <t>Dorsey - Facilities Engineering - Full Time</t>
  </si>
  <si>
    <t>Douglas - Major Mfg Projects - Hourly</t>
  </si>
  <si>
    <t>Doyle - Account Management - Full Time</t>
  </si>
  <si>
    <t>Drake - Manufacturing - Full Time</t>
  </si>
  <si>
    <t>Dudley - IT - Contract</t>
  </si>
  <si>
    <t>Duncan - Quality Assurance - Full Time</t>
  </si>
  <si>
    <t>Dunn - Environmental Compliance - Full Time</t>
  </si>
  <si>
    <t>Duran - ADC - Hourly</t>
  </si>
  <si>
    <t>Durham - Creative - Contract</t>
  </si>
  <si>
    <t>Dyer - Quality Assurance - Full Time</t>
  </si>
  <si>
    <t>Eaton - Manufacturing - Full Time</t>
  </si>
  <si>
    <t>Edwards - Account Management - Half-Time</t>
  </si>
  <si>
    <t>Elliott - Manufacturing - Contract</t>
  </si>
  <si>
    <t>Ellis - IT - Full Time</t>
  </si>
  <si>
    <t>Ellison - Quality Control - Half-Time</t>
  </si>
  <si>
    <t>English - Manufacturing - Contract</t>
  </si>
  <si>
    <t>Erickson - Quality Control - Contract</t>
  </si>
  <si>
    <t>Espinoza - Account Management - Full Time</t>
  </si>
  <si>
    <t>Estes - Professional Training Group - Full Time</t>
  </si>
  <si>
    <t>Estrada - Product Development - Full Time</t>
  </si>
  <si>
    <t>Evans - Product Development - Full Time</t>
  </si>
  <si>
    <t>Everett - Marketing - Half-Time</t>
  </si>
  <si>
    <t>Farmer - Account Management - Full Time</t>
  </si>
  <si>
    <t>Farrell - Facilities Engineering - Full Time</t>
  </si>
  <si>
    <t>Ferguson - Quality Assurance - Half-Time</t>
  </si>
  <si>
    <t>Fernandez - Manufacturing - Full Time</t>
  </si>
  <si>
    <t>Fields - Manufacturing - Contract</t>
  </si>
  <si>
    <t>Figueroa - Creative - Contract</t>
  </si>
  <si>
    <t>Finley - Manufacturing - Full Time</t>
  </si>
  <si>
    <t>Fischer - Marketing - Full Time</t>
  </si>
  <si>
    <t>Fisher - Quality Assurance - Full Time</t>
  </si>
  <si>
    <t>Fitzgerald - Account Management - Contract</t>
  </si>
  <si>
    <t>Fleming - Environmental Compliance - Half-Time</t>
  </si>
  <si>
    <t>Fletcher - Facilities Engineering - Full Time</t>
  </si>
  <si>
    <t>Flores - Manufacturing - Full Time</t>
  </si>
  <si>
    <t>Flowers - Facilities Engineering - Full Time</t>
  </si>
  <si>
    <t>Floyd - IT - Contract</t>
  </si>
  <si>
    <t>Flynn - Research Development - Hourly</t>
  </si>
  <si>
    <t>Foley - Environmental Health Safety - Full Time</t>
  </si>
  <si>
    <t>Ford - Account Management - Contract</t>
  </si>
  <si>
    <t>Foster - Quality Assurance - Hourly</t>
  </si>
  <si>
    <t>Fowler - IT - Full Time</t>
  </si>
  <si>
    <t>Fox - Account Management - Full Time</t>
  </si>
  <si>
    <t>Francis - Manufacturing - Half-Time</t>
  </si>
  <si>
    <t>Frank - Account Management - Full Time</t>
  </si>
  <si>
    <t>Franklin - Sales - Full Time</t>
  </si>
  <si>
    <t>Frazier - Manufacturing - Full Time</t>
  </si>
  <si>
    <t>Freeman - Account Management - Full Time</t>
  </si>
  <si>
    <t>French - Account Management - Contract</t>
  </si>
  <si>
    <t>Frost - Account Management - Contract</t>
  </si>
  <si>
    <t>Fuller - Manufacturing - Full Time</t>
  </si>
  <si>
    <t>Gaines - Quality Assurance - Full Time</t>
  </si>
  <si>
    <t>Gallagher - Training - Hourly</t>
  </si>
  <si>
    <t>Gallegos - Product Development - Contract</t>
  </si>
  <si>
    <t>Garcia - Quality Control - Full Time</t>
  </si>
  <si>
    <t>Gardner - Facilities Engineering - Contract</t>
  </si>
  <si>
    <t>Garner - Creative - Full Time</t>
  </si>
  <si>
    <t>Garrett - Quality Control - Full Time</t>
  </si>
  <si>
    <t>Garrison - IT - Full Time</t>
  </si>
  <si>
    <t>Garza - Professional Training Group - Full Time</t>
  </si>
  <si>
    <t>Gates - Product Development - Contract</t>
  </si>
  <si>
    <t>Gentry - Professional Training Group - Full Time</t>
  </si>
  <si>
    <t>George - Quality Control - Contract</t>
  </si>
  <si>
    <t>Gibbs - Manufacturing - Full Time</t>
  </si>
  <si>
    <t>Gibson - Quality Control - Contract</t>
  </si>
  <si>
    <t>Gilbert - Account Management - Full Time</t>
  </si>
  <si>
    <t>Giles - Quality Control - Full Time</t>
  </si>
  <si>
    <t>Gill - Marketing - Full Time</t>
  </si>
  <si>
    <t>Gilmore - Major Mfg Projects - Half-Time</t>
  </si>
  <si>
    <t>Glass - Account Management - Contract</t>
  </si>
  <si>
    <t>Glenn - Quality Assurance - Half-Time</t>
  </si>
  <si>
    <t>Glover - Manufacturing - Half-Time</t>
  </si>
  <si>
    <t>Golden - Manufacturing - Full Time</t>
  </si>
  <si>
    <t>Gomez - Environmental Health Safety - Full Time</t>
  </si>
  <si>
    <t>Gonzales - Marketing - Full Time</t>
  </si>
  <si>
    <t>Gonzalez - Quality Control - Full Time</t>
  </si>
  <si>
    <t>Goodman - Facilities Engineering - Half-Time</t>
  </si>
  <si>
    <t>Goodwin - Quality Control - Half-Time</t>
  </si>
  <si>
    <t>Gordon - Account Management - Contract</t>
  </si>
  <si>
    <t>Graham - Quality Control - Contract</t>
  </si>
  <si>
    <t>Grant - Account Management - Half-Time</t>
  </si>
  <si>
    <t>Graves - Quality Control - Full Time</t>
  </si>
  <si>
    <t>Gray - Quality Control - Full Time</t>
  </si>
  <si>
    <t>Green - Research Development - Half-Time</t>
  </si>
  <si>
    <t>Greene - Manufacturing - Full Time</t>
  </si>
  <si>
    <t>Greer - IT - Contract</t>
  </si>
  <si>
    <t>Gregory - Human Resources - Full Time</t>
  </si>
  <si>
    <t>Griffin - Marketing - Full Time</t>
  </si>
  <si>
    <t>Griffith - Facilities Engineering - Contract</t>
  </si>
  <si>
    <t>Grimes - Quality Control - Hourly</t>
  </si>
  <si>
    <t>Gross - Product Development - Full Time</t>
  </si>
  <si>
    <t>Guerra - IT - Contract</t>
  </si>
  <si>
    <t>Guerrero - IT - Half-Time</t>
  </si>
  <si>
    <t>Gutierrez - Account Management - Contract</t>
  </si>
  <si>
    <t>Guzman - Quality Assurance - Contract</t>
  </si>
  <si>
    <t>Hale - Product Development - Hourly</t>
  </si>
  <si>
    <t>Hall - Quality Control - Contract</t>
  </si>
  <si>
    <t>Hamilton - Marketing - Full Time</t>
  </si>
  <si>
    <t>Hammond - Facilities Engineering - Full Time</t>
  </si>
  <si>
    <t>Hampton - Manufacturing - Full Time</t>
  </si>
  <si>
    <t>Hancock - IT - Full Time</t>
  </si>
  <si>
    <t>Hansen - Quality Control - Half-Time</t>
  </si>
  <si>
    <t>Hanson - Manufacturing Admin - Contract</t>
  </si>
  <si>
    <t>Hardin - Green Building - Contract</t>
  </si>
  <si>
    <t>Harding - Facilities Engineering - Full Time</t>
  </si>
  <si>
    <t>Hardy - Product Development - Contract</t>
  </si>
  <si>
    <t>Harmon - Facilities Engineering - Full Time</t>
  </si>
  <si>
    <t>Harper - Account Management - Full Time</t>
  </si>
  <si>
    <t>Harrell - Quality Assurance - Full Time</t>
  </si>
  <si>
    <t>Harrington - Quality Assurance - Half-Time</t>
  </si>
  <si>
    <t>Harris - Manufacturing - Full Time</t>
  </si>
  <si>
    <t>Harrison - Manufacturing - Hourly</t>
  </si>
  <si>
    <t>Hart - Quality Control - Full Time</t>
  </si>
  <si>
    <t>Hartman - Professional Training Group - Full Time</t>
  </si>
  <si>
    <t>Harvey - Quality Control - Full Time</t>
  </si>
  <si>
    <t>Hatfield - Quality Assurance - Full Time</t>
  </si>
  <si>
    <t>Hawkins - Environmental Health Safety - Half-Time</t>
  </si>
  <si>
    <t>Hayes - Account Management - Full Time</t>
  </si>
  <si>
    <t>Haynes - Manufacturing - Half-Time</t>
  </si>
  <si>
    <t>Heath - Manufacturing - Full Time</t>
  </si>
  <si>
    <t>Henderson - Quality Control - Full Time</t>
  </si>
  <si>
    <t>Henry - Quality Assurance - Full Time</t>
  </si>
  <si>
    <t>Hensley - Quality Control - Half-Time</t>
  </si>
  <si>
    <t>Henson - Account Management - Full Time</t>
  </si>
  <si>
    <t>Herman - Manufacturing - Full Time</t>
  </si>
  <si>
    <t>Hernandez - Manufacturing Admin - Full Time</t>
  </si>
  <si>
    <t>Herrera - Account Management - Full Time</t>
  </si>
  <si>
    <t>Herring - Manufacturing - Contract</t>
  </si>
  <si>
    <t>Hess - IT - Full Time</t>
  </si>
  <si>
    <t>Hickman - Facilities Engineering - Full Time</t>
  </si>
  <si>
    <t>Hicks - Quality Control - Contract</t>
  </si>
  <si>
    <t>Higgins - Account Management - Half-Time</t>
  </si>
  <si>
    <t>Hill - Environmental Health Safety - Hourly</t>
  </si>
  <si>
    <t>Hines - IT - Hourly</t>
  </si>
  <si>
    <t>Hobbs - Manufacturing - Full Time</t>
  </si>
  <si>
    <t>Hodge - Quality Assurance - Hourly</t>
  </si>
  <si>
    <t>Hodges - IT - Full Time</t>
  </si>
  <si>
    <t>Hoffman - Quality Assurance - Contract</t>
  </si>
  <si>
    <t>Hogan - Marketing - Full Time</t>
  </si>
  <si>
    <t>Holland - Training - Hourly</t>
  </si>
  <si>
    <t>Holloway - Account Management - Contract</t>
  </si>
  <si>
    <t>Holmes - Marketing - Half-Time</t>
  </si>
  <si>
    <t>Holt - Quality Assurance - Full Time</t>
  </si>
  <si>
    <t>Hood - Facilities Engineering - Full Time</t>
  </si>
  <si>
    <t>Hoover - Quality Assurance - Full Time</t>
  </si>
  <si>
    <t>Hopkins - Quality Control - Contract</t>
  </si>
  <si>
    <t>Horn - Account Management - Half-Time</t>
  </si>
  <si>
    <t>Horton - Quality Assurance - Contract</t>
  </si>
  <si>
    <t>House - Manufacturing - Contract</t>
  </si>
  <si>
    <t>Houston - Manufacturing - Full Time</t>
  </si>
  <si>
    <t>Howard - Marketing - Full Time</t>
  </si>
  <si>
    <t>Howell - Account Management - Hourly</t>
  </si>
  <si>
    <t>Hubbard - Quality Control - Half-Time</t>
  </si>
  <si>
    <t>Hudson - Facilities Engineering - Contract</t>
  </si>
  <si>
    <t>Huff - Facilities Engineering - Full Time</t>
  </si>
  <si>
    <t>Huffman - Manufacturing - Contract</t>
  </si>
  <si>
    <t>Hughes - Quality Assurance - Full Time</t>
  </si>
  <si>
    <t>Hull - Marketing - Full Time</t>
  </si>
  <si>
    <t>Humphrey - Manufacturing - Full Time</t>
  </si>
  <si>
    <t>Hunt - Quality Control - Full Time</t>
  </si>
  <si>
    <t>Hunter - Account Management - Full Time</t>
  </si>
  <si>
    <t>Hurst - Manufacturing - Hourly</t>
  </si>
  <si>
    <t>Hutchinson - Creative - Full Time</t>
  </si>
  <si>
    <t>Ingram - Marketing - Full Time</t>
  </si>
  <si>
    <t>Jackson - Account Management - Full Time</t>
  </si>
  <si>
    <t>Jacobs - Manufacturing - Full Time</t>
  </si>
  <si>
    <t>James - Facilities Engineering - Contract</t>
  </si>
  <si>
    <t>Jefferson - Account Management - Full Time</t>
  </si>
  <si>
    <t>Jenkins - Account Management - Full Time</t>
  </si>
  <si>
    <t>Jennings - Account Management - Full Time</t>
  </si>
  <si>
    <t>Jensen - Marketing - Half-Time</t>
  </si>
  <si>
    <t>Jimenez - Quality Control - Contract</t>
  </si>
  <si>
    <t>Johns - Marketing - Full Time</t>
  </si>
  <si>
    <t>Johnson - Quality Assurance - Full Time</t>
  </si>
  <si>
    <t>Johnston - Marketing - Half-Time</t>
  </si>
  <si>
    <t>Jones - Marketing - Full Time</t>
  </si>
  <si>
    <t>Jordan - Product Development - Contract</t>
  </si>
  <si>
    <t>Joseph - Manufacturing - Hourly</t>
  </si>
  <si>
    <t>Juarez - Green Building - Full Time</t>
  </si>
  <si>
    <t>Keith - Quality Control - Contract</t>
  </si>
  <si>
    <t>Keller - Quality Control - Contract</t>
  </si>
  <si>
    <t>Kelley - Quality Control - Contract</t>
  </si>
  <si>
    <t>Kelly - Sales - Full Time</t>
  </si>
  <si>
    <t>Kemp - Manufacturing - Full Time</t>
  </si>
  <si>
    <t>Kennedy - Quality Control - Contract</t>
  </si>
  <si>
    <t>Kent - Facilities Engineering - Contract</t>
  </si>
  <si>
    <t>Kerr - Green Building - Full Time</t>
  </si>
  <si>
    <t>Kim - Environmental Health Safety - Full Time</t>
  </si>
  <si>
    <t>King - Quality Assurance - Hourly</t>
  </si>
  <si>
    <t>Kirby - Account Management - Half-Time</t>
  </si>
  <si>
    <t>Kirk - Quality Assurance - Half-Time</t>
  </si>
  <si>
    <t>Klein - Quality Control - Full Time</t>
  </si>
  <si>
    <t>Knight - Human Resources - Contract</t>
  </si>
  <si>
    <t>Knox - Marketing - Full Time</t>
  </si>
  <si>
    <t>Koch - Marketing - Contract</t>
  </si>
  <si>
    <t>Kramer - Quality Control - Half-Time</t>
  </si>
  <si>
    <t>Lamb - Professional Training Group - Full Time</t>
  </si>
  <si>
    <t>Lambert - Marketing - Half-Time</t>
  </si>
  <si>
    <t>Landry - Environmental Health Safety - Full Time</t>
  </si>
  <si>
    <t>Lane - Quality Assurance - Contract</t>
  </si>
  <si>
    <t>Lang - Quality Control - Full Time</t>
  </si>
  <si>
    <t>Lara - Product Development - Half-Time</t>
  </si>
  <si>
    <t>Larsen - Quality Control - Hourly</t>
  </si>
  <si>
    <t>Larson - Manufacturing - Contract</t>
  </si>
  <si>
    <t>Lawrence - Facilities Engineering - Contract</t>
  </si>
  <si>
    <t>Lawson - Account Management - Full Time</t>
  </si>
  <si>
    <t>Leach - Marketing - Hourly</t>
  </si>
  <si>
    <t>Leblanc - Research Center - Full Time</t>
  </si>
  <si>
    <t>Lee - Product Development - Full Time</t>
  </si>
  <si>
    <t>Leon - Sales - Full Time</t>
  </si>
  <si>
    <t>Leonard - Quality Control - Full Time</t>
  </si>
  <si>
    <t>Lester - Quality Control - Contract</t>
  </si>
  <si>
    <t>Lewis - Quality Control - Full Time</t>
  </si>
  <si>
    <t>Lindsey - Account Management - Hourly</t>
  </si>
  <si>
    <t>Little - Manufacturing - Full Time</t>
  </si>
  <si>
    <t>Livingston - Sales - Contract</t>
  </si>
  <si>
    <t>Lloyd - Creative - Full Time</t>
  </si>
  <si>
    <t>Logan - Manufacturing - Contract</t>
  </si>
  <si>
    <t>Long - Account Management - Full Time</t>
  </si>
  <si>
    <t>Lopez - Quality Control - Contract</t>
  </si>
  <si>
    <t>Love - Marketing - Full Time</t>
  </si>
  <si>
    <t>Lowe - Product Development - Full Time</t>
  </si>
  <si>
    <t>Lowery - Marketing - Contract</t>
  </si>
  <si>
    <t>Lucas - Sales - Contract</t>
  </si>
  <si>
    <t>Luna - IT - Full Time</t>
  </si>
  <si>
    <t>Lynch - Account Management - Full Time</t>
  </si>
  <si>
    <t>Lyons - Manufacturing - Half-Time</t>
  </si>
  <si>
    <t>Mack - IT - Full Time</t>
  </si>
  <si>
    <t>Maldonado - Professional Training Group - Full Time</t>
  </si>
  <si>
    <t>Malone - Environmental Health Safety - Full Time</t>
  </si>
  <si>
    <t>Mann - Account Management - Contract</t>
  </si>
  <si>
    <t>Manning - Manufacturing - Contract</t>
  </si>
  <si>
    <t>Marks - Quality Assurance - Full Time</t>
  </si>
  <si>
    <t>Marquez - Marketing - Contract</t>
  </si>
  <si>
    <t>Marsh - Quality Control - Full Time</t>
  </si>
  <si>
    <t>Marshall - Manufacturing - Contract</t>
  </si>
  <si>
    <t>Martin - Quality Control - Contract</t>
  </si>
  <si>
    <t>Martinez - Facilities Engineering - Full Time</t>
  </si>
  <si>
    <t>Mason - Quality Assurance - Full Time</t>
  </si>
  <si>
    <t>Massey - Quality Assurance - Full Time</t>
  </si>
  <si>
    <t>Mathews - IT - Full Time</t>
  </si>
  <si>
    <t>Mathis - Product Development - Full Time</t>
  </si>
  <si>
    <t>Matthews - Facilities Engineering - Hourly</t>
  </si>
  <si>
    <t>Maxwell - Creative - Contract</t>
  </si>
  <si>
    <t>May - Facilities Engineering - Hourly</t>
  </si>
  <si>
    <t>Maynard - Sales - Full Time</t>
  </si>
  <si>
    <t>McBride - Manufacturing - Full Time</t>
  </si>
  <si>
    <t>McCall - Manufacturing - Full Time</t>
  </si>
  <si>
    <t>McCarthy - Sales - Contract</t>
  </si>
  <si>
    <t>McClain - IT - Full Time</t>
  </si>
  <si>
    <t>McClure - Quality Control - Full Time</t>
  </si>
  <si>
    <t>McConnell - Manufacturing - Contract</t>
  </si>
  <si>
    <t>McCormick - Quality Assurance - Contract</t>
  </si>
  <si>
    <t>McCoy - Creative - Half-Time</t>
  </si>
  <si>
    <t>McCullough - Sales - Full Time</t>
  </si>
  <si>
    <t>McDaniel - Quality Assurance - Half-Time</t>
  </si>
  <si>
    <t>McDonald - Facilities Engineering - Full Time</t>
  </si>
  <si>
    <t>McDowell - Creative - Full Time</t>
  </si>
  <si>
    <t>McGee - Manufacturing - Full Time</t>
  </si>
  <si>
    <t>McGuire - Manufacturing - Full Time</t>
  </si>
  <si>
    <t>McIntosh - Quality Control - Half-Time</t>
  </si>
  <si>
    <t>McKee - Manufacturing - Hourly</t>
  </si>
  <si>
    <t>McKenzie - Environmental Compliance - Full Time</t>
  </si>
  <si>
    <t>McKinney - Manufacturing - Full Time</t>
  </si>
  <si>
    <t>McLaughlin - Manufacturing - Full Time</t>
  </si>
  <si>
    <t>McLean - Marketing - Contract</t>
  </si>
  <si>
    <t>Medina - Human Resources - Full Time</t>
  </si>
  <si>
    <t>Melton - Manufacturing - Full Time</t>
  </si>
  <si>
    <t>Mendez - Manufacturing - Full Time</t>
  </si>
  <si>
    <t>Mendoza - Facilities Engineering - Hourly</t>
  </si>
  <si>
    <t>Mercado - Manufacturing - Half-Time</t>
  </si>
  <si>
    <t>Merritt - Manufacturing - Contract</t>
  </si>
  <si>
    <t>Meyer - Manufacturing - Full Time</t>
  </si>
  <si>
    <t>Meyers - Manufacturing - Hourly</t>
  </si>
  <si>
    <t>Middleton - Quality Assurance - Full Time</t>
  </si>
  <si>
    <t>Miles - Quality Assurance - Full Time</t>
  </si>
  <si>
    <t>Miller - Manufacturing - Half-Time</t>
  </si>
  <si>
    <t>Mills - Quality Control - Contract</t>
  </si>
  <si>
    <t>Miranda - Major Mfg Projects - Full Time</t>
  </si>
  <si>
    <t>Mitchell - Manufacturing - Contract</t>
  </si>
  <si>
    <t>Molina - Creative - Full Time</t>
  </si>
  <si>
    <t>Monroe - Quality Assurance - Full Time</t>
  </si>
  <si>
    <t>Montgomery - Product Development - Hourly</t>
  </si>
  <si>
    <t>Montoya - Research Center - Full Time</t>
  </si>
  <si>
    <t>Moody - Sales - Contract</t>
  </si>
  <si>
    <t>Moore - Marketing - Full Time</t>
  </si>
  <si>
    <t>Morales - Quality Control - Contract</t>
  </si>
  <si>
    <t>Moran - Manufacturing - Half-Time</t>
  </si>
  <si>
    <t>Moreno - Quality Assurance - Full Time</t>
  </si>
  <si>
    <t>Morgan - Facilities Engineering - Contract</t>
  </si>
  <si>
    <t>Morris - IT - Full Time</t>
  </si>
  <si>
    <t>Morrison - Quality Control - Full Time</t>
  </si>
  <si>
    <t>Morrow - Account Management - Contract</t>
  </si>
  <si>
    <t>Morse - Product Development - Full Time</t>
  </si>
  <si>
    <t>Morton - Account Management - Contract</t>
  </si>
  <si>
    <t>Moses - Account Management - Full Time</t>
  </si>
  <si>
    <t>Mosley - IT - Half-Time</t>
  </si>
  <si>
    <t>Moss - Manufacturing - Contract</t>
  </si>
  <si>
    <t>Mueller - Quality Control - Full Time</t>
  </si>
  <si>
    <t>Mullins - Facilities Engineering - Full Time</t>
  </si>
  <si>
    <t>Munoz - Quality Assurance - Full Time</t>
  </si>
  <si>
    <t>Murphy - Quality Assurance - Full Time</t>
  </si>
  <si>
    <t>Murray - IT - Full Time</t>
  </si>
  <si>
    <t>Myers - Quality Control - Contract</t>
  </si>
  <si>
    <t>Nash - Manufacturing - Full Time</t>
  </si>
  <si>
    <t>Navarro - Facilities Engineering - Half-Time</t>
  </si>
  <si>
    <t>Neal - Account Management - Full Time</t>
  </si>
  <si>
    <t>Nelson - Human Resources - Full Time</t>
  </si>
  <si>
    <t>Newman - Quality Control - Full Time</t>
  </si>
  <si>
    <t>Newton - Product Development - Full Time</t>
  </si>
  <si>
    <t>Nguyen - Environmental Compliance - Hourly</t>
  </si>
  <si>
    <t>Nichols - Facilities Engineering - Full Time</t>
  </si>
  <si>
    <t>Nicholson - Facilities Engineering - Half-Time</t>
  </si>
  <si>
    <t>Nixon - Creative - Hourly</t>
  </si>
  <si>
    <t>Noble - Product Development - Full Time</t>
  </si>
  <si>
    <t>Norman - Sales - Contract</t>
  </si>
  <si>
    <t>Norris - Facilities Engineering - Full Time</t>
  </si>
  <si>
    <t>Norton - Environmental Health Safety - Full Time</t>
  </si>
  <si>
    <t>Nunez - Product Development - Full Time</t>
  </si>
  <si>
    <t>Obrien - Quality Assurance - Contract</t>
  </si>
  <si>
    <t>Oconnor - Training - Half-Time</t>
  </si>
  <si>
    <t>Oliver - Product Development - Full Time</t>
  </si>
  <si>
    <t>Olsen - Research Development - Contract</t>
  </si>
  <si>
    <t>Olson - IT - Full Time</t>
  </si>
  <si>
    <t>Oneal - Manufacturing - Contract</t>
  </si>
  <si>
    <t>Orr - IT - Half-Time</t>
  </si>
  <si>
    <t>Ortega - Quality Control - Contract</t>
  </si>
  <si>
    <t>Ortiz - Quality Control - Half-Time</t>
  </si>
  <si>
    <t>Osborne - Manufacturing - Full Time</t>
  </si>
  <si>
    <t>Owen - Sales - Half-Time</t>
  </si>
  <si>
    <t>Owens - Quality Assurance - Full Time</t>
  </si>
  <si>
    <t>Pace - IT - Contract</t>
  </si>
  <si>
    <t>Pacheco - Green Building - Contract</t>
  </si>
  <si>
    <t>Padilla - Product Development - Contract</t>
  </si>
  <si>
    <t>Page - ADC - Full Time</t>
  </si>
  <si>
    <t>Palmer - Quality Control - Full Time</t>
  </si>
  <si>
    <t>Park - Creative - Hourly</t>
  </si>
  <si>
    <t>Parker - Manufacturing - Contract</t>
  </si>
  <si>
    <t>Parks - Quality Control - Half-Time</t>
  </si>
  <si>
    <t>Parrish - Manufacturing - Full Time</t>
  </si>
  <si>
    <t>Parsons - Professional Training Group - Half-Time</t>
  </si>
  <si>
    <t>Patel - Manufacturing - Full Time</t>
  </si>
  <si>
    <t>Patrick - Manufacturing - Contract</t>
  </si>
  <si>
    <t>Patterson - Research Center - Contract</t>
  </si>
  <si>
    <t>Patton - Marketing - Full Time</t>
  </si>
  <si>
    <t>Paul - Quality Assurance - Full Time</t>
  </si>
  <si>
    <t>Payne - Manufacturing - Half-Time</t>
  </si>
  <si>
    <t>Pearson - Manufacturing - Contract</t>
  </si>
  <si>
    <t>Pena - Manufacturing - Hourly</t>
  </si>
  <si>
    <t>Pennington - Quality Control - Full Time</t>
  </si>
  <si>
    <t>Perez - Manufacturing - Contract</t>
  </si>
  <si>
    <t>Perkins - Creative - Full Time</t>
  </si>
  <si>
    <t>Perry - Facilities Engineering - Contract</t>
  </si>
  <si>
    <t>Peters - Manufacturing - Full Time</t>
  </si>
  <si>
    <t>Petersen - Manufacturing - Full Time</t>
  </si>
  <si>
    <t>Peterson - IT - Full Time</t>
  </si>
  <si>
    <t>Phelps - Environmental Compliance - Contract</t>
  </si>
  <si>
    <t>Phillips - Training - Full Time</t>
  </si>
  <si>
    <t>Pierce - Manufacturing - Contract</t>
  </si>
  <si>
    <t>Pittman - Manufacturing - Contract</t>
  </si>
  <si>
    <t>Pitts - Facilities Engineering - Contract</t>
  </si>
  <si>
    <t>Poole - Facilities Engineering - Full Time</t>
  </si>
  <si>
    <t>Pope - Sales - Hourly</t>
  </si>
  <si>
    <t>Porter - Facilities Engineering - Full Time</t>
  </si>
  <si>
    <t>Potter - Environmental Compliance - Full Time</t>
  </si>
  <si>
    <t>Powell - Manufacturing - Half-Time</t>
  </si>
  <si>
    <t>Powers - Facilities Engineering - Full Time</t>
  </si>
  <si>
    <t>Pratt - Training - Full Time</t>
  </si>
  <si>
    <t>Preston - Account Management - Full Time</t>
  </si>
  <si>
    <t>Price - Manufacturing - Full Time</t>
  </si>
  <si>
    <t>Prince - Marketing - Full Time</t>
  </si>
  <si>
    <t>Pruitt - Facilities Engineering - Contract</t>
  </si>
  <si>
    <t>Pugh - Quality Assurance - Half-Time</t>
  </si>
  <si>
    <t>Quinn - Quality Control - Half-Time</t>
  </si>
  <si>
    <t>Ramirez - Quality Control - Full Time</t>
  </si>
  <si>
    <t>Ramos - Human Resources - Full Time</t>
  </si>
  <si>
    <t>Ramsey - Account Management - Full Time</t>
  </si>
  <si>
    <t>Randall - Marketing - Full Time</t>
  </si>
  <si>
    <t>Randolph - Major Mfg Projects - Contract</t>
  </si>
  <si>
    <t>Ray - Creative - Contract</t>
  </si>
  <si>
    <t>Reed - Marketing - Full Time</t>
  </si>
  <si>
    <t>Reese - Product Development - Full Time</t>
  </si>
  <si>
    <t>Reeves - IT - Full Time</t>
  </si>
  <si>
    <t>Reid - Account Management - Full Time</t>
  </si>
  <si>
    <t>Reyes - Marketing - Contract</t>
  </si>
  <si>
    <t>Reynolds - Marketing - Full Time</t>
  </si>
  <si>
    <t>Rhodes - Manufacturing - Full Time</t>
  </si>
  <si>
    <t>Rice - Manufacturing - Full Time</t>
  </si>
  <si>
    <t>Rich - Product Development - Contract</t>
  </si>
  <si>
    <t>Richard - Manufacturing - Full Time</t>
  </si>
  <si>
    <t>Richards - Manufacturing - Half-Time</t>
  </si>
  <si>
    <t>Richardson - Facilities Engineering - Full Time</t>
  </si>
  <si>
    <t>Riley - Research Development - Full Time</t>
  </si>
  <si>
    <t>Rios - Manufacturing - Full Time</t>
  </si>
  <si>
    <t>Rivera - Quality Control - Full Time</t>
  </si>
  <si>
    <t>Rivers - Account Management - Half-Time</t>
  </si>
  <si>
    <t>Robbins - IT - Hourly</t>
  </si>
  <si>
    <t>Roberson - Creative - Contract</t>
  </si>
  <si>
    <t>Roberts - Manufacturing Admin - Full Time</t>
  </si>
  <si>
    <t>Robertson - Product Development - Half-Time</t>
  </si>
  <si>
    <t>Robinson - Manufacturing - Contract</t>
  </si>
  <si>
    <t>Robles - Marketing - Full Time</t>
  </si>
  <si>
    <t>Rodgers - Quality Control - Contract</t>
  </si>
  <si>
    <t>Rodriguez - Manufacturing - Contract</t>
  </si>
  <si>
    <t>Rodriquez - Professional Training Group - Full Time</t>
  </si>
  <si>
    <t>Rogers - Quality Assurance - Full Time</t>
  </si>
  <si>
    <t>Rojas - Manufacturing - Contract</t>
  </si>
  <si>
    <t>Roman - Account Management - Contract</t>
  </si>
  <si>
    <t>Romero - Major Mfg Projects - Full Time</t>
  </si>
  <si>
    <t>Rose - Quality Control - Full Time</t>
  </si>
  <si>
    <t>Ross - Marketing - Half-Time</t>
  </si>
  <si>
    <t>Roth - Manufacturing - Contract</t>
  </si>
  <si>
    <t>Rowe - Training - Contract</t>
  </si>
  <si>
    <t>Roy - Quality Control - Full Time</t>
  </si>
  <si>
    <t>Ruiz - Quality Assurance - Full Time</t>
  </si>
  <si>
    <t>Rush - Quality Assurance - Half-Time</t>
  </si>
  <si>
    <t>Russell - IT - Full Time</t>
  </si>
  <si>
    <t>Ryan - Manufacturing - Contract</t>
  </si>
  <si>
    <t>Salazar - Quality Control - Contract</t>
  </si>
  <si>
    <t>Salinas - Quality Control - Full Time</t>
  </si>
  <si>
    <t>Sanchez - Quality Control - Full Time</t>
  </si>
  <si>
    <t>Sanders - Manufacturing - Full Time</t>
  </si>
  <si>
    <t>Sandoval - Quality Control - Hourly</t>
  </si>
  <si>
    <t>Santiago - Quality Assurance - Half-Time</t>
  </si>
  <si>
    <t>Santos - Product Development - Full Time</t>
  </si>
  <si>
    <t>Saunders - IT - Full Time</t>
  </si>
  <si>
    <t>Savage - Manufacturing Admin - Full Time</t>
  </si>
  <si>
    <t>Sawyer - IT - Hourly</t>
  </si>
  <si>
    <t>Schmidt - Account Management - Half-Time</t>
  </si>
  <si>
    <t>Schneider - Facilities Engineering - Half-Time</t>
  </si>
  <si>
    <t>Schroeder - Quality Assurance - Full Time</t>
  </si>
  <si>
    <t>Schultz - Manufacturing - Hourly</t>
  </si>
  <si>
    <t>Schwartz - Quality Control - Full Time</t>
  </si>
  <si>
    <t>Scott - Account Management - Half-Time</t>
  </si>
  <si>
    <t>Sellers - Marketing - Contract</t>
  </si>
  <si>
    <t>Serrano - Account Management - Full Time</t>
  </si>
  <si>
    <t>Sexton - Manufacturing - Contract</t>
  </si>
  <si>
    <t>Shaffer - Product Development - Full Time</t>
  </si>
  <si>
    <t>Shannon - Account Management - Full Time</t>
  </si>
  <si>
    <t>Sharp - Manufacturing - Hourly</t>
  </si>
  <si>
    <t>Shaw - Account Management - Contract</t>
  </si>
  <si>
    <t>Shelton - Manufacturing - Full Time</t>
  </si>
  <si>
    <t>Shepherd - Account Management - Full Time</t>
  </si>
  <si>
    <t>Sheppard - Quality Control - Full Time</t>
  </si>
  <si>
    <t>Sherman - Facilities Engineering - Full Time</t>
  </si>
  <si>
    <t>Shields - Product Development - Contract</t>
  </si>
  <si>
    <t>Short - Sales - Contract</t>
  </si>
  <si>
    <t>Silva - Creative - Half-Time</t>
  </si>
  <si>
    <t>Simmons - Facilities Engineering - Half-Time</t>
  </si>
  <si>
    <t>Simon - Marketing - Contract</t>
  </si>
  <si>
    <t>Simpson - Facilities Engineering - Half-Time</t>
  </si>
  <si>
    <t>Sims - Quality Control - Hourly</t>
  </si>
  <si>
    <t>Singleton - Quality Control - Half-Time</t>
  </si>
  <si>
    <t>Skinner - IT - Full Time</t>
  </si>
  <si>
    <t>Sloan - Manufacturing - Full Time</t>
  </si>
  <si>
    <t>Small - Manufacturing - Full Time</t>
  </si>
  <si>
    <t>Smith - Manufacturing - Full Time</t>
  </si>
  <si>
    <t>Snow - Manufacturing - Full Time</t>
  </si>
  <si>
    <t>Snyder - Quality Control - Contract</t>
  </si>
  <si>
    <t>Solis - Account Management - Contract</t>
  </si>
  <si>
    <t>Solomon - Quality Assurance - Full Time</t>
  </si>
  <si>
    <t>Soto - Account Management - Contract</t>
  </si>
  <si>
    <t>Sparks - Quality Control - Full Time</t>
  </si>
  <si>
    <t>Spears - Marketing - Full Time</t>
  </si>
  <si>
    <t>Spencer - Training - Contract</t>
  </si>
  <si>
    <t>Stafford - Manufacturing - Full Time</t>
  </si>
  <si>
    <t>Stanley - Account Management - Half-Time</t>
  </si>
  <si>
    <t>Steele - Facilities Engineering - Full Time</t>
  </si>
  <si>
    <t>Stephens - Marketing - Contract</t>
  </si>
  <si>
    <t>Stephenson - Human Resources - Contract</t>
  </si>
  <si>
    <t>Stevens - Quality Assurance - Contract</t>
  </si>
  <si>
    <t>Stevenson - Quality Control - Contract</t>
  </si>
  <si>
    <t>Stewart - Manufacturing - Full Time</t>
  </si>
  <si>
    <t>Stokes - Green Building - Contract</t>
  </si>
  <si>
    <t>Stone - Facilities Engineering - Contract</t>
  </si>
  <si>
    <t>Strickland - Training - Half-Time</t>
  </si>
  <si>
    <t>Strong - Quality Assurance - Full Time</t>
  </si>
  <si>
    <t>Sullivan - Manufacturing - Full Time</t>
  </si>
  <si>
    <t>Summers - Manufacturing - Full Time</t>
  </si>
  <si>
    <t>Sutton - IT - Full Time</t>
  </si>
  <si>
    <t>Swanson - Facilities Engineering - Full Time</t>
  </si>
  <si>
    <t>Sweeney - Quality Control - Full Time</t>
  </si>
  <si>
    <t>Tanner - Training - Full Time</t>
  </si>
  <si>
    <t>Tate - Manufacturing - Full Time</t>
  </si>
  <si>
    <t>Taylor - ADC - Half-Time</t>
  </si>
  <si>
    <t>Terry - IT - Full Time</t>
  </si>
  <si>
    <t>Thomas - Quality Control - Full Time</t>
  </si>
  <si>
    <t>Thompson - Facilities Engineering - Half-Time</t>
  </si>
  <si>
    <t>Thornton - Environmental Compliance - Full Time</t>
  </si>
  <si>
    <t>Todd - Training - Full Time</t>
  </si>
  <si>
    <t>Torres - Quality Assurance - Full Time</t>
  </si>
  <si>
    <t>Townsend - Product Development - Contract</t>
  </si>
  <si>
    <t>Tran - Major Mfg Projects - Half-Time</t>
  </si>
  <si>
    <t>Trevino - Marketing - Full Time</t>
  </si>
  <si>
    <t>Trujillo - Manufacturing - Contract</t>
  </si>
  <si>
    <t>Tucker - Marketing - Half-Time</t>
  </si>
  <si>
    <t>Turner - Quality Assurance - Hourly</t>
  </si>
  <si>
    <t>Tyler - Quality Assurance - Full Time</t>
  </si>
  <si>
    <t>Underwood - IT - Contract</t>
  </si>
  <si>
    <t>Valdez - Marketing - Contract</t>
  </si>
  <si>
    <t>Vance - Facilities Engineering - Contract</t>
  </si>
  <si>
    <t>Vargas - Account Management - Full Time</t>
  </si>
  <si>
    <t>Vasquez - Account Management - Contract</t>
  </si>
  <si>
    <t>Vaughn - Sales - Full Time</t>
  </si>
  <si>
    <t>Vazquez - Product Development - Full Time</t>
  </si>
  <si>
    <t>Vega - Quality Assurance - Full Time</t>
  </si>
  <si>
    <t>Velasquez - Manufacturing - Full Time</t>
  </si>
  <si>
    <t>Velez - Quality Assurance - Full Time</t>
  </si>
  <si>
    <t>Villarreal - Account Management - Full Time</t>
  </si>
  <si>
    <t>Vincent - Manufacturing - Full Time</t>
  </si>
  <si>
    <t>Wade - Green Building - Full Time</t>
  </si>
  <si>
    <t>Wagner - Product Development - Full Time</t>
  </si>
  <si>
    <t>Walker - Manufacturing - Full Time</t>
  </si>
  <si>
    <t>Wall - Human Resources - Contract</t>
  </si>
  <si>
    <t>Wallace - Facilities Engineering - Contract</t>
  </si>
  <si>
    <t>Walls - Account Management - Contract</t>
  </si>
  <si>
    <t>Walsh - IT - Contract</t>
  </si>
  <si>
    <t>Walter - Quality Assurance - Full Time</t>
  </si>
  <si>
    <t>Walters - Account Management - Half-Time</t>
  </si>
  <si>
    <t>Walton - Environmental Compliance - Full Time</t>
  </si>
  <si>
    <t>Ward - Account Management - Full Time</t>
  </si>
  <si>
    <t>Ware - Quality Control - Full Time</t>
  </si>
  <si>
    <t>Warner - Quality Assurance - Contract</t>
  </si>
  <si>
    <t>Warren - Facilities Engineering - Full Time</t>
  </si>
  <si>
    <t>Washington - Manufacturing - Full Time</t>
  </si>
  <si>
    <t>Waters - Marketing - Half-Time</t>
  </si>
  <si>
    <t>Watkins - Account Management - Full Time</t>
  </si>
  <si>
    <t>Watson - Manufacturing - Full Time</t>
  </si>
  <si>
    <t>Watts - Professional Training Group - Half-Time</t>
  </si>
  <si>
    <t>Weaver - Manufacturing - Full Time</t>
  </si>
  <si>
    <t>Webb - Professional Training Group - Full Time</t>
  </si>
  <si>
    <t>Weber - ADC - Full Time</t>
  </si>
  <si>
    <t>Webster - Quality Control - Full Time</t>
  </si>
  <si>
    <t>Weeks - Marketing - Half-Time</t>
  </si>
  <si>
    <t>Weiss - Facilities Engineering - Contract</t>
  </si>
  <si>
    <t>Welch - Quality Control - Full Time</t>
  </si>
  <si>
    <t>Wells - Account Management - Full Time</t>
  </si>
  <si>
    <t>West - Account Management - Full Time</t>
  </si>
  <si>
    <t>Wheeler - Facilities Engineering - Contract</t>
  </si>
  <si>
    <t>Whitaker - Manufacturing - Full Time</t>
  </si>
  <si>
    <t>White - Training - Full Time</t>
  </si>
  <si>
    <t>Whitehead - Facilities Engineering - Full Time</t>
  </si>
  <si>
    <t>Wiggins - Training - Full Time</t>
  </si>
  <si>
    <t>Wilcox - Quality Assurance - Contract</t>
  </si>
  <si>
    <t>Wiley - Account Management - Contract</t>
  </si>
  <si>
    <t>Wilkerson - Quality Control - Full Time</t>
  </si>
  <si>
    <t>Wilkins - Training - Full Time</t>
  </si>
  <si>
    <t>Wilkinson - Manufacturing - Contract</t>
  </si>
  <si>
    <t>William - Account Management - Full Time</t>
  </si>
  <si>
    <t>Williams - Professional Training Group - Contract</t>
  </si>
  <si>
    <t>Williamson - Manufacturing - Contract</t>
  </si>
  <si>
    <t>Willis - Quality Control - Full Time</t>
  </si>
  <si>
    <t>Wilson - Account Management - Full Time</t>
  </si>
  <si>
    <t>Winters - Creative - Full Time</t>
  </si>
  <si>
    <t>Wise - Product Development - Contract</t>
  </si>
  <si>
    <t>Wolf - Training - Full Time</t>
  </si>
  <si>
    <t>Wolfe - Facilities Engineering - Full Time</t>
  </si>
  <si>
    <t>Wong - IT - Full Time</t>
  </si>
  <si>
    <t>Wood - Manufacturing Admin - Full Time</t>
  </si>
  <si>
    <t>Woodard - Account Management - Full Time</t>
  </si>
  <si>
    <t>Woods - Quality Assurance - Full Time</t>
  </si>
  <si>
    <t>Woodward - Product Development - Contract</t>
  </si>
  <si>
    <t>Wright - Manufacturing - Full Time</t>
  </si>
  <si>
    <t>Wyatt - Environmental Compliance - Full Time</t>
  </si>
  <si>
    <t>Yates - IT - Full Time</t>
  </si>
  <si>
    <t>York - Facilities Engineering - Contract</t>
  </si>
  <si>
    <t>Young - Product Development - Full Time</t>
  </si>
  <si>
    <t>Zimmerman - Quality Control - Half-Time</t>
  </si>
  <si>
    <t>Save the file as "My Challenge".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</si>
</sst>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 numFmtId="165" formatCode="#."/>
    <numFmt numFmtId="166" formatCode="d\-mmm\-yyyy"/>
    <numFmt numFmtId="167" formatCode="m/d/yyyy;@"/>
    <numFmt numFmtId="168" formatCode="0.00%;\(0.00%\)"/>
    <numFmt numFmtId="169" formatCode="_(* #,##0_);_(* \(#,##0\);_(* &quot;-&quot;??_);_(@_)"/>
    <numFmt numFmtId="170" formatCode="&quot;$&quot;#,##0"/>
    <numFmt numFmtId="171" formatCode="yyyy"/>
  </numFmts>
  <fonts count="48"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sz val="12"/>
      <color theme="1"/>
      <name val="Calibri"/>
      <family val="2"/>
    </font>
    <font>
      <b/>
      <sz val="20"/>
      <color theme="3"/>
      <name val="Calibri Light"/>
      <family val="2"/>
      <scheme val="major"/>
    </font>
    <font>
      <sz val="12"/>
      <color theme="1"/>
      <name val="Arial"/>
      <family val="2"/>
    </font>
    <font>
      <sz val="10"/>
      <name val="Arial"/>
      <family val="2"/>
    </font>
    <font>
      <sz val="14"/>
      <color theme="1"/>
      <name val="Calibri"/>
      <family val="2"/>
      <scheme val="minor"/>
    </font>
    <font>
      <b/>
      <sz val="20"/>
      <color theme="1"/>
      <name val="Calibri"/>
      <family val="2"/>
    </font>
    <font>
      <sz val="12"/>
      <name val="Arial"/>
      <family val="2"/>
    </font>
    <font>
      <b/>
      <sz val="12"/>
      <name val="Arial"/>
      <family val="2"/>
    </font>
    <font>
      <sz val="10.5"/>
      <color rgb="FF000000"/>
      <name val="Segoe UI"/>
      <family val="2"/>
    </font>
    <font>
      <b/>
      <sz val="15"/>
      <color theme="3"/>
      <name val="Arial"/>
      <family val="2"/>
    </font>
    <font>
      <b/>
      <sz val="13"/>
      <color theme="3"/>
      <name val="Arial"/>
      <family val="2"/>
    </font>
    <font>
      <b/>
      <sz val="11"/>
      <color theme="3"/>
      <name val="Arial"/>
      <family val="2"/>
    </font>
    <font>
      <sz val="11"/>
      <color rgb="FF9C5700"/>
      <name val="Calibri"/>
      <family val="2"/>
      <scheme val="minor"/>
    </font>
    <font>
      <sz val="12"/>
      <color rgb="FF000000"/>
      <name val="Calibri"/>
      <family val="2"/>
      <scheme val="minor"/>
    </font>
    <font>
      <b/>
      <sz val="20"/>
      <color rgb="FF1185AF"/>
      <name val="Calibri"/>
      <family val="2"/>
    </font>
    <font>
      <sz val="18"/>
      <color rgb="FFA6CC36"/>
      <name val="Calibri"/>
      <family val="2"/>
    </font>
    <font>
      <sz val="18"/>
      <name val="Calibri"/>
      <family val="2"/>
    </font>
    <font>
      <sz val="12"/>
      <name val="Calibri"/>
      <family val="2"/>
    </font>
    <font>
      <b/>
      <sz val="12"/>
      <color theme="1"/>
      <name val="Arial"/>
      <family val="2"/>
    </font>
    <font>
      <b/>
      <sz val="11"/>
      <name val="Calibri"/>
      <family val="2"/>
    </font>
    <font>
      <sz val="11"/>
      <name val="Calibri"/>
      <family val="2"/>
    </font>
    <font>
      <b/>
      <sz val="12"/>
      <color theme="0"/>
      <name val="Calibri"/>
      <family val="2"/>
      <scheme val="minor"/>
    </font>
    <font>
      <sz val="12"/>
      <name val="Calibri"/>
      <family val="2"/>
      <scheme val="minor"/>
    </font>
    <font>
      <b/>
      <sz val="14"/>
      <name val="Calibri"/>
      <family val="2"/>
    </font>
    <font>
      <b/>
      <sz val="12"/>
      <color rgb="FF1185AF"/>
      <name val="Calibri"/>
      <family val="2"/>
    </font>
    <font>
      <b/>
      <sz val="12"/>
      <color rgb="FF9C5700"/>
      <name val="Calibri"/>
      <family val="2"/>
      <scheme val="minor"/>
    </font>
    <font>
      <b/>
      <u/>
      <sz val="12"/>
      <name val="Arial"/>
      <family val="2"/>
    </font>
    <font>
      <sz val="11"/>
      <color rgb="FF006100"/>
      <name val="Calibri"/>
      <family val="2"/>
      <scheme val="minor"/>
    </font>
    <font>
      <b/>
      <sz val="16"/>
      <color theme="7" tint="-0.249977111117893"/>
      <name val="Calibri"/>
      <family val="2"/>
    </font>
    <font>
      <b/>
      <sz val="12"/>
      <color theme="7" tint="-0.249977111117893"/>
      <name val="Calibri"/>
      <family val="2"/>
    </font>
    <font>
      <b/>
      <sz val="18"/>
      <color theme="7" tint="-0.249977111117893"/>
      <name val="Calibri"/>
      <family val="2"/>
    </font>
    <font>
      <b/>
      <sz val="20"/>
      <color rgb="FF1185AF"/>
      <name val="Calibri"/>
      <family val="2"/>
      <scheme val="minor"/>
    </font>
    <font>
      <sz val="18"/>
      <color rgb="FFA6CC36"/>
      <name val="Calibri"/>
      <family val="2"/>
      <scheme val="minor"/>
    </font>
    <font>
      <sz val="18"/>
      <name val="Calibri"/>
      <family val="2"/>
      <scheme val="minor"/>
    </font>
    <font>
      <b/>
      <sz val="15"/>
      <color rgb="FF92D050"/>
      <name val="Arial"/>
      <family val="2"/>
    </font>
    <font>
      <b/>
      <sz val="12"/>
      <name val="Calibri"/>
      <family val="2"/>
    </font>
    <font>
      <b/>
      <i/>
      <sz val="12"/>
      <name val="Arial"/>
      <family val="2"/>
    </font>
    <font>
      <b/>
      <sz val="11"/>
      <color rgb="FF9C5700"/>
      <name val="Calibri"/>
      <family val="2"/>
      <scheme val="minor"/>
    </font>
    <font>
      <b/>
      <sz val="14"/>
      <color theme="4"/>
      <name val="Calibri"/>
      <family val="2"/>
    </font>
  </fonts>
  <fills count="9">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
      <patternFill patternType="solid">
        <fgColor theme="1"/>
        <bgColor theme="1"/>
      </patternFill>
    </fill>
    <fill>
      <patternFill patternType="solid">
        <fgColor theme="9" tint="0.39997558519241921"/>
        <bgColor indexed="64"/>
      </patternFill>
    </fill>
    <fill>
      <patternFill patternType="solid">
        <fgColor rgb="FFC6EFCE"/>
      </patternFill>
    </fill>
    <fill>
      <patternFill patternType="solid">
        <fgColor theme="7"/>
        <bgColor theme="7"/>
      </patternFill>
    </fill>
    <fill>
      <patternFill patternType="solid">
        <fgColor rgb="FF92D050"/>
        <bgColor indexed="64"/>
      </patternFill>
    </fill>
  </fills>
  <borders count="50">
    <border>
      <left/>
      <right/>
      <top/>
      <bottom/>
      <diagonal/>
    </border>
    <border>
      <left/>
      <right/>
      <top/>
      <bottom style="thick">
        <color theme="4"/>
      </bottom>
      <diagonal/>
    </border>
    <border>
      <left/>
      <right/>
      <top/>
      <bottom style="thick">
        <color theme="4" tint="0.499984740745262"/>
      </bottom>
      <diagonal/>
    </border>
    <border>
      <left style="thick">
        <color rgb="FF0070C0"/>
      </left>
      <right style="thin">
        <color rgb="FF0070C0"/>
      </right>
      <top style="thick">
        <color rgb="FF0070C0"/>
      </top>
      <bottom style="thin">
        <color rgb="FF0070C0"/>
      </bottom>
      <diagonal/>
    </border>
    <border>
      <left style="thin">
        <color rgb="FF0070C0"/>
      </left>
      <right style="thin">
        <color rgb="FF0070C0"/>
      </right>
      <top style="thick">
        <color rgb="FF0070C0"/>
      </top>
      <bottom style="thin">
        <color rgb="FF0070C0"/>
      </bottom>
      <diagonal/>
    </border>
    <border>
      <left style="thin">
        <color rgb="FF0070C0"/>
      </left>
      <right style="thick">
        <color rgb="FF0070C0"/>
      </right>
      <top style="thick">
        <color rgb="FF0070C0"/>
      </top>
      <bottom style="thin">
        <color rgb="FF0070C0"/>
      </bottom>
      <diagonal/>
    </border>
    <border>
      <left style="thick">
        <color rgb="FF0070C0"/>
      </left>
      <right style="thin">
        <color rgb="FF0070C0"/>
      </right>
      <top style="thin">
        <color rgb="FF0070C0"/>
      </top>
      <bottom style="thin">
        <color rgb="FF0070C0"/>
      </bottom>
      <diagonal/>
    </border>
    <border>
      <left style="thin">
        <color rgb="FF0070C0"/>
      </left>
      <right style="thin">
        <color rgb="FF0070C0"/>
      </right>
      <top style="thin">
        <color rgb="FF0070C0"/>
      </top>
      <bottom style="thin">
        <color rgb="FF0070C0"/>
      </bottom>
      <diagonal/>
    </border>
    <border>
      <left style="thin">
        <color rgb="FF0070C0"/>
      </left>
      <right style="thick">
        <color rgb="FF0070C0"/>
      </right>
      <top style="thin">
        <color rgb="FF0070C0"/>
      </top>
      <bottom style="thin">
        <color rgb="FF0070C0"/>
      </bottom>
      <diagonal/>
    </border>
    <border>
      <left style="thick">
        <color rgb="FF0070C0"/>
      </left>
      <right style="thin">
        <color rgb="FF0070C0"/>
      </right>
      <top style="thin">
        <color rgb="FF0070C0"/>
      </top>
      <bottom style="thick">
        <color rgb="FF0070C0"/>
      </bottom>
      <diagonal/>
    </border>
    <border>
      <left style="thin">
        <color rgb="FF0070C0"/>
      </left>
      <right style="thin">
        <color rgb="FF0070C0"/>
      </right>
      <top style="thin">
        <color rgb="FF0070C0"/>
      </top>
      <bottom style="thick">
        <color rgb="FF0070C0"/>
      </bottom>
      <diagonal/>
    </border>
    <border>
      <left style="thin">
        <color rgb="FF0070C0"/>
      </left>
      <right style="thick">
        <color rgb="FF0070C0"/>
      </right>
      <top style="thin">
        <color rgb="FF0070C0"/>
      </top>
      <bottom style="thick">
        <color rgb="FF0070C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ck">
        <color rgb="FF0070C0"/>
      </right>
      <top style="thin">
        <color rgb="FF0070C0"/>
      </top>
      <bottom style="thin">
        <color rgb="FF0070C0"/>
      </bottom>
      <diagonal/>
    </border>
    <border>
      <left/>
      <right/>
      <top style="thick">
        <color theme="4"/>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theme="0"/>
      </left>
      <right/>
      <top/>
      <bottom/>
      <diagonal/>
    </border>
    <border>
      <left style="thick">
        <color theme="9" tint="0.39994506668294322"/>
      </left>
      <right style="thick">
        <color theme="9" tint="0.39994506668294322"/>
      </right>
      <top style="thick">
        <color theme="9" tint="0.39994506668294322"/>
      </top>
      <bottom style="thick">
        <color theme="9" tint="0.39994506668294322"/>
      </bottom>
      <diagonal/>
    </border>
    <border>
      <left style="thick">
        <color rgb="FF0070C0"/>
      </left>
      <right/>
      <top style="thick">
        <color rgb="FF0070C0"/>
      </top>
      <bottom style="thin">
        <color rgb="FF0070C0"/>
      </bottom>
      <diagonal/>
    </border>
    <border>
      <left/>
      <right/>
      <top style="thick">
        <color rgb="FF0070C0"/>
      </top>
      <bottom style="thin">
        <color rgb="FF0070C0"/>
      </bottom>
      <diagonal/>
    </border>
    <border>
      <left/>
      <right style="thick">
        <color rgb="FF0070C0"/>
      </right>
      <top style="thick">
        <color rgb="FF0070C0"/>
      </top>
      <bottom style="thin">
        <color rgb="FF0070C0"/>
      </bottom>
      <diagonal/>
    </border>
    <border>
      <left style="thick">
        <color theme="4" tint="-0.24994659260841701"/>
      </left>
      <right style="thick">
        <color theme="4" tint="-0.24994659260841701"/>
      </right>
      <top style="thick">
        <color theme="4" tint="-0.24994659260841701"/>
      </top>
      <bottom style="thick">
        <color theme="4" tint="-0.24994659260841701"/>
      </bottom>
      <diagonal/>
    </border>
    <border>
      <left style="thin">
        <color rgb="FF0070C0"/>
      </left>
      <right/>
      <top style="thick">
        <color rgb="FF0070C0"/>
      </top>
      <bottom style="thin">
        <color rgb="FF0070C0"/>
      </bottom>
      <diagonal/>
    </border>
    <border>
      <left style="thick">
        <color rgb="FF0070C0"/>
      </left>
      <right/>
      <top/>
      <bottom/>
      <diagonal/>
    </border>
    <border>
      <left style="medium">
        <color indexed="64"/>
      </left>
      <right style="thin">
        <color auto="1"/>
      </right>
      <top style="medium">
        <color indexed="64"/>
      </top>
      <bottom style="medium">
        <color auto="1"/>
      </bottom>
      <diagonal/>
    </border>
    <border>
      <left style="medium">
        <color auto="1"/>
      </left>
      <right style="medium">
        <color indexed="64"/>
      </right>
      <top style="medium">
        <color indexed="64"/>
      </top>
      <bottom style="medium">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medium">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medium">
        <color theme="1"/>
      </top>
      <bottom/>
      <diagonal/>
    </border>
    <border>
      <left/>
      <right/>
      <top/>
      <bottom style="medium">
        <color theme="1"/>
      </bottom>
      <diagonal/>
    </border>
    <border>
      <left/>
      <right/>
      <top style="medium">
        <color theme="1"/>
      </top>
      <bottom style="medium">
        <color indexed="64"/>
      </bottom>
      <diagonal/>
    </border>
    <border>
      <left style="thin">
        <color rgb="FF0070C0"/>
      </left>
      <right style="thin">
        <color indexed="64"/>
      </right>
      <top style="thick">
        <color rgb="FF0070C0"/>
      </top>
      <bottom style="thin">
        <color rgb="FF0070C0"/>
      </bottom>
      <diagonal/>
    </border>
    <border>
      <left/>
      <right style="thin">
        <color indexed="64"/>
      </right>
      <top style="thin">
        <color rgb="FF0070C0"/>
      </top>
      <bottom style="thin">
        <color rgb="FF0070C0"/>
      </bottom>
      <diagonal/>
    </border>
    <border>
      <left style="thin">
        <color rgb="FF0070C0"/>
      </left>
      <right style="thin">
        <color rgb="FF0070C0"/>
      </right>
      <top/>
      <bottom style="thick">
        <color rgb="FF0070C0"/>
      </bottom>
      <diagonal/>
    </border>
    <border>
      <left style="thin">
        <color rgb="FF0070C0"/>
      </left>
      <right style="thin">
        <color indexed="64"/>
      </right>
      <top/>
      <bottom style="thick">
        <color rgb="FF0070C0"/>
      </bottom>
      <diagonal/>
    </border>
    <border>
      <left style="thin">
        <color rgb="FF0070C0"/>
      </left>
      <right/>
      <top style="thin">
        <color rgb="FF0070C0"/>
      </top>
      <bottom style="thin">
        <color indexed="64"/>
      </bottom>
      <diagonal/>
    </border>
    <border>
      <left/>
      <right/>
      <top style="thin">
        <color rgb="FF0070C0"/>
      </top>
      <bottom style="thin">
        <color indexed="64"/>
      </bottom>
      <diagonal/>
    </border>
    <border>
      <left/>
      <right style="thin">
        <color indexed="64"/>
      </right>
      <top style="thin">
        <color rgb="FF0070C0"/>
      </top>
      <bottom style="thin">
        <color indexed="64"/>
      </bottom>
      <diagonal/>
    </border>
    <border>
      <left/>
      <right/>
      <top/>
      <bottom style="medium">
        <color indexed="64"/>
      </bottom>
      <diagonal/>
    </border>
    <border>
      <left style="thick">
        <color theme="7"/>
      </left>
      <right style="thick">
        <color theme="7"/>
      </right>
      <top style="thick">
        <color theme="7"/>
      </top>
      <bottom style="thick">
        <color theme="7"/>
      </bottom>
      <diagonal/>
    </border>
  </borders>
  <cellStyleXfs count="6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xf numFmtId="0" fontId="8" fillId="0" borderId="1" applyNumberFormat="0" applyFill="0" applyAlignment="0" applyProtection="0"/>
    <xf numFmtId="0" fontId="2" fillId="0" borderId="0"/>
    <xf numFmtId="0" fontId="12" fillId="0" borderId="0"/>
    <xf numFmtId="0" fontId="2" fillId="0" borderId="0"/>
    <xf numFmtId="0" fontId="18" fillId="0" borderId="1" applyNumberFormat="0" applyFill="0" applyAlignment="0" applyProtection="0"/>
    <xf numFmtId="0" fontId="19" fillId="0" borderId="2" applyNumberFormat="0" applyFill="0" applyAlignment="0" applyProtection="0"/>
    <xf numFmtId="0" fontId="20" fillId="0" borderId="0" applyNumberFormat="0" applyFill="0" applyBorder="0" applyAlignment="0" applyProtection="0"/>
    <xf numFmtId="44" fontId="2" fillId="0" borderId="0" applyFont="0" applyFill="0" applyBorder="0" applyAlignment="0" applyProtection="0"/>
    <xf numFmtId="0" fontId="21" fillId="2" borderId="0" applyNumberFormat="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 fillId="0" borderId="0"/>
    <xf numFmtId="0" fontId="36" fillId="6" borderId="0" applyNumberFormat="0" applyBorder="0" applyAlignment="0" applyProtection="0"/>
  </cellStyleXfs>
  <cellXfs count="196">
    <xf numFmtId="0" fontId="0" fillId="0" borderId="0" xfId="0"/>
    <xf numFmtId="0" fontId="0" fillId="0" borderId="0" xfId="0" applyAlignment="1">
      <alignment horizontal="left"/>
    </xf>
    <xf numFmtId="0" fontId="2" fillId="0" borderId="0" xfId="51"/>
    <xf numFmtId="0" fontId="6" fillId="0" borderId="0" xfId="51" applyFont="1" applyAlignment="1">
      <alignment wrapText="1"/>
    </xf>
    <xf numFmtId="0" fontId="12" fillId="0" borderId="0" xfId="52"/>
    <xf numFmtId="49" fontId="2" fillId="0" borderId="0" xfId="51" applyNumberFormat="1"/>
    <xf numFmtId="0" fontId="14" fillId="0" borderId="0" xfId="53" applyFont="1" applyAlignment="1">
      <alignment horizontal="center"/>
    </xf>
    <xf numFmtId="0" fontId="2" fillId="0" borderId="0" xfId="53"/>
    <xf numFmtId="0" fontId="9" fillId="0" borderId="0" xfId="53" applyFont="1" applyAlignment="1">
      <alignment vertical="center" wrapText="1"/>
    </xf>
    <xf numFmtId="0" fontId="0" fillId="0" borderId="3" xfId="0" applyBorder="1"/>
    <xf numFmtId="165" fontId="15" fillId="0" borderId="6" xfId="0" applyNumberFormat="1" applyFont="1" applyBorder="1"/>
    <xf numFmtId="0" fontId="15" fillId="0" borderId="0" xfId="0" applyFont="1"/>
    <xf numFmtId="0" fontId="17" fillId="0" borderId="0" xfId="0" applyFont="1"/>
    <xf numFmtId="166" fontId="19" fillId="0" borderId="15" xfId="55" applyNumberFormat="1" applyBorder="1" applyAlignment="1"/>
    <xf numFmtId="164" fontId="2" fillId="0" borderId="0" xfId="53" applyNumberFormat="1"/>
    <xf numFmtId="164" fontId="19" fillId="0" borderId="15" xfId="55" applyNumberFormat="1" applyBorder="1" applyAlignment="1"/>
    <xf numFmtId="164" fontId="19" fillId="0" borderId="15" xfId="57" applyNumberFormat="1" applyFont="1" applyBorder="1" applyAlignment="1"/>
    <xf numFmtId="164" fontId="0" fillId="0" borderId="0" xfId="57" applyNumberFormat="1" applyFont="1"/>
    <xf numFmtId="0" fontId="15" fillId="0" borderId="0" xfId="0" applyFont="1" applyAlignment="1">
      <alignment wrapText="1"/>
    </xf>
    <xf numFmtId="0" fontId="26" fillId="0" borderId="16" xfId="0" applyFont="1" applyBorder="1"/>
    <xf numFmtId="167" fontId="0" fillId="0" borderId="16" xfId="0" applyNumberFormat="1" applyBorder="1" applyAlignment="1">
      <alignment horizontal="left"/>
    </xf>
    <xf numFmtId="0" fontId="0" fillId="0" borderId="16" xfId="0" applyBorder="1" applyAlignment="1">
      <alignment wrapText="1"/>
    </xf>
    <xf numFmtId="0" fontId="0" fillId="0" borderId="16" xfId="0" applyBorder="1"/>
    <xf numFmtId="0" fontId="0" fillId="0" borderId="18" xfId="0" applyBorder="1" applyAlignment="1">
      <alignment wrapText="1"/>
    </xf>
    <xf numFmtId="0" fontId="0" fillId="0" borderId="18" xfId="0" applyBorder="1"/>
    <xf numFmtId="0" fontId="26" fillId="0" borderId="18" xfId="0" applyFont="1" applyBorder="1"/>
    <xf numFmtId="167" fontId="0" fillId="0" borderId="18" xfId="0" applyNumberFormat="1" applyBorder="1" applyAlignment="1">
      <alignment horizontal="left"/>
    </xf>
    <xf numFmtId="3" fontId="0" fillId="0" borderId="16" xfId="0" applyNumberFormat="1" applyBorder="1" applyAlignment="1">
      <alignment wrapText="1"/>
    </xf>
    <xf numFmtId="164" fontId="0" fillId="0" borderId="16" xfId="0" applyNumberFormat="1" applyBorder="1" applyAlignment="1">
      <alignment wrapText="1"/>
    </xf>
    <xf numFmtId="14" fontId="0" fillId="0" borderId="0" xfId="0" applyNumberFormat="1"/>
    <xf numFmtId="8" fontId="0" fillId="0" borderId="16" xfId="0" applyNumberFormat="1" applyBorder="1"/>
    <xf numFmtId="6" fontId="0" fillId="0" borderId="16" xfId="0" applyNumberFormat="1" applyBorder="1"/>
    <xf numFmtId="4" fontId="0" fillId="0" borderId="16" xfId="0" applyNumberFormat="1" applyBorder="1" applyAlignment="1">
      <alignment wrapText="1"/>
    </xf>
    <xf numFmtId="0" fontId="0" fillId="0" borderId="16" xfId="0" applyBorder="1" applyAlignment="1">
      <alignment horizontal="right" wrapText="1"/>
    </xf>
    <xf numFmtId="164" fontId="0" fillId="0" borderId="16" xfId="0" applyNumberFormat="1" applyBorder="1"/>
    <xf numFmtId="3" fontId="0" fillId="0" borderId="16" xfId="0" applyNumberFormat="1" applyBorder="1"/>
    <xf numFmtId="0" fontId="22" fillId="0" borderId="16" xfId="0" applyFont="1" applyBorder="1" applyAlignment="1">
      <alignment wrapText="1"/>
    </xf>
    <xf numFmtId="0" fontId="22" fillId="0" borderId="16" xfId="0" applyFont="1" applyBorder="1" applyAlignment="1">
      <alignment vertical="top" wrapText="1"/>
    </xf>
    <xf numFmtId="164" fontId="0" fillId="0" borderId="0" xfId="0" applyNumberFormat="1"/>
    <xf numFmtId="4" fontId="0" fillId="0" borderId="0" xfId="0" applyNumberFormat="1"/>
    <xf numFmtId="168" fontId="28" fillId="0" borderId="0" xfId="59" applyNumberFormat="1" applyFont="1" applyFill="1" applyBorder="1" applyAlignment="1" applyProtection="1">
      <alignment vertical="top" wrapText="1"/>
      <protection locked="0"/>
    </xf>
    <xf numFmtId="0" fontId="29" fillId="0" borderId="0" xfId="52" applyFont="1" applyProtection="1">
      <protection locked="0"/>
    </xf>
    <xf numFmtId="0" fontId="29" fillId="0" borderId="0" xfId="52" applyFont="1" applyAlignment="1" applyProtection="1">
      <alignment horizontal="center"/>
      <protection locked="0"/>
    </xf>
    <xf numFmtId="9" fontId="29" fillId="0" borderId="0" xfId="59" applyFont="1" applyProtection="1">
      <protection locked="0"/>
    </xf>
    <xf numFmtId="43" fontId="29" fillId="0" borderId="0" xfId="60" applyFont="1" applyProtection="1"/>
    <xf numFmtId="15" fontId="29" fillId="0" borderId="0" xfId="52" applyNumberFormat="1" applyFont="1" applyProtection="1">
      <protection locked="0"/>
    </xf>
    <xf numFmtId="169" fontId="29" fillId="0" borderId="0" xfId="60" applyNumberFormat="1" applyFont="1" applyAlignment="1" applyProtection="1">
      <protection locked="0"/>
    </xf>
    <xf numFmtId="0" fontId="5" fillId="0" borderId="16" xfId="0" applyFont="1" applyBorder="1" applyAlignment="1">
      <alignment wrapText="1"/>
    </xf>
    <xf numFmtId="0" fontId="5" fillId="0" borderId="16" xfId="0" applyFont="1" applyBorder="1" applyAlignment="1">
      <alignment vertical="top" wrapText="1"/>
    </xf>
    <xf numFmtId="0" fontId="0" fillId="0" borderId="0" xfId="0" applyAlignment="1">
      <alignment wrapText="1"/>
    </xf>
    <xf numFmtId="0" fontId="0" fillId="3" borderId="17" xfId="0" applyFill="1" applyBorder="1"/>
    <xf numFmtId="0" fontId="30" fillId="4" borderId="0" xfId="0" applyFont="1" applyFill="1"/>
    <xf numFmtId="0" fontId="13" fillId="0" borderId="0" xfId="0" applyFont="1"/>
    <xf numFmtId="165" fontId="15" fillId="0" borderId="9" xfId="0" applyNumberFormat="1" applyFont="1" applyBorder="1" applyAlignment="1">
      <alignment vertical="top"/>
    </xf>
    <xf numFmtId="165" fontId="15" fillId="0" borderId="6" xfId="0" applyNumberFormat="1" applyFont="1" applyBorder="1" applyAlignment="1">
      <alignment vertical="top"/>
    </xf>
    <xf numFmtId="0" fontId="31" fillId="0" borderId="0" xfId="52" applyFont="1"/>
    <xf numFmtId="165" fontId="31" fillId="0" borderId="6" xfId="0" applyNumberFormat="1" applyFont="1" applyBorder="1" applyAlignment="1">
      <alignment vertical="top"/>
    </xf>
    <xf numFmtId="165" fontId="31" fillId="0" borderId="6" xfId="0" applyNumberFormat="1" applyFont="1" applyBorder="1" applyAlignment="1">
      <alignment horizontal="right" vertical="top"/>
    </xf>
    <xf numFmtId="165" fontId="31" fillId="0" borderId="6" xfId="0" applyNumberFormat="1" applyFont="1" applyBorder="1"/>
    <xf numFmtId="165" fontId="15" fillId="0" borderId="9" xfId="0" applyNumberFormat="1" applyFont="1" applyBorder="1" applyAlignment="1">
      <alignment vertical="center"/>
    </xf>
    <xf numFmtId="0" fontId="32" fillId="0" borderId="0" xfId="0" applyFont="1"/>
    <xf numFmtId="0" fontId="0" fillId="3" borderId="16" xfId="0" applyFill="1" applyBorder="1" applyAlignment="1">
      <alignment horizontal="right"/>
    </xf>
    <xf numFmtId="0" fontId="0" fillId="3" borderId="17" xfId="0" applyFill="1" applyBorder="1" applyAlignment="1">
      <alignment horizontal="right"/>
    </xf>
    <xf numFmtId="0" fontId="0" fillId="3" borderId="19" xfId="0" applyFill="1" applyBorder="1"/>
    <xf numFmtId="0" fontId="0" fillId="3" borderId="19" xfId="0" applyFill="1" applyBorder="1" applyAlignment="1">
      <alignment horizontal="right"/>
    </xf>
    <xf numFmtId="0" fontId="0" fillId="3" borderId="18" xfId="0" applyFill="1" applyBorder="1" applyAlignment="1">
      <alignment horizontal="right"/>
    </xf>
    <xf numFmtId="0" fontId="0" fillId="0" borderId="19" xfId="0" applyBorder="1"/>
    <xf numFmtId="0" fontId="0" fillId="0" borderId="19" xfId="0" applyBorder="1" applyAlignment="1">
      <alignment horizontal="right"/>
    </xf>
    <xf numFmtId="0" fontId="0" fillId="0" borderId="18" xfId="0" applyBorder="1" applyAlignment="1">
      <alignment horizontal="right"/>
    </xf>
    <xf numFmtId="164" fontId="0" fillId="3" borderId="19" xfId="0" applyNumberFormat="1" applyFill="1" applyBorder="1" applyAlignment="1">
      <alignment horizontal="right"/>
    </xf>
    <xf numFmtId="164" fontId="0" fillId="3" borderId="18" xfId="0" applyNumberFormat="1" applyFill="1" applyBorder="1" applyAlignment="1">
      <alignment horizontal="right"/>
    </xf>
    <xf numFmtId="164" fontId="0" fillId="0" borderId="19" xfId="0" applyNumberFormat="1" applyBorder="1" applyAlignment="1">
      <alignment horizontal="right"/>
    </xf>
    <xf numFmtId="164" fontId="0" fillId="0" borderId="18" xfId="0" applyNumberFormat="1" applyBorder="1" applyAlignment="1">
      <alignment horizontal="right"/>
    </xf>
    <xf numFmtId="0" fontId="34" fillId="2" borderId="19" xfId="58" applyFont="1" applyBorder="1"/>
    <xf numFmtId="0" fontId="34" fillId="2" borderId="18" xfId="58" applyFont="1" applyBorder="1"/>
    <xf numFmtId="165" fontId="11" fillId="0" borderId="0" xfId="51" applyNumberFormat="1" applyFont="1"/>
    <xf numFmtId="165" fontId="11" fillId="0" borderId="0" xfId="51" applyNumberFormat="1" applyFont="1" applyAlignment="1">
      <alignment vertical="top"/>
    </xf>
    <xf numFmtId="0" fontId="5" fillId="5" borderId="0" xfId="0" applyFont="1" applyFill="1"/>
    <xf numFmtId="0" fontId="33" fillId="0" borderId="0" xfId="0" applyFont="1"/>
    <xf numFmtId="1" fontId="25" fillId="0" borderId="0" xfId="0" applyNumberFormat="1" applyFont="1" applyAlignment="1">
      <alignment horizontal="center"/>
    </xf>
    <xf numFmtId="1" fontId="0" fillId="0" borderId="0" xfId="0" applyNumberFormat="1"/>
    <xf numFmtId="1" fontId="23" fillId="0" borderId="0" xfId="0" applyNumberFormat="1" applyFont="1" applyAlignment="1">
      <alignment horizontal="center"/>
    </xf>
    <xf numFmtId="1" fontId="5" fillId="0" borderId="16" xfId="0" applyNumberFormat="1" applyFont="1" applyBorder="1" applyAlignment="1">
      <alignment vertical="top" wrapText="1"/>
    </xf>
    <xf numFmtId="1" fontId="0" fillId="0" borderId="16" xfId="0" applyNumberFormat="1" applyBorder="1" applyAlignment="1">
      <alignment wrapText="1"/>
    </xf>
    <xf numFmtId="1" fontId="0" fillId="0" borderId="16" xfId="0" applyNumberFormat="1" applyBorder="1"/>
    <xf numFmtId="171" fontId="31" fillId="0" borderId="0" xfId="52" applyNumberFormat="1" applyFont="1"/>
    <xf numFmtId="170" fontId="0" fillId="0" borderId="0" xfId="0" applyNumberFormat="1"/>
    <xf numFmtId="170" fontId="31" fillId="0" borderId="0" xfId="52" applyNumberFormat="1" applyFont="1"/>
    <xf numFmtId="165" fontId="15" fillId="0" borderId="16" xfId="0" applyNumberFormat="1" applyFont="1" applyBorder="1" applyAlignment="1">
      <alignment vertical="top"/>
    </xf>
    <xf numFmtId="170" fontId="15" fillId="0" borderId="0" xfId="0" applyNumberFormat="1" applyFont="1"/>
    <xf numFmtId="0" fontId="0" fillId="0" borderId="0" xfId="0" applyAlignment="1">
      <alignment horizontal="left" indent="1"/>
    </xf>
    <xf numFmtId="164" fontId="15" fillId="0" borderId="0" xfId="0" applyNumberFormat="1" applyFont="1"/>
    <xf numFmtId="164" fontId="31" fillId="0" borderId="0" xfId="52" applyNumberFormat="1" applyFont="1"/>
    <xf numFmtId="0" fontId="38" fillId="0" borderId="0" xfId="0" applyFont="1" applyAlignment="1">
      <alignment wrapText="1"/>
    </xf>
    <xf numFmtId="0" fontId="26" fillId="0" borderId="30" xfId="0" applyFont="1" applyBorder="1"/>
    <xf numFmtId="0" fontId="26" fillId="0" borderId="33" xfId="0" applyFont="1" applyBorder="1"/>
    <xf numFmtId="164" fontId="0" fillId="0" borderId="31" xfId="0" applyNumberFormat="1" applyBorder="1"/>
    <xf numFmtId="164" fontId="0" fillId="0" borderId="32" xfId="0" applyNumberFormat="1" applyBorder="1"/>
    <xf numFmtId="164" fontId="0" fillId="0" borderId="34" xfId="0" applyNumberFormat="1" applyBorder="1"/>
    <xf numFmtId="0" fontId="32" fillId="0" borderId="28" xfId="0" applyFont="1" applyBorder="1"/>
    <xf numFmtId="0" fontId="32" fillId="0" borderId="29" xfId="0" applyFont="1" applyBorder="1"/>
    <xf numFmtId="0" fontId="26" fillId="0" borderId="35" xfId="0" applyFont="1" applyBorder="1"/>
    <xf numFmtId="0" fontId="26" fillId="0" borderId="36" xfId="0" applyFont="1" applyBorder="1"/>
    <xf numFmtId="167" fontId="0" fillId="0" borderId="36" xfId="0" applyNumberFormat="1" applyBorder="1" applyAlignment="1">
      <alignment horizontal="left"/>
    </xf>
    <xf numFmtId="0" fontId="0" fillId="0" borderId="36" xfId="0" applyBorder="1" applyAlignment="1">
      <alignment wrapText="1"/>
    </xf>
    <xf numFmtId="0" fontId="0" fillId="0" borderId="36" xfId="0" applyBorder="1"/>
    <xf numFmtId="164" fontId="0" fillId="0" borderId="37" xfId="0" applyNumberFormat="1" applyBorder="1"/>
    <xf numFmtId="171" fontId="0" fillId="0" borderId="0" xfId="0" applyNumberFormat="1"/>
    <xf numFmtId="164" fontId="5" fillId="0" borderId="21" xfId="0" applyNumberFormat="1" applyFont="1" applyBorder="1" applyAlignment="1">
      <alignment horizontal="center"/>
    </xf>
    <xf numFmtId="0" fontId="5" fillId="5" borderId="0" xfId="0" applyFont="1" applyFill="1" applyAlignment="1">
      <alignment horizontal="right"/>
    </xf>
    <xf numFmtId="0" fontId="30" fillId="7" borderId="38" xfId="0" applyFont="1" applyFill="1" applyBorder="1"/>
    <xf numFmtId="0" fontId="22" fillId="3" borderId="0" xfId="0" applyFont="1" applyFill="1" applyAlignment="1">
      <alignment wrapText="1"/>
    </xf>
    <xf numFmtId="0" fontId="22" fillId="0" borderId="0" xfId="0" applyFont="1" applyAlignment="1">
      <alignment wrapText="1"/>
    </xf>
    <xf numFmtId="0" fontId="22" fillId="0" borderId="0" xfId="0" applyFont="1" applyAlignment="1">
      <alignment vertical="top" wrapText="1"/>
    </xf>
    <xf numFmtId="0" fontId="22" fillId="3" borderId="0" xfId="0" applyFont="1" applyFill="1" applyAlignment="1">
      <alignment vertical="top" wrapText="1"/>
    </xf>
    <xf numFmtId="0" fontId="30" fillId="7" borderId="40" xfId="0" applyFont="1" applyFill="1" applyBorder="1"/>
    <xf numFmtId="0" fontId="0" fillId="3" borderId="38" xfId="0" applyFill="1" applyBorder="1" applyAlignment="1">
      <alignment wrapText="1"/>
    </xf>
    <xf numFmtId="0" fontId="0" fillId="3" borderId="0" xfId="0" applyFill="1" applyAlignment="1">
      <alignment wrapText="1"/>
    </xf>
    <xf numFmtId="0" fontId="0" fillId="3" borderId="39" xfId="0" applyFill="1" applyBorder="1" applyAlignment="1">
      <alignment wrapText="1"/>
    </xf>
    <xf numFmtId="165" fontId="26" fillId="0" borderId="6" xfId="0" applyNumberFormat="1" applyFont="1" applyBorder="1"/>
    <xf numFmtId="165" fontId="26" fillId="0" borderId="6" xfId="0" applyNumberFormat="1" applyFont="1" applyBorder="1" applyAlignment="1">
      <alignment vertical="top"/>
    </xf>
    <xf numFmtId="0" fontId="6" fillId="0" borderId="0" xfId="53" applyFont="1"/>
    <xf numFmtId="164" fontId="6" fillId="0" borderId="0" xfId="53" applyNumberFormat="1" applyFont="1"/>
    <xf numFmtId="164" fontId="6" fillId="0" borderId="0" xfId="57" applyNumberFormat="1" applyFont="1"/>
    <xf numFmtId="0" fontId="31" fillId="8" borderId="16" xfId="62" applyFont="1" applyFill="1" applyBorder="1"/>
    <xf numFmtId="0" fontId="31" fillId="8" borderId="16" xfId="62" applyFont="1" applyFill="1" applyBorder="1" applyAlignment="1">
      <alignment horizontal="center"/>
    </xf>
    <xf numFmtId="0" fontId="31" fillId="8" borderId="16" xfId="62" applyFont="1" applyFill="1" applyBorder="1" applyAlignment="1">
      <alignment horizontal="center" wrapText="1"/>
    </xf>
    <xf numFmtId="164" fontId="9" fillId="0" borderId="16" xfId="53" applyNumberFormat="1" applyFont="1" applyBorder="1"/>
    <xf numFmtId="1" fontId="0" fillId="0" borderId="16" xfId="0" applyNumberFormat="1" applyBorder="1" applyAlignment="1">
      <alignment horizontal="center"/>
    </xf>
    <xf numFmtId="164" fontId="29" fillId="0" borderId="0" xfId="60" applyNumberFormat="1" applyFont="1" applyProtection="1"/>
    <xf numFmtId="0" fontId="21" fillId="2" borderId="0" xfId="58" applyAlignment="1">
      <alignment wrapText="1"/>
    </xf>
    <xf numFmtId="0" fontId="21" fillId="2" borderId="0" xfId="58" applyBorder="1" applyAlignment="1">
      <alignment vertical="center"/>
    </xf>
    <xf numFmtId="0" fontId="21" fillId="2" borderId="20" xfId="58" applyBorder="1" applyAlignment="1">
      <alignment vertical="center"/>
    </xf>
    <xf numFmtId="0" fontId="21" fillId="2" borderId="0" xfId="58" applyAlignment="1">
      <alignment vertical="center"/>
    </xf>
    <xf numFmtId="0" fontId="21" fillId="2" borderId="0" xfId="58" applyAlignment="1">
      <alignment horizontal="center" vertical="center"/>
    </xf>
    <xf numFmtId="0" fontId="5" fillId="0" borderId="25" xfId="0" applyFont="1" applyBorder="1"/>
    <xf numFmtId="0" fontId="0" fillId="0" borderId="0" xfId="0" pivotButton="1"/>
    <xf numFmtId="0" fontId="5" fillId="0" borderId="18" xfId="0" applyFont="1" applyBorder="1" applyAlignment="1">
      <alignment wrapText="1"/>
    </xf>
    <xf numFmtId="0" fontId="26" fillId="0" borderId="0" xfId="0" applyFont="1"/>
    <xf numFmtId="167" fontId="0" fillId="0" borderId="0" xfId="0" applyNumberFormat="1" applyAlignment="1">
      <alignment horizontal="left"/>
    </xf>
    <xf numFmtId="0" fontId="5" fillId="0" borderId="0" xfId="0" applyFont="1" applyAlignment="1">
      <alignment wrapText="1"/>
    </xf>
    <xf numFmtId="49" fontId="10" fillId="0" borderId="0" xfId="49" applyNumberFormat="1" applyFont="1" applyAlignment="1">
      <alignment horizontal="center"/>
    </xf>
    <xf numFmtId="49" fontId="8" fillId="0" borderId="0" xfId="50" applyNumberFormat="1" applyBorder="1" applyAlignment="1">
      <alignment horizontal="center"/>
    </xf>
    <xf numFmtId="0" fontId="11" fillId="0" borderId="0" xfId="51" applyFont="1" applyAlignment="1">
      <alignment wrapText="1"/>
    </xf>
    <xf numFmtId="0" fontId="11" fillId="0" borderId="0" xfId="51" applyFont="1"/>
    <xf numFmtId="0" fontId="13" fillId="0" borderId="0" xfId="51" applyFont="1"/>
    <xf numFmtId="0" fontId="40" fillId="0" borderId="0" xfId="0" applyFont="1" applyAlignment="1">
      <alignment horizontal="center"/>
    </xf>
    <xf numFmtId="0" fontId="41" fillId="0" borderId="0" xfId="0" applyFont="1" applyAlignment="1">
      <alignment horizontal="center"/>
    </xf>
    <xf numFmtId="0" fontId="42" fillId="0" borderId="0" xfId="0" applyFont="1" applyAlignment="1">
      <alignment horizontal="center"/>
    </xf>
    <xf numFmtId="0" fontId="43" fillId="0" borderId="0" xfId="54" applyFont="1" applyBorder="1" applyAlignment="1">
      <alignment horizontal="center"/>
    </xf>
    <xf numFmtId="0" fontId="18" fillId="0" borderId="0" xfId="54" applyBorder="1" applyAlignment="1">
      <alignment horizontal="center"/>
    </xf>
    <xf numFmtId="0" fontId="26" fillId="0" borderId="7" xfId="0" applyFont="1" applyBorder="1"/>
    <xf numFmtId="0" fontId="26" fillId="0" borderId="8" xfId="0" applyFont="1" applyBorder="1"/>
    <xf numFmtId="0" fontId="26" fillId="0" borderId="12" xfId="0" applyFont="1" applyBorder="1" applyAlignment="1">
      <alignment vertical="top" wrapText="1"/>
    </xf>
    <xf numFmtId="0" fontId="26" fillId="0" borderId="13" xfId="0" applyFont="1" applyBorder="1" applyAlignment="1">
      <alignment vertical="top" wrapText="1"/>
    </xf>
    <xf numFmtId="0" fontId="26" fillId="0" borderId="14" xfId="0" applyFont="1" applyBorder="1" applyAlignment="1">
      <alignment vertical="top" wrapText="1"/>
    </xf>
    <xf numFmtId="0" fontId="8" fillId="0" borderId="26" xfId="50" applyBorder="1" applyAlignment="1">
      <alignment horizontal="center"/>
    </xf>
    <xf numFmtId="0" fontId="8" fillId="0" borderId="23" xfId="50" applyBorder="1" applyAlignment="1">
      <alignment horizontal="center"/>
    </xf>
    <xf numFmtId="0" fontId="8" fillId="0" borderId="24" xfId="50" applyBorder="1" applyAlignment="1">
      <alignment horizontal="center"/>
    </xf>
    <xf numFmtId="0" fontId="8" fillId="0" borderId="27" xfId="50" applyBorder="1" applyAlignment="1">
      <alignment horizontal="center"/>
    </xf>
    <xf numFmtId="0" fontId="8" fillId="0" borderId="0" xfId="50" applyBorder="1" applyAlignment="1">
      <alignment horizontal="center"/>
    </xf>
    <xf numFmtId="0" fontId="15" fillId="0" borderId="16" xfId="0" applyFont="1" applyBorder="1" applyAlignment="1">
      <alignment vertical="top" wrapText="1"/>
    </xf>
    <xf numFmtId="0" fontId="15" fillId="0" borderId="16" xfId="0" applyFont="1" applyBorder="1" applyAlignment="1">
      <alignment wrapText="1"/>
    </xf>
    <xf numFmtId="0" fontId="47" fillId="0" borderId="0" xfId="0" applyFont="1" applyAlignment="1">
      <alignment horizontal="center" wrapText="1"/>
    </xf>
    <xf numFmtId="0" fontId="47" fillId="0" borderId="48" xfId="0" applyFont="1" applyBorder="1" applyAlignment="1">
      <alignment horizontal="center" wrapText="1"/>
    </xf>
    <xf numFmtId="0" fontId="23" fillId="0" borderId="0" xfId="0" applyFont="1" applyAlignment="1">
      <alignment horizontal="center"/>
    </xf>
    <xf numFmtId="0" fontId="24" fillId="0" borderId="0" xfId="0" applyFont="1" applyAlignment="1">
      <alignment horizontal="center"/>
    </xf>
    <xf numFmtId="0" fontId="8" fillId="0" borderId="4" xfId="50" applyBorder="1" applyAlignment="1">
      <alignment horizontal="center"/>
    </xf>
    <xf numFmtId="0" fontId="8" fillId="0" borderId="41" xfId="50" applyBorder="1" applyAlignment="1">
      <alignment horizontal="center"/>
    </xf>
    <xf numFmtId="0" fontId="15" fillId="0" borderId="12" xfId="0" applyFont="1" applyBorder="1" applyAlignment="1">
      <alignment wrapText="1"/>
    </xf>
    <xf numFmtId="0" fontId="15" fillId="0" borderId="13" xfId="0" applyFont="1" applyBorder="1" applyAlignment="1">
      <alignment wrapText="1"/>
    </xf>
    <xf numFmtId="0" fontId="15" fillId="0" borderId="42" xfId="0" applyFont="1" applyBorder="1" applyAlignment="1">
      <alignment wrapText="1"/>
    </xf>
    <xf numFmtId="0" fontId="15" fillId="0" borderId="43" xfId="0" applyFont="1" applyBorder="1" applyAlignment="1">
      <alignment vertical="top" wrapText="1"/>
    </xf>
    <xf numFmtId="0" fontId="15" fillId="0" borderId="44" xfId="0" applyFont="1" applyBorder="1" applyAlignment="1">
      <alignment vertical="top" wrapText="1"/>
    </xf>
    <xf numFmtId="0" fontId="15" fillId="0" borderId="45" xfId="0" applyFont="1" applyBorder="1" applyAlignment="1">
      <alignment horizontal="left" vertical="top" wrapText="1"/>
    </xf>
    <xf numFmtId="0" fontId="15" fillId="0" borderId="46" xfId="0" applyFont="1" applyBorder="1" applyAlignment="1">
      <alignment horizontal="left" vertical="top" wrapText="1"/>
    </xf>
    <xf numFmtId="0" fontId="15" fillId="0" borderId="47" xfId="0" applyFont="1" applyBorder="1" applyAlignment="1">
      <alignment horizontal="left" vertical="top" wrapText="1"/>
    </xf>
    <xf numFmtId="0" fontId="8" fillId="0" borderId="5" xfId="50" applyBorder="1" applyAlignment="1">
      <alignment horizontal="center"/>
    </xf>
    <xf numFmtId="0" fontId="25" fillId="0" borderId="0" xfId="0" applyFont="1" applyAlignment="1">
      <alignment horizontal="center"/>
    </xf>
    <xf numFmtId="0" fontId="15" fillId="0" borderId="7" xfId="0" applyFont="1" applyBorder="1"/>
    <xf numFmtId="0" fontId="15" fillId="0" borderId="8" xfId="0" applyFont="1" applyBorder="1"/>
    <xf numFmtId="0" fontId="15" fillId="0" borderId="7" xfId="0" applyFont="1" applyBorder="1" applyAlignment="1">
      <alignment vertical="top" wrapText="1"/>
    </xf>
    <xf numFmtId="0" fontId="15" fillId="0" borderId="8" xfId="0" applyFont="1" applyBorder="1" applyAlignment="1">
      <alignment vertical="top" wrapText="1"/>
    </xf>
    <xf numFmtId="0" fontId="15" fillId="0" borderId="10" xfId="0" applyFont="1" applyBorder="1" applyAlignment="1">
      <alignment vertical="top" wrapText="1"/>
    </xf>
    <xf numFmtId="0" fontId="15" fillId="0" borderId="11" xfId="0" applyFont="1" applyBorder="1" applyAlignment="1">
      <alignment vertical="top" wrapText="1"/>
    </xf>
    <xf numFmtId="0" fontId="15" fillId="0" borderId="10" xfId="0" applyFont="1" applyBorder="1" applyAlignment="1">
      <alignment vertical="center" wrapText="1"/>
    </xf>
    <xf numFmtId="0" fontId="15" fillId="0" borderId="11" xfId="0" applyFont="1" applyBorder="1" applyAlignment="1">
      <alignment vertical="center" wrapText="1"/>
    </xf>
    <xf numFmtId="0" fontId="8" fillId="0" borderId="22" xfId="50" applyBorder="1" applyAlignment="1">
      <alignment horizontal="center"/>
    </xf>
    <xf numFmtId="0" fontId="39" fillId="0" borderId="0" xfId="0" applyFont="1" applyAlignment="1">
      <alignment horizontal="center"/>
    </xf>
    <xf numFmtId="0" fontId="37" fillId="0" borderId="0" xfId="0" applyFont="1" applyAlignment="1">
      <alignment horizontal="center"/>
    </xf>
    <xf numFmtId="0" fontId="8" fillId="0" borderId="3" xfId="50" applyBorder="1" applyAlignment="1">
      <alignment horizontal="center"/>
    </xf>
    <xf numFmtId="0" fontId="31" fillId="0" borderId="7" xfId="0" applyFont="1" applyBorder="1" applyAlignment="1">
      <alignment vertical="top" wrapText="1"/>
    </xf>
    <xf numFmtId="0" fontId="31" fillId="0" borderId="8" xfId="0" applyFont="1" applyBorder="1" applyAlignment="1">
      <alignment vertical="top" wrapText="1"/>
    </xf>
    <xf numFmtId="0" fontId="31" fillId="0" borderId="7" xfId="0" applyFont="1" applyBorder="1" applyAlignment="1">
      <alignment wrapText="1"/>
    </xf>
    <xf numFmtId="0" fontId="31" fillId="0" borderId="8" xfId="0" applyFont="1" applyBorder="1" applyAlignment="1">
      <alignment wrapText="1"/>
    </xf>
    <xf numFmtId="22" fontId="33" fillId="0" borderId="49" xfId="0" applyNumberFormat="1" applyFont="1" applyBorder="1"/>
  </cellXfs>
  <cellStyles count="63">
    <cellStyle name="Comma 2" xfId="60" xr:uid="{00000000-0005-0000-0000-000003000000}"/>
    <cellStyle name="Currency 2" xfId="57" xr:uid="{00000000-0005-0000-0000-000004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Good" xfId="62" builtinId="26"/>
    <cellStyle name="Heading 1" xfId="50" builtinId="16"/>
    <cellStyle name="Heading 1 2" xfId="54" xr:uid="{00000000-0005-0000-0000-00001E000000}"/>
    <cellStyle name="Heading 2 2" xfId="55" xr:uid="{00000000-0005-0000-0000-00001F000000}"/>
    <cellStyle name="Heading 4 2" xfId="56" xr:uid="{00000000-0005-0000-0000-000020000000}"/>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Neutral" xfId="58" builtinId="28"/>
    <cellStyle name="Normal" xfId="0" builtinId="0"/>
    <cellStyle name="Normal 2" xfId="52" xr:uid="{00000000-0005-0000-0000-00003B000000}"/>
    <cellStyle name="Normal 3" xfId="53" xr:uid="{00000000-0005-0000-0000-00003C000000}"/>
    <cellStyle name="Normal 4" xfId="51" xr:uid="{00000000-0005-0000-0000-00003D000000}"/>
    <cellStyle name="Normal 5" xfId="61" xr:uid="{00000000-0005-0000-0000-00003E000000}"/>
    <cellStyle name="Percent 2" xfId="59" xr:uid="{00000000-0005-0000-0000-00003F000000}"/>
    <cellStyle name="Title" xfId="49" builtinId="15"/>
  </cellStyles>
  <dxfs count="6">
    <dxf>
      <fill>
        <patternFill>
          <bgColor rgb="FFFFFF00"/>
        </patternFill>
      </fill>
    </dxf>
    <dxf>
      <font>
        <color rgb="FFC00000"/>
      </font>
    </dxf>
    <dxf>
      <numFmt numFmtId="164" formatCode="&quot;$&quot;#,##0.00"/>
    </dxf>
    <dxf>
      <numFmt numFmtId="0" formatCode="General"/>
    </dxf>
    <dxf>
      <numFmt numFmtId="171" formatCode="yyyy"/>
    </dxf>
    <dxf>
      <fill>
        <patternFill>
          <bgColor rgb="FFFFFF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worksheet" Target="worksheets/sheet6.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pivotCacheDefinition" Target="pivotCache/pivotCacheDefinition1.xml"/><Relationship Id="rId5" Type="http://schemas.openxmlformats.org/officeDocument/2006/relationships/worksheet" Target="worksheets/sheet4.xml"/><Relationship Id="rId15" Type="http://schemas.openxmlformats.org/officeDocument/2006/relationships/theme" Target="theme/theme1.xml"/><Relationship Id="rId10" Type="http://schemas.openxmlformats.org/officeDocument/2006/relationships/worksheet" Target="worksheets/sheet9.xml"/><Relationship Id="rId19" Type="http://schemas.openxmlformats.org/officeDocument/2006/relationships/powerPivotData" Target="model/item.data"/><Relationship Id="rId4" Type="http://schemas.openxmlformats.org/officeDocument/2006/relationships/worksheet" Target="worksheets/sheet3.xml"/><Relationship Id="rId9" Type="http://schemas.openxmlformats.org/officeDocument/2006/relationships/worksheet" Target="worksheets/sheet8.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 Payroll Comparison for November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 1'!$B$7</c:f>
              <c:strCache>
                <c:ptCount val="1"/>
                <c:pt idx="0">
                  <c:v>Q1</c:v>
                </c:pt>
              </c:strCache>
            </c:strRef>
          </c:tx>
          <c:spPr>
            <a:solidFill>
              <a:schemeClr val="accent1"/>
            </a:solidFill>
            <a:ln>
              <a:noFill/>
            </a:ln>
            <a:effectLst/>
          </c:spPr>
          <c:invertIfNegative val="0"/>
          <c:cat>
            <c:strRef>
              <c:f>'Project 1'!$A$8:$A$13</c:f>
              <c:strCache>
                <c:ptCount val="6"/>
                <c:pt idx="0">
                  <c:v>HR</c:v>
                </c:pt>
                <c:pt idx="1">
                  <c:v>Marketing</c:v>
                </c:pt>
                <c:pt idx="2">
                  <c:v>Receiving</c:v>
                </c:pt>
                <c:pt idx="3">
                  <c:v>Social Media</c:v>
                </c:pt>
                <c:pt idx="4">
                  <c:v>Sales</c:v>
                </c:pt>
                <c:pt idx="5">
                  <c:v>Shipping</c:v>
                </c:pt>
              </c:strCache>
            </c:strRef>
          </c:cat>
          <c:val>
            <c:numRef>
              <c:f>'Project 1'!$B$8:$B$13</c:f>
              <c:numCache>
                <c:formatCode>"$"#,##0.00</c:formatCode>
                <c:ptCount val="6"/>
                <c:pt idx="0">
                  <c:v>13921.7875</c:v>
                </c:pt>
                <c:pt idx="1">
                  <c:v>19522.87875</c:v>
                </c:pt>
                <c:pt idx="2">
                  <c:v>16469.949999999997</c:v>
                </c:pt>
                <c:pt idx="3">
                  <c:v>26312</c:v>
                </c:pt>
                <c:pt idx="4">
                  <c:v>17550.625</c:v>
                </c:pt>
                <c:pt idx="5">
                  <c:v>16518.392</c:v>
                </c:pt>
              </c:numCache>
            </c:numRef>
          </c:val>
          <c:extLst>
            <c:ext xmlns:c16="http://schemas.microsoft.com/office/drawing/2014/chart" uri="{C3380CC4-5D6E-409C-BE32-E72D297353CC}">
              <c16:uniqueId val="{00000000-14EA-4AEA-A566-D983910C4228}"/>
            </c:ext>
          </c:extLst>
        </c:ser>
        <c:ser>
          <c:idx val="1"/>
          <c:order val="1"/>
          <c:tx>
            <c:strRef>
              <c:f>'Project 1'!$C$7</c:f>
              <c:strCache>
                <c:ptCount val="1"/>
                <c:pt idx="0">
                  <c:v>Q2</c:v>
                </c:pt>
              </c:strCache>
            </c:strRef>
          </c:tx>
          <c:spPr>
            <a:solidFill>
              <a:schemeClr val="accent2"/>
            </a:solidFill>
            <a:ln>
              <a:noFill/>
            </a:ln>
            <a:effectLst/>
          </c:spPr>
          <c:invertIfNegative val="0"/>
          <c:cat>
            <c:strRef>
              <c:f>'Project 1'!$A$8:$A$13</c:f>
              <c:strCache>
                <c:ptCount val="6"/>
                <c:pt idx="0">
                  <c:v>HR</c:v>
                </c:pt>
                <c:pt idx="1">
                  <c:v>Marketing</c:v>
                </c:pt>
                <c:pt idx="2">
                  <c:v>Receiving</c:v>
                </c:pt>
                <c:pt idx="3">
                  <c:v>Social Media</c:v>
                </c:pt>
                <c:pt idx="4">
                  <c:v>Sales</c:v>
                </c:pt>
                <c:pt idx="5">
                  <c:v>Shipping</c:v>
                </c:pt>
              </c:strCache>
            </c:strRef>
          </c:cat>
          <c:val>
            <c:numRef>
              <c:f>'Project 1'!$C$8:$C$13</c:f>
              <c:numCache>
                <c:formatCode>"$"#,##0.00</c:formatCode>
                <c:ptCount val="6"/>
                <c:pt idx="0">
                  <c:v>15799.609999999999</c:v>
                </c:pt>
                <c:pt idx="1">
                  <c:v>20105.651249999999</c:v>
                </c:pt>
                <c:pt idx="2">
                  <c:v>17254.23333333333</c:v>
                </c:pt>
                <c:pt idx="3">
                  <c:v>26147.55</c:v>
                </c:pt>
                <c:pt idx="4">
                  <c:v>16778.397499999999</c:v>
                </c:pt>
                <c:pt idx="5">
                  <c:v>16459.080000000002</c:v>
                </c:pt>
              </c:numCache>
            </c:numRef>
          </c:val>
          <c:extLst>
            <c:ext xmlns:c16="http://schemas.microsoft.com/office/drawing/2014/chart" uri="{C3380CC4-5D6E-409C-BE32-E72D297353CC}">
              <c16:uniqueId val="{00000001-14EA-4AEA-A566-D983910C4228}"/>
            </c:ext>
          </c:extLst>
        </c:ser>
        <c:ser>
          <c:idx val="2"/>
          <c:order val="2"/>
          <c:tx>
            <c:strRef>
              <c:f>'Project 1'!$D$7</c:f>
              <c:strCache>
                <c:ptCount val="1"/>
                <c:pt idx="0">
                  <c:v>Q3</c:v>
                </c:pt>
              </c:strCache>
            </c:strRef>
          </c:tx>
          <c:spPr>
            <a:solidFill>
              <a:schemeClr val="accent3"/>
            </a:solidFill>
            <a:ln>
              <a:noFill/>
            </a:ln>
            <a:effectLst/>
          </c:spPr>
          <c:invertIfNegative val="0"/>
          <c:cat>
            <c:strRef>
              <c:f>'Project 1'!$A$8:$A$13</c:f>
              <c:strCache>
                <c:ptCount val="6"/>
                <c:pt idx="0">
                  <c:v>HR</c:v>
                </c:pt>
                <c:pt idx="1">
                  <c:v>Marketing</c:v>
                </c:pt>
                <c:pt idx="2">
                  <c:v>Receiving</c:v>
                </c:pt>
                <c:pt idx="3">
                  <c:v>Social Media</c:v>
                </c:pt>
                <c:pt idx="4">
                  <c:v>Sales</c:v>
                </c:pt>
                <c:pt idx="5">
                  <c:v>Shipping</c:v>
                </c:pt>
              </c:strCache>
            </c:strRef>
          </c:cat>
          <c:val>
            <c:numRef>
              <c:f>'Project 1'!$D$8:$D$13</c:f>
              <c:numCache>
                <c:formatCode>"$"#,##0.00</c:formatCode>
                <c:ptCount val="6"/>
                <c:pt idx="0">
                  <c:v>16500</c:v>
                </c:pt>
                <c:pt idx="1">
                  <c:v>22630.998749999999</c:v>
                </c:pt>
                <c:pt idx="2">
                  <c:v>18697.314666666665</c:v>
                </c:pt>
                <c:pt idx="3">
                  <c:v>25917.32</c:v>
                </c:pt>
                <c:pt idx="4">
                  <c:v>17269.82</c:v>
                </c:pt>
                <c:pt idx="5">
                  <c:v>17556.352000000003</c:v>
                </c:pt>
              </c:numCache>
            </c:numRef>
          </c:val>
          <c:extLst>
            <c:ext xmlns:c16="http://schemas.microsoft.com/office/drawing/2014/chart" uri="{C3380CC4-5D6E-409C-BE32-E72D297353CC}">
              <c16:uniqueId val="{00000002-14EA-4AEA-A566-D983910C4228}"/>
            </c:ext>
          </c:extLst>
        </c:ser>
        <c:ser>
          <c:idx val="3"/>
          <c:order val="3"/>
          <c:tx>
            <c:strRef>
              <c:f>'Project 1'!$E$7</c:f>
              <c:strCache>
                <c:ptCount val="1"/>
                <c:pt idx="0">
                  <c:v>Q4</c:v>
                </c:pt>
              </c:strCache>
            </c:strRef>
          </c:tx>
          <c:spPr>
            <a:solidFill>
              <a:schemeClr val="accent4"/>
            </a:solidFill>
            <a:ln>
              <a:noFill/>
            </a:ln>
            <a:effectLst/>
          </c:spPr>
          <c:invertIfNegative val="0"/>
          <c:cat>
            <c:strRef>
              <c:f>'Project 1'!$A$8:$A$13</c:f>
              <c:strCache>
                <c:ptCount val="6"/>
                <c:pt idx="0">
                  <c:v>HR</c:v>
                </c:pt>
                <c:pt idx="1">
                  <c:v>Marketing</c:v>
                </c:pt>
                <c:pt idx="2">
                  <c:v>Receiving</c:v>
                </c:pt>
                <c:pt idx="3">
                  <c:v>Social Media</c:v>
                </c:pt>
                <c:pt idx="4">
                  <c:v>Sales</c:v>
                </c:pt>
                <c:pt idx="5">
                  <c:v>Shipping</c:v>
                </c:pt>
              </c:strCache>
            </c:strRef>
          </c:cat>
          <c:val>
            <c:numRef>
              <c:f>'Project 1'!$E$8:$E$13</c:f>
              <c:numCache>
                <c:formatCode>"$"#,##0.00</c:formatCode>
                <c:ptCount val="6"/>
                <c:pt idx="0">
                  <c:v>14569.3125</c:v>
                </c:pt>
                <c:pt idx="1">
                  <c:v>21562.5825</c:v>
                </c:pt>
                <c:pt idx="2">
                  <c:v>15717.037999999999</c:v>
                </c:pt>
                <c:pt idx="3">
                  <c:v>25062.18</c:v>
                </c:pt>
                <c:pt idx="4">
                  <c:v>17129.41</c:v>
                </c:pt>
                <c:pt idx="5">
                  <c:v>16933.576000000001</c:v>
                </c:pt>
              </c:numCache>
            </c:numRef>
          </c:val>
          <c:extLst>
            <c:ext xmlns:c16="http://schemas.microsoft.com/office/drawing/2014/chart" uri="{C3380CC4-5D6E-409C-BE32-E72D297353CC}">
              <c16:uniqueId val="{00000003-14EA-4AEA-A566-D983910C4228}"/>
            </c:ext>
          </c:extLst>
        </c:ser>
        <c:dLbls>
          <c:showLegendKey val="0"/>
          <c:showVal val="0"/>
          <c:showCatName val="0"/>
          <c:showSerName val="0"/>
          <c:showPercent val="0"/>
          <c:showBubbleSize val="0"/>
        </c:dLbls>
        <c:gapWidth val="219"/>
        <c:axId val="1505553903"/>
        <c:axId val="1505555151"/>
      </c:barChart>
      <c:lineChart>
        <c:grouping val="standard"/>
        <c:varyColors val="0"/>
        <c:ser>
          <c:idx val="4"/>
          <c:order val="4"/>
          <c:tx>
            <c:strRef>
              <c:f>'Project 1'!$F$7</c:f>
              <c:strCache>
                <c:ptCount val="1"/>
                <c:pt idx="0">
                  <c:v>Yearly Benefit Costs</c:v>
                </c:pt>
              </c:strCache>
            </c:strRef>
          </c:tx>
          <c:spPr>
            <a:ln w="28575" cap="rnd">
              <a:solidFill>
                <a:schemeClr val="accent5"/>
              </a:solidFill>
              <a:round/>
            </a:ln>
            <a:effectLst/>
          </c:spPr>
          <c:marker>
            <c:symbol val="none"/>
          </c:marker>
          <c:cat>
            <c:strRef>
              <c:f>'Project 1'!$A$8:$A$13</c:f>
              <c:strCache>
                <c:ptCount val="6"/>
                <c:pt idx="0">
                  <c:v>HR</c:v>
                </c:pt>
                <c:pt idx="1">
                  <c:v>Marketing</c:v>
                </c:pt>
                <c:pt idx="2">
                  <c:v>Receiving</c:v>
                </c:pt>
                <c:pt idx="3">
                  <c:v>Social Media</c:v>
                </c:pt>
                <c:pt idx="4">
                  <c:v>Sales</c:v>
                </c:pt>
                <c:pt idx="5">
                  <c:v>Shipping</c:v>
                </c:pt>
              </c:strCache>
            </c:strRef>
          </c:cat>
          <c:val>
            <c:numRef>
              <c:f>'Project 1'!$F$8:$F$13</c:f>
              <c:numCache>
                <c:formatCode>"$"#,##0.00</c:formatCode>
                <c:ptCount val="6"/>
                <c:pt idx="0">
                  <c:v>52000</c:v>
                </c:pt>
                <c:pt idx="1">
                  <c:v>65938</c:v>
                </c:pt>
                <c:pt idx="2">
                  <c:v>78837</c:v>
                </c:pt>
                <c:pt idx="3">
                  <c:v>84503</c:v>
                </c:pt>
                <c:pt idx="4">
                  <c:v>79292</c:v>
                </c:pt>
                <c:pt idx="5">
                  <c:v>67983</c:v>
                </c:pt>
              </c:numCache>
            </c:numRef>
          </c:val>
          <c:smooth val="0"/>
          <c:extLst>
            <c:ext xmlns:c16="http://schemas.microsoft.com/office/drawing/2014/chart" uri="{C3380CC4-5D6E-409C-BE32-E72D297353CC}">
              <c16:uniqueId val="{00000004-14EA-4AEA-A566-D983910C4228}"/>
            </c:ext>
          </c:extLst>
        </c:ser>
        <c:dLbls>
          <c:showLegendKey val="0"/>
          <c:showVal val="0"/>
          <c:showCatName val="0"/>
          <c:showSerName val="0"/>
          <c:showPercent val="0"/>
          <c:showBubbleSize val="0"/>
        </c:dLbls>
        <c:marker val="1"/>
        <c:smooth val="0"/>
        <c:axId val="1849943103"/>
        <c:axId val="1849942687"/>
      </c:lineChart>
      <c:catAx>
        <c:axId val="150555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555151"/>
        <c:crosses val="autoZero"/>
        <c:auto val="1"/>
        <c:lblAlgn val="ctr"/>
        <c:lblOffset val="100"/>
        <c:noMultiLvlLbl val="0"/>
      </c:catAx>
      <c:valAx>
        <c:axId val="1505555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Payroll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553903"/>
        <c:crosses val="autoZero"/>
        <c:crossBetween val="between"/>
      </c:valAx>
      <c:valAx>
        <c:axId val="184994268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Benefits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943103"/>
        <c:crosses val="max"/>
        <c:crossBetween val="between"/>
      </c:valAx>
      <c:catAx>
        <c:axId val="1849943103"/>
        <c:scaling>
          <c:orientation val="minMax"/>
        </c:scaling>
        <c:delete val="1"/>
        <c:axPos val="b"/>
        <c:numFmt formatCode="General" sourceLinked="1"/>
        <c:majorTickMark val="out"/>
        <c:minorTickMark val="none"/>
        <c:tickLblPos val="nextTo"/>
        <c:crossAx val="18499426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NE</c:v>
          </c:tx>
          <c:spPr>
            <a:solidFill>
              <a:srgbClr val="9999FF"/>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244</c:v>
              </c:pt>
              <c:pt idx="1">
                <c:v>322</c:v>
              </c:pt>
              <c:pt idx="2">
                <c:v>336</c:v>
              </c:pt>
              <c:pt idx="3">
                <c:v>330</c:v>
              </c:pt>
              <c:pt idx="4">
                <c:v>381</c:v>
              </c:pt>
            </c:numLit>
          </c:val>
          <c:extLst>
            <c:ext xmlns:c16="http://schemas.microsoft.com/office/drawing/2014/chart" uri="{C3380CC4-5D6E-409C-BE32-E72D297353CC}">
              <c16:uniqueId val="{00000000-E4D8-4D3F-A944-8004DE38F5FF}"/>
            </c:ext>
          </c:extLst>
        </c:ser>
        <c:ser>
          <c:idx val="1"/>
          <c:order val="1"/>
          <c:tx>
            <c:v>NW</c:v>
          </c:tx>
          <c:spPr>
            <a:solidFill>
              <a:srgbClr val="993366"/>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350</c:v>
              </c:pt>
              <c:pt idx="1">
                <c:v>268</c:v>
              </c:pt>
              <c:pt idx="2">
                <c:v>356</c:v>
              </c:pt>
              <c:pt idx="3">
                <c:v>327</c:v>
              </c:pt>
              <c:pt idx="4">
                <c:v>393</c:v>
              </c:pt>
            </c:numLit>
          </c:val>
          <c:extLst>
            <c:ext xmlns:c16="http://schemas.microsoft.com/office/drawing/2014/chart" uri="{C3380CC4-5D6E-409C-BE32-E72D297353CC}">
              <c16:uniqueId val="{00000001-E4D8-4D3F-A944-8004DE38F5FF}"/>
            </c:ext>
          </c:extLst>
        </c:ser>
        <c:ser>
          <c:idx val="2"/>
          <c:order val="2"/>
          <c:tx>
            <c:v>SE</c:v>
          </c:tx>
          <c:spPr>
            <a:solidFill>
              <a:srgbClr val="FFFFCC"/>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363</c:v>
              </c:pt>
              <c:pt idx="1">
                <c:v>288</c:v>
              </c:pt>
              <c:pt idx="2">
                <c:v>328</c:v>
              </c:pt>
              <c:pt idx="3">
                <c:v>292</c:v>
              </c:pt>
              <c:pt idx="4">
                <c:v>445</c:v>
              </c:pt>
            </c:numLit>
          </c:val>
          <c:extLst>
            <c:ext xmlns:c16="http://schemas.microsoft.com/office/drawing/2014/chart" uri="{C3380CC4-5D6E-409C-BE32-E72D297353CC}">
              <c16:uniqueId val="{00000002-E4D8-4D3F-A944-8004DE38F5FF}"/>
            </c:ext>
          </c:extLst>
        </c:ser>
        <c:ser>
          <c:idx val="3"/>
          <c:order val="3"/>
          <c:tx>
            <c:v>SW</c:v>
          </c:tx>
          <c:spPr>
            <a:solidFill>
              <a:srgbClr val="CCFFFF"/>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414</c:v>
              </c:pt>
              <c:pt idx="1">
                <c:v>251</c:v>
              </c:pt>
              <c:pt idx="2">
                <c:v>237</c:v>
              </c:pt>
              <c:pt idx="3">
                <c:v>320</c:v>
              </c:pt>
              <c:pt idx="4">
                <c:v>273</c:v>
              </c:pt>
            </c:numLit>
          </c:val>
          <c:extLst>
            <c:ext xmlns:c16="http://schemas.microsoft.com/office/drawing/2014/chart" uri="{C3380CC4-5D6E-409C-BE32-E72D297353CC}">
              <c16:uniqueId val="{00000003-E4D8-4D3F-A944-8004DE38F5FF}"/>
            </c:ext>
          </c:extLst>
        </c:ser>
        <c:dLbls>
          <c:showLegendKey val="0"/>
          <c:showVal val="0"/>
          <c:showCatName val="0"/>
          <c:showSerName val="0"/>
          <c:showPercent val="0"/>
          <c:showBubbleSize val="0"/>
        </c:dLbls>
        <c:gapWidth val="150"/>
        <c:overlap val="100"/>
        <c:axId val="142861368"/>
        <c:axId val="142858624"/>
      </c:barChart>
      <c:catAx>
        <c:axId val="1428613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42858624"/>
        <c:crosses val="autoZero"/>
        <c:auto val="1"/>
        <c:lblAlgn val="ctr"/>
        <c:lblOffset val="100"/>
        <c:tickLblSkip val="3"/>
        <c:tickMarkSkip val="1"/>
        <c:noMultiLvlLbl val="0"/>
      </c:catAx>
      <c:valAx>
        <c:axId val="1428586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4286136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Challenge - password.xlsx]Project 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'Project 2'!$I$8:$I$10</c:f>
              <c:strCache>
                <c:ptCount val="1"/>
                <c:pt idx="0">
                  <c:v>Christensen, Jill - Home USA</c:v>
                </c:pt>
              </c:strCache>
            </c:strRef>
          </c:tx>
          <c:spPr>
            <a:solidFill>
              <a:schemeClr val="accent1"/>
            </a:solidFill>
            <a:ln>
              <a:noFill/>
            </a:ln>
            <a:effectLst/>
          </c:spPr>
          <c:invertIfNegative val="0"/>
          <c:cat>
            <c:strRef>
              <c:f>'Project 2'!$H$11:$H$12</c:f>
              <c:strCache>
                <c:ptCount val="1"/>
                <c:pt idx="0">
                  <c:v>Thermal Vest, Case of 12</c:v>
                </c:pt>
              </c:strCache>
            </c:strRef>
          </c:cat>
          <c:val>
            <c:numRef>
              <c:f>'Project 2'!$I$11:$I$12</c:f>
              <c:numCache>
                <c:formatCode>"$"#,##0.00</c:formatCode>
                <c:ptCount val="1"/>
                <c:pt idx="0">
                  <c:v>66440</c:v>
                </c:pt>
              </c:numCache>
            </c:numRef>
          </c:val>
          <c:extLst>
            <c:ext xmlns:c16="http://schemas.microsoft.com/office/drawing/2014/chart" uri="{C3380CC4-5D6E-409C-BE32-E72D297353CC}">
              <c16:uniqueId val="{00000000-6C41-47D1-BF17-2056916B7D4B}"/>
            </c:ext>
          </c:extLst>
        </c:ser>
        <c:dLbls>
          <c:showLegendKey val="0"/>
          <c:showVal val="0"/>
          <c:showCatName val="0"/>
          <c:showSerName val="0"/>
          <c:showPercent val="0"/>
          <c:showBubbleSize val="0"/>
        </c:dLbls>
        <c:gapWidth val="219"/>
        <c:overlap val="-27"/>
        <c:axId val="1561115551"/>
        <c:axId val="1561115967"/>
      </c:barChart>
      <c:catAx>
        <c:axId val="156111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115967"/>
        <c:crosses val="autoZero"/>
        <c:auto val="1"/>
        <c:lblAlgn val="ctr"/>
        <c:lblOffset val="100"/>
        <c:noMultiLvlLbl val="0"/>
      </c:catAx>
      <c:valAx>
        <c:axId val="15611159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11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5DDCAD9A-9F27-4DA1-AE2D-B6BB79EE5695}">
  <sheetPr/>
  <sheetViews>
    <sheetView zoomScale="7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0</xdr:row>
      <xdr:rowOff>114300</xdr:rowOff>
    </xdr:from>
    <xdr:to>
      <xdr:col>1</xdr:col>
      <xdr:colOff>466725</xdr:colOff>
      <xdr:row>4</xdr:row>
      <xdr:rowOff>18326</xdr:rowOff>
    </xdr:to>
    <xdr:pic>
      <xdr:nvPicPr>
        <xdr:cNvPr id="2" name="Picture 1">
          <a:extLst>
            <a:ext uri="{FF2B5EF4-FFF2-40B4-BE49-F238E27FC236}">
              <a16:creationId xmlns:a16="http://schemas.microsoft.com/office/drawing/2014/main" id="{803BBAAF-29EA-4E0A-AE50-584F16B14E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925" y="114300"/>
          <a:ext cx="1057275" cy="11327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3836" cy="6289110"/>
    <xdr:graphicFrame macro="">
      <xdr:nvGraphicFramePr>
        <xdr:cNvPr id="2" name="Chart 1">
          <a:extLst>
            <a:ext uri="{FF2B5EF4-FFF2-40B4-BE49-F238E27FC236}">
              <a16:creationId xmlns:a16="http://schemas.microsoft.com/office/drawing/2014/main" id="{8B927B45-69D6-A3CC-C4BE-14308A8901A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0</xdr:col>
      <xdr:colOff>230189</xdr:colOff>
      <xdr:row>3</xdr:row>
      <xdr:rowOff>39687</xdr:rowOff>
    </xdr:from>
    <xdr:to>
      <xdr:col>0</xdr:col>
      <xdr:colOff>619127</xdr:colOff>
      <xdr:row>3</xdr:row>
      <xdr:rowOff>428625</xdr:rowOff>
    </xdr:to>
    <xdr:pic>
      <xdr:nvPicPr>
        <xdr:cNvPr id="2" name="Picture 1">
          <a:extLst>
            <a:ext uri="{FF2B5EF4-FFF2-40B4-BE49-F238E27FC236}">
              <a16:creationId xmlns:a16="http://schemas.microsoft.com/office/drawing/2014/main" id="{7FFB2BB9-A5C7-4431-A7CE-58CB907BE5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0189" y="1381125"/>
          <a:ext cx="388938" cy="3889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5</xdr:row>
      <xdr:rowOff>0</xdr:rowOff>
    </xdr:from>
    <xdr:to>
      <xdr:col>4</xdr:col>
      <xdr:colOff>0</xdr:colOff>
      <xdr:row>10</xdr:row>
      <xdr:rowOff>0</xdr:rowOff>
    </xdr:to>
    <xdr:graphicFrame macro="">
      <xdr:nvGraphicFramePr>
        <xdr:cNvPr id="3" name="Chart 9">
          <a:extLst>
            <a:ext uri="{FF2B5EF4-FFF2-40B4-BE49-F238E27FC236}">
              <a16:creationId xmlns:a16="http://schemas.microsoft.com/office/drawing/2014/main" id="{B7EE9624-F9B9-48B3-9691-3056C7B66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1919287</xdr:colOff>
      <xdr:row>5</xdr:row>
      <xdr:rowOff>66675</xdr:rowOff>
    </xdr:from>
    <xdr:to>
      <xdr:col>5</xdr:col>
      <xdr:colOff>804862</xdr:colOff>
      <xdr:row>18</xdr:row>
      <xdr:rowOff>28575</xdr:rowOff>
    </xdr:to>
    <xdr:graphicFrame macro="">
      <xdr:nvGraphicFramePr>
        <xdr:cNvPr id="2" name="Chart 1">
          <a:extLst>
            <a:ext uri="{FF2B5EF4-FFF2-40B4-BE49-F238E27FC236}">
              <a16:creationId xmlns:a16="http://schemas.microsoft.com/office/drawing/2014/main" id="{3F04E81A-223D-55F9-0C5D-F23D60F724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771525</xdr:colOff>
      <xdr:row>5</xdr:row>
      <xdr:rowOff>38100</xdr:rowOff>
    </xdr:from>
    <xdr:to>
      <xdr:col>2</xdr:col>
      <xdr:colOff>495300</xdr:colOff>
      <xdr:row>17</xdr:row>
      <xdr:rowOff>123825</xdr:rowOff>
    </xdr:to>
    <mc:AlternateContent xmlns:mc="http://schemas.openxmlformats.org/markup-compatibility/2006" xmlns:a14="http://schemas.microsoft.com/office/drawing/2010/main">
      <mc:Choice Requires="a14">
        <xdr:graphicFrame macro="">
          <xdr:nvGraphicFramePr>
            <xdr:cNvPr id="4" name="Salesperson">
              <a:extLst>
                <a:ext uri="{FF2B5EF4-FFF2-40B4-BE49-F238E27FC236}">
                  <a16:creationId xmlns:a16="http://schemas.microsoft.com/office/drawing/2014/main" id="{0C24DF8B-3438-20A4-5AF2-11D82BF3FAE7}"/>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714500" y="21431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104775</xdr:colOff>
      <xdr:row>0</xdr:row>
      <xdr:rowOff>57150</xdr:rowOff>
    </xdr:from>
    <xdr:to>
      <xdr:col>6</xdr:col>
      <xdr:colOff>285750</xdr:colOff>
      <xdr:row>7</xdr:row>
      <xdr:rowOff>38100</xdr:rowOff>
    </xdr:to>
    <mc:AlternateContent xmlns:mc="http://schemas.openxmlformats.org/markup-compatibility/2006" xmlns:a14="http://schemas.microsoft.com/office/drawing/2010/main">
      <mc:Choice Requires="a14">
        <xdr:graphicFrame macro="">
          <xdr:nvGraphicFramePr>
            <xdr:cNvPr id="5" name="Product">
              <a:extLst>
                <a:ext uri="{FF2B5EF4-FFF2-40B4-BE49-F238E27FC236}">
                  <a16:creationId xmlns:a16="http://schemas.microsoft.com/office/drawing/2014/main" id="{0B880F1A-8CFE-4F6E-D4E8-6DAF9386014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734175" y="571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419100</xdr:colOff>
      <xdr:row>0</xdr:row>
      <xdr:rowOff>85725</xdr:rowOff>
    </xdr:from>
    <xdr:to>
      <xdr:col>8</xdr:col>
      <xdr:colOff>76200</xdr:colOff>
      <xdr:row>7</xdr:row>
      <xdr:rowOff>66675</xdr:rowOff>
    </xdr:to>
    <mc:AlternateContent xmlns:mc="http://schemas.openxmlformats.org/markup-compatibility/2006" xmlns:a14="http://schemas.microsoft.com/office/drawing/2010/main">
      <mc:Choice Requires="a14">
        <xdr:graphicFrame macro="">
          <xdr:nvGraphicFramePr>
            <xdr:cNvPr id="6" name="Customer">
              <a:extLst>
                <a:ext uri="{FF2B5EF4-FFF2-40B4-BE49-F238E27FC236}">
                  <a16:creationId xmlns:a16="http://schemas.microsoft.com/office/drawing/2014/main" id="{2066F8BF-2E11-0FDD-AB08-BF767082B14F}"/>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8696325" y="857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222250</xdr:colOff>
      <xdr:row>4</xdr:row>
      <xdr:rowOff>178054</xdr:rowOff>
    </xdr:from>
    <xdr:to>
      <xdr:col>1</xdr:col>
      <xdr:colOff>0</xdr:colOff>
      <xdr:row>6</xdr:row>
      <xdr:rowOff>89959</xdr:rowOff>
    </xdr:to>
    <xdr:pic>
      <xdr:nvPicPr>
        <xdr:cNvPr id="2" name="Picture 1" descr="kinetEco_sun&amp;windmill_logo_200px.png">
          <a:extLst>
            <a:ext uri="{FF2B5EF4-FFF2-40B4-BE49-F238E27FC236}">
              <a16:creationId xmlns:a16="http://schemas.microsoft.com/office/drawing/2014/main" id="{63DD6930-05FD-493A-8254-AB22B7086E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2250" y="1273429"/>
          <a:ext cx="663575" cy="7109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187325</xdr:colOff>
      <xdr:row>4</xdr:row>
      <xdr:rowOff>358569</xdr:rowOff>
    </xdr:from>
    <xdr:to>
      <xdr:col>1</xdr:col>
      <xdr:colOff>274926</xdr:colOff>
      <xdr:row>7</xdr:row>
      <xdr:rowOff>317500</xdr:rowOff>
    </xdr:to>
    <xdr:pic>
      <xdr:nvPicPr>
        <xdr:cNvPr id="2" name="Picture 1" descr="kinetEco_sun&amp;windmill_logo_200px.png">
          <a:extLst>
            <a:ext uri="{FF2B5EF4-FFF2-40B4-BE49-F238E27FC236}">
              <a16:creationId xmlns:a16="http://schemas.microsoft.com/office/drawing/2014/main" id="{8FBF8F77-FF5C-4E54-97EA-57400B3A7B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7325" y="1977819"/>
          <a:ext cx="884237" cy="93524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115888</xdr:colOff>
      <xdr:row>2</xdr:row>
      <xdr:rowOff>154781</xdr:rowOff>
    </xdr:from>
    <xdr:to>
      <xdr:col>0</xdr:col>
      <xdr:colOff>1000125</xdr:colOff>
      <xdr:row>5</xdr:row>
      <xdr:rowOff>149431</xdr:rowOff>
    </xdr:to>
    <xdr:pic>
      <xdr:nvPicPr>
        <xdr:cNvPr id="2" name="Picture 1" descr="kinetEco_sun&amp;windmill_logo_200px.png">
          <a:extLst>
            <a:ext uri="{FF2B5EF4-FFF2-40B4-BE49-F238E27FC236}">
              <a16:creationId xmlns:a16="http://schemas.microsoft.com/office/drawing/2014/main" id="{7CDDD6C7-16DB-40FD-9D23-BB87923848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5888" y="773906"/>
          <a:ext cx="884237" cy="93524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 McBee" refreshedDate="44813.28470034722" createdVersion="8" refreshedVersion="8" minRefreshableVersion="3" recordCount="25" xr:uid="{5110A110-FF16-48E3-8DE5-411BE85A1D54}">
  <cacheSource type="worksheet">
    <worksheetSource name="Sales"/>
  </cacheSource>
  <cacheFields count="7">
    <cacheField name="Salesperson" numFmtId="0">
      <sharedItems count="4">
        <s v="Byrd, Asa"/>
        <s v="Lucas, John"/>
        <s v="Christensen, Jill"/>
        <s v="Norman, Rita"/>
      </sharedItems>
    </cacheField>
    <cacheField name="Product" numFmtId="0">
      <sharedItems count="5">
        <s v="30 Day H+ Supplement Pack"/>
        <s v="90 Day H+ Supplement Pack"/>
        <s v="Polo Sweatshirt, Case of 12"/>
        <s v="Thermal Vest, Case of 12"/>
        <s v="V-neck sweater, Case of 12"/>
      </sharedItems>
    </cacheField>
    <cacheField name="Customer" numFmtId="0">
      <sharedItems count="5">
        <s v="B&amp;B Spaces"/>
        <s v="Ellington Equipment"/>
        <s v="Fabulous Health"/>
        <s v="Home Fitness"/>
        <s v="Home USA"/>
      </sharedItems>
    </cacheField>
    <cacheField name="Year" numFmtId="171">
      <sharedItems containsSemiMixedTypes="0" containsNonDate="0" containsDate="1" containsString="0" minDate="2022-01-03T00:00:00" maxDate="2022-12-15T00:00:00"/>
    </cacheField>
    <cacheField name="Quantity Sold" numFmtId="0">
      <sharedItems containsSemiMixedTypes="0" containsString="0" containsNumber="1" containsInteger="1" minValue="11668" maxValue="47753"/>
    </cacheField>
    <cacheField name="Total Sales" numFmtId="164">
      <sharedItems containsSemiMixedTypes="0" containsString="0" containsNumber="1" containsInteger="1" minValue="14742" maxValue="304629"/>
    </cacheField>
    <cacheField name="Unit_Cost" numFmtId="0" formula="'Total Sales'/'Quantity Sold'" databaseField="0"/>
  </cacheFields>
  <extLst>
    <ext xmlns:x14="http://schemas.microsoft.com/office/spreadsheetml/2009/9/main" uri="{725AE2AE-9491-48be-B2B4-4EB974FC3084}">
      <x14:pivotCacheDefinition pivotCacheId="16690592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d v="2022-01-05T00:00:00"/>
    <n v="29261"/>
    <n v="210715"/>
  </r>
  <r>
    <x v="0"/>
    <x v="1"/>
    <x v="0"/>
    <d v="2022-01-12T00:00:00"/>
    <n v="31909"/>
    <n v="67160"/>
  </r>
  <r>
    <x v="0"/>
    <x v="2"/>
    <x v="0"/>
    <d v="2022-01-12T00:00:00"/>
    <n v="23460"/>
    <n v="51152"/>
  </r>
  <r>
    <x v="0"/>
    <x v="3"/>
    <x v="0"/>
    <d v="2022-01-13T00:00:00"/>
    <n v="35533"/>
    <n v="14742"/>
  </r>
  <r>
    <x v="0"/>
    <x v="4"/>
    <x v="0"/>
    <d v="2022-01-25T00:00:00"/>
    <n v="47753"/>
    <n v="59166"/>
  </r>
  <r>
    <x v="1"/>
    <x v="0"/>
    <x v="1"/>
    <d v="2022-01-25T00:00:00"/>
    <n v="41031"/>
    <n v="72000"/>
  </r>
  <r>
    <x v="1"/>
    <x v="1"/>
    <x v="1"/>
    <d v="2022-11-30T00:00:00"/>
    <n v="22111"/>
    <n v="68968"/>
  </r>
  <r>
    <x v="1"/>
    <x v="2"/>
    <x v="1"/>
    <d v="2022-12-14T00:00:00"/>
    <n v="47080"/>
    <n v="275977"/>
  </r>
  <r>
    <x v="1"/>
    <x v="3"/>
    <x v="1"/>
    <d v="2022-01-07T00:00:00"/>
    <n v="30884"/>
    <n v="164647"/>
  </r>
  <r>
    <x v="1"/>
    <x v="4"/>
    <x v="1"/>
    <d v="2022-01-28T00:00:00"/>
    <n v="27993"/>
    <n v="149974"/>
  </r>
  <r>
    <x v="2"/>
    <x v="0"/>
    <x v="2"/>
    <d v="2022-03-15T00:00:00"/>
    <n v="28182"/>
    <n v="131328"/>
  </r>
  <r>
    <x v="2"/>
    <x v="1"/>
    <x v="2"/>
    <d v="2022-04-13T00:00:00"/>
    <n v="38596"/>
    <n v="304629"/>
  </r>
  <r>
    <x v="2"/>
    <x v="2"/>
    <x v="2"/>
    <d v="2022-03-09T00:00:00"/>
    <n v="14530"/>
    <n v="136675"/>
  </r>
  <r>
    <x v="2"/>
    <x v="3"/>
    <x v="2"/>
    <d v="2022-04-26T00:00:00"/>
    <n v="43407"/>
    <n v="101291"/>
  </r>
  <r>
    <x v="2"/>
    <x v="4"/>
    <x v="2"/>
    <d v="2022-03-06T00:00:00"/>
    <n v="35823"/>
    <n v="65025"/>
  </r>
  <r>
    <x v="3"/>
    <x v="0"/>
    <x v="3"/>
    <d v="2022-02-05T00:00:00"/>
    <n v="44284"/>
    <n v="153615"/>
  </r>
  <r>
    <x v="3"/>
    <x v="1"/>
    <x v="3"/>
    <d v="2022-02-17T00:00:00"/>
    <n v="14732"/>
    <n v="208975"/>
  </r>
  <r>
    <x v="3"/>
    <x v="2"/>
    <x v="3"/>
    <d v="2022-02-20T00:00:00"/>
    <n v="26298"/>
    <n v="268212"/>
  </r>
  <r>
    <x v="3"/>
    <x v="3"/>
    <x v="3"/>
    <d v="2022-01-29T00:00:00"/>
    <n v="15014"/>
    <n v="40606"/>
  </r>
  <r>
    <x v="3"/>
    <x v="4"/>
    <x v="3"/>
    <d v="2022-03-18T00:00:00"/>
    <n v="11686"/>
    <n v="140700"/>
  </r>
  <r>
    <x v="2"/>
    <x v="0"/>
    <x v="4"/>
    <d v="2022-01-30T00:00:00"/>
    <n v="11668"/>
    <n v="170180"/>
  </r>
  <r>
    <x v="2"/>
    <x v="1"/>
    <x v="4"/>
    <d v="2022-01-11T00:00:00"/>
    <n v="13307"/>
    <n v="81192"/>
  </r>
  <r>
    <x v="2"/>
    <x v="2"/>
    <x v="4"/>
    <d v="2022-01-28T00:00:00"/>
    <n v="31199"/>
    <n v="67032"/>
  </r>
  <r>
    <x v="2"/>
    <x v="3"/>
    <x v="4"/>
    <d v="2022-01-08T00:00:00"/>
    <n v="38458"/>
    <n v="66440"/>
  </r>
  <r>
    <x v="2"/>
    <x v="4"/>
    <x v="4"/>
    <d v="2022-01-03T00:00:00"/>
    <n v="47550"/>
    <n v="179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724CA4-69D1-4D10-BBD6-4D2D9FAC969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8:J12" firstHeaderRow="1" firstDataRow="3" firstDataCol="1"/>
  <pivotFields count="7">
    <pivotField axis="axisCol" showAll="0" defaultSubtotal="0">
      <items count="4">
        <item x="0"/>
        <item x="2"/>
        <item x="1"/>
        <item x="3"/>
      </items>
    </pivotField>
    <pivotField axis="axisRow" showAll="0" defaultSubtotal="0">
      <items count="5">
        <item h="1" x="0"/>
        <item h="1" x="1"/>
        <item h="1" x="2"/>
        <item x="3"/>
        <item h="1" x="4"/>
      </items>
    </pivotField>
    <pivotField axis="axisCol" showAll="0" defaultSubtotal="0">
      <items count="5">
        <item h="1" x="0"/>
        <item h="1" x="1"/>
        <item h="1" x="2"/>
        <item h="1" x="3"/>
        <item x="4"/>
      </items>
    </pivotField>
    <pivotField numFmtId="171" showAll="0" defaultSubtotal="0"/>
    <pivotField showAll="0" defaultSubtotal="0"/>
    <pivotField dataField="1" numFmtId="164" showAll="0" defaultSubtotal="0"/>
    <pivotField subtotalTop="0" dragToRow="0" dragToCol="0" dragToPage="0" showAll="0" defaultSubtotal="0"/>
  </pivotFields>
  <rowFields count="1">
    <field x="1"/>
  </rowFields>
  <rowItems count="2">
    <i>
      <x v="3"/>
    </i>
    <i t="grand">
      <x/>
    </i>
  </rowItems>
  <colFields count="2">
    <field x="0"/>
    <field x="2"/>
  </colFields>
  <colItems count="2">
    <i>
      <x v="1"/>
      <x v="4"/>
    </i>
    <i t="grand">
      <x/>
    </i>
  </colItems>
  <dataFields count="1">
    <dataField name="Sum of Total Sales" fld="5" baseField="1" baseItem="0" numFmtId="164"/>
  </dataFields>
  <chartFormats count="5">
    <chartFormat chart="0" format="0" series="1">
      <pivotArea type="data" outline="0" fieldPosition="0">
        <references count="3">
          <reference field="4294967294" count="1" selected="0">
            <x v="0"/>
          </reference>
          <reference field="0" count="1" selected="0">
            <x v="0"/>
          </reference>
          <reference field="2" count="1" selected="0">
            <x v="0"/>
          </reference>
        </references>
      </pivotArea>
    </chartFormat>
    <chartFormat chart="0" format="1" series="1">
      <pivotArea type="data" outline="0" fieldPosition="0">
        <references count="3">
          <reference field="4294967294" count="1" selected="0">
            <x v="0"/>
          </reference>
          <reference field="0" count="1" selected="0">
            <x v="1"/>
          </reference>
          <reference field="2" count="1" selected="0">
            <x v="2"/>
          </reference>
        </references>
      </pivotArea>
    </chartFormat>
    <chartFormat chart="0" format="2" series="1">
      <pivotArea type="data" outline="0" fieldPosition="0">
        <references count="3">
          <reference field="4294967294" count="1" selected="0">
            <x v="0"/>
          </reference>
          <reference field="0" count="1" selected="0">
            <x v="1"/>
          </reference>
          <reference field="2" count="1" selected="0">
            <x v="4"/>
          </reference>
        </references>
      </pivotArea>
    </chartFormat>
    <chartFormat chart="0" format="3" series="1">
      <pivotArea type="data" outline="0" fieldPosition="0">
        <references count="3">
          <reference field="4294967294" count="1" selected="0">
            <x v="0"/>
          </reference>
          <reference field="0" count="1" selected="0">
            <x v="2"/>
          </reference>
          <reference field="2" count="1" selected="0">
            <x v="1"/>
          </reference>
        </references>
      </pivotArea>
    </chartFormat>
    <chartFormat chart="0" format="4" series="1">
      <pivotArea type="data" outline="0" fieldPosition="0">
        <references count="3">
          <reference field="4294967294" count="1" selected="0">
            <x v="0"/>
          </reference>
          <reference field="0" count="1" selected="0">
            <x v="3"/>
          </reference>
          <reference field="2" count="1" selected="0">
            <x v="3"/>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AD54A0B3-BF1B-4B98-B676-E96DDB9F1B18}" sourceName="Salesperson">
  <pivotTables>
    <pivotTable tabId="14" name="PivotTable1"/>
  </pivotTables>
  <data>
    <tabular pivotCacheId="1669059281">
      <items count="4">
        <i x="2" s="1"/>
        <i x="0" s="1" nd="1"/>
        <i x="1"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BD014D8-7DE2-4432-B4C8-8855B1444404}" sourceName="Product">
  <pivotTables>
    <pivotTable tabId="14" name="PivotTable1"/>
  </pivotTables>
  <data>
    <tabular pivotCacheId="1669059281">
      <items count="5">
        <i x="0"/>
        <i x="1"/>
        <i x="2"/>
        <i x="3" s="1"/>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7246A66A-4935-45AF-9ACF-4747B912AF77}" sourceName="Customer">
  <pivotTables>
    <pivotTable tabId="14" name="PivotTable1"/>
  </pivotTables>
  <data>
    <tabular pivotCacheId="1669059281">
      <items count="5">
        <i x="0"/>
        <i x="1"/>
        <i x="2"/>
        <i x="3"/>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E0E9A161-16BA-48C5-B55E-F1E123D9BBFA}" cache="Slicer_Salesperson" caption="Salesperson" rowHeight="257175"/>
  <slicer name="Product" xr10:uid="{7970938B-3BAD-40C3-8FE6-8EA917154BC6}" cache="Slicer_Product" caption="Product" rowHeight="257175"/>
  <slicer name="Customer" xr10:uid="{698FD654-EB83-459F-8969-C17FAEE89311}" cache="Slicer_Customer" caption="Custome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C29A41-78C0-438B-8682-2DC5666C8DD4}" name="Sales" displayName="Sales" ref="A7:F32" totalsRowShown="0" headerRowCellStyle="Normal" dataCellStyle="Normal">
  <autoFilter ref="A7:F32" xr:uid="{4BA05600-1E88-47BF-A814-676FBF7D7EE9}"/>
  <sortState xmlns:xlrd2="http://schemas.microsoft.com/office/spreadsheetml/2017/richdata2" ref="A8:F32">
    <sortCondition ref="C8:C33"/>
  </sortState>
  <tableColumns count="6">
    <tableColumn id="1" xr3:uid="{71DEBC55-A1FF-48F2-A6F5-63C3DA2B4768}" name="Salesperson" dataCellStyle="Normal"/>
    <tableColumn id="2" xr3:uid="{D2A65B2C-D60F-49A4-A30F-AD47D590DBC4}" name="Product" dataCellStyle="Normal"/>
    <tableColumn id="4" xr3:uid="{6186E633-04B2-4031-B7E1-D9C151B0A5B6}" name="Customer" dataCellStyle="Normal"/>
    <tableColumn id="5" xr3:uid="{8B7A2372-427C-4220-80BE-60277A58DC3C}" name="Year" dataDxfId="4" dataCellStyle="Normal"/>
    <tableColumn id="8" xr3:uid="{2DB98570-296D-4C62-BB89-39C9E29EBD82}" name="Quantity Sold" dataDxfId="3" dataCellStyle="Normal"/>
    <tableColumn id="3" xr3:uid="{CE945D47-E4DE-4E29-B6F7-2CEB3BB7F0A5}" name="Total Sales" dataDxfId="2"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externalLinkPath" Target="06_01%20Consolidate.xlsx" TargetMode="External"/><Relationship Id="rId2" Type="http://schemas.openxmlformats.org/officeDocument/2006/relationships/externalLinkPath" Target="06_01%20Consolidate.xlsx" TargetMode="External"/><Relationship Id="rId1" Type="http://schemas.openxmlformats.org/officeDocument/2006/relationships/externalLinkPath" Target="06_01%20Consolid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J15"/>
  <sheetViews>
    <sheetView tabSelected="1" zoomScaleNormal="100" workbookViewId="0">
      <selection activeCell="B7" sqref="B7:I7"/>
    </sheetView>
  </sheetViews>
  <sheetFormatPr defaultColWidth="9" defaultRowHeight="15" x14ac:dyDescent="0.25"/>
  <cols>
    <col min="1" max="1" width="3.875" style="5" customWidth="1"/>
    <col min="2" max="2" width="11.25" style="2" customWidth="1"/>
    <col min="3" max="8" width="9" style="2"/>
    <col min="9" max="9" width="44.875" style="2" customWidth="1"/>
    <col min="10" max="16384" width="9" style="2"/>
  </cols>
  <sheetData>
    <row r="1" spans="1:10" ht="26.25" x14ac:dyDescent="0.4">
      <c r="A1" s="141" t="s">
        <v>332</v>
      </c>
      <c r="B1" s="141"/>
      <c r="C1" s="141"/>
      <c r="D1" s="141"/>
      <c r="E1" s="141"/>
      <c r="F1" s="141"/>
      <c r="G1" s="141"/>
      <c r="H1" s="141"/>
      <c r="I1" s="141"/>
    </row>
    <row r="2" spans="1:10" ht="19.5" x14ac:dyDescent="0.3">
      <c r="A2" s="142" t="s">
        <v>333</v>
      </c>
      <c r="B2" s="142"/>
      <c r="C2" s="142"/>
      <c r="D2" s="142"/>
      <c r="E2" s="142"/>
      <c r="F2" s="142"/>
      <c r="G2" s="142"/>
      <c r="H2" s="142"/>
      <c r="I2" s="142"/>
    </row>
    <row r="3" spans="1:10" ht="15.75" x14ac:dyDescent="0.25">
      <c r="A3" s="75">
        <v>1</v>
      </c>
      <c r="B3" s="143" t="s">
        <v>2039</v>
      </c>
      <c r="C3" s="143"/>
      <c r="D3" s="143"/>
      <c r="E3" s="143"/>
      <c r="F3" s="143"/>
      <c r="G3" s="143"/>
      <c r="H3" s="143"/>
      <c r="I3" s="143"/>
      <c r="J3" s="3"/>
    </row>
    <row r="4" spans="1:10" ht="20.25" customHeight="1" x14ac:dyDescent="0.25">
      <c r="A4" s="75">
        <v>2</v>
      </c>
      <c r="B4" s="143" t="s">
        <v>334</v>
      </c>
      <c r="C4" s="143"/>
      <c r="D4" s="143"/>
      <c r="E4" s="143"/>
      <c r="F4" s="143"/>
      <c r="G4" s="143"/>
      <c r="H4" s="143"/>
      <c r="I4" s="143"/>
      <c r="J4" s="3"/>
    </row>
    <row r="5" spans="1:10" ht="19.5" customHeight="1" x14ac:dyDescent="0.25">
      <c r="A5" s="75">
        <v>3</v>
      </c>
      <c r="B5" s="143" t="s">
        <v>335</v>
      </c>
      <c r="C5" s="143"/>
      <c r="D5" s="143"/>
      <c r="E5" s="143"/>
      <c r="F5" s="143"/>
      <c r="G5" s="143"/>
      <c r="H5" s="143"/>
      <c r="I5" s="143"/>
      <c r="J5" s="3"/>
    </row>
    <row r="6" spans="1:10" ht="31.5" customHeight="1" x14ac:dyDescent="0.25">
      <c r="A6" s="76">
        <v>4</v>
      </c>
      <c r="B6" s="143" t="s">
        <v>1169</v>
      </c>
      <c r="C6" s="143"/>
      <c r="D6" s="143"/>
      <c r="E6" s="143"/>
      <c r="F6" s="143"/>
      <c r="G6" s="143"/>
      <c r="H6" s="143"/>
      <c r="I6" s="143"/>
      <c r="J6" s="3"/>
    </row>
    <row r="7" spans="1:10" ht="19.5" customHeight="1" x14ac:dyDescent="0.25">
      <c r="A7" s="75">
        <v>5</v>
      </c>
      <c r="B7" s="144" t="s">
        <v>1161</v>
      </c>
      <c r="C7" s="144"/>
      <c r="D7" s="144"/>
      <c r="E7" s="144"/>
      <c r="F7" s="144"/>
      <c r="G7" s="144"/>
      <c r="H7" s="144"/>
      <c r="I7" s="144"/>
      <c r="J7" s="3"/>
    </row>
    <row r="8" spans="1:10" ht="19.5" customHeight="1" x14ac:dyDescent="0.25">
      <c r="A8" s="75">
        <v>6</v>
      </c>
      <c r="B8" s="144" t="s">
        <v>1141</v>
      </c>
      <c r="C8" s="144"/>
      <c r="D8" s="144"/>
      <c r="E8" s="144"/>
      <c r="F8" s="144"/>
      <c r="G8" s="144"/>
      <c r="H8" s="144"/>
      <c r="I8" s="144"/>
      <c r="J8" s="3"/>
    </row>
    <row r="9" spans="1:10" ht="20.25" customHeight="1" x14ac:dyDescent="0.25">
      <c r="A9" s="75">
        <v>7</v>
      </c>
      <c r="B9" s="144" t="s">
        <v>0</v>
      </c>
      <c r="C9" s="144"/>
      <c r="D9" s="144"/>
      <c r="E9" s="144"/>
      <c r="F9" s="144"/>
      <c r="G9" s="144"/>
      <c r="H9" s="144"/>
      <c r="I9" s="144"/>
      <c r="J9" s="3"/>
    </row>
    <row r="10" spans="1:10" s="4" customFormat="1" ht="12.75" x14ac:dyDescent="0.2"/>
    <row r="11" spans="1:10" s="4" customFormat="1" ht="12.75" x14ac:dyDescent="0.2"/>
    <row r="12" spans="1:10" s="4" customFormat="1" ht="12.75" x14ac:dyDescent="0.2"/>
    <row r="13" spans="1:10" s="4" customFormat="1" ht="12.75" x14ac:dyDescent="0.2"/>
    <row r="15" spans="1:10" ht="18.75" x14ac:dyDescent="0.3">
      <c r="B15" s="145"/>
      <c r="C15" s="145"/>
      <c r="D15" s="145"/>
      <c r="E15" s="145"/>
      <c r="F15" s="145"/>
      <c r="G15" s="145"/>
      <c r="H15" s="145"/>
      <c r="I15" s="145"/>
    </row>
  </sheetData>
  <mergeCells count="10">
    <mergeCell ref="B15:I15"/>
    <mergeCell ref="B4:I4"/>
    <mergeCell ref="B5:I5"/>
    <mergeCell ref="B6:I6"/>
    <mergeCell ref="B8:I8"/>
    <mergeCell ref="A1:I1"/>
    <mergeCell ref="A2:I2"/>
    <mergeCell ref="B3:I3"/>
    <mergeCell ref="B7:I7"/>
    <mergeCell ref="B9:I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258B7-713E-44E9-B429-589EB7BD331D}">
  <dimension ref="A1:D60"/>
  <sheetViews>
    <sheetView topLeftCell="A10" zoomScale="120" zoomScaleNormal="120" workbookViewId="0">
      <selection activeCell="C8" sqref="C8:C60"/>
    </sheetView>
  </sheetViews>
  <sheetFormatPr defaultRowHeight="15.75" x14ac:dyDescent="0.25"/>
  <cols>
    <col min="1" max="1" width="9.875" customWidth="1"/>
    <col min="2" max="2" width="44.75" customWidth="1"/>
    <col min="3" max="3" width="26.125" customWidth="1"/>
    <col min="4" max="5" width="9" customWidth="1"/>
  </cols>
  <sheetData>
    <row r="1" spans="1:4" ht="26.25" x14ac:dyDescent="0.4">
      <c r="A1" s="146" t="s">
        <v>1168</v>
      </c>
      <c r="B1" s="146"/>
      <c r="C1" s="146"/>
      <c r="D1" s="146"/>
    </row>
    <row r="2" spans="1:4" ht="23.25" x14ac:dyDescent="0.35">
      <c r="A2" s="147" t="s">
        <v>1164</v>
      </c>
      <c r="B2" s="147"/>
      <c r="C2" s="147"/>
      <c r="D2" s="147"/>
    </row>
    <row r="3" spans="1:4" ht="23.25" x14ac:dyDescent="0.35">
      <c r="A3" s="147" t="s">
        <v>1165</v>
      </c>
      <c r="B3" s="147"/>
      <c r="C3" s="147"/>
      <c r="D3" s="147"/>
    </row>
    <row r="4" spans="1:4" ht="24" customHeight="1" x14ac:dyDescent="0.35">
      <c r="A4" s="147" t="s">
        <v>1166</v>
      </c>
      <c r="B4" s="147"/>
      <c r="C4" s="147"/>
      <c r="D4" s="147"/>
    </row>
    <row r="5" spans="1:4" ht="27" customHeight="1" x14ac:dyDescent="0.35">
      <c r="A5" s="148" t="s">
        <v>1167</v>
      </c>
      <c r="B5" s="148"/>
      <c r="C5" s="148"/>
      <c r="D5" s="148"/>
    </row>
    <row r="6" spans="1:4" ht="15.75" customHeight="1" thickBot="1" x14ac:dyDescent="0.3"/>
    <row r="7" spans="1:4" ht="15.75" customHeight="1" thickBot="1" x14ac:dyDescent="0.3">
      <c r="A7" s="110" t="s">
        <v>11</v>
      </c>
      <c r="B7" s="110" t="s">
        <v>12</v>
      </c>
      <c r="C7" s="115" t="s">
        <v>1163</v>
      </c>
    </row>
    <row r="8" spans="1:4" x14ac:dyDescent="0.25">
      <c r="A8" s="116" t="s">
        <v>14</v>
      </c>
      <c r="B8" s="116" t="s">
        <v>15</v>
      </c>
      <c r="C8" s="38">
        <v>1149532.9125000001</v>
      </c>
    </row>
    <row r="9" spans="1:4" x14ac:dyDescent="0.25">
      <c r="A9" s="49" t="s">
        <v>16</v>
      </c>
      <c r="B9" s="49" t="s">
        <v>17</v>
      </c>
      <c r="C9" s="38">
        <v>476145973.27999997</v>
      </c>
    </row>
    <row r="10" spans="1:4" x14ac:dyDescent="0.25">
      <c r="A10" s="117" t="s">
        <v>18</v>
      </c>
      <c r="B10" s="117" t="s">
        <v>19</v>
      </c>
      <c r="C10" s="38">
        <v>210677.79200000002</v>
      </c>
    </row>
    <row r="11" spans="1:4" x14ac:dyDescent="0.25">
      <c r="A11" s="49" t="s">
        <v>20</v>
      </c>
      <c r="B11" s="49" t="s">
        <v>21</v>
      </c>
      <c r="C11" s="38">
        <v>428694.47249999997</v>
      </c>
    </row>
    <row r="12" spans="1:4" x14ac:dyDescent="0.25">
      <c r="A12" s="117" t="s">
        <v>22</v>
      </c>
      <c r="B12" s="117" t="s">
        <v>23</v>
      </c>
      <c r="C12" s="38">
        <v>750014.8075</v>
      </c>
    </row>
    <row r="13" spans="1:4" x14ac:dyDescent="0.25">
      <c r="A13" s="49" t="s">
        <v>24</v>
      </c>
      <c r="B13" s="49" t="s">
        <v>25</v>
      </c>
      <c r="C13" s="38">
        <v>25350879.049999997</v>
      </c>
    </row>
    <row r="14" spans="1:4" x14ac:dyDescent="0.25">
      <c r="A14" s="117" t="s">
        <v>26</v>
      </c>
      <c r="B14" s="117" t="s">
        <v>27</v>
      </c>
      <c r="C14" s="38">
        <v>635571167.60000002</v>
      </c>
    </row>
    <row r="15" spans="1:4" x14ac:dyDescent="0.25">
      <c r="A15" s="49" t="s">
        <v>28</v>
      </c>
      <c r="B15" s="49" t="s">
        <v>29</v>
      </c>
      <c r="C15" s="38">
        <v>29498980.379999999</v>
      </c>
    </row>
    <row r="16" spans="1:4" x14ac:dyDescent="0.25">
      <c r="A16" s="117" t="s">
        <v>30</v>
      </c>
      <c r="B16" s="111" t="s">
        <v>31</v>
      </c>
      <c r="C16" s="38">
        <v>203725.185</v>
      </c>
    </row>
    <row r="17" spans="1:3" x14ac:dyDescent="0.25">
      <c r="A17" s="49" t="s">
        <v>32</v>
      </c>
      <c r="B17" s="112" t="s">
        <v>33</v>
      </c>
      <c r="C17" s="38">
        <v>481690.15</v>
      </c>
    </row>
    <row r="18" spans="1:3" x14ac:dyDescent="0.25">
      <c r="A18" s="117" t="s">
        <v>34</v>
      </c>
      <c r="B18" s="111" t="s">
        <v>35</v>
      </c>
      <c r="C18" s="38">
        <v>1319233.92</v>
      </c>
    </row>
    <row r="19" spans="1:3" x14ac:dyDescent="0.25">
      <c r="A19" s="49" t="s">
        <v>36</v>
      </c>
      <c r="B19" s="49" t="s">
        <v>37</v>
      </c>
      <c r="C19" s="38">
        <v>11448639.689999999</v>
      </c>
    </row>
    <row r="20" spans="1:3" x14ac:dyDescent="0.25">
      <c r="A20" s="117" t="s">
        <v>38</v>
      </c>
      <c r="B20" s="111" t="s">
        <v>39</v>
      </c>
      <c r="C20" s="38">
        <v>231396.16999999998</v>
      </c>
    </row>
    <row r="21" spans="1:3" x14ac:dyDescent="0.25">
      <c r="A21" s="49" t="s">
        <v>40</v>
      </c>
      <c r="B21" s="112" t="s">
        <v>41</v>
      </c>
      <c r="C21" s="38">
        <v>1112917</v>
      </c>
    </row>
    <row r="22" spans="1:3" x14ac:dyDescent="0.25">
      <c r="A22" s="117" t="s">
        <v>42</v>
      </c>
      <c r="B22" s="111" t="s">
        <v>43</v>
      </c>
      <c r="C22" s="38">
        <v>1172735.82</v>
      </c>
    </row>
    <row r="23" spans="1:3" x14ac:dyDescent="0.25">
      <c r="A23" s="49" t="s">
        <v>44</v>
      </c>
      <c r="B23" s="49" t="s">
        <v>45</v>
      </c>
      <c r="C23" s="38">
        <v>46317855.644999996</v>
      </c>
    </row>
    <row r="24" spans="1:3" x14ac:dyDescent="0.25">
      <c r="A24" s="117" t="s">
        <v>46</v>
      </c>
      <c r="B24" s="117" t="s">
        <v>47</v>
      </c>
      <c r="C24" s="38">
        <v>60788194.240000002</v>
      </c>
    </row>
    <row r="25" spans="1:3" x14ac:dyDescent="0.25">
      <c r="A25" s="49" t="s">
        <v>48</v>
      </c>
      <c r="B25" s="49" t="s">
        <v>49</v>
      </c>
      <c r="C25" s="38">
        <v>37466006.555</v>
      </c>
    </row>
    <row r="26" spans="1:3" x14ac:dyDescent="0.25">
      <c r="A26" s="117" t="s">
        <v>50</v>
      </c>
      <c r="B26" s="117" t="s">
        <v>51</v>
      </c>
      <c r="C26" s="38">
        <v>42739870.409999996</v>
      </c>
    </row>
    <row r="27" spans="1:3" x14ac:dyDescent="0.25">
      <c r="A27" s="49" t="s">
        <v>52</v>
      </c>
      <c r="B27" s="49" t="s">
        <v>53</v>
      </c>
      <c r="C27" s="38">
        <v>23416007.872500002</v>
      </c>
    </row>
    <row r="28" spans="1:3" x14ac:dyDescent="0.25">
      <c r="A28" s="117" t="s">
        <v>54</v>
      </c>
      <c r="B28" s="117" t="s">
        <v>55</v>
      </c>
      <c r="C28" s="38">
        <v>66423036.674999997</v>
      </c>
    </row>
    <row r="29" spans="1:3" x14ac:dyDescent="0.25">
      <c r="A29" s="49" t="s">
        <v>56</v>
      </c>
      <c r="B29" s="49" t="s">
        <v>57</v>
      </c>
      <c r="C29" s="38">
        <v>662946500.20000005</v>
      </c>
    </row>
    <row r="30" spans="1:3" x14ac:dyDescent="0.25">
      <c r="A30" s="117" t="s">
        <v>58</v>
      </c>
      <c r="B30" s="117" t="s">
        <v>59</v>
      </c>
      <c r="C30" s="38">
        <v>80550397.960000008</v>
      </c>
    </row>
    <row r="31" spans="1:3" x14ac:dyDescent="0.25">
      <c r="A31" s="49" t="s">
        <v>60</v>
      </c>
      <c r="B31" s="49" t="s">
        <v>61</v>
      </c>
      <c r="C31" s="38">
        <v>839075077.76999998</v>
      </c>
    </row>
    <row r="32" spans="1:3" x14ac:dyDescent="0.25">
      <c r="A32" s="117" t="s">
        <v>62</v>
      </c>
      <c r="B32" s="117" t="s">
        <v>63</v>
      </c>
      <c r="C32" s="38">
        <v>1253819.7</v>
      </c>
    </row>
    <row r="33" spans="1:3" x14ac:dyDescent="0.25">
      <c r="A33" s="49" t="s">
        <v>64</v>
      </c>
      <c r="B33" s="49" t="s">
        <v>65</v>
      </c>
      <c r="C33" s="38">
        <v>54315864.122500002</v>
      </c>
    </row>
    <row r="34" spans="1:3" x14ac:dyDescent="0.25">
      <c r="A34" s="117" t="s">
        <v>66</v>
      </c>
      <c r="B34" s="117" t="s">
        <v>67</v>
      </c>
      <c r="C34" s="38">
        <v>76387512.555000007</v>
      </c>
    </row>
    <row r="35" spans="1:3" x14ac:dyDescent="0.25">
      <c r="A35" s="49" t="s">
        <v>68</v>
      </c>
      <c r="B35" s="49" t="s">
        <v>69</v>
      </c>
      <c r="C35" s="38">
        <v>129473558.52000001</v>
      </c>
    </row>
    <row r="36" spans="1:3" x14ac:dyDescent="0.25">
      <c r="A36" s="117" t="s">
        <v>70</v>
      </c>
      <c r="B36" s="117" t="s">
        <v>71</v>
      </c>
      <c r="C36" s="38">
        <v>153078.34</v>
      </c>
    </row>
    <row r="37" spans="1:3" x14ac:dyDescent="0.25">
      <c r="A37" s="49" t="s">
        <v>72</v>
      </c>
      <c r="B37" s="49" t="s">
        <v>73</v>
      </c>
      <c r="C37" s="38">
        <v>195920.78</v>
      </c>
    </row>
    <row r="38" spans="1:3" x14ac:dyDescent="0.25">
      <c r="A38" s="117" t="s">
        <v>74</v>
      </c>
      <c r="B38" s="117" t="s">
        <v>75</v>
      </c>
      <c r="C38" s="38">
        <v>790504.79500000004</v>
      </c>
    </row>
    <row r="39" spans="1:3" x14ac:dyDescent="0.25">
      <c r="A39" s="49" t="s">
        <v>76</v>
      </c>
      <c r="B39" s="49" t="s">
        <v>77</v>
      </c>
      <c r="C39" s="38">
        <v>824813.99</v>
      </c>
    </row>
    <row r="40" spans="1:3" x14ac:dyDescent="0.25">
      <c r="A40" s="117" t="s">
        <v>78</v>
      </c>
      <c r="B40" s="117" t="s">
        <v>79</v>
      </c>
      <c r="C40" s="38">
        <v>738225.83499999996</v>
      </c>
    </row>
    <row r="41" spans="1:3" x14ac:dyDescent="0.25">
      <c r="A41" s="49" t="s">
        <v>80</v>
      </c>
      <c r="B41" s="49" t="s">
        <v>81</v>
      </c>
      <c r="C41" s="38">
        <v>733026.88500000001</v>
      </c>
    </row>
    <row r="42" spans="1:3" x14ac:dyDescent="0.25">
      <c r="A42" s="117" t="s">
        <v>82</v>
      </c>
      <c r="B42" s="117" t="s">
        <v>83</v>
      </c>
      <c r="C42" s="38">
        <v>952397.32000000007</v>
      </c>
    </row>
    <row r="43" spans="1:3" x14ac:dyDescent="0.25">
      <c r="A43" s="49" t="s">
        <v>84</v>
      </c>
      <c r="B43" s="49" t="s">
        <v>85</v>
      </c>
      <c r="C43" s="38">
        <v>12899870.32</v>
      </c>
    </row>
    <row r="44" spans="1:3" x14ac:dyDescent="0.25">
      <c r="A44" s="117" t="s">
        <v>86</v>
      </c>
      <c r="B44" s="117" t="s">
        <v>87</v>
      </c>
      <c r="C44" s="38">
        <v>207607859.44</v>
      </c>
    </row>
    <row r="45" spans="1:3" x14ac:dyDescent="0.25">
      <c r="A45" s="49" t="s">
        <v>88</v>
      </c>
      <c r="B45" s="49" t="s">
        <v>89</v>
      </c>
      <c r="C45" s="38">
        <v>49471425.600000001</v>
      </c>
    </row>
    <row r="46" spans="1:3" x14ac:dyDescent="0.25">
      <c r="A46" s="117" t="s">
        <v>90</v>
      </c>
      <c r="B46" s="117" t="s">
        <v>91</v>
      </c>
      <c r="C46" s="38">
        <v>66879352</v>
      </c>
    </row>
    <row r="47" spans="1:3" x14ac:dyDescent="0.25">
      <c r="A47" s="49" t="s">
        <v>90</v>
      </c>
      <c r="B47" s="49" t="s">
        <v>92</v>
      </c>
      <c r="C47" s="38">
        <v>70783387.412500009</v>
      </c>
    </row>
    <row r="48" spans="1:3" x14ac:dyDescent="0.25">
      <c r="A48" s="117" t="s">
        <v>93</v>
      </c>
      <c r="B48" s="117" t="s">
        <v>94</v>
      </c>
      <c r="C48" s="38">
        <v>67327248.170000002</v>
      </c>
    </row>
    <row r="49" spans="1:3" x14ac:dyDescent="0.25">
      <c r="A49" s="49" t="s">
        <v>95</v>
      </c>
      <c r="B49" s="49" t="s">
        <v>96</v>
      </c>
      <c r="C49" s="38">
        <v>120016215.40000001</v>
      </c>
    </row>
    <row r="50" spans="1:3" x14ac:dyDescent="0.25">
      <c r="A50" s="117" t="s">
        <v>97</v>
      </c>
      <c r="B50" s="117" t="s">
        <v>98</v>
      </c>
      <c r="C50" s="38">
        <v>5710413.6600000001</v>
      </c>
    </row>
    <row r="51" spans="1:3" ht="31.5" x14ac:dyDescent="0.25">
      <c r="A51" s="49" t="s">
        <v>99</v>
      </c>
      <c r="B51" s="113" t="s">
        <v>100</v>
      </c>
      <c r="C51" s="38">
        <v>443892.40749999997</v>
      </c>
    </row>
    <row r="52" spans="1:3" ht="31.5" x14ac:dyDescent="0.25">
      <c r="A52" s="117" t="s">
        <v>101</v>
      </c>
      <c r="B52" s="114" t="s">
        <v>102</v>
      </c>
      <c r="C52" s="38">
        <v>1673790.9115000002</v>
      </c>
    </row>
    <row r="53" spans="1:3" ht="31.5" x14ac:dyDescent="0.25">
      <c r="A53" s="49" t="s">
        <v>103</v>
      </c>
      <c r="B53" s="113" t="s">
        <v>104</v>
      </c>
      <c r="C53" s="38">
        <v>2580306.8199999998</v>
      </c>
    </row>
    <row r="54" spans="1:3" ht="31.5" x14ac:dyDescent="0.25">
      <c r="A54" s="117" t="s">
        <v>105</v>
      </c>
      <c r="B54" s="114" t="s">
        <v>106</v>
      </c>
      <c r="C54" s="38">
        <v>3284422.1800000006</v>
      </c>
    </row>
    <row r="55" spans="1:3" x14ac:dyDescent="0.25">
      <c r="A55" s="49" t="s">
        <v>107</v>
      </c>
      <c r="B55" s="49" t="s">
        <v>108</v>
      </c>
      <c r="C55" s="38">
        <v>2906880295.04</v>
      </c>
    </row>
    <row r="56" spans="1:3" x14ac:dyDescent="0.25">
      <c r="A56" s="117" t="s">
        <v>109</v>
      </c>
      <c r="B56" s="117" t="s">
        <v>110</v>
      </c>
      <c r="C56" s="38">
        <v>4325097788.6000004</v>
      </c>
    </row>
    <row r="57" spans="1:3" x14ac:dyDescent="0.25">
      <c r="A57" s="49" t="s">
        <v>111</v>
      </c>
      <c r="B57" s="49" t="s">
        <v>112</v>
      </c>
      <c r="C57" s="38">
        <v>151517931.75999999</v>
      </c>
    </row>
    <row r="58" spans="1:3" x14ac:dyDescent="0.25">
      <c r="A58" s="117" t="s">
        <v>113</v>
      </c>
      <c r="B58" s="117" t="s">
        <v>114</v>
      </c>
      <c r="C58" s="38">
        <v>359865337.68000001</v>
      </c>
    </row>
    <row r="59" spans="1:3" x14ac:dyDescent="0.25">
      <c r="A59" s="49" t="s">
        <v>115</v>
      </c>
      <c r="B59" s="49" t="s">
        <v>116</v>
      </c>
      <c r="C59" s="38">
        <v>382680051.27999997</v>
      </c>
    </row>
    <row r="60" spans="1:3" ht="16.5" thickBot="1" x14ac:dyDescent="0.3">
      <c r="A60" s="118" t="s">
        <v>117</v>
      </c>
      <c r="B60" s="118" t="s">
        <v>118</v>
      </c>
      <c r="C60" s="38">
        <v>1550960470.24</v>
      </c>
    </row>
  </sheetData>
  <dataConsolidate>
    <dataRefs count="3">
      <dataRef ref="C8:C60" sheet="2019" r:id="rId1"/>
      <dataRef ref="C8:C60" sheet="2020" r:id="rId2"/>
      <dataRef ref="C8:C60" sheet="2021" r:id="rId3"/>
    </dataRefs>
  </dataConsolidate>
  <mergeCells count="5">
    <mergeCell ref="A1:D1"/>
    <mergeCell ref="A2:D2"/>
    <mergeCell ref="A3:D3"/>
    <mergeCell ref="A4:D4"/>
    <mergeCell ref="A5:D5"/>
  </mergeCell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4"/>
  <sheetViews>
    <sheetView zoomScale="120" zoomScaleNormal="120" workbookViewId="0">
      <selection activeCell="B3" sqref="B3:I3"/>
    </sheetView>
  </sheetViews>
  <sheetFormatPr defaultColWidth="9" defaultRowHeight="15.75" x14ac:dyDescent="0.25"/>
  <cols>
    <col min="1" max="1" width="12.125" style="7" customWidth="1"/>
    <col min="2" max="2" width="10.375" style="7" customWidth="1"/>
    <col min="3" max="3" width="12" style="14" customWidth="1"/>
    <col min="4" max="4" width="10.25" style="17" customWidth="1"/>
    <col min="5" max="5" width="10.125" style="7" customWidth="1"/>
    <col min="6" max="7" width="10.375" style="7" customWidth="1"/>
    <col min="8" max="8" width="32" style="7" customWidth="1"/>
    <col min="9" max="16384" width="9" style="7"/>
  </cols>
  <sheetData>
    <row r="1" spans="1:10" customFormat="1" ht="20.25" thickTop="1" x14ac:dyDescent="0.3">
      <c r="A1" s="9"/>
      <c r="B1" s="156" t="s">
        <v>2</v>
      </c>
      <c r="C1" s="157"/>
      <c r="D1" s="157"/>
      <c r="E1" s="157"/>
      <c r="F1" s="157"/>
      <c r="G1" s="157"/>
      <c r="H1" s="157"/>
      <c r="I1" s="158"/>
    </row>
    <row r="2" spans="1:10" s="11" customFormat="1" ht="18" customHeight="1" x14ac:dyDescent="0.25">
      <c r="A2" s="119">
        <v>1</v>
      </c>
      <c r="B2" s="151" t="s">
        <v>1135</v>
      </c>
      <c r="C2" s="151"/>
      <c r="D2" s="151"/>
      <c r="E2" s="151"/>
      <c r="F2" s="151"/>
      <c r="G2" s="151"/>
      <c r="H2" s="151"/>
      <c r="I2" s="152"/>
    </row>
    <row r="3" spans="1:10" s="11" customFormat="1" ht="67.5" customHeight="1" x14ac:dyDescent="0.3">
      <c r="A3" s="120">
        <v>2</v>
      </c>
      <c r="B3" s="153" t="s">
        <v>1172</v>
      </c>
      <c r="C3" s="154"/>
      <c r="D3" s="154"/>
      <c r="E3" s="154"/>
      <c r="F3" s="154"/>
      <c r="G3" s="154"/>
      <c r="H3" s="154"/>
      <c r="I3" s="155"/>
      <c r="J3" s="12"/>
    </row>
    <row r="4" spans="1:10" ht="36.75" customHeight="1" thickBot="1" x14ac:dyDescent="0.35">
      <c r="A4" s="149" t="s">
        <v>1170</v>
      </c>
      <c r="B4" s="150"/>
      <c r="C4" s="150"/>
      <c r="D4" s="150"/>
      <c r="E4" s="150"/>
      <c r="F4" s="150"/>
      <c r="G4" s="150"/>
      <c r="H4" s="150"/>
    </row>
    <row r="5" spans="1:10" ht="15.75" customHeight="1" thickTop="1" x14ac:dyDescent="0.25">
      <c r="A5" s="13" t="s">
        <v>1171</v>
      </c>
      <c r="B5" s="13"/>
      <c r="C5" s="15"/>
      <c r="D5" s="16"/>
      <c r="E5" s="13"/>
      <c r="F5" s="13"/>
      <c r="G5" s="13"/>
      <c r="H5" s="13"/>
    </row>
    <row r="7" spans="1:10" ht="47.25" x14ac:dyDescent="0.25">
      <c r="A7" s="124" t="s">
        <v>3</v>
      </c>
      <c r="B7" s="125" t="s">
        <v>1126</v>
      </c>
      <c r="C7" s="125" t="s">
        <v>1127</v>
      </c>
      <c r="D7" s="125" t="s">
        <v>1128</v>
      </c>
      <c r="E7" s="125" t="s">
        <v>1129</v>
      </c>
      <c r="F7" s="126" t="s">
        <v>1136</v>
      </c>
    </row>
    <row r="8" spans="1:10" x14ac:dyDescent="0.25">
      <c r="A8" s="124" t="s">
        <v>9</v>
      </c>
      <c r="B8" s="127">
        <v>13921.7875</v>
      </c>
      <c r="C8" s="127">
        <v>15799.609999999999</v>
      </c>
      <c r="D8" s="127">
        <v>16500</v>
      </c>
      <c r="E8" s="127">
        <v>14569.3125</v>
      </c>
      <c r="F8" s="127">
        <v>52000</v>
      </c>
      <c r="G8" s="14"/>
      <c r="H8" s="14"/>
    </row>
    <row r="9" spans="1:10" x14ac:dyDescent="0.25">
      <c r="A9" s="124" t="s">
        <v>4</v>
      </c>
      <c r="B9" s="127">
        <v>19522.87875</v>
      </c>
      <c r="C9" s="127">
        <v>20105.651249999999</v>
      </c>
      <c r="D9" s="127">
        <v>22630.998749999999</v>
      </c>
      <c r="E9" s="127">
        <v>21562.5825</v>
      </c>
      <c r="F9" s="127">
        <v>65938</v>
      </c>
      <c r="G9" s="14"/>
      <c r="H9" s="14"/>
    </row>
    <row r="10" spans="1:10" x14ac:dyDescent="0.25">
      <c r="A10" s="124" t="s">
        <v>5</v>
      </c>
      <c r="B10" s="127">
        <v>16469.949999999997</v>
      </c>
      <c r="C10" s="127">
        <v>17254.23333333333</v>
      </c>
      <c r="D10" s="127">
        <v>18697.314666666665</v>
      </c>
      <c r="E10" s="127">
        <v>15717.037999999999</v>
      </c>
      <c r="F10" s="127">
        <v>78837</v>
      </c>
      <c r="G10" s="14"/>
    </row>
    <row r="11" spans="1:10" x14ac:dyDescent="0.25">
      <c r="A11" s="124" t="s">
        <v>7</v>
      </c>
      <c r="B11" s="127">
        <v>26312</v>
      </c>
      <c r="C11" s="127">
        <v>26147.55</v>
      </c>
      <c r="D11" s="127">
        <v>25917.32</v>
      </c>
      <c r="E11" s="127">
        <v>25062.18</v>
      </c>
      <c r="F11" s="127">
        <v>84503</v>
      </c>
      <c r="G11" s="14"/>
    </row>
    <row r="12" spans="1:10" x14ac:dyDescent="0.25">
      <c r="A12" s="124" t="s">
        <v>6</v>
      </c>
      <c r="B12" s="127">
        <v>17550.625</v>
      </c>
      <c r="C12" s="127">
        <v>16778.397499999999</v>
      </c>
      <c r="D12" s="127">
        <v>17269.82</v>
      </c>
      <c r="E12" s="127">
        <v>17129.41</v>
      </c>
      <c r="F12" s="127">
        <v>79292</v>
      </c>
      <c r="G12" s="14"/>
    </row>
    <row r="13" spans="1:10" x14ac:dyDescent="0.25">
      <c r="A13" s="124" t="s">
        <v>8</v>
      </c>
      <c r="B13" s="127">
        <v>16518.392</v>
      </c>
      <c r="C13" s="127">
        <v>16459.080000000002</v>
      </c>
      <c r="D13" s="127">
        <v>17556.352000000003</v>
      </c>
      <c r="E13" s="127">
        <v>16933.576000000001</v>
      </c>
      <c r="F13" s="127">
        <v>67983</v>
      </c>
      <c r="G13" s="14"/>
    </row>
    <row r="14" spans="1:10" x14ac:dyDescent="0.25">
      <c r="A14" s="121"/>
      <c r="B14" s="121"/>
      <c r="C14" s="122"/>
      <c r="D14" s="123"/>
      <c r="E14" s="121"/>
      <c r="F14" s="121"/>
    </row>
  </sheetData>
  <mergeCells count="4">
    <mergeCell ref="A4:H4"/>
    <mergeCell ref="B2:I2"/>
    <mergeCell ref="B3:I3"/>
    <mergeCell ref="B1:I1"/>
  </mergeCells>
  <conditionalFormatting sqref="D8:D13">
    <cfRule type="expression" dxfId="5" priority="1">
      <formula>$D8&gt;($C8*101.5%)</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K145"/>
  <sheetViews>
    <sheetView showGridLines="0" zoomScaleNormal="100" zoomScalePageLayoutView="150" workbookViewId="0">
      <selection activeCell="H8" sqref="H8:N16"/>
    </sheetView>
  </sheetViews>
  <sheetFormatPr defaultColWidth="15.75" defaultRowHeight="15.75" x14ac:dyDescent="0.25"/>
  <cols>
    <col min="1" max="1" width="12.375" style="55" customWidth="1"/>
    <col min="2" max="2" width="27.625" style="55" customWidth="1"/>
    <col min="3" max="3" width="18.5" style="55" customWidth="1"/>
    <col min="4" max="4" width="12.75" style="85" customWidth="1"/>
    <col min="5" max="5" width="15.75" style="55" customWidth="1"/>
    <col min="6" max="6" width="21.625" style="92" customWidth="1"/>
    <col min="7" max="7" width="6.875" style="55" customWidth="1"/>
    <col min="8" max="8" width="21.625" style="87" bestFit="1" customWidth="1"/>
    <col min="9" max="9" width="15.5" style="87" bestFit="1" customWidth="1"/>
    <col min="10" max="10" width="10.375" style="92" bestFit="1" customWidth="1"/>
    <col min="11" max="11" width="9.875" style="55" bestFit="1" customWidth="1"/>
    <col min="12" max="12" width="17.375" style="55" bestFit="1" customWidth="1"/>
    <col min="13" max="13" width="13.25" style="55" bestFit="1" customWidth="1"/>
    <col min="14" max="14" width="10.875" style="55" bestFit="1" customWidth="1"/>
    <col min="15" max="15" width="18" style="55" bestFit="1" customWidth="1"/>
    <col min="16" max="16" width="15.875" style="55" bestFit="1" customWidth="1"/>
    <col min="17" max="17" width="18" style="55" bestFit="1" customWidth="1"/>
    <col min="18" max="18" width="15.875" style="55" bestFit="1" customWidth="1"/>
    <col min="19" max="19" width="22.75" style="55" bestFit="1" customWidth="1"/>
    <col min="20" max="20" width="20.625" style="55" bestFit="1" customWidth="1"/>
    <col min="21" max="21" width="18" style="55" bestFit="1" customWidth="1"/>
    <col min="22" max="22" width="15.875" style="55" bestFit="1" customWidth="1"/>
    <col min="23" max="23" width="15" style="55" bestFit="1" customWidth="1"/>
    <col min="24" max="24" width="22.75" style="55" bestFit="1" customWidth="1"/>
    <col min="25" max="25" width="20.625" style="55" bestFit="1" customWidth="1"/>
    <col min="26" max="26" width="19.75" style="55" bestFit="1" customWidth="1"/>
    <col min="27" max="27" width="22.75" style="55" bestFit="1" customWidth="1"/>
    <col min="28" max="28" width="20.625" style="55" bestFit="1" customWidth="1"/>
    <col min="29" max="29" width="26" style="55" bestFit="1" customWidth="1"/>
    <col min="30" max="30" width="18" style="55" bestFit="1" customWidth="1"/>
    <col min="31" max="31" width="14.5" style="55" bestFit="1" customWidth="1"/>
    <col min="32" max="32" width="15.875" style="55" bestFit="1" customWidth="1"/>
    <col min="33" max="33" width="29.5" style="55" bestFit="1" customWidth="1"/>
    <col min="34" max="34" width="26" style="55" bestFit="1" customWidth="1"/>
    <col min="35" max="35" width="27.375" style="55" bestFit="1" customWidth="1"/>
    <col min="36" max="36" width="22.75" style="55" bestFit="1" customWidth="1"/>
    <col min="37" max="37" width="19.25" style="55" bestFit="1" customWidth="1"/>
    <col min="38" max="38" width="20.625" style="55" bestFit="1" customWidth="1"/>
    <col min="39" max="39" width="10.375" style="55" bestFit="1" customWidth="1"/>
    <col min="40" max="41" width="6.875" style="55" customWidth="1"/>
    <col min="42" max="44" width="5.875" style="55" customWidth="1"/>
    <col min="45" max="45" width="6.875" style="55" customWidth="1"/>
    <col min="46" max="48" width="5.875" style="55" customWidth="1"/>
    <col min="49" max="49" width="6.875" style="55" customWidth="1"/>
    <col min="50" max="50" width="5.875" style="55" customWidth="1"/>
    <col min="51" max="51" width="6.875" style="55" customWidth="1"/>
    <col min="52" max="52" width="5.875" style="55" customWidth="1"/>
    <col min="53" max="53" width="6.875" style="55" customWidth="1"/>
    <col min="54" max="54" width="11" style="55" customWidth="1"/>
    <col min="55" max="55" width="14.75" style="55" customWidth="1"/>
    <col min="56" max="56" width="11" style="55" customWidth="1"/>
    <col min="57" max="57" width="14.75" style="55" customWidth="1"/>
    <col min="58" max="58" width="11" style="55" customWidth="1"/>
    <col min="59" max="59" width="14.75" style="55" customWidth="1"/>
    <col min="60" max="60" width="11" style="55" customWidth="1"/>
    <col min="61" max="61" width="14.75" style="55" customWidth="1"/>
    <col min="62" max="62" width="11" style="55" customWidth="1"/>
    <col min="63" max="63" width="14.75" style="55" customWidth="1"/>
    <col min="64" max="64" width="11" style="55" customWidth="1"/>
    <col min="65" max="65" width="14.75" style="55" customWidth="1"/>
    <col min="66" max="66" width="11" style="55" customWidth="1"/>
    <col min="67" max="67" width="14.75" style="55" customWidth="1"/>
    <col min="68" max="68" width="11" style="55" customWidth="1"/>
    <col min="69" max="69" width="14.75" style="55" customWidth="1"/>
    <col min="70" max="70" width="11" style="55" customWidth="1"/>
    <col min="71" max="71" width="14.75" style="55" customWidth="1"/>
    <col min="72" max="72" width="11" style="55" customWidth="1"/>
    <col min="73" max="73" width="14.75" style="55" customWidth="1"/>
    <col min="74" max="74" width="11" style="55" customWidth="1"/>
    <col min="75" max="75" width="14.75" style="55" customWidth="1"/>
    <col min="76" max="76" width="11" style="55" customWidth="1"/>
    <col min="77" max="77" width="14.75" style="55" customWidth="1"/>
    <col min="78" max="78" width="11" style="55" customWidth="1"/>
    <col min="79" max="79" width="14.75" style="55" customWidth="1"/>
    <col min="80" max="80" width="11" style="55" customWidth="1"/>
    <col min="81" max="81" width="14.75" style="55" customWidth="1"/>
    <col min="82" max="82" width="11" style="55" customWidth="1"/>
    <col min="83" max="83" width="14.75" style="55" customWidth="1"/>
    <col min="84" max="84" width="11" style="55" customWidth="1"/>
    <col min="85" max="85" width="14.75" style="55" customWidth="1"/>
    <col min="86" max="86" width="11" style="55" customWidth="1"/>
    <col min="87" max="87" width="14.75" style="55" customWidth="1"/>
    <col min="88" max="88" width="11" style="55" customWidth="1"/>
    <col min="89" max="89" width="14.75" style="55" customWidth="1"/>
    <col min="90" max="90" width="11" style="55" customWidth="1"/>
    <col min="91" max="91" width="14.75" style="55" customWidth="1"/>
    <col min="92" max="92" width="11" style="55" customWidth="1"/>
    <col min="93" max="93" width="14.75" style="55" customWidth="1"/>
    <col min="94" max="94" width="11" style="55" customWidth="1"/>
    <col min="95" max="95" width="14.75" style="55" customWidth="1"/>
    <col min="96" max="96" width="11" style="55" customWidth="1"/>
    <col min="97" max="97" width="14.75" style="55" customWidth="1"/>
    <col min="98" max="98" width="11" style="55" customWidth="1"/>
    <col min="99" max="99" width="14.75" style="55" customWidth="1"/>
    <col min="100" max="100" width="11" style="55" customWidth="1"/>
    <col min="101" max="101" width="19.5" style="55" customWidth="1"/>
    <col min="102" max="102" width="15.75" style="55" customWidth="1"/>
    <col min="103" max="112" width="9.375" style="55" customWidth="1"/>
    <col min="113" max="119" width="8.375" style="55" customWidth="1"/>
    <col min="120" max="133" width="9.375" style="55" customWidth="1"/>
    <col min="134" max="139" width="8.375" style="55" customWidth="1"/>
    <col min="140" max="154" width="9.375" style="55" customWidth="1"/>
    <col min="155" max="158" width="8.375" style="55" customWidth="1"/>
    <col min="159" max="176" width="9.375" style="55" customWidth="1"/>
    <col min="177" max="187" width="10.375" style="55" customWidth="1"/>
    <col min="188" max="194" width="9.375" style="55" customWidth="1"/>
    <col min="195" max="208" width="10.375" style="55" customWidth="1"/>
    <col min="209" max="215" width="9.375" style="55" customWidth="1"/>
    <col min="216" max="224" width="10.375" style="55" customWidth="1"/>
    <col min="225" max="229" width="8.375" style="55" customWidth="1"/>
    <col min="230" max="243" width="9.375" style="55" customWidth="1"/>
    <col min="244" max="249" width="8.375" style="55" customWidth="1"/>
    <col min="250" max="258" width="9.375" style="55" customWidth="1"/>
    <col min="259" max="264" width="8.375" style="55" customWidth="1"/>
    <col min="265" max="277" width="9.375" style="55" customWidth="1"/>
    <col min="278" max="284" width="8.375" style="55" customWidth="1"/>
    <col min="285" max="299" width="9.375" style="55" customWidth="1"/>
    <col min="300" max="303" width="8.375" style="55" customWidth="1"/>
    <col min="304" max="318" width="9.375" style="55" customWidth="1"/>
    <col min="319" max="324" width="8.375" style="55" customWidth="1"/>
    <col min="325" max="335" width="9.375" style="55" customWidth="1"/>
    <col min="336" max="340" width="8.375" style="55" customWidth="1"/>
    <col min="341" max="356" width="9.375" style="55" customWidth="1"/>
    <col min="357" max="361" width="8.375" style="55" customWidth="1"/>
    <col min="362" max="376" width="9.375" style="55" customWidth="1"/>
    <col min="377" max="382" width="8.375" style="55" customWidth="1"/>
    <col min="383" max="399" width="9.375" style="55" customWidth="1"/>
    <col min="400" max="413" width="10.375" style="55" customWidth="1"/>
    <col min="414" max="417" width="9.375" style="55" customWidth="1"/>
    <col min="418" max="430" width="10.375" style="55" customWidth="1"/>
    <col min="431" max="436" width="9.375" style="55" customWidth="1"/>
    <col min="437" max="453" width="10.375" style="55" customWidth="1"/>
    <col min="454" max="16384" width="15.75" style="55"/>
  </cols>
  <sheetData>
    <row r="1" spans="1:453" customFormat="1" ht="19.5" x14ac:dyDescent="0.3">
      <c r="A1" s="159" t="s">
        <v>10</v>
      </c>
      <c r="B1" s="160"/>
      <c r="C1" s="160"/>
      <c r="D1" s="160"/>
      <c r="E1" s="160"/>
      <c r="F1" s="160"/>
      <c r="H1" s="86"/>
      <c r="I1" s="86"/>
      <c r="J1" s="38"/>
    </row>
    <row r="2" spans="1:453" s="11" customFormat="1" ht="30" customHeight="1" x14ac:dyDescent="0.2">
      <c r="A2" s="88">
        <v>1</v>
      </c>
      <c r="B2" s="161" t="s">
        <v>1173</v>
      </c>
      <c r="C2" s="161"/>
      <c r="D2" s="161"/>
      <c r="E2" s="161"/>
      <c r="F2" s="161"/>
      <c r="H2" s="89"/>
      <c r="I2" s="89"/>
      <c r="J2" s="91"/>
    </row>
    <row r="3" spans="1:453" s="11" customFormat="1" ht="66" customHeight="1" x14ac:dyDescent="0.2">
      <c r="A3" s="88">
        <v>2</v>
      </c>
      <c r="B3" s="161" t="s">
        <v>1174</v>
      </c>
      <c r="C3" s="161"/>
      <c r="D3" s="161"/>
      <c r="E3" s="161"/>
      <c r="F3" s="161"/>
      <c r="H3" s="89"/>
      <c r="I3" s="89"/>
      <c r="J3" s="91"/>
    </row>
    <row r="4" spans="1:453" s="11" customFormat="1" ht="18" customHeight="1" x14ac:dyDescent="0.2">
      <c r="A4" s="88">
        <v>3</v>
      </c>
      <c r="B4" s="161" t="s">
        <v>1175</v>
      </c>
      <c r="C4" s="161"/>
      <c r="D4" s="161"/>
      <c r="E4" s="161"/>
      <c r="F4" s="161"/>
      <c r="H4" s="89"/>
      <c r="I4" s="89"/>
      <c r="J4" s="91"/>
    </row>
    <row r="5" spans="1:453" s="11" customFormat="1" ht="32.25" customHeight="1" x14ac:dyDescent="0.25">
      <c r="A5" s="88">
        <v>4</v>
      </c>
      <c r="B5" s="162" t="s">
        <v>1133</v>
      </c>
      <c r="C5" s="162"/>
      <c r="D5" s="162"/>
      <c r="E5" s="162"/>
      <c r="F5" s="162"/>
      <c r="G5"/>
      <c r="H5" s="86"/>
      <c r="I5" s="89"/>
      <c r="J5" s="91"/>
    </row>
    <row r="6" spans="1:453" x14ac:dyDescent="0.25">
      <c r="E6"/>
      <c r="F6" s="38"/>
      <c r="G6"/>
      <c r="H6" s="86"/>
    </row>
    <row r="7" spans="1:453" ht="30" customHeight="1" x14ac:dyDescent="0.25">
      <c r="A7" t="s">
        <v>1142</v>
      </c>
      <c r="B7" t="s">
        <v>1120</v>
      </c>
      <c r="C7" t="s">
        <v>1143</v>
      </c>
      <c r="D7" s="107" t="s">
        <v>1144</v>
      </c>
      <c r="E7" t="s">
        <v>1145</v>
      </c>
      <c r="F7" s="38" t="s">
        <v>1146</v>
      </c>
    </row>
    <row r="8" spans="1:453" ht="15.75" customHeight="1" x14ac:dyDescent="0.25">
      <c r="A8" t="s">
        <v>774</v>
      </c>
      <c r="B8" t="s">
        <v>1147</v>
      </c>
      <c r="C8" t="s">
        <v>1148</v>
      </c>
      <c r="D8" s="107">
        <v>44566</v>
      </c>
      <c r="E8">
        <v>29261</v>
      </c>
      <c r="F8" s="38">
        <v>210715</v>
      </c>
      <c r="G8"/>
      <c r="H8" s="136" t="s">
        <v>1191</v>
      </c>
      <c r="I8" s="136" t="s">
        <v>1188</v>
      </c>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row>
    <row r="9" spans="1:453" x14ac:dyDescent="0.25">
      <c r="A9" t="s">
        <v>774</v>
      </c>
      <c r="B9" t="s">
        <v>1149</v>
      </c>
      <c r="C9" t="s">
        <v>1148</v>
      </c>
      <c r="D9" s="107">
        <v>44573</v>
      </c>
      <c r="E9">
        <v>31909</v>
      </c>
      <c r="F9" s="38">
        <v>67160</v>
      </c>
      <c r="G9" s="1"/>
      <c r="H9"/>
      <c r="I9" t="s">
        <v>780</v>
      </c>
      <c r="J9" t="s">
        <v>1189</v>
      </c>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row>
    <row r="10" spans="1:453" x14ac:dyDescent="0.25">
      <c r="A10" t="s">
        <v>774</v>
      </c>
      <c r="B10" t="s">
        <v>1150</v>
      </c>
      <c r="C10" t="s">
        <v>1148</v>
      </c>
      <c r="D10" s="107">
        <v>44573</v>
      </c>
      <c r="E10">
        <v>23460</v>
      </c>
      <c r="F10" s="38">
        <v>51152</v>
      </c>
      <c r="G10" s="90"/>
      <c r="H10" s="136" t="s">
        <v>1190</v>
      </c>
      <c r="I10" t="s">
        <v>1156</v>
      </c>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row>
    <row r="11" spans="1:453" x14ac:dyDescent="0.25">
      <c r="A11" t="s">
        <v>774</v>
      </c>
      <c r="B11" t="s">
        <v>1151</v>
      </c>
      <c r="C11" t="s">
        <v>1148</v>
      </c>
      <c r="D11" s="107">
        <v>44574</v>
      </c>
      <c r="E11">
        <v>35533</v>
      </c>
      <c r="F11" s="38">
        <v>14742</v>
      </c>
      <c r="G11" s="1"/>
      <c r="H11" s="1" t="s">
        <v>1151</v>
      </c>
      <c r="I11" s="38">
        <v>66440</v>
      </c>
      <c r="J11" s="38">
        <v>66440</v>
      </c>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row>
    <row r="12" spans="1:453" x14ac:dyDescent="0.25">
      <c r="A12" t="s">
        <v>774</v>
      </c>
      <c r="B12" t="s">
        <v>1152</v>
      </c>
      <c r="C12" t="s">
        <v>1148</v>
      </c>
      <c r="D12" s="107">
        <v>44586</v>
      </c>
      <c r="E12">
        <v>47753</v>
      </c>
      <c r="F12" s="38">
        <v>59166</v>
      </c>
      <c r="G12"/>
      <c r="H12" s="1" t="s">
        <v>1189</v>
      </c>
      <c r="I12" s="38">
        <v>66440</v>
      </c>
      <c r="J12" s="38">
        <v>66440</v>
      </c>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row>
    <row r="13" spans="1:453" x14ac:dyDescent="0.25">
      <c r="A13" t="s">
        <v>773</v>
      </c>
      <c r="B13" t="s">
        <v>1147</v>
      </c>
      <c r="C13" t="s">
        <v>1153</v>
      </c>
      <c r="D13" s="107">
        <v>44586</v>
      </c>
      <c r="E13">
        <v>41031</v>
      </c>
      <c r="F13" s="38">
        <v>72000</v>
      </c>
      <c r="G13"/>
      <c r="H13"/>
      <c r="I13"/>
      <c r="J13"/>
      <c r="K13"/>
      <c r="L13"/>
      <c r="M13"/>
      <c r="N13"/>
      <c r="O13"/>
      <c r="P13"/>
      <c r="Q13"/>
      <c r="R13"/>
      <c r="S13"/>
      <c r="T13"/>
      <c r="U13"/>
      <c r="V13"/>
      <c r="W13"/>
      <c r="X13"/>
      <c r="Y13"/>
      <c r="Z13"/>
      <c r="AA13"/>
      <c r="AB13"/>
      <c r="AC13"/>
      <c r="AD13"/>
      <c r="AE13"/>
      <c r="AF13"/>
      <c r="AG13"/>
      <c r="AH13"/>
      <c r="AI13"/>
      <c r="AJ13"/>
      <c r="AK13"/>
      <c r="AL13"/>
      <c r="AM13" s="38"/>
      <c r="AN13" s="38"/>
      <c r="AO13" s="38"/>
      <c r="AP13" s="38"/>
      <c r="AQ13" s="38"/>
      <c r="AR13" s="38"/>
      <c r="AS13" s="38"/>
      <c r="AT13" s="38"/>
      <c r="AU13" s="38"/>
      <c r="AV13" s="38"/>
      <c r="AW13" s="38"/>
      <c r="AX13" s="38"/>
      <c r="AY13" s="38"/>
      <c r="AZ13" s="38"/>
      <c r="BA13" s="38"/>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row>
    <row r="14" spans="1:453" x14ac:dyDescent="0.25">
      <c r="A14" t="s">
        <v>773</v>
      </c>
      <c r="B14" t="s">
        <v>1149</v>
      </c>
      <c r="C14" t="s">
        <v>1153</v>
      </c>
      <c r="D14" s="107">
        <v>44895</v>
      </c>
      <c r="E14">
        <v>22111</v>
      </c>
      <c r="F14" s="38">
        <v>68968</v>
      </c>
      <c r="G14"/>
      <c r="H14"/>
      <c r="I14"/>
      <c r="J14"/>
      <c r="K14"/>
      <c r="L14"/>
      <c r="M14"/>
      <c r="N14"/>
      <c r="O14"/>
      <c r="P14"/>
      <c r="Q14"/>
      <c r="R14"/>
      <c r="S14"/>
      <c r="T14"/>
      <c r="U14"/>
      <c r="V14"/>
      <c r="W14"/>
      <c r="X14"/>
      <c r="Y14"/>
      <c r="Z14"/>
      <c r="AA14"/>
      <c r="AB14"/>
      <c r="AC14"/>
      <c r="AD14"/>
      <c r="AE14"/>
      <c r="AF14"/>
      <c r="AG14"/>
      <c r="AH14"/>
      <c r="AI14"/>
      <c r="AJ14"/>
      <c r="AK14"/>
      <c r="AL14"/>
      <c r="AM14" s="38"/>
      <c r="AN14" s="38"/>
      <c r="AO14" s="38"/>
      <c r="AP14" s="38"/>
      <c r="AQ14" s="38"/>
      <c r="AR14" s="38"/>
      <c r="AS14" s="38"/>
      <c r="AT14" s="38"/>
      <c r="AU14" s="38"/>
      <c r="AV14" s="38"/>
      <c r="AW14" s="38"/>
      <c r="AX14" s="38"/>
      <c r="AY14" s="38"/>
      <c r="AZ14" s="38"/>
      <c r="BA14" s="38"/>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row>
    <row r="15" spans="1:453" x14ac:dyDescent="0.25">
      <c r="A15" t="s">
        <v>773</v>
      </c>
      <c r="B15" t="s">
        <v>1150</v>
      </c>
      <c r="C15" t="s">
        <v>1153</v>
      </c>
      <c r="D15" s="107">
        <v>44909</v>
      </c>
      <c r="E15">
        <v>47080</v>
      </c>
      <c r="F15" s="38">
        <v>275977</v>
      </c>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row>
    <row r="16" spans="1:453" x14ac:dyDescent="0.25">
      <c r="A16" t="s">
        <v>773</v>
      </c>
      <c r="B16" t="s">
        <v>1151</v>
      </c>
      <c r="C16" t="s">
        <v>1153</v>
      </c>
      <c r="D16" s="107">
        <v>44568</v>
      </c>
      <c r="E16">
        <v>30884</v>
      </c>
      <c r="F16" s="38">
        <v>164647</v>
      </c>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row>
    <row r="17" spans="1:38" x14ac:dyDescent="0.25">
      <c r="A17" t="s">
        <v>773</v>
      </c>
      <c r="B17" t="s">
        <v>1152</v>
      </c>
      <c r="C17" t="s">
        <v>1153</v>
      </c>
      <c r="D17" s="107">
        <v>44589</v>
      </c>
      <c r="E17">
        <v>27993</v>
      </c>
      <c r="F17" s="38">
        <v>149974</v>
      </c>
      <c r="G17"/>
      <c r="H17"/>
      <c r="I17"/>
      <c r="J17"/>
      <c r="K17"/>
      <c r="L17"/>
      <c r="M17"/>
      <c r="N17"/>
      <c r="O17"/>
      <c r="P17"/>
      <c r="Q17"/>
      <c r="R17"/>
      <c r="S17"/>
      <c r="T17"/>
      <c r="U17"/>
      <c r="V17"/>
      <c r="W17"/>
      <c r="X17"/>
      <c r="Y17"/>
      <c r="Z17"/>
      <c r="AA17"/>
      <c r="AB17"/>
      <c r="AC17"/>
      <c r="AD17"/>
      <c r="AE17"/>
      <c r="AF17"/>
      <c r="AG17"/>
      <c r="AH17"/>
      <c r="AI17"/>
      <c r="AJ17"/>
      <c r="AK17"/>
      <c r="AL17"/>
    </row>
    <row r="18" spans="1:38" x14ac:dyDescent="0.25">
      <c r="A18" t="s">
        <v>780</v>
      </c>
      <c r="B18" t="s">
        <v>1147</v>
      </c>
      <c r="C18" t="s">
        <v>1154</v>
      </c>
      <c r="D18" s="107">
        <v>44635</v>
      </c>
      <c r="E18">
        <v>28182</v>
      </c>
      <c r="F18" s="38">
        <v>131328</v>
      </c>
      <c r="G18"/>
      <c r="H18"/>
      <c r="I18"/>
      <c r="J18"/>
      <c r="K18"/>
      <c r="L18"/>
      <c r="M18"/>
      <c r="N18"/>
      <c r="O18"/>
      <c r="P18"/>
      <c r="Q18"/>
      <c r="R18"/>
      <c r="S18"/>
      <c r="T18"/>
      <c r="U18"/>
      <c r="V18"/>
      <c r="W18"/>
      <c r="X18"/>
      <c r="Y18"/>
      <c r="Z18"/>
      <c r="AA18"/>
      <c r="AB18"/>
    </row>
    <row r="19" spans="1:38" x14ac:dyDescent="0.25">
      <c r="A19" t="s">
        <v>780</v>
      </c>
      <c r="B19" t="s">
        <v>1149</v>
      </c>
      <c r="C19" t="s">
        <v>1154</v>
      </c>
      <c r="D19" s="107">
        <v>44664</v>
      </c>
      <c r="E19">
        <v>38596</v>
      </c>
      <c r="F19" s="38">
        <v>304629</v>
      </c>
      <c r="G19"/>
      <c r="H19"/>
      <c r="I19"/>
      <c r="J19"/>
      <c r="K19"/>
      <c r="L19"/>
      <c r="M19"/>
      <c r="N19"/>
      <c r="O19"/>
      <c r="P19"/>
      <c r="Q19"/>
      <c r="R19"/>
      <c r="S19"/>
      <c r="T19"/>
      <c r="U19"/>
      <c r="V19"/>
      <c r="W19"/>
      <c r="X19"/>
      <c r="Y19"/>
      <c r="Z19"/>
      <c r="AA19"/>
      <c r="AB19"/>
    </row>
    <row r="20" spans="1:38" x14ac:dyDescent="0.25">
      <c r="A20" t="s">
        <v>780</v>
      </c>
      <c r="B20" t="s">
        <v>1150</v>
      </c>
      <c r="C20" t="s">
        <v>1154</v>
      </c>
      <c r="D20" s="107">
        <v>44629</v>
      </c>
      <c r="E20">
        <v>14530</v>
      </c>
      <c r="F20" s="38">
        <v>136675</v>
      </c>
      <c r="G20"/>
      <c r="H20"/>
      <c r="I20"/>
      <c r="J20"/>
      <c r="K20"/>
      <c r="L20"/>
      <c r="M20"/>
      <c r="N20"/>
      <c r="O20"/>
      <c r="P20"/>
      <c r="Q20"/>
      <c r="R20"/>
      <c r="S20"/>
      <c r="T20"/>
      <c r="U20"/>
      <c r="V20"/>
      <c r="W20"/>
      <c r="X20"/>
      <c r="Y20"/>
      <c r="Z20"/>
      <c r="AA20"/>
      <c r="AB20"/>
    </row>
    <row r="21" spans="1:38" x14ac:dyDescent="0.25">
      <c r="A21" t="s">
        <v>780</v>
      </c>
      <c r="B21" t="s">
        <v>1151</v>
      </c>
      <c r="C21" t="s">
        <v>1154</v>
      </c>
      <c r="D21" s="107">
        <v>44677</v>
      </c>
      <c r="E21">
        <v>43407</v>
      </c>
      <c r="F21" s="38">
        <v>101291</v>
      </c>
      <c r="G21"/>
      <c r="H21"/>
      <c r="I21"/>
      <c r="J21"/>
      <c r="K21"/>
      <c r="L21"/>
      <c r="M21"/>
      <c r="N21"/>
      <c r="O21"/>
      <c r="P21"/>
      <c r="Q21"/>
      <c r="R21"/>
      <c r="S21"/>
      <c r="T21"/>
      <c r="U21"/>
      <c r="V21"/>
      <c r="W21"/>
      <c r="X21"/>
      <c r="Y21"/>
      <c r="Z21"/>
      <c r="AA21"/>
      <c r="AB21"/>
    </row>
    <row r="22" spans="1:38" x14ac:dyDescent="0.25">
      <c r="A22" t="s">
        <v>780</v>
      </c>
      <c r="B22" t="s">
        <v>1152</v>
      </c>
      <c r="C22" t="s">
        <v>1154</v>
      </c>
      <c r="D22" s="107">
        <v>44626</v>
      </c>
      <c r="E22">
        <v>35823</v>
      </c>
      <c r="F22" s="38">
        <v>65025</v>
      </c>
      <c r="G22"/>
      <c r="H22"/>
      <c r="I22"/>
      <c r="J22"/>
      <c r="K22"/>
      <c r="L22"/>
      <c r="M22"/>
      <c r="N22"/>
      <c r="O22"/>
      <c r="P22"/>
      <c r="Q22"/>
      <c r="R22"/>
      <c r="S22"/>
      <c r="T22"/>
      <c r="U22"/>
      <c r="V22"/>
      <c r="W22"/>
      <c r="X22"/>
      <c r="Y22"/>
      <c r="Z22"/>
      <c r="AA22"/>
      <c r="AB22"/>
    </row>
    <row r="23" spans="1:38" x14ac:dyDescent="0.25">
      <c r="A23" t="s">
        <v>764</v>
      </c>
      <c r="B23" t="s">
        <v>1147</v>
      </c>
      <c r="C23" t="s">
        <v>1155</v>
      </c>
      <c r="D23" s="107">
        <v>44597</v>
      </c>
      <c r="E23">
        <v>44284</v>
      </c>
      <c r="F23" s="38">
        <v>153615</v>
      </c>
      <c r="G23"/>
      <c r="H23"/>
      <c r="I23"/>
      <c r="J23"/>
      <c r="K23"/>
      <c r="L23"/>
      <c r="M23"/>
      <c r="N23"/>
      <c r="O23"/>
      <c r="P23"/>
      <c r="Q23"/>
      <c r="R23"/>
      <c r="S23"/>
      <c r="T23"/>
      <c r="U23"/>
      <c r="V23"/>
      <c r="W23"/>
      <c r="X23"/>
      <c r="Y23"/>
      <c r="Z23"/>
      <c r="AA23"/>
      <c r="AB23"/>
    </row>
    <row r="24" spans="1:38" x14ac:dyDescent="0.25">
      <c r="A24" t="s">
        <v>764</v>
      </c>
      <c r="B24" t="s">
        <v>1149</v>
      </c>
      <c r="C24" t="s">
        <v>1155</v>
      </c>
      <c r="D24" s="107">
        <v>44609</v>
      </c>
      <c r="E24">
        <v>14732</v>
      </c>
      <c r="F24" s="38">
        <v>208975</v>
      </c>
      <c r="G24"/>
      <c r="H24"/>
      <c r="I24"/>
      <c r="J24"/>
      <c r="K24"/>
      <c r="L24"/>
      <c r="M24"/>
      <c r="N24"/>
      <c r="O24"/>
      <c r="P24"/>
      <c r="Q24"/>
      <c r="R24"/>
      <c r="S24"/>
      <c r="T24"/>
      <c r="U24"/>
      <c r="V24"/>
      <c r="W24"/>
      <c r="X24"/>
      <c r="Y24"/>
      <c r="Z24"/>
      <c r="AA24"/>
      <c r="AB24"/>
    </row>
    <row r="25" spans="1:38" x14ac:dyDescent="0.25">
      <c r="A25" t="s">
        <v>764</v>
      </c>
      <c r="B25" t="s">
        <v>1150</v>
      </c>
      <c r="C25" t="s">
        <v>1155</v>
      </c>
      <c r="D25" s="107">
        <v>44612</v>
      </c>
      <c r="E25">
        <v>26298</v>
      </c>
      <c r="F25" s="38">
        <v>268212</v>
      </c>
      <c r="G25"/>
      <c r="H25"/>
      <c r="I25"/>
      <c r="J25"/>
      <c r="K25"/>
      <c r="L25"/>
      <c r="M25"/>
      <c r="N25"/>
      <c r="O25"/>
      <c r="P25"/>
      <c r="Q25"/>
      <c r="R25"/>
      <c r="S25"/>
      <c r="T25"/>
      <c r="U25"/>
      <c r="V25"/>
      <c r="W25"/>
      <c r="X25"/>
      <c r="Y25"/>
      <c r="Z25"/>
      <c r="AA25"/>
      <c r="AB25"/>
    </row>
    <row r="26" spans="1:38" x14ac:dyDescent="0.25">
      <c r="A26" t="s">
        <v>764</v>
      </c>
      <c r="B26" t="s">
        <v>1151</v>
      </c>
      <c r="C26" t="s">
        <v>1155</v>
      </c>
      <c r="D26" s="107">
        <v>44590</v>
      </c>
      <c r="E26">
        <v>15014</v>
      </c>
      <c r="F26" s="38">
        <v>40606</v>
      </c>
      <c r="G26"/>
      <c r="H26"/>
      <c r="I26"/>
      <c r="J26"/>
      <c r="K26"/>
      <c r="L26"/>
      <c r="M26"/>
      <c r="N26"/>
      <c r="O26"/>
      <c r="P26"/>
      <c r="Q26"/>
      <c r="R26"/>
      <c r="S26"/>
      <c r="T26"/>
      <c r="U26"/>
      <c r="V26"/>
      <c r="W26"/>
      <c r="X26"/>
      <c r="Y26"/>
      <c r="Z26"/>
      <c r="AA26"/>
      <c r="AB26"/>
    </row>
    <row r="27" spans="1:38" x14ac:dyDescent="0.25">
      <c r="A27" t="s">
        <v>764</v>
      </c>
      <c r="B27" t="s">
        <v>1152</v>
      </c>
      <c r="C27" t="s">
        <v>1155</v>
      </c>
      <c r="D27" s="107">
        <v>44638</v>
      </c>
      <c r="E27">
        <v>11686</v>
      </c>
      <c r="F27" s="38">
        <v>140700</v>
      </c>
      <c r="G27"/>
      <c r="H27"/>
      <c r="I27"/>
      <c r="J27"/>
      <c r="K27"/>
      <c r="L27"/>
      <c r="M27"/>
      <c r="N27"/>
      <c r="O27"/>
      <c r="P27"/>
      <c r="Q27"/>
      <c r="R27"/>
      <c r="S27"/>
      <c r="T27"/>
      <c r="U27"/>
      <c r="V27"/>
      <c r="W27"/>
      <c r="X27"/>
      <c r="Y27"/>
      <c r="Z27"/>
      <c r="AA27"/>
      <c r="AB27"/>
    </row>
    <row r="28" spans="1:38" x14ac:dyDescent="0.25">
      <c r="A28" t="s">
        <v>780</v>
      </c>
      <c r="B28" t="s">
        <v>1147</v>
      </c>
      <c r="C28" t="s">
        <v>1156</v>
      </c>
      <c r="D28" s="107">
        <v>44591</v>
      </c>
      <c r="E28">
        <v>11668</v>
      </c>
      <c r="F28" s="38">
        <v>170180</v>
      </c>
      <c r="G28"/>
      <c r="H28"/>
      <c r="I28"/>
      <c r="J28"/>
      <c r="K28"/>
      <c r="L28"/>
      <c r="M28"/>
      <c r="N28"/>
      <c r="O28"/>
      <c r="P28"/>
      <c r="Q28"/>
      <c r="R28"/>
      <c r="S28"/>
      <c r="T28"/>
      <c r="U28"/>
      <c r="V28"/>
      <c r="W28"/>
      <c r="X28"/>
      <c r="Y28"/>
      <c r="Z28"/>
      <c r="AA28"/>
      <c r="AB28"/>
    </row>
    <row r="29" spans="1:38" x14ac:dyDescent="0.25">
      <c r="A29" t="s">
        <v>780</v>
      </c>
      <c r="B29" t="s">
        <v>1149</v>
      </c>
      <c r="C29" t="s">
        <v>1156</v>
      </c>
      <c r="D29" s="107">
        <v>44572</v>
      </c>
      <c r="E29">
        <v>13307</v>
      </c>
      <c r="F29" s="38">
        <v>81192</v>
      </c>
      <c r="G29"/>
      <c r="H29"/>
      <c r="I29"/>
      <c r="J29"/>
      <c r="K29"/>
      <c r="L29"/>
      <c r="M29"/>
      <c r="N29"/>
      <c r="O29"/>
      <c r="P29"/>
      <c r="Q29"/>
      <c r="R29"/>
      <c r="S29"/>
      <c r="T29"/>
      <c r="U29"/>
      <c r="V29"/>
      <c r="W29"/>
      <c r="X29"/>
      <c r="Y29"/>
      <c r="Z29"/>
      <c r="AA29"/>
      <c r="AB29"/>
    </row>
    <row r="30" spans="1:38" x14ac:dyDescent="0.25">
      <c r="A30" t="s">
        <v>780</v>
      </c>
      <c r="B30" t="s">
        <v>1150</v>
      </c>
      <c r="C30" t="s">
        <v>1156</v>
      </c>
      <c r="D30" s="107">
        <v>44589</v>
      </c>
      <c r="E30">
        <v>31199</v>
      </c>
      <c r="F30" s="38">
        <v>67032</v>
      </c>
      <c r="G30"/>
      <c r="H30"/>
      <c r="I30"/>
      <c r="J30"/>
      <c r="K30"/>
      <c r="L30"/>
      <c r="M30"/>
      <c r="N30"/>
      <c r="O30"/>
      <c r="P30"/>
      <c r="Q30"/>
      <c r="R30"/>
      <c r="S30"/>
      <c r="T30"/>
      <c r="U30"/>
      <c r="V30"/>
      <c r="W30"/>
      <c r="X30"/>
      <c r="Y30"/>
      <c r="Z30"/>
      <c r="AA30"/>
      <c r="AB30"/>
    </row>
    <row r="31" spans="1:38" x14ac:dyDescent="0.25">
      <c r="A31" t="s">
        <v>780</v>
      </c>
      <c r="B31" t="s">
        <v>1151</v>
      </c>
      <c r="C31" t="s">
        <v>1156</v>
      </c>
      <c r="D31" s="107">
        <v>44569</v>
      </c>
      <c r="E31">
        <v>38458</v>
      </c>
      <c r="F31" s="38">
        <v>66440</v>
      </c>
      <c r="G31"/>
      <c r="H31"/>
      <c r="I31"/>
      <c r="J31"/>
      <c r="K31"/>
      <c r="L31"/>
      <c r="M31"/>
      <c r="N31"/>
      <c r="O31"/>
      <c r="P31"/>
      <c r="Q31"/>
      <c r="R31"/>
      <c r="S31"/>
      <c r="T31"/>
      <c r="U31"/>
      <c r="V31"/>
      <c r="W31"/>
      <c r="X31"/>
      <c r="Y31"/>
      <c r="Z31"/>
      <c r="AA31"/>
      <c r="AB31"/>
    </row>
    <row r="32" spans="1:38" x14ac:dyDescent="0.25">
      <c r="A32" t="s">
        <v>780</v>
      </c>
      <c r="B32" t="s">
        <v>1152</v>
      </c>
      <c r="C32" t="s">
        <v>1156</v>
      </c>
      <c r="D32" s="107">
        <v>44564</v>
      </c>
      <c r="E32">
        <v>47550</v>
      </c>
      <c r="F32" s="38">
        <v>179400</v>
      </c>
      <c r="G32"/>
      <c r="H32"/>
      <c r="I32"/>
      <c r="J32"/>
      <c r="K32"/>
      <c r="L32"/>
      <c r="M32"/>
      <c r="N32"/>
      <c r="O32"/>
      <c r="P32"/>
      <c r="Q32"/>
      <c r="R32"/>
      <c r="S32"/>
      <c r="T32"/>
      <c r="U32"/>
      <c r="V32"/>
      <c r="W32"/>
      <c r="X32"/>
      <c r="Y32"/>
      <c r="Z32"/>
      <c r="AA32"/>
      <c r="AB32"/>
    </row>
    <row r="33" spans="1:28" x14ac:dyDescent="0.25">
      <c r="A33"/>
      <c r="B33"/>
      <c r="C33"/>
      <c r="D33"/>
      <c r="E33"/>
      <c r="F33"/>
      <c r="G33"/>
      <c r="H33"/>
      <c r="I33"/>
      <c r="J33"/>
      <c r="K33"/>
      <c r="L33"/>
      <c r="M33"/>
      <c r="N33"/>
      <c r="O33"/>
      <c r="P33"/>
      <c r="Q33"/>
      <c r="R33"/>
      <c r="S33"/>
      <c r="T33"/>
      <c r="U33"/>
      <c r="V33"/>
      <c r="W33"/>
      <c r="X33"/>
      <c r="Y33"/>
      <c r="Z33"/>
      <c r="AA33"/>
      <c r="AB33"/>
    </row>
    <row r="34" spans="1:28" x14ac:dyDescent="0.25">
      <c r="E34"/>
      <c r="F34" s="38"/>
      <c r="G34"/>
      <c r="H34"/>
      <c r="I34"/>
      <c r="J34"/>
      <c r="K34"/>
      <c r="L34"/>
      <c r="M34"/>
      <c r="N34"/>
      <c r="O34"/>
      <c r="P34"/>
      <c r="Q34"/>
      <c r="R34"/>
      <c r="S34"/>
      <c r="T34"/>
      <c r="U34"/>
      <c r="V34"/>
      <c r="W34"/>
      <c r="X34"/>
      <c r="Y34"/>
      <c r="Z34"/>
      <c r="AA34"/>
      <c r="AB34"/>
    </row>
    <row r="35" spans="1:28" x14ac:dyDescent="0.25">
      <c r="E35"/>
      <c r="F35" s="38"/>
      <c r="G35"/>
      <c r="H35"/>
      <c r="I35"/>
      <c r="J35"/>
      <c r="K35"/>
      <c r="L35"/>
      <c r="M35"/>
      <c r="N35"/>
      <c r="O35"/>
      <c r="P35"/>
      <c r="Q35"/>
      <c r="R35"/>
      <c r="S35"/>
      <c r="T35"/>
      <c r="U35"/>
      <c r="V35"/>
      <c r="W35"/>
      <c r="X35"/>
      <c r="Y35"/>
      <c r="Z35"/>
      <c r="AA35"/>
      <c r="AB35"/>
    </row>
    <row r="36" spans="1:28" x14ac:dyDescent="0.25">
      <c r="E36"/>
      <c r="F36" s="38"/>
      <c r="G36"/>
      <c r="H36"/>
      <c r="I36"/>
      <c r="J36"/>
      <c r="K36"/>
      <c r="L36"/>
      <c r="M36"/>
      <c r="N36"/>
      <c r="O36"/>
      <c r="P36"/>
      <c r="Q36"/>
      <c r="R36"/>
      <c r="S36"/>
      <c r="T36"/>
      <c r="U36"/>
      <c r="V36"/>
      <c r="W36"/>
      <c r="X36"/>
      <c r="Y36"/>
      <c r="Z36"/>
      <c r="AA36"/>
      <c r="AB36"/>
    </row>
    <row r="37" spans="1:28" x14ac:dyDescent="0.25">
      <c r="E37"/>
      <c r="F37" s="38"/>
      <c r="G37"/>
      <c r="H37"/>
      <c r="I37"/>
      <c r="J37"/>
      <c r="K37"/>
      <c r="L37"/>
      <c r="M37"/>
      <c r="N37"/>
      <c r="O37"/>
      <c r="P37"/>
      <c r="Q37"/>
      <c r="R37"/>
      <c r="S37"/>
      <c r="T37"/>
      <c r="U37"/>
      <c r="V37"/>
      <c r="W37"/>
      <c r="X37"/>
      <c r="Y37"/>
      <c r="Z37"/>
      <c r="AA37"/>
      <c r="AB37"/>
    </row>
    <row r="38" spans="1:28" x14ac:dyDescent="0.25">
      <c r="E38"/>
      <c r="F38" s="38"/>
      <c r="G38"/>
      <c r="H38"/>
      <c r="I38"/>
      <c r="J38"/>
      <c r="K38"/>
      <c r="L38"/>
      <c r="M38"/>
      <c r="N38"/>
      <c r="O38"/>
      <c r="P38"/>
      <c r="Q38"/>
      <c r="R38"/>
      <c r="S38"/>
      <c r="T38"/>
      <c r="U38"/>
      <c r="V38"/>
      <c r="W38"/>
      <c r="X38"/>
      <c r="Y38"/>
      <c r="Z38"/>
      <c r="AA38"/>
      <c r="AB38"/>
    </row>
    <row r="39" spans="1:28" x14ac:dyDescent="0.25">
      <c r="E39"/>
      <c r="F39" s="38"/>
      <c r="G39"/>
      <c r="H39"/>
      <c r="I39"/>
      <c r="J39"/>
      <c r="K39"/>
      <c r="L39"/>
      <c r="M39"/>
      <c r="N39"/>
      <c r="O39"/>
      <c r="P39"/>
      <c r="Q39"/>
      <c r="R39"/>
      <c r="S39"/>
      <c r="T39"/>
      <c r="U39"/>
      <c r="V39"/>
      <c r="W39"/>
      <c r="X39"/>
      <c r="Y39"/>
      <c r="Z39"/>
      <c r="AA39"/>
      <c r="AB39"/>
    </row>
    <row r="40" spans="1:28" x14ac:dyDescent="0.25">
      <c r="E40"/>
      <c r="F40" s="38"/>
      <c r="G40"/>
      <c r="H40"/>
      <c r="I40"/>
      <c r="J40"/>
      <c r="K40"/>
      <c r="L40"/>
      <c r="M40"/>
      <c r="N40"/>
      <c r="O40"/>
      <c r="P40"/>
      <c r="Q40"/>
      <c r="R40"/>
      <c r="S40"/>
      <c r="T40"/>
      <c r="U40"/>
      <c r="V40"/>
      <c r="W40"/>
      <c r="X40"/>
      <c r="Y40"/>
      <c r="Z40"/>
      <c r="AA40"/>
      <c r="AB40"/>
    </row>
    <row r="41" spans="1:28" x14ac:dyDescent="0.25">
      <c r="E41"/>
      <c r="F41" s="38"/>
      <c r="G41"/>
      <c r="H41"/>
      <c r="I41"/>
      <c r="J41"/>
      <c r="K41"/>
      <c r="L41"/>
      <c r="M41"/>
      <c r="N41"/>
      <c r="O41"/>
      <c r="P41"/>
      <c r="Q41"/>
      <c r="R41"/>
      <c r="S41"/>
      <c r="T41"/>
      <c r="U41"/>
      <c r="V41"/>
      <c r="W41"/>
      <c r="X41"/>
      <c r="Y41"/>
      <c r="Z41"/>
      <c r="AA41"/>
      <c r="AB41"/>
    </row>
    <row r="42" spans="1:28" x14ac:dyDescent="0.25">
      <c r="E42"/>
      <c r="F42" s="38"/>
      <c r="G42"/>
      <c r="H42"/>
      <c r="I42"/>
      <c r="J42"/>
      <c r="K42"/>
      <c r="L42"/>
      <c r="M42"/>
      <c r="N42"/>
      <c r="O42"/>
      <c r="P42"/>
      <c r="Q42"/>
      <c r="R42"/>
    </row>
    <row r="43" spans="1:28" x14ac:dyDescent="0.25">
      <c r="E43"/>
      <c r="F43" s="38"/>
      <c r="G43"/>
      <c r="H43"/>
      <c r="I43"/>
      <c r="J43"/>
      <c r="K43"/>
      <c r="L43"/>
      <c r="M43"/>
      <c r="N43"/>
      <c r="O43"/>
      <c r="P43"/>
      <c r="Q43"/>
      <c r="R43"/>
    </row>
    <row r="44" spans="1:28" x14ac:dyDescent="0.25">
      <c r="E44"/>
      <c r="F44" s="38"/>
      <c r="G44"/>
      <c r="H44"/>
      <c r="I44"/>
      <c r="J44"/>
      <c r="K44"/>
      <c r="L44"/>
      <c r="M44"/>
      <c r="N44"/>
      <c r="O44"/>
      <c r="P44"/>
      <c r="Q44"/>
      <c r="R44"/>
    </row>
    <row r="45" spans="1:28" x14ac:dyDescent="0.25">
      <c r="E45"/>
      <c r="H45"/>
      <c r="I45"/>
      <c r="J45"/>
      <c r="K45"/>
      <c r="L45"/>
      <c r="M45"/>
      <c r="N45"/>
      <c r="O45"/>
      <c r="P45"/>
      <c r="Q45"/>
      <c r="R45"/>
    </row>
    <row r="46" spans="1:28" x14ac:dyDescent="0.25">
      <c r="E46"/>
      <c r="H46"/>
      <c r="I46"/>
      <c r="J46"/>
      <c r="K46"/>
      <c r="L46"/>
      <c r="M46"/>
      <c r="N46"/>
      <c r="O46"/>
      <c r="P46"/>
      <c r="Q46"/>
      <c r="R46"/>
    </row>
    <row r="47" spans="1:28" x14ac:dyDescent="0.25">
      <c r="E47"/>
      <c r="H47"/>
      <c r="I47"/>
      <c r="J47"/>
      <c r="K47"/>
      <c r="L47"/>
      <c r="M47"/>
      <c r="N47"/>
      <c r="O47"/>
      <c r="P47"/>
      <c r="Q47"/>
      <c r="R47"/>
    </row>
    <row r="48" spans="1:28" x14ac:dyDescent="0.25">
      <c r="E48"/>
      <c r="H48"/>
      <c r="I48"/>
      <c r="J48"/>
      <c r="K48"/>
      <c r="L48"/>
      <c r="M48"/>
      <c r="N48"/>
      <c r="O48"/>
      <c r="P48"/>
      <c r="Q48"/>
      <c r="R48"/>
    </row>
    <row r="49" spans="5:18" x14ac:dyDescent="0.25">
      <c r="E49"/>
      <c r="H49"/>
      <c r="I49"/>
      <c r="J49"/>
      <c r="K49"/>
      <c r="L49"/>
      <c r="M49"/>
      <c r="N49"/>
      <c r="O49"/>
      <c r="P49"/>
      <c r="Q49"/>
      <c r="R49"/>
    </row>
    <row r="50" spans="5:18" x14ac:dyDescent="0.25">
      <c r="E50"/>
      <c r="H50"/>
      <c r="I50"/>
      <c r="J50"/>
      <c r="K50"/>
      <c r="L50"/>
      <c r="M50"/>
      <c r="N50"/>
      <c r="O50"/>
      <c r="P50"/>
      <c r="Q50"/>
      <c r="R50"/>
    </row>
    <row r="51" spans="5:18" x14ac:dyDescent="0.25">
      <c r="E51"/>
      <c r="H51"/>
      <c r="I51"/>
      <c r="J51"/>
      <c r="K51"/>
      <c r="L51"/>
      <c r="M51"/>
      <c r="N51"/>
      <c r="O51"/>
      <c r="P51"/>
      <c r="Q51"/>
      <c r="R51"/>
    </row>
    <row r="52" spans="5:18" x14ac:dyDescent="0.25">
      <c r="E52"/>
      <c r="H52"/>
      <c r="I52"/>
      <c r="J52"/>
      <c r="K52"/>
      <c r="L52"/>
      <c r="M52"/>
      <c r="N52"/>
      <c r="O52"/>
      <c r="P52"/>
      <c r="Q52"/>
      <c r="R52"/>
    </row>
    <row r="53" spans="5:18" x14ac:dyDescent="0.25">
      <c r="E53"/>
      <c r="H53"/>
      <c r="I53"/>
      <c r="J53"/>
      <c r="K53"/>
      <c r="L53"/>
      <c r="M53"/>
      <c r="N53"/>
      <c r="O53"/>
      <c r="P53"/>
      <c r="Q53"/>
      <c r="R53"/>
    </row>
    <row r="54" spans="5:18" x14ac:dyDescent="0.25">
      <c r="E54"/>
      <c r="H54"/>
      <c r="I54"/>
      <c r="J54"/>
      <c r="K54"/>
      <c r="L54"/>
      <c r="M54"/>
      <c r="N54"/>
      <c r="O54"/>
      <c r="P54"/>
      <c r="Q54"/>
      <c r="R54"/>
    </row>
    <row r="55" spans="5:18" x14ac:dyDescent="0.25">
      <c r="E55"/>
      <c r="H55"/>
      <c r="I55"/>
      <c r="J55"/>
      <c r="K55"/>
      <c r="L55"/>
      <c r="M55"/>
      <c r="N55"/>
      <c r="O55"/>
      <c r="P55"/>
      <c r="Q55"/>
      <c r="R55"/>
    </row>
    <row r="56" spans="5:18" x14ac:dyDescent="0.25">
      <c r="E56"/>
      <c r="H56"/>
      <c r="I56"/>
      <c r="J56"/>
      <c r="K56"/>
      <c r="L56"/>
      <c r="M56"/>
      <c r="N56"/>
      <c r="O56"/>
      <c r="P56"/>
      <c r="Q56"/>
      <c r="R56"/>
    </row>
    <row r="57" spans="5:18" x14ac:dyDescent="0.25">
      <c r="E57"/>
      <c r="H57"/>
      <c r="I57"/>
      <c r="J57"/>
      <c r="K57"/>
      <c r="L57"/>
      <c r="M57"/>
      <c r="N57"/>
      <c r="O57"/>
      <c r="P57"/>
      <c r="Q57"/>
      <c r="R57"/>
    </row>
    <row r="58" spans="5:18" x14ac:dyDescent="0.25">
      <c r="E58"/>
      <c r="H58"/>
      <c r="I58"/>
      <c r="J58"/>
      <c r="K58"/>
      <c r="L58"/>
      <c r="M58"/>
      <c r="N58"/>
      <c r="O58"/>
      <c r="P58"/>
      <c r="Q58"/>
      <c r="R58"/>
    </row>
    <row r="59" spans="5:18" x14ac:dyDescent="0.25">
      <c r="E59"/>
      <c r="H59"/>
      <c r="I59"/>
      <c r="J59"/>
      <c r="K59"/>
      <c r="L59"/>
      <c r="M59"/>
      <c r="N59"/>
      <c r="O59"/>
      <c r="P59"/>
      <c r="Q59"/>
      <c r="R59"/>
    </row>
    <row r="60" spans="5:18" x14ac:dyDescent="0.25">
      <c r="E60"/>
      <c r="H60"/>
      <c r="I60"/>
      <c r="J60"/>
      <c r="K60"/>
      <c r="L60"/>
      <c r="M60"/>
      <c r="N60"/>
      <c r="O60"/>
      <c r="P60"/>
      <c r="Q60"/>
      <c r="R60"/>
    </row>
    <row r="61" spans="5:18" x14ac:dyDescent="0.25">
      <c r="E61"/>
      <c r="H61"/>
      <c r="I61"/>
      <c r="J61"/>
      <c r="K61"/>
      <c r="L61"/>
      <c r="M61"/>
      <c r="N61"/>
      <c r="O61"/>
      <c r="P61"/>
      <c r="Q61"/>
      <c r="R61"/>
    </row>
    <row r="62" spans="5:18" x14ac:dyDescent="0.25">
      <c r="E62"/>
      <c r="H62"/>
      <c r="I62"/>
      <c r="J62"/>
      <c r="K62"/>
      <c r="L62"/>
      <c r="M62"/>
      <c r="N62"/>
      <c r="O62"/>
      <c r="P62"/>
      <c r="Q62"/>
      <c r="R62"/>
    </row>
    <row r="63" spans="5:18" x14ac:dyDescent="0.25">
      <c r="E63"/>
      <c r="H63"/>
      <c r="I63"/>
      <c r="J63"/>
      <c r="K63"/>
      <c r="L63"/>
      <c r="M63"/>
      <c r="N63"/>
      <c r="O63"/>
      <c r="P63"/>
      <c r="Q63"/>
      <c r="R63"/>
    </row>
    <row r="64" spans="5:18" x14ac:dyDescent="0.25">
      <c r="E64"/>
      <c r="H64"/>
      <c r="I64"/>
      <c r="J64"/>
      <c r="K64"/>
      <c r="L64"/>
      <c r="M64"/>
      <c r="N64"/>
      <c r="O64"/>
      <c r="P64"/>
      <c r="Q64"/>
      <c r="R64"/>
    </row>
    <row r="65" spans="5:18" x14ac:dyDescent="0.25">
      <c r="E65"/>
      <c r="H65"/>
      <c r="I65"/>
      <c r="J65"/>
      <c r="K65"/>
      <c r="L65"/>
      <c r="M65"/>
      <c r="N65"/>
      <c r="O65"/>
      <c r="P65"/>
      <c r="Q65"/>
      <c r="R65"/>
    </row>
    <row r="66" spans="5:18" x14ac:dyDescent="0.25">
      <c r="E66"/>
      <c r="H66"/>
      <c r="I66"/>
      <c r="J66"/>
      <c r="K66"/>
      <c r="L66"/>
      <c r="M66"/>
      <c r="N66"/>
      <c r="O66"/>
      <c r="P66"/>
      <c r="Q66"/>
      <c r="R66"/>
    </row>
    <row r="67" spans="5:18" x14ac:dyDescent="0.25">
      <c r="E67"/>
    </row>
    <row r="68" spans="5:18" x14ac:dyDescent="0.25">
      <c r="E68"/>
    </row>
    <row r="69" spans="5:18" x14ac:dyDescent="0.25">
      <c r="E69"/>
    </row>
    <row r="70" spans="5:18" x14ac:dyDescent="0.25">
      <c r="E70"/>
    </row>
    <row r="71" spans="5:18" x14ac:dyDescent="0.25">
      <c r="E71"/>
    </row>
    <row r="72" spans="5:18" x14ac:dyDescent="0.25">
      <c r="E72"/>
    </row>
    <row r="73" spans="5:18" x14ac:dyDescent="0.25">
      <c r="E73"/>
    </row>
    <row r="74" spans="5:18" x14ac:dyDescent="0.25">
      <c r="E74"/>
    </row>
    <row r="75" spans="5:18" x14ac:dyDescent="0.25">
      <c r="E75"/>
    </row>
    <row r="76" spans="5:18" x14ac:dyDescent="0.25">
      <c r="E76"/>
    </row>
    <row r="77" spans="5:18" x14ac:dyDescent="0.25">
      <c r="E77"/>
    </row>
    <row r="78" spans="5:18" x14ac:dyDescent="0.25">
      <c r="E78"/>
    </row>
    <row r="79" spans="5:18" x14ac:dyDescent="0.25">
      <c r="E79"/>
    </row>
    <row r="80" spans="5:18" x14ac:dyDescent="0.25">
      <c r="E80"/>
    </row>
    <row r="81" spans="5:5" x14ac:dyDescent="0.25">
      <c r="E81"/>
    </row>
    <row r="82" spans="5:5" x14ac:dyDescent="0.25">
      <c r="E82"/>
    </row>
    <row r="83" spans="5:5" x14ac:dyDescent="0.25">
      <c r="E83"/>
    </row>
    <row r="84" spans="5:5" x14ac:dyDescent="0.25">
      <c r="E84"/>
    </row>
    <row r="85" spans="5:5" x14ac:dyDescent="0.25">
      <c r="E85"/>
    </row>
    <row r="86" spans="5:5" x14ac:dyDescent="0.25">
      <c r="E86"/>
    </row>
    <row r="87" spans="5:5" x14ac:dyDescent="0.25">
      <c r="E87"/>
    </row>
    <row r="88" spans="5:5" x14ac:dyDescent="0.25">
      <c r="E88"/>
    </row>
    <row r="89" spans="5:5" x14ac:dyDescent="0.25">
      <c r="E89"/>
    </row>
    <row r="90" spans="5:5" x14ac:dyDescent="0.25">
      <c r="E90"/>
    </row>
    <row r="91" spans="5:5" x14ac:dyDescent="0.25">
      <c r="E91"/>
    </row>
    <row r="92" spans="5:5" x14ac:dyDescent="0.25">
      <c r="E92"/>
    </row>
    <row r="93" spans="5:5" x14ac:dyDescent="0.25">
      <c r="E93"/>
    </row>
    <row r="94" spans="5:5" x14ac:dyDescent="0.25">
      <c r="E94"/>
    </row>
    <row r="95" spans="5:5" x14ac:dyDescent="0.25">
      <c r="E95"/>
    </row>
    <row r="96" spans="5:5" x14ac:dyDescent="0.25">
      <c r="E96"/>
    </row>
    <row r="97" spans="5:5" x14ac:dyDescent="0.25">
      <c r="E97"/>
    </row>
    <row r="98" spans="5:5" x14ac:dyDescent="0.25">
      <c r="E98"/>
    </row>
    <row r="99" spans="5:5" x14ac:dyDescent="0.25">
      <c r="E99"/>
    </row>
    <row r="100" spans="5:5" x14ac:dyDescent="0.25">
      <c r="E100"/>
    </row>
    <row r="101" spans="5:5" x14ac:dyDescent="0.25">
      <c r="E101"/>
    </row>
    <row r="102" spans="5:5" x14ac:dyDescent="0.25">
      <c r="E102"/>
    </row>
    <row r="103" spans="5:5" x14ac:dyDescent="0.25">
      <c r="E103"/>
    </row>
    <row r="104" spans="5:5" x14ac:dyDescent="0.25">
      <c r="E104"/>
    </row>
    <row r="105" spans="5:5" x14ac:dyDescent="0.25">
      <c r="E105"/>
    </row>
    <row r="106" spans="5:5" x14ac:dyDescent="0.25">
      <c r="E106"/>
    </row>
    <row r="107" spans="5:5" x14ac:dyDescent="0.25">
      <c r="E107"/>
    </row>
    <row r="108" spans="5:5" x14ac:dyDescent="0.25">
      <c r="E108"/>
    </row>
    <row r="109" spans="5:5" x14ac:dyDescent="0.25">
      <c r="E109"/>
    </row>
    <row r="110" spans="5:5" x14ac:dyDescent="0.25">
      <c r="E110"/>
    </row>
    <row r="111" spans="5:5" x14ac:dyDescent="0.25">
      <c r="E111"/>
    </row>
    <row r="112" spans="5:5" x14ac:dyDescent="0.25">
      <c r="E112"/>
    </row>
    <row r="113" spans="5:5" x14ac:dyDescent="0.25">
      <c r="E113"/>
    </row>
    <row r="114" spans="5:5" x14ac:dyDescent="0.25">
      <c r="E114"/>
    </row>
    <row r="115" spans="5:5" x14ac:dyDescent="0.25">
      <c r="E115"/>
    </row>
    <row r="116" spans="5:5" x14ac:dyDescent="0.25">
      <c r="E116"/>
    </row>
    <row r="117" spans="5:5" x14ac:dyDescent="0.25">
      <c r="E117"/>
    </row>
    <row r="118" spans="5:5" x14ac:dyDescent="0.25">
      <c r="E118"/>
    </row>
    <row r="119" spans="5:5" x14ac:dyDescent="0.25">
      <c r="E119"/>
    </row>
    <row r="120" spans="5:5" x14ac:dyDescent="0.25">
      <c r="E120"/>
    </row>
    <row r="121" spans="5:5" x14ac:dyDescent="0.25">
      <c r="E121"/>
    </row>
    <row r="122" spans="5:5" x14ac:dyDescent="0.25">
      <c r="E122"/>
    </row>
    <row r="123" spans="5:5" x14ac:dyDescent="0.25">
      <c r="E123"/>
    </row>
    <row r="124" spans="5:5" x14ac:dyDescent="0.25">
      <c r="E124"/>
    </row>
    <row r="125" spans="5:5" x14ac:dyDescent="0.25">
      <c r="E125"/>
    </row>
    <row r="126" spans="5:5" x14ac:dyDescent="0.25">
      <c r="E126"/>
    </row>
    <row r="127" spans="5:5" x14ac:dyDescent="0.25">
      <c r="E127"/>
    </row>
    <row r="128" spans="5:5" x14ac:dyDescent="0.25">
      <c r="E128"/>
    </row>
    <row r="129" spans="5:5" x14ac:dyDescent="0.25">
      <c r="E129"/>
    </row>
    <row r="130" spans="5:5" x14ac:dyDescent="0.25">
      <c r="E130"/>
    </row>
    <row r="131" spans="5:5" x14ac:dyDescent="0.25">
      <c r="E131"/>
    </row>
    <row r="132" spans="5:5" x14ac:dyDescent="0.25">
      <c r="E132"/>
    </row>
    <row r="133" spans="5:5" x14ac:dyDescent="0.25">
      <c r="E133"/>
    </row>
    <row r="134" spans="5:5" x14ac:dyDescent="0.25">
      <c r="E134"/>
    </row>
    <row r="135" spans="5:5" x14ac:dyDescent="0.25">
      <c r="E135"/>
    </row>
    <row r="136" spans="5:5" x14ac:dyDescent="0.25">
      <c r="E136"/>
    </row>
    <row r="137" spans="5:5" x14ac:dyDescent="0.25">
      <c r="E137"/>
    </row>
    <row r="138" spans="5:5" x14ac:dyDescent="0.25">
      <c r="E138"/>
    </row>
    <row r="139" spans="5:5" x14ac:dyDescent="0.25">
      <c r="E139"/>
    </row>
    <row r="140" spans="5:5" x14ac:dyDescent="0.25">
      <c r="E140"/>
    </row>
    <row r="141" spans="5:5" x14ac:dyDescent="0.25">
      <c r="E141"/>
    </row>
    <row r="142" spans="5:5" x14ac:dyDescent="0.25">
      <c r="E142"/>
    </row>
    <row r="143" spans="5:5" x14ac:dyDescent="0.25">
      <c r="E143"/>
    </row>
    <row r="144" spans="5:5" x14ac:dyDescent="0.25">
      <c r="E144"/>
    </row>
    <row r="145" spans="5:5" x14ac:dyDescent="0.25">
      <c r="E145"/>
    </row>
  </sheetData>
  <mergeCells count="5">
    <mergeCell ref="A1:F1"/>
    <mergeCell ref="B2:F2"/>
    <mergeCell ref="B3:F3"/>
    <mergeCell ref="B4:F4"/>
    <mergeCell ref="B5:F5"/>
  </mergeCells>
  <printOptions gridLinesSet="0"/>
  <pageMargins left="0.75" right="0.75" top="1" bottom="1" header="0.5" footer="0.5"/>
  <pageSetup orientation="portrait" horizontalDpi="4294967292" verticalDpi="4294967292" r:id="rId2"/>
  <headerFooter alignWithMargins="0">
    <oddHeader>&amp;L&amp;"Calibri,Regular"&amp;K000000&amp;G&amp;C&amp;"Calibri,Regular"&amp;K000000HOME Furniture Sales - 2010 and 2011</oddHeader>
    <oddFooter>Page &amp;P</oddFooter>
  </headerFooter>
  <drawing r:id="rId3"/>
  <legacyDrawingHF r:id="rId4"/>
  <tableParts count="1">
    <tablePart r:id="rId5"/>
  </tableParts>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52"/>
  <sheetViews>
    <sheetView showGridLines="0" zoomScaleNormal="100" workbookViewId="0">
      <selection activeCell="E7" sqref="E7"/>
    </sheetView>
  </sheetViews>
  <sheetFormatPr defaultColWidth="11" defaultRowHeight="15.75" outlineLevelRow="3" x14ac:dyDescent="0.25"/>
  <cols>
    <col min="1" max="1" width="11.625" customWidth="1"/>
    <col min="2" max="2" width="12.125" customWidth="1"/>
    <col min="3" max="3" width="17.625" style="1" customWidth="1"/>
    <col min="5" max="5" width="52.625" customWidth="1"/>
    <col min="6" max="6" width="11.125" customWidth="1"/>
    <col min="7" max="7" width="12.875" customWidth="1"/>
    <col min="8" max="8" width="19.25" customWidth="1"/>
  </cols>
  <sheetData>
    <row r="1" spans="1:9" ht="20.25" thickTop="1" x14ac:dyDescent="0.3">
      <c r="A1" s="9"/>
      <c r="B1" s="167" t="s">
        <v>1158</v>
      </c>
      <c r="C1" s="167"/>
      <c r="D1" s="167"/>
      <c r="E1" s="167"/>
      <c r="F1" s="167"/>
      <c r="G1" s="168"/>
    </row>
    <row r="2" spans="1:9" s="11" customFormat="1" ht="18" customHeight="1" x14ac:dyDescent="0.25">
      <c r="A2" s="10">
        <v>1</v>
      </c>
      <c r="B2" s="169" t="s">
        <v>1187</v>
      </c>
      <c r="C2" s="170"/>
      <c r="D2" s="170"/>
      <c r="E2" s="170"/>
      <c r="F2" s="170"/>
      <c r="G2" s="171"/>
      <c r="H2"/>
    </row>
    <row r="3" spans="1:9" s="11" customFormat="1" ht="18.75" customHeight="1" x14ac:dyDescent="0.25">
      <c r="A3" s="10">
        <v>2</v>
      </c>
      <c r="B3" s="174" t="s">
        <v>1185</v>
      </c>
      <c r="C3" s="175"/>
      <c r="D3" s="175"/>
      <c r="E3" s="175"/>
      <c r="F3" s="175"/>
      <c r="G3" s="176"/>
      <c r="H3"/>
    </row>
    <row r="4" spans="1:9" s="11" customFormat="1" ht="20.100000000000001" customHeight="1" thickBot="1" x14ac:dyDescent="0.25">
      <c r="A4" s="53">
        <v>3</v>
      </c>
      <c r="B4" s="172" t="s">
        <v>1183</v>
      </c>
      <c r="C4" s="172"/>
      <c r="D4" s="172"/>
      <c r="E4" s="172"/>
      <c r="F4" s="172"/>
      <c r="G4" s="173"/>
    </row>
    <row r="5" spans="1:9" ht="24" thickTop="1" x14ac:dyDescent="0.35">
      <c r="A5" s="166"/>
      <c r="B5" s="166"/>
      <c r="C5" s="166"/>
      <c r="D5" s="166"/>
      <c r="E5" s="166"/>
      <c r="F5" s="166"/>
      <c r="G5" s="166"/>
    </row>
    <row r="6" spans="1:9" ht="36.950000000000003" customHeight="1" x14ac:dyDescent="0.4">
      <c r="A6" s="165" t="s">
        <v>1176</v>
      </c>
      <c r="B6" s="165"/>
      <c r="C6" s="165"/>
      <c r="D6" s="165"/>
      <c r="E6" s="165"/>
      <c r="F6" s="163" t="s">
        <v>1186</v>
      </c>
      <c r="G6" s="163"/>
    </row>
    <row r="7" spans="1:9" ht="16.5" thickBot="1" x14ac:dyDescent="0.3">
      <c r="F7" s="163"/>
      <c r="G7" s="163"/>
    </row>
    <row r="8" spans="1:9" ht="27.75" customHeight="1" thickTop="1" thickBot="1" x14ac:dyDescent="0.3">
      <c r="F8" s="164"/>
      <c r="G8" s="164"/>
      <c r="H8" s="135">
        <f>COUNTIF(G10:G248,"&gt;10000")</f>
        <v>17</v>
      </c>
    </row>
    <row r="9" spans="1:9" s="52" customFormat="1" ht="19.5" thickBot="1" x14ac:dyDescent="0.35">
      <c r="A9" s="99" t="s">
        <v>119</v>
      </c>
      <c r="B9" s="99" t="s">
        <v>120</v>
      </c>
      <c r="C9" s="99" t="s">
        <v>1131</v>
      </c>
      <c r="D9" s="99" t="s">
        <v>11</v>
      </c>
      <c r="E9" s="99" t="s">
        <v>12</v>
      </c>
      <c r="F9" s="99" t="s">
        <v>121</v>
      </c>
      <c r="G9" s="100" t="s">
        <v>122</v>
      </c>
      <c r="H9"/>
      <c r="I9" s="60"/>
    </row>
    <row r="10" spans="1:9" outlineLevel="3" x14ac:dyDescent="0.25">
      <c r="A10" s="94" t="s">
        <v>155</v>
      </c>
      <c r="B10" s="19" t="s">
        <v>156</v>
      </c>
      <c r="C10" s="20">
        <v>44594</v>
      </c>
      <c r="D10" s="21" t="s">
        <v>14</v>
      </c>
      <c r="E10" s="22" t="s">
        <v>15</v>
      </c>
      <c r="F10" s="22">
        <v>10</v>
      </c>
      <c r="G10" s="96">
        <v>23.85</v>
      </c>
    </row>
    <row r="11" spans="1:9" outlineLevel="3" x14ac:dyDescent="0.25">
      <c r="A11" s="94" t="s">
        <v>179</v>
      </c>
      <c r="B11" s="19" t="s">
        <v>180</v>
      </c>
      <c r="C11" s="20">
        <v>44638</v>
      </c>
      <c r="D11" s="21" t="s">
        <v>14</v>
      </c>
      <c r="E11" s="22" t="s">
        <v>15</v>
      </c>
      <c r="F11" s="22">
        <v>5</v>
      </c>
      <c r="G11" s="97">
        <v>18.850000000000001</v>
      </c>
    </row>
    <row r="12" spans="1:9" outlineLevel="3" x14ac:dyDescent="0.25">
      <c r="A12" s="94" t="s">
        <v>218</v>
      </c>
      <c r="B12" s="19" t="s">
        <v>219</v>
      </c>
      <c r="C12" s="20">
        <v>44745</v>
      </c>
      <c r="D12" s="21" t="s">
        <v>14</v>
      </c>
      <c r="E12" s="22" t="s">
        <v>15</v>
      </c>
      <c r="F12" s="22">
        <v>4</v>
      </c>
      <c r="G12" s="97">
        <v>17.850000000000001</v>
      </c>
    </row>
    <row r="13" spans="1:9" outlineLevel="3" x14ac:dyDescent="0.25">
      <c r="A13" s="94" t="s">
        <v>222</v>
      </c>
      <c r="B13" s="19" t="s">
        <v>223</v>
      </c>
      <c r="C13" s="20">
        <v>44750</v>
      </c>
      <c r="D13" s="21" t="s">
        <v>14</v>
      </c>
      <c r="E13" s="22" t="s">
        <v>15</v>
      </c>
      <c r="F13" s="22">
        <v>6</v>
      </c>
      <c r="G13" s="97">
        <v>19.850000000000001</v>
      </c>
    </row>
    <row r="14" spans="1:9" ht="31.5" outlineLevel="2" x14ac:dyDescent="0.25">
      <c r="A14" s="94"/>
      <c r="B14" s="19"/>
      <c r="C14" s="20"/>
      <c r="D14" s="47" t="s">
        <v>1244</v>
      </c>
      <c r="E14" s="22"/>
      <c r="F14" s="22">
        <f>SUBTOTAL(1,F10:F13)</f>
        <v>6.25</v>
      </c>
      <c r="G14" s="97"/>
    </row>
    <row r="15" spans="1:9" outlineLevel="1" x14ac:dyDescent="0.25">
      <c r="A15" s="94"/>
      <c r="B15" s="19"/>
      <c r="C15" s="20"/>
      <c r="D15" s="47" t="s">
        <v>1192</v>
      </c>
      <c r="E15" s="22"/>
      <c r="F15" s="22"/>
      <c r="G15" s="97">
        <f>SUBTOTAL(9,G10:G13)</f>
        <v>80.400000000000006</v>
      </c>
    </row>
    <row r="16" spans="1:9" outlineLevel="3" x14ac:dyDescent="0.25">
      <c r="A16" s="94" t="s">
        <v>266</v>
      </c>
      <c r="B16" s="19" t="s">
        <v>267</v>
      </c>
      <c r="C16" s="20">
        <v>44805</v>
      </c>
      <c r="D16" s="21" t="s">
        <v>16</v>
      </c>
      <c r="E16" s="22" t="s">
        <v>17</v>
      </c>
      <c r="F16" s="22">
        <v>9</v>
      </c>
      <c r="G16" s="97">
        <v>4509</v>
      </c>
    </row>
    <row r="17" spans="1:7" outlineLevel="3" x14ac:dyDescent="0.25">
      <c r="A17" s="94" t="s">
        <v>268</v>
      </c>
      <c r="B17" s="19" t="s">
        <v>269</v>
      </c>
      <c r="C17" s="20">
        <v>44806</v>
      </c>
      <c r="D17" s="21" t="s">
        <v>16</v>
      </c>
      <c r="E17" s="22" t="s">
        <v>17</v>
      </c>
      <c r="F17" s="22">
        <v>4</v>
      </c>
      <c r="G17" s="97">
        <v>4504</v>
      </c>
    </row>
    <row r="18" spans="1:7" ht="31.5" outlineLevel="2" x14ac:dyDescent="0.25">
      <c r="A18" s="94"/>
      <c r="B18" s="19"/>
      <c r="C18" s="20"/>
      <c r="D18" s="47" t="s">
        <v>1245</v>
      </c>
      <c r="E18" s="22"/>
      <c r="F18" s="22">
        <f>SUBTOTAL(1,F16:F17)</f>
        <v>6.5</v>
      </c>
      <c r="G18" s="97"/>
    </row>
    <row r="19" spans="1:7" ht="31.5" outlineLevel="1" x14ac:dyDescent="0.25">
      <c r="A19" s="94"/>
      <c r="B19" s="19"/>
      <c r="C19" s="20"/>
      <c r="D19" s="47" t="s">
        <v>1193</v>
      </c>
      <c r="E19" s="22"/>
      <c r="F19" s="22"/>
      <c r="G19" s="97">
        <f>SUBTOTAL(9,G16:G17)</f>
        <v>9013</v>
      </c>
    </row>
    <row r="20" spans="1:7" outlineLevel="3" x14ac:dyDescent="0.25">
      <c r="A20" s="94" t="s">
        <v>129</v>
      </c>
      <c r="B20" s="19" t="s">
        <v>130</v>
      </c>
      <c r="C20" s="20">
        <v>44576</v>
      </c>
      <c r="D20" s="21" t="s">
        <v>18</v>
      </c>
      <c r="E20" s="22" t="s">
        <v>19</v>
      </c>
      <c r="F20" s="22">
        <v>3</v>
      </c>
      <c r="G20" s="97">
        <v>5.24</v>
      </c>
    </row>
    <row r="21" spans="1:7" ht="31.5" outlineLevel="2" x14ac:dyDescent="0.25">
      <c r="A21" s="94"/>
      <c r="B21" s="19"/>
      <c r="C21" s="20"/>
      <c r="D21" s="47" t="s">
        <v>1246</v>
      </c>
      <c r="E21" s="22"/>
      <c r="F21" s="22">
        <f>SUBTOTAL(1,F20:F20)</f>
        <v>3</v>
      </c>
      <c r="G21" s="97"/>
    </row>
    <row r="22" spans="1:7" ht="31.5" outlineLevel="1" x14ac:dyDescent="0.25">
      <c r="A22" s="94"/>
      <c r="B22" s="19"/>
      <c r="C22" s="20"/>
      <c r="D22" s="47" t="s">
        <v>1194</v>
      </c>
      <c r="E22" s="22"/>
      <c r="F22" s="22"/>
      <c r="G22" s="97">
        <f>SUBTOTAL(9,G20:G20)</f>
        <v>5.24</v>
      </c>
    </row>
    <row r="23" spans="1:7" outlineLevel="3" x14ac:dyDescent="0.25">
      <c r="A23" s="94" t="s">
        <v>240</v>
      </c>
      <c r="B23" s="19" t="s">
        <v>241</v>
      </c>
      <c r="C23" s="20">
        <v>44816</v>
      </c>
      <c r="D23" s="21" t="s">
        <v>20</v>
      </c>
      <c r="E23" s="22" t="s">
        <v>21</v>
      </c>
      <c r="F23" s="22">
        <v>10</v>
      </c>
      <c r="G23" s="97">
        <v>16.55</v>
      </c>
    </row>
    <row r="24" spans="1:7" ht="31.5" outlineLevel="2" x14ac:dyDescent="0.25">
      <c r="A24" s="94"/>
      <c r="B24" s="19"/>
      <c r="C24" s="20"/>
      <c r="D24" s="47" t="s">
        <v>1247</v>
      </c>
      <c r="E24" s="22"/>
      <c r="F24" s="22">
        <f>SUBTOTAL(1,F23:F23)</f>
        <v>10</v>
      </c>
      <c r="G24" s="97"/>
    </row>
    <row r="25" spans="1:7" ht="31.5" outlineLevel="1" x14ac:dyDescent="0.25">
      <c r="A25" s="94"/>
      <c r="B25" s="19"/>
      <c r="C25" s="20"/>
      <c r="D25" s="47" t="s">
        <v>1195</v>
      </c>
      <c r="E25" s="22"/>
      <c r="F25" s="22"/>
      <c r="G25" s="97">
        <f>SUBTOTAL(9,G23:G23)</f>
        <v>16.55</v>
      </c>
    </row>
    <row r="26" spans="1:7" outlineLevel="3" x14ac:dyDescent="0.25">
      <c r="A26" s="94" t="s">
        <v>123</v>
      </c>
      <c r="B26" s="19" t="s">
        <v>124</v>
      </c>
      <c r="C26" s="20">
        <v>44608</v>
      </c>
      <c r="D26" s="21" t="s">
        <v>22</v>
      </c>
      <c r="E26" s="22" t="s">
        <v>23</v>
      </c>
      <c r="F26" s="22">
        <v>3</v>
      </c>
      <c r="G26" s="97">
        <v>14.25</v>
      </c>
    </row>
    <row r="27" spans="1:7" outlineLevel="3" x14ac:dyDescent="0.25">
      <c r="A27" s="94" t="s">
        <v>282</v>
      </c>
      <c r="B27" s="19" t="s">
        <v>283</v>
      </c>
      <c r="C27" s="20">
        <v>44837</v>
      </c>
      <c r="D27" s="21" t="s">
        <v>22</v>
      </c>
      <c r="E27" s="22" t="s">
        <v>23</v>
      </c>
      <c r="F27" s="22">
        <v>10</v>
      </c>
      <c r="G27" s="97">
        <v>21.25</v>
      </c>
    </row>
    <row r="28" spans="1:7" outlineLevel="3" x14ac:dyDescent="0.25">
      <c r="A28" s="94" t="s">
        <v>305</v>
      </c>
      <c r="B28" s="19" t="s">
        <v>306</v>
      </c>
      <c r="C28" s="20">
        <v>44906</v>
      </c>
      <c r="D28" s="21" t="s">
        <v>22</v>
      </c>
      <c r="E28" s="22" t="s">
        <v>23</v>
      </c>
      <c r="F28" s="22">
        <v>10</v>
      </c>
      <c r="G28" s="97">
        <v>21.25</v>
      </c>
    </row>
    <row r="29" spans="1:7" ht="31.5" outlineLevel="2" x14ac:dyDescent="0.25">
      <c r="A29" s="94"/>
      <c r="B29" s="19"/>
      <c r="C29" s="20"/>
      <c r="D29" s="47" t="s">
        <v>1248</v>
      </c>
      <c r="E29" s="22"/>
      <c r="F29" s="22">
        <f>SUBTOTAL(1,F26:F28)</f>
        <v>7.666666666666667</v>
      </c>
      <c r="G29" s="97"/>
    </row>
    <row r="30" spans="1:7" ht="31.5" outlineLevel="1" x14ac:dyDescent="0.25">
      <c r="A30" s="94"/>
      <c r="B30" s="19"/>
      <c r="C30" s="20"/>
      <c r="D30" s="47" t="s">
        <v>1196</v>
      </c>
      <c r="E30" s="22"/>
      <c r="F30" s="22"/>
      <c r="G30" s="97">
        <f>SUBTOTAL(9,G26:G28)</f>
        <v>56.75</v>
      </c>
    </row>
    <row r="31" spans="1:7" outlineLevel="3" x14ac:dyDescent="0.25">
      <c r="A31" s="94" t="s">
        <v>173</v>
      </c>
      <c r="B31" s="19" t="s">
        <v>174</v>
      </c>
      <c r="C31" s="20">
        <v>44622</v>
      </c>
      <c r="D31" s="21" t="s">
        <v>24</v>
      </c>
      <c r="E31" s="22" t="s">
        <v>25</v>
      </c>
      <c r="F31" s="22">
        <v>2</v>
      </c>
      <c r="G31" s="97">
        <v>317</v>
      </c>
    </row>
    <row r="32" spans="1:7" outlineLevel="3" x14ac:dyDescent="0.25">
      <c r="A32" s="94" t="s">
        <v>201</v>
      </c>
      <c r="B32" s="19" t="s">
        <v>202</v>
      </c>
      <c r="C32" s="20">
        <v>44700</v>
      </c>
      <c r="D32" s="21" t="s">
        <v>24</v>
      </c>
      <c r="E32" s="22" t="s">
        <v>25</v>
      </c>
      <c r="F32" s="22">
        <v>5</v>
      </c>
      <c r="G32" s="97">
        <v>320</v>
      </c>
    </row>
    <row r="33" spans="1:7" outlineLevel="3" x14ac:dyDescent="0.25">
      <c r="A33" s="94" t="s">
        <v>236</v>
      </c>
      <c r="B33" s="19" t="s">
        <v>237</v>
      </c>
      <c r="C33" s="20">
        <v>44770</v>
      </c>
      <c r="D33" s="21" t="s">
        <v>24</v>
      </c>
      <c r="E33" s="22" t="s">
        <v>25</v>
      </c>
      <c r="F33" s="22">
        <v>9</v>
      </c>
      <c r="G33" s="97">
        <v>324</v>
      </c>
    </row>
    <row r="34" spans="1:7" ht="31.5" outlineLevel="2" x14ac:dyDescent="0.25">
      <c r="A34" s="94"/>
      <c r="B34" s="19"/>
      <c r="C34" s="20"/>
      <c r="D34" s="47" t="s">
        <v>1249</v>
      </c>
      <c r="E34" s="22"/>
      <c r="F34" s="22">
        <f>SUBTOTAL(1,F31:F33)</f>
        <v>5.333333333333333</v>
      </c>
      <c r="G34" s="97"/>
    </row>
    <row r="35" spans="1:7" outlineLevel="1" x14ac:dyDescent="0.25">
      <c r="A35" s="94"/>
      <c r="B35" s="19"/>
      <c r="C35" s="20"/>
      <c r="D35" s="47" t="s">
        <v>1197</v>
      </c>
      <c r="E35" s="22"/>
      <c r="F35" s="22"/>
      <c r="G35" s="97">
        <f>SUBTOTAL(9,G31:G33)</f>
        <v>961</v>
      </c>
    </row>
    <row r="36" spans="1:7" outlineLevel="3" x14ac:dyDescent="0.25">
      <c r="A36" s="94" t="s">
        <v>139</v>
      </c>
      <c r="B36" s="19" t="s">
        <v>140</v>
      </c>
      <c r="C36" s="20">
        <v>44584</v>
      </c>
      <c r="D36" s="21" t="s">
        <v>26</v>
      </c>
      <c r="E36" s="22" t="s">
        <v>27</v>
      </c>
      <c r="F36" s="22">
        <v>1</v>
      </c>
      <c r="G36" s="97">
        <v>5201</v>
      </c>
    </row>
    <row r="37" spans="1:7" outlineLevel="3" x14ac:dyDescent="0.25">
      <c r="A37" s="94" t="s">
        <v>187</v>
      </c>
      <c r="B37" s="19" t="s">
        <v>188</v>
      </c>
      <c r="C37" s="20">
        <v>44649</v>
      </c>
      <c r="D37" s="21" t="s">
        <v>26</v>
      </c>
      <c r="E37" s="22" t="s">
        <v>27</v>
      </c>
      <c r="F37" s="22">
        <v>5</v>
      </c>
      <c r="G37" s="97">
        <v>5205</v>
      </c>
    </row>
    <row r="38" spans="1:7" ht="31.5" outlineLevel="2" x14ac:dyDescent="0.25">
      <c r="A38" s="94"/>
      <c r="B38" s="19"/>
      <c r="C38" s="20"/>
      <c r="D38" s="47" t="s">
        <v>1250</v>
      </c>
      <c r="E38" s="22"/>
      <c r="F38" s="22">
        <f>SUBTOTAL(1,F36:F37)</f>
        <v>3</v>
      </c>
      <c r="G38" s="97"/>
    </row>
    <row r="39" spans="1:7" ht="31.5" outlineLevel="1" x14ac:dyDescent="0.25">
      <c r="A39" s="94"/>
      <c r="B39" s="19"/>
      <c r="C39" s="20"/>
      <c r="D39" s="47" t="s">
        <v>1198</v>
      </c>
      <c r="E39" s="22"/>
      <c r="F39" s="22"/>
      <c r="G39" s="97">
        <f>SUBTOTAL(9,G36:G37)</f>
        <v>10406</v>
      </c>
    </row>
    <row r="40" spans="1:7" outlineLevel="3" x14ac:dyDescent="0.25">
      <c r="A40" s="94" t="s">
        <v>266</v>
      </c>
      <c r="B40" s="19" t="s">
        <v>267</v>
      </c>
      <c r="C40" s="20">
        <v>44805</v>
      </c>
      <c r="D40" s="21" t="s">
        <v>28</v>
      </c>
      <c r="E40" s="22" t="s">
        <v>29</v>
      </c>
      <c r="F40" s="22">
        <v>1</v>
      </c>
      <c r="G40" s="97">
        <v>351</v>
      </c>
    </row>
    <row r="41" spans="1:7" outlineLevel="3" x14ac:dyDescent="0.25">
      <c r="A41" s="94" t="s">
        <v>284</v>
      </c>
      <c r="B41" s="19" t="s">
        <v>285</v>
      </c>
      <c r="C41" s="20">
        <v>44839</v>
      </c>
      <c r="D41" s="21" t="s">
        <v>28</v>
      </c>
      <c r="E41" s="22" t="s">
        <v>29</v>
      </c>
      <c r="F41" s="22">
        <v>10</v>
      </c>
      <c r="G41" s="97">
        <v>360</v>
      </c>
    </row>
    <row r="42" spans="1:7" outlineLevel="3" x14ac:dyDescent="0.25">
      <c r="A42" s="94" t="s">
        <v>292</v>
      </c>
      <c r="B42" s="19" t="s">
        <v>293</v>
      </c>
      <c r="C42" s="20">
        <v>44888</v>
      </c>
      <c r="D42" s="21" t="s">
        <v>28</v>
      </c>
      <c r="E42" s="22" t="s">
        <v>29</v>
      </c>
      <c r="F42" s="22">
        <v>1</v>
      </c>
      <c r="G42" s="97">
        <v>351</v>
      </c>
    </row>
    <row r="43" spans="1:7" ht="31.5" outlineLevel="2" x14ac:dyDescent="0.25">
      <c r="A43" s="94"/>
      <c r="B43" s="19"/>
      <c r="C43" s="20"/>
      <c r="D43" s="47" t="s">
        <v>1251</v>
      </c>
      <c r="E43" s="22"/>
      <c r="F43" s="22">
        <f>SUBTOTAL(1,F40:F42)</f>
        <v>4</v>
      </c>
      <c r="G43" s="97"/>
    </row>
    <row r="44" spans="1:7" outlineLevel="1" x14ac:dyDescent="0.25">
      <c r="A44" s="94"/>
      <c r="B44" s="19"/>
      <c r="C44" s="20"/>
      <c r="D44" s="47" t="s">
        <v>1199</v>
      </c>
      <c r="E44" s="22"/>
      <c r="F44" s="22"/>
      <c r="G44" s="97">
        <f>SUBTOTAL(9,G40:G42)</f>
        <v>1062</v>
      </c>
    </row>
    <row r="45" spans="1:7" outlineLevel="3" x14ac:dyDescent="0.25">
      <c r="A45" s="94" t="s">
        <v>218</v>
      </c>
      <c r="B45" s="19" t="s">
        <v>219</v>
      </c>
      <c r="C45" s="20">
        <v>44745</v>
      </c>
      <c r="D45" s="21" t="s">
        <v>30</v>
      </c>
      <c r="E45" s="22" t="s">
        <v>31</v>
      </c>
      <c r="F45" s="22">
        <v>7</v>
      </c>
      <c r="G45" s="97">
        <v>9.65</v>
      </c>
    </row>
    <row r="46" spans="1:7" outlineLevel="3" x14ac:dyDescent="0.25">
      <c r="A46" s="94" t="s">
        <v>252</v>
      </c>
      <c r="B46" s="19" t="s">
        <v>253</v>
      </c>
      <c r="C46" s="20">
        <v>44796</v>
      </c>
      <c r="D46" s="21" t="s">
        <v>30</v>
      </c>
      <c r="E46" s="22" t="s">
        <v>31</v>
      </c>
      <c r="F46" s="22">
        <v>9</v>
      </c>
      <c r="G46" s="97">
        <v>11.65</v>
      </c>
    </row>
    <row r="47" spans="1:7" ht="31.5" outlineLevel="2" x14ac:dyDescent="0.25">
      <c r="A47" s="94"/>
      <c r="B47" s="19"/>
      <c r="C47" s="20"/>
      <c r="D47" s="47" t="s">
        <v>1252</v>
      </c>
      <c r="E47" s="22"/>
      <c r="F47" s="22">
        <f>SUBTOTAL(1,F45:F46)</f>
        <v>8</v>
      </c>
      <c r="G47" s="97"/>
    </row>
    <row r="48" spans="1:7" ht="31.5" outlineLevel="1" x14ac:dyDescent="0.25">
      <c r="A48" s="94"/>
      <c r="B48" s="19"/>
      <c r="C48" s="20"/>
      <c r="D48" s="47" t="s">
        <v>1200</v>
      </c>
      <c r="E48" s="22"/>
      <c r="F48" s="22"/>
      <c r="G48" s="97">
        <f>SUBTOTAL(9,G45:G46)</f>
        <v>21.3</v>
      </c>
    </row>
    <row r="49" spans="1:7" outlineLevel="3" x14ac:dyDescent="0.25">
      <c r="A49" s="94" t="s">
        <v>234</v>
      </c>
      <c r="B49" s="19" t="s">
        <v>235</v>
      </c>
      <c r="C49" s="20">
        <v>44770</v>
      </c>
      <c r="D49" s="21" t="s">
        <v>32</v>
      </c>
      <c r="E49" s="22" t="s">
        <v>33</v>
      </c>
      <c r="F49" s="22">
        <v>10</v>
      </c>
      <c r="G49" s="97">
        <v>17.45</v>
      </c>
    </row>
    <row r="50" spans="1:7" outlineLevel="3" x14ac:dyDescent="0.25">
      <c r="A50" s="94" t="s">
        <v>307</v>
      </c>
      <c r="B50" s="19" t="s">
        <v>308</v>
      </c>
      <c r="C50" s="20">
        <v>44908</v>
      </c>
      <c r="D50" s="21" t="s">
        <v>32</v>
      </c>
      <c r="E50" s="22" t="s">
        <v>33</v>
      </c>
      <c r="F50" s="22">
        <v>7</v>
      </c>
      <c r="G50" s="97">
        <v>14.45</v>
      </c>
    </row>
    <row r="51" spans="1:7" ht="31.5" outlineLevel="2" x14ac:dyDescent="0.25">
      <c r="A51" s="94"/>
      <c r="B51" s="19"/>
      <c r="C51" s="20"/>
      <c r="D51" s="47" t="s">
        <v>1253</v>
      </c>
      <c r="E51" s="22"/>
      <c r="F51" s="22">
        <f>SUBTOTAL(1,F49:F50)</f>
        <v>8.5</v>
      </c>
      <c r="G51" s="97"/>
    </row>
    <row r="52" spans="1:7" ht="31.5" outlineLevel="1" x14ac:dyDescent="0.25">
      <c r="A52" s="94"/>
      <c r="B52" s="19"/>
      <c r="C52" s="20"/>
      <c r="D52" s="47" t="s">
        <v>1201</v>
      </c>
      <c r="E52" s="22"/>
      <c r="F52" s="22"/>
      <c r="G52" s="97">
        <f>SUBTOTAL(9,G49:G50)</f>
        <v>31.9</v>
      </c>
    </row>
    <row r="53" spans="1:7" outlineLevel="3" x14ac:dyDescent="0.25">
      <c r="A53" s="94" t="s">
        <v>143</v>
      </c>
      <c r="B53" s="19" t="s">
        <v>144</v>
      </c>
      <c r="C53" s="20">
        <v>44587</v>
      </c>
      <c r="D53" s="21" t="s">
        <v>34</v>
      </c>
      <c r="E53" s="22" t="s">
        <v>35</v>
      </c>
      <c r="F53" s="22">
        <v>2</v>
      </c>
      <c r="G53" s="97">
        <v>14.4</v>
      </c>
    </row>
    <row r="54" spans="1:7" outlineLevel="3" x14ac:dyDescent="0.25">
      <c r="A54" s="94" t="s">
        <v>183</v>
      </c>
      <c r="B54" s="19" t="s">
        <v>184</v>
      </c>
      <c r="C54" s="20">
        <v>44644</v>
      </c>
      <c r="D54" s="21" t="s">
        <v>34</v>
      </c>
      <c r="E54" s="22" t="s">
        <v>35</v>
      </c>
      <c r="F54" s="22">
        <v>2</v>
      </c>
      <c r="G54" s="97">
        <v>14.4</v>
      </c>
    </row>
    <row r="55" spans="1:7" outlineLevel="3" x14ac:dyDescent="0.25">
      <c r="A55" s="94" t="s">
        <v>195</v>
      </c>
      <c r="B55" s="19" t="s">
        <v>196</v>
      </c>
      <c r="C55" s="20">
        <v>44676</v>
      </c>
      <c r="D55" s="21" t="s">
        <v>34</v>
      </c>
      <c r="E55" s="22" t="s">
        <v>35</v>
      </c>
      <c r="F55" s="22">
        <v>9</v>
      </c>
      <c r="G55" s="97">
        <v>21.4</v>
      </c>
    </row>
    <row r="56" spans="1:7" outlineLevel="3" x14ac:dyDescent="0.25">
      <c r="A56" s="94" t="s">
        <v>199</v>
      </c>
      <c r="B56" s="19" t="s">
        <v>200</v>
      </c>
      <c r="C56" s="20">
        <v>44754</v>
      </c>
      <c r="D56" s="21" t="s">
        <v>34</v>
      </c>
      <c r="E56" s="22" t="s">
        <v>35</v>
      </c>
      <c r="F56" s="22">
        <v>2</v>
      </c>
      <c r="G56" s="97">
        <v>14.4</v>
      </c>
    </row>
    <row r="57" spans="1:7" outlineLevel="3" x14ac:dyDescent="0.25">
      <c r="A57" s="94" t="s">
        <v>234</v>
      </c>
      <c r="B57" s="19" t="s">
        <v>235</v>
      </c>
      <c r="C57" s="20">
        <v>44770</v>
      </c>
      <c r="D57" s="21" t="s">
        <v>34</v>
      </c>
      <c r="E57" s="22" t="s">
        <v>35</v>
      </c>
      <c r="F57" s="22">
        <v>2</v>
      </c>
      <c r="G57" s="97">
        <v>14.4</v>
      </c>
    </row>
    <row r="58" spans="1:7" outlineLevel="3" x14ac:dyDescent="0.25">
      <c r="A58" s="94" t="s">
        <v>303</v>
      </c>
      <c r="B58" s="19" t="s">
        <v>304</v>
      </c>
      <c r="C58" s="20">
        <v>44896</v>
      </c>
      <c r="D58" s="21" t="s">
        <v>34</v>
      </c>
      <c r="E58" s="22" t="s">
        <v>35</v>
      </c>
      <c r="F58" s="22">
        <v>1</v>
      </c>
      <c r="G58" s="97">
        <v>13.4</v>
      </c>
    </row>
    <row r="59" spans="1:7" ht="31.5" outlineLevel="2" x14ac:dyDescent="0.25">
      <c r="A59" s="94"/>
      <c r="B59" s="19"/>
      <c r="C59" s="20"/>
      <c r="D59" s="47" t="s">
        <v>1254</v>
      </c>
      <c r="E59" s="22"/>
      <c r="F59" s="22">
        <f>SUBTOTAL(1,F53:F58)</f>
        <v>3</v>
      </c>
      <c r="G59" s="97"/>
    </row>
    <row r="60" spans="1:7" ht="31.5" outlineLevel="1" x14ac:dyDescent="0.25">
      <c r="A60" s="94"/>
      <c r="B60" s="19"/>
      <c r="C60" s="20"/>
      <c r="D60" s="47" t="s">
        <v>1202</v>
      </c>
      <c r="E60" s="22"/>
      <c r="F60" s="22"/>
      <c r="G60" s="97">
        <f>SUBTOTAL(9,G53:G58)</f>
        <v>92.40000000000002</v>
      </c>
    </row>
    <row r="61" spans="1:7" outlineLevel="3" x14ac:dyDescent="0.25">
      <c r="A61" s="94" t="s">
        <v>212</v>
      </c>
      <c r="B61" s="19" t="s">
        <v>213</v>
      </c>
      <c r="C61" s="20">
        <v>44735</v>
      </c>
      <c r="D61" s="21" t="s">
        <v>36</v>
      </c>
      <c r="E61" s="22" t="s">
        <v>37</v>
      </c>
      <c r="F61" s="22">
        <v>6</v>
      </c>
      <c r="G61" s="97">
        <v>391</v>
      </c>
    </row>
    <row r="62" spans="1:7" ht="31.5" outlineLevel="2" x14ac:dyDescent="0.25">
      <c r="A62" s="94"/>
      <c r="B62" s="19"/>
      <c r="C62" s="20"/>
      <c r="D62" s="47" t="s">
        <v>1255</v>
      </c>
      <c r="E62" s="22"/>
      <c r="F62" s="22">
        <f>SUBTOTAL(1,F61:F61)</f>
        <v>6</v>
      </c>
      <c r="G62" s="97"/>
    </row>
    <row r="63" spans="1:7" outlineLevel="1" x14ac:dyDescent="0.25">
      <c r="A63" s="94"/>
      <c r="B63" s="19"/>
      <c r="C63" s="20"/>
      <c r="D63" s="47" t="s">
        <v>1203</v>
      </c>
      <c r="E63" s="22"/>
      <c r="F63" s="22"/>
      <c r="G63" s="97">
        <f>SUBTOTAL(9,G61:G61)</f>
        <v>391</v>
      </c>
    </row>
    <row r="64" spans="1:7" outlineLevel="3" x14ac:dyDescent="0.25">
      <c r="A64" s="94" t="s">
        <v>173</v>
      </c>
      <c r="B64" s="19" t="s">
        <v>174</v>
      </c>
      <c r="C64" s="20">
        <v>44622</v>
      </c>
      <c r="D64" s="21" t="s">
        <v>38</v>
      </c>
      <c r="E64" s="22" t="s">
        <v>39</v>
      </c>
      <c r="F64" s="22">
        <v>10</v>
      </c>
      <c r="G64" s="97">
        <v>13.8</v>
      </c>
    </row>
    <row r="65" spans="1:7" outlineLevel="3" x14ac:dyDescent="0.25">
      <c r="A65" s="94" t="s">
        <v>199</v>
      </c>
      <c r="B65" s="19" t="s">
        <v>200</v>
      </c>
      <c r="C65" s="20">
        <v>44694</v>
      </c>
      <c r="D65" s="21" t="s">
        <v>38</v>
      </c>
      <c r="E65" s="22" t="s">
        <v>39</v>
      </c>
      <c r="F65" s="22">
        <v>10</v>
      </c>
      <c r="G65" s="97">
        <v>13.8</v>
      </c>
    </row>
    <row r="66" spans="1:7" outlineLevel="3" x14ac:dyDescent="0.25">
      <c r="A66" s="94" t="s">
        <v>242</v>
      </c>
      <c r="B66" s="19" t="s">
        <v>243</v>
      </c>
      <c r="C66" s="20">
        <v>44774</v>
      </c>
      <c r="D66" s="21" t="s">
        <v>38</v>
      </c>
      <c r="E66" s="22" t="s">
        <v>39</v>
      </c>
      <c r="F66" s="22">
        <v>10</v>
      </c>
      <c r="G66" s="97">
        <v>13.8</v>
      </c>
    </row>
    <row r="67" spans="1:7" outlineLevel="3" x14ac:dyDescent="0.25">
      <c r="A67" s="94" t="s">
        <v>270</v>
      </c>
      <c r="B67" s="19" t="s">
        <v>271</v>
      </c>
      <c r="C67" s="20">
        <v>44810</v>
      </c>
      <c r="D67" s="21" t="s">
        <v>38</v>
      </c>
      <c r="E67" s="22" t="s">
        <v>39</v>
      </c>
      <c r="F67" s="22">
        <v>10</v>
      </c>
      <c r="G67" s="97">
        <v>13.8</v>
      </c>
    </row>
    <row r="68" spans="1:7" ht="31.5" outlineLevel="2" x14ac:dyDescent="0.25">
      <c r="A68" s="94"/>
      <c r="B68" s="19"/>
      <c r="C68" s="20"/>
      <c r="D68" s="47" t="s">
        <v>1256</v>
      </c>
      <c r="E68" s="22"/>
      <c r="F68" s="22">
        <f>SUBTOTAL(1,F64:F67)</f>
        <v>10</v>
      </c>
      <c r="G68" s="97"/>
    </row>
    <row r="69" spans="1:7" ht="31.5" outlineLevel="1" x14ac:dyDescent="0.25">
      <c r="A69" s="94"/>
      <c r="B69" s="19"/>
      <c r="C69" s="20"/>
      <c r="D69" s="47" t="s">
        <v>1204</v>
      </c>
      <c r="E69" s="22"/>
      <c r="F69" s="22"/>
      <c r="G69" s="97">
        <f>SUBTOTAL(9,G64:G67)</f>
        <v>55.2</v>
      </c>
    </row>
    <row r="70" spans="1:7" outlineLevel="3" x14ac:dyDescent="0.25">
      <c r="A70" s="94" t="s">
        <v>139</v>
      </c>
      <c r="B70" s="19" t="s">
        <v>140</v>
      </c>
      <c r="C70" s="20">
        <v>44584</v>
      </c>
      <c r="D70" s="21" t="s">
        <v>40</v>
      </c>
      <c r="E70" s="22" t="s">
        <v>41</v>
      </c>
      <c r="F70" s="22">
        <v>2</v>
      </c>
      <c r="G70" s="97">
        <v>14</v>
      </c>
    </row>
    <row r="71" spans="1:7" outlineLevel="3" x14ac:dyDescent="0.25">
      <c r="A71" s="94" t="s">
        <v>167</v>
      </c>
      <c r="B71" s="19" t="s">
        <v>168</v>
      </c>
      <c r="C71" s="20">
        <v>44614</v>
      </c>
      <c r="D71" s="21" t="s">
        <v>40</v>
      </c>
      <c r="E71" s="22" t="s">
        <v>41</v>
      </c>
      <c r="F71" s="22">
        <v>7</v>
      </c>
      <c r="G71" s="97">
        <v>19</v>
      </c>
    </row>
    <row r="72" spans="1:7" outlineLevel="3" x14ac:dyDescent="0.25">
      <c r="A72" s="94" t="s">
        <v>206</v>
      </c>
      <c r="B72" s="19" t="s">
        <v>207</v>
      </c>
      <c r="C72" s="20">
        <v>44798</v>
      </c>
      <c r="D72" s="21" t="s">
        <v>40</v>
      </c>
      <c r="E72" s="22" t="s">
        <v>41</v>
      </c>
      <c r="F72" s="22">
        <v>6</v>
      </c>
      <c r="G72" s="97">
        <v>18</v>
      </c>
    </row>
    <row r="73" spans="1:7" outlineLevel="3" x14ac:dyDescent="0.25">
      <c r="A73" s="94" t="s">
        <v>258</v>
      </c>
      <c r="B73" s="19" t="s">
        <v>259</v>
      </c>
      <c r="C73" s="20">
        <v>44801</v>
      </c>
      <c r="D73" s="21" t="s">
        <v>40</v>
      </c>
      <c r="E73" s="22" t="s">
        <v>41</v>
      </c>
      <c r="F73" s="22">
        <v>1</v>
      </c>
      <c r="G73" s="97">
        <v>13</v>
      </c>
    </row>
    <row r="74" spans="1:7" outlineLevel="3" x14ac:dyDescent="0.25">
      <c r="A74" s="94" t="s">
        <v>264</v>
      </c>
      <c r="B74" s="19" t="s">
        <v>265</v>
      </c>
      <c r="C74" s="20">
        <v>44804</v>
      </c>
      <c r="D74" s="21" t="s">
        <v>40</v>
      </c>
      <c r="E74" s="22" t="s">
        <v>41</v>
      </c>
      <c r="F74" s="22">
        <v>3</v>
      </c>
      <c r="G74" s="97">
        <v>15</v>
      </c>
    </row>
    <row r="75" spans="1:7" outlineLevel="3" x14ac:dyDescent="0.25">
      <c r="A75" s="94" t="s">
        <v>300</v>
      </c>
      <c r="B75" s="19" t="s">
        <v>302</v>
      </c>
      <c r="C75" s="20">
        <v>44894</v>
      </c>
      <c r="D75" s="21" t="s">
        <v>40</v>
      </c>
      <c r="E75" s="22" t="s">
        <v>41</v>
      </c>
      <c r="F75" s="22">
        <v>2</v>
      </c>
      <c r="G75" s="97">
        <v>14</v>
      </c>
    </row>
    <row r="76" spans="1:7" outlineLevel="3" x14ac:dyDescent="0.25">
      <c r="A76" s="94" t="s">
        <v>311</v>
      </c>
      <c r="B76" s="19" t="s">
        <v>312</v>
      </c>
      <c r="C76" s="20">
        <v>44919</v>
      </c>
      <c r="D76" s="21" t="s">
        <v>40</v>
      </c>
      <c r="E76" s="22" t="s">
        <v>41</v>
      </c>
      <c r="F76" s="22">
        <v>4</v>
      </c>
      <c r="G76" s="97">
        <v>16</v>
      </c>
    </row>
    <row r="77" spans="1:7" ht="31.5" outlineLevel="2" x14ac:dyDescent="0.25">
      <c r="A77" s="94"/>
      <c r="B77" s="19"/>
      <c r="C77" s="20"/>
      <c r="D77" s="47" t="s">
        <v>1257</v>
      </c>
      <c r="E77" s="22"/>
      <c r="F77" s="22">
        <f>SUBTOTAL(1,F70:F76)</f>
        <v>3.5714285714285716</v>
      </c>
      <c r="G77" s="97"/>
    </row>
    <row r="78" spans="1:7" ht="31.5" outlineLevel="1" x14ac:dyDescent="0.25">
      <c r="A78" s="94"/>
      <c r="B78" s="19"/>
      <c r="C78" s="20"/>
      <c r="D78" s="47" t="s">
        <v>1205</v>
      </c>
      <c r="E78" s="22"/>
      <c r="F78" s="22"/>
      <c r="G78" s="97">
        <f>SUBTOTAL(9,G70:G76)</f>
        <v>109</v>
      </c>
    </row>
    <row r="79" spans="1:7" outlineLevel="3" x14ac:dyDescent="0.25">
      <c r="A79" s="94" t="s">
        <v>151</v>
      </c>
      <c r="B79" s="19" t="s">
        <v>152</v>
      </c>
      <c r="C79" s="20">
        <v>44625</v>
      </c>
      <c r="D79" s="21" t="s">
        <v>42</v>
      </c>
      <c r="E79" s="22" t="s">
        <v>43</v>
      </c>
      <c r="F79" s="22">
        <v>10</v>
      </c>
      <c r="G79" s="97">
        <v>27.5</v>
      </c>
    </row>
    <row r="80" spans="1:7" outlineLevel="3" x14ac:dyDescent="0.25">
      <c r="A80" s="94" t="s">
        <v>181</v>
      </c>
      <c r="B80" s="19" t="s">
        <v>182</v>
      </c>
      <c r="C80" s="20">
        <v>44640</v>
      </c>
      <c r="D80" s="21" t="s">
        <v>42</v>
      </c>
      <c r="E80" s="22" t="s">
        <v>43</v>
      </c>
      <c r="F80" s="22">
        <v>3</v>
      </c>
      <c r="G80" s="97">
        <v>20.5</v>
      </c>
    </row>
    <row r="81" spans="1:7" outlineLevel="3" x14ac:dyDescent="0.25">
      <c r="A81" s="94" t="s">
        <v>256</v>
      </c>
      <c r="B81" s="19" t="s">
        <v>257</v>
      </c>
      <c r="C81" s="20">
        <v>44801</v>
      </c>
      <c r="D81" s="21" t="s">
        <v>42</v>
      </c>
      <c r="E81" s="22" t="s">
        <v>43</v>
      </c>
      <c r="F81" s="22">
        <v>9</v>
      </c>
      <c r="G81" s="97">
        <v>26.5</v>
      </c>
    </row>
    <row r="82" spans="1:7" outlineLevel="3" x14ac:dyDescent="0.25">
      <c r="A82" s="94" t="s">
        <v>286</v>
      </c>
      <c r="B82" s="19" t="s">
        <v>138</v>
      </c>
      <c r="C82" s="20">
        <v>44840</v>
      </c>
      <c r="D82" s="21" t="s">
        <v>42</v>
      </c>
      <c r="E82" s="22" t="s">
        <v>43</v>
      </c>
      <c r="F82" s="22">
        <v>3</v>
      </c>
      <c r="G82" s="97">
        <v>20.5</v>
      </c>
    </row>
    <row r="83" spans="1:7" ht="31.5" outlineLevel="2" x14ac:dyDescent="0.25">
      <c r="A83" s="94"/>
      <c r="B83" s="19"/>
      <c r="C83" s="20"/>
      <c r="D83" s="47" t="s">
        <v>1258</v>
      </c>
      <c r="E83" s="22"/>
      <c r="F83" s="22">
        <f>SUBTOTAL(1,F79:F82)</f>
        <v>6.25</v>
      </c>
      <c r="G83" s="97"/>
    </row>
    <row r="84" spans="1:7" ht="31.5" outlineLevel="1" x14ac:dyDescent="0.25">
      <c r="A84" s="94"/>
      <c r="B84" s="19"/>
      <c r="C84" s="20"/>
      <c r="D84" s="47" t="s">
        <v>1206</v>
      </c>
      <c r="E84" s="22"/>
      <c r="F84" s="22"/>
      <c r="G84" s="97">
        <f>SUBTOTAL(9,G79:G82)</f>
        <v>95</v>
      </c>
    </row>
    <row r="85" spans="1:7" outlineLevel="3" x14ac:dyDescent="0.25">
      <c r="A85" s="94" t="s">
        <v>185</v>
      </c>
      <c r="B85" s="19" t="s">
        <v>186</v>
      </c>
      <c r="C85" s="20">
        <v>44648</v>
      </c>
      <c r="D85" s="21" t="s">
        <v>44</v>
      </c>
      <c r="E85" s="22" t="s">
        <v>45</v>
      </c>
      <c r="F85" s="22">
        <v>5</v>
      </c>
      <c r="G85" s="97">
        <v>442.5</v>
      </c>
    </row>
    <row r="86" spans="1:7" ht="31.5" outlineLevel="2" x14ac:dyDescent="0.25">
      <c r="A86" s="94"/>
      <c r="B86" s="19"/>
      <c r="C86" s="20"/>
      <c r="D86" s="47" t="s">
        <v>1259</v>
      </c>
      <c r="E86" s="22"/>
      <c r="F86" s="22">
        <f>SUBTOTAL(1,F85:F85)</f>
        <v>5</v>
      </c>
      <c r="G86" s="97"/>
    </row>
    <row r="87" spans="1:7" outlineLevel="1" x14ac:dyDescent="0.25">
      <c r="A87" s="94"/>
      <c r="B87" s="19"/>
      <c r="C87" s="20"/>
      <c r="D87" s="47" t="s">
        <v>1207</v>
      </c>
      <c r="E87" s="22"/>
      <c r="F87" s="22"/>
      <c r="G87" s="97">
        <f>SUBTOTAL(9,G85:G85)</f>
        <v>442.5</v>
      </c>
    </row>
    <row r="88" spans="1:7" outlineLevel="3" x14ac:dyDescent="0.25">
      <c r="A88" s="94" t="s">
        <v>279</v>
      </c>
      <c r="B88" s="19" t="s">
        <v>182</v>
      </c>
      <c r="C88" s="20">
        <v>44836</v>
      </c>
      <c r="D88" s="21" t="s">
        <v>46</v>
      </c>
      <c r="E88" s="22" t="s">
        <v>47</v>
      </c>
      <c r="F88" s="22">
        <v>10</v>
      </c>
      <c r="G88" s="97">
        <v>660</v>
      </c>
    </row>
    <row r="89" spans="1:7" ht="31.5" outlineLevel="2" x14ac:dyDescent="0.25">
      <c r="A89" s="94"/>
      <c r="B89" s="19"/>
      <c r="C89" s="20"/>
      <c r="D89" s="47" t="s">
        <v>1260</v>
      </c>
      <c r="E89" s="22"/>
      <c r="F89" s="22">
        <f>SUBTOTAL(1,F88:F88)</f>
        <v>10</v>
      </c>
      <c r="G89" s="97"/>
    </row>
    <row r="90" spans="1:7" ht="31.5" outlineLevel="1" x14ac:dyDescent="0.25">
      <c r="A90" s="94"/>
      <c r="B90" s="19"/>
      <c r="C90" s="20"/>
      <c r="D90" s="47" t="s">
        <v>1208</v>
      </c>
      <c r="E90" s="22"/>
      <c r="F90" s="22"/>
      <c r="G90" s="97">
        <f>SUBTOTAL(9,G88:G88)</f>
        <v>660</v>
      </c>
    </row>
    <row r="91" spans="1:7" outlineLevel="3" x14ac:dyDescent="0.25">
      <c r="A91" s="94" t="s">
        <v>238</v>
      </c>
      <c r="B91" s="19" t="s">
        <v>239</v>
      </c>
      <c r="C91" s="20">
        <v>44772</v>
      </c>
      <c r="D91" s="21" t="s">
        <v>48</v>
      </c>
      <c r="E91" s="22" t="s">
        <v>49</v>
      </c>
      <c r="F91" s="22">
        <v>7</v>
      </c>
      <c r="G91" s="97">
        <v>488.25</v>
      </c>
    </row>
    <row r="92" spans="1:7" ht="31.5" outlineLevel="2" x14ac:dyDescent="0.25">
      <c r="A92" s="94"/>
      <c r="B92" s="19"/>
      <c r="C92" s="20"/>
      <c r="D92" s="47" t="s">
        <v>1261</v>
      </c>
      <c r="E92" s="22"/>
      <c r="F92" s="22">
        <f>SUBTOTAL(1,F91:F91)</f>
        <v>7</v>
      </c>
      <c r="G92" s="97"/>
    </row>
    <row r="93" spans="1:7" outlineLevel="1" x14ac:dyDescent="0.25">
      <c r="A93" s="94"/>
      <c r="B93" s="19"/>
      <c r="C93" s="20"/>
      <c r="D93" s="47" t="s">
        <v>1209</v>
      </c>
      <c r="E93" s="22"/>
      <c r="F93" s="22"/>
      <c r="G93" s="97">
        <f>SUBTOTAL(9,G91:G91)</f>
        <v>488.25</v>
      </c>
    </row>
    <row r="94" spans="1:7" outlineLevel="3" x14ac:dyDescent="0.25">
      <c r="A94" s="94" t="s">
        <v>183</v>
      </c>
      <c r="B94" s="19" t="s">
        <v>184</v>
      </c>
      <c r="C94" s="20">
        <v>44644</v>
      </c>
      <c r="D94" s="21" t="s">
        <v>50</v>
      </c>
      <c r="E94" s="22" t="s">
        <v>51</v>
      </c>
      <c r="F94" s="22">
        <v>6</v>
      </c>
      <c r="G94" s="97">
        <v>531</v>
      </c>
    </row>
    <row r="95" spans="1:7" ht="31.5" outlineLevel="2" x14ac:dyDescent="0.25">
      <c r="A95" s="94"/>
      <c r="B95" s="19"/>
      <c r="C95" s="20"/>
      <c r="D95" s="47" t="s">
        <v>1262</v>
      </c>
      <c r="E95" s="22"/>
      <c r="F95" s="22">
        <f>SUBTOTAL(1,F94:F94)</f>
        <v>6</v>
      </c>
      <c r="G95" s="97"/>
    </row>
    <row r="96" spans="1:7" outlineLevel="1" x14ac:dyDescent="0.25">
      <c r="A96" s="94"/>
      <c r="B96" s="19"/>
      <c r="C96" s="20"/>
      <c r="D96" s="47" t="s">
        <v>1210</v>
      </c>
      <c r="E96" s="22"/>
      <c r="F96" s="22"/>
      <c r="G96" s="97">
        <f>SUBTOTAL(9,G94:G94)</f>
        <v>531</v>
      </c>
    </row>
    <row r="97" spans="1:7" outlineLevel="3" x14ac:dyDescent="0.25">
      <c r="A97" s="94" t="s">
        <v>260</v>
      </c>
      <c r="B97" s="19" t="s">
        <v>261</v>
      </c>
      <c r="C97" s="20">
        <v>44803</v>
      </c>
      <c r="D97" s="21" t="s">
        <v>52</v>
      </c>
      <c r="E97" s="22" t="s">
        <v>53</v>
      </c>
      <c r="F97" s="22">
        <v>8</v>
      </c>
      <c r="G97" s="97">
        <v>576.75</v>
      </c>
    </row>
    <row r="98" spans="1:7" ht="31.5" outlineLevel="2" x14ac:dyDescent="0.25">
      <c r="A98" s="94"/>
      <c r="B98" s="19"/>
      <c r="C98" s="20"/>
      <c r="D98" s="47" t="s">
        <v>1263</v>
      </c>
      <c r="E98" s="22"/>
      <c r="F98" s="22">
        <f>SUBTOTAL(1,F97:F97)</f>
        <v>8</v>
      </c>
      <c r="G98" s="97"/>
    </row>
    <row r="99" spans="1:7" outlineLevel="1" x14ac:dyDescent="0.25">
      <c r="A99" s="94"/>
      <c r="B99" s="19"/>
      <c r="C99" s="20"/>
      <c r="D99" s="47" t="s">
        <v>1211</v>
      </c>
      <c r="E99" s="22"/>
      <c r="F99" s="22"/>
      <c r="G99" s="97">
        <f>SUBTOTAL(9,G97:G97)</f>
        <v>576.75</v>
      </c>
    </row>
    <row r="100" spans="1:7" outlineLevel="3" x14ac:dyDescent="0.25">
      <c r="A100" s="94" t="s">
        <v>157</v>
      </c>
      <c r="B100" s="19" t="s">
        <v>158</v>
      </c>
      <c r="C100" s="20">
        <v>44597</v>
      </c>
      <c r="D100" s="21" t="s">
        <v>54</v>
      </c>
      <c r="E100" s="22" t="s">
        <v>55</v>
      </c>
      <c r="F100" s="22">
        <v>5</v>
      </c>
      <c r="G100" s="97">
        <v>895.5</v>
      </c>
    </row>
    <row r="101" spans="1:7" outlineLevel="3" x14ac:dyDescent="0.25">
      <c r="A101" s="94" t="s">
        <v>218</v>
      </c>
      <c r="B101" s="19" t="s">
        <v>219</v>
      </c>
      <c r="C101" s="20">
        <v>44745</v>
      </c>
      <c r="D101" s="21" t="s">
        <v>54</v>
      </c>
      <c r="E101" s="22" t="s">
        <v>55</v>
      </c>
      <c r="F101" s="22">
        <v>1</v>
      </c>
      <c r="G101" s="97">
        <v>891.5</v>
      </c>
    </row>
    <row r="102" spans="1:7" ht="31.5" outlineLevel="2" x14ac:dyDescent="0.25">
      <c r="A102" s="94"/>
      <c r="B102" s="19"/>
      <c r="C102" s="20"/>
      <c r="D102" s="47" t="s">
        <v>1264</v>
      </c>
      <c r="E102" s="22"/>
      <c r="F102" s="22">
        <f>SUBTOTAL(1,F100:F101)</f>
        <v>3</v>
      </c>
      <c r="G102" s="97"/>
    </row>
    <row r="103" spans="1:7" ht="31.5" outlineLevel="1" x14ac:dyDescent="0.25">
      <c r="A103" s="94"/>
      <c r="B103" s="19"/>
      <c r="C103" s="20"/>
      <c r="D103" s="47" t="s">
        <v>1212</v>
      </c>
      <c r="E103" s="22"/>
      <c r="F103" s="22"/>
      <c r="G103" s="97">
        <f>SUBTOTAL(9,G100:G101)</f>
        <v>1787</v>
      </c>
    </row>
    <row r="104" spans="1:7" outlineLevel="3" x14ac:dyDescent="0.25">
      <c r="A104" s="94" t="s">
        <v>197</v>
      </c>
      <c r="B104" s="19" t="s">
        <v>198</v>
      </c>
      <c r="C104" s="20">
        <v>44685</v>
      </c>
      <c r="D104" s="21" t="s">
        <v>56</v>
      </c>
      <c r="E104" s="22" t="s">
        <v>57</v>
      </c>
      <c r="F104" s="22">
        <v>10</v>
      </c>
      <c r="G104" s="97">
        <v>7510</v>
      </c>
    </row>
    <row r="105" spans="1:7" outlineLevel="3" x14ac:dyDescent="0.25">
      <c r="A105" s="94" t="s">
        <v>280</v>
      </c>
      <c r="B105" s="19" t="s">
        <v>281</v>
      </c>
      <c r="C105" s="20">
        <v>44836</v>
      </c>
      <c r="D105" s="21" t="s">
        <v>56</v>
      </c>
      <c r="E105" s="22" t="s">
        <v>57</v>
      </c>
      <c r="F105" s="22">
        <v>10</v>
      </c>
      <c r="G105" s="97">
        <v>7510</v>
      </c>
    </row>
    <row r="106" spans="1:7" ht="31.5" outlineLevel="2" x14ac:dyDescent="0.25">
      <c r="A106" s="94"/>
      <c r="B106" s="19"/>
      <c r="C106" s="20"/>
      <c r="D106" s="47" t="s">
        <v>1265</v>
      </c>
      <c r="E106" s="22"/>
      <c r="F106" s="22">
        <f>SUBTOTAL(1,F104:F105)</f>
        <v>10</v>
      </c>
      <c r="G106" s="97"/>
    </row>
    <row r="107" spans="1:7" ht="31.5" outlineLevel="1" x14ac:dyDescent="0.25">
      <c r="A107" s="94"/>
      <c r="B107" s="19"/>
      <c r="C107" s="20"/>
      <c r="D107" s="47" t="s">
        <v>1213</v>
      </c>
      <c r="E107" s="22"/>
      <c r="F107" s="22"/>
      <c r="G107" s="97">
        <f>SUBTOTAL(9,G104:G105)</f>
        <v>15020</v>
      </c>
    </row>
    <row r="108" spans="1:7" outlineLevel="3" x14ac:dyDescent="0.25">
      <c r="A108" s="94" t="s">
        <v>272</v>
      </c>
      <c r="B108" s="19" t="s">
        <v>273</v>
      </c>
      <c r="C108" s="20">
        <v>44811</v>
      </c>
      <c r="D108" s="21" t="s">
        <v>58</v>
      </c>
      <c r="E108" s="22" t="s">
        <v>59</v>
      </c>
      <c r="F108" s="22">
        <v>10</v>
      </c>
      <c r="G108" s="97">
        <v>797.5</v>
      </c>
    </row>
    <row r="109" spans="1:7" outlineLevel="3" x14ac:dyDescent="0.25">
      <c r="A109" s="94" t="s">
        <v>222</v>
      </c>
      <c r="B109" s="19" t="s">
        <v>244</v>
      </c>
      <c r="C109" s="20">
        <v>44822</v>
      </c>
      <c r="D109" s="21" t="s">
        <v>58</v>
      </c>
      <c r="E109" s="22" t="s">
        <v>59</v>
      </c>
      <c r="F109" s="22">
        <v>9</v>
      </c>
      <c r="G109" s="97">
        <v>796.5</v>
      </c>
    </row>
    <row r="110" spans="1:7" ht="31.5" outlineLevel="2" x14ac:dyDescent="0.25">
      <c r="A110" s="94"/>
      <c r="B110" s="19"/>
      <c r="C110" s="20"/>
      <c r="D110" s="47" t="s">
        <v>1266</v>
      </c>
      <c r="E110" s="22"/>
      <c r="F110" s="22">
        <f>SUBTOTAL(1,F108:F109)</f>
        <v>9.5</v>
      </c>
      <c r="G110" s="97"/>
    </row>
    <row r="111" spans="1:7" outlineLevel="1" x14ac:dyDescent="0.25">
      <c r="A111" s="94"/>
      <c r="B111" s="19"/>
      <c r="C111" s="20"/>
      <c r="D111" s="47" t="s">
        <v>1214</v>
      </c>
      <c r="E111" s="22"/>
      <c r="F111" s="22"/>
      <c r="G111" s="97">
        <f>SUBTOTAL(9,G108:G109)</f>
        <v>1594</v>
      </c>
    </row>
    <row r="112" spans="1:7" outlineLevel="3" x14ac:dyDescent="0.25">
      <c r="A112" s="94" t="s">
        <v>191</v>
      </c>
      <c r="B112" s="19" t="s">
        <v>192</v>
      </c>
      <c r="C112" s="20">
        <v>44661</v>
      </c>
      <c r="D112" s="21" t="s">
        <v>60</v>
      </c>
      <c r="E112" s="22" t="s">
        <v>61</v>
      </c>
      <c r="F112" s="22">
        <v>2</v>
      </c>
      <c r="G112" s="97">
        <v>13235</v>
      </c>
    </row>
    <row r="113" spans="1:7" outlineLevel="3" x14ac:dyDescent="0.25">
      <c r="A113" s="94" t="s">
        <v>300</v>
      </c>
      <c r="B113" s="19" t="s">
        <v>301</v>
      </c>
      <c r="C113" s="20">
        <v>44891</v>
      </c>
      <c r="D113" s="21" t="s">
        <v>60</v>
      </c>
      <c r="E113" s="22" t="s">
        <v>61</v>
      </c>
      <c r="F113" s="22">
        <v>9</v>
      </c>
      <c r="G113" s="97">
        <v>13242</v>
      </c>
    </row>
    <row r="114" spans="1:7" ht="31.5" outlineLevel="2" x14ac:dyDescent="0.25">
      <c r="A114" s="94"/>
      <c r="B114" s="19"/>
      <c r="C114" s="20"/>
      <c r="D114" s="47" t="s">
        <v>1267</v>
      </c>
      <c r="E114" s="22"/>
      <c r="F114" s="22">
        <f>SUBTOTAL(1,F112:F113)</f>
        <v>5.5</v>
      </c>
      <c r="G114" s="97"/>
    </row>
    <row r="115" spans="1:7" ht="31.5" outlineLevel="1" x14ac:dyDescent="0.25">
      <c r="A115" s="94"/>
      <c r="B115" s="19"/>
      <c r="C115" s="20"/>
      <c r="D115" s="47" t="s">
        <v>1215</v>
      </c>
      <c r="E115" s="22"/>
      <c r="F115" s="22"/>
      <c r="G115" s="97">
        <f>SUBTOTAL(9,G112:G113)</f>
        <v>26477</v>
      </c>
    </row>
    <row r="116" spans="1:7" outlineLevel="3" x14ac:dyDescent="0.25">
      <c r="A116" s="94" t="s">
        <v>123</v>
      </c>
      <c r="B116" s="19" t="s">
        <v>124</v>
      </c>
      <c r="C116" s="20">
        <v>44565</v>
      </c>
      <c r="D116" s="21" t="s">
        <v>62</v>
      </c>
      <c r="E116" s="22" t="s">
        <v>63</v>
      </c>
      <c r="F116" s="22">
        <v>1</v>
      </c>
      <c r="G116" s="97">
        <v>40.950000000000003</v>
      </c>
    </row>
    <row r="117" spans="1:7" outlineLevel="3" x14ac:dyDescent="0.25">
      <c r="A117" s="94" t="s">
        <v>169</v>
      </c>
      <c r="B117" s="19" t="s">
        <v>170</v>
      </c>
      <c r="C117" s="20">
        <v>44617</v>
      </c>
      <c r="D117" s="21" t="s">
        <v>62</v>
      </c>
      <c r="E117" s="22" t="s">
        <v>63</v>
      </c>
      <c r="F117" s="22">
        <v>4</v>
      </c>
      <c r="G117" s="97">
        <v>43.95</v>
      </c>
    </row>
    <row r="118" spans="1:7" outlineLevel="3" x14ac:dyDescent="0.25">
      <c r="A118" s="94" t="s">
        <v>220</v>
      </c>
      <c r="B118" s="19" t="s">
        <v>221</v>
      </c>
      <c r="C118" s="20">
        <v>44748</v>
      </c>
      <c r="D118" s="21" t="s">
        <v>62</v>
      </c>
      <c r="E118" s="22" t="s">
        <v>63</v>
      </c>
      <c r="F118" s="22">
        <v>7</v>
      </c>
      <c r="G118" s="97">
        <v>46.95</v>
      </c>
    </row>
    <row r="119" spans="1:7" ht="31.5" outlineLevel="2" x14ac:dyDescent="0.25">
      <c r="A119" s="94"/>
      <c r="B119" s="19"/>
      <c r="C119" s="20"/>
      <c r="D119" s="47" t="s">
        <v>1268</v>
      </c>
      <c r="E119" s="22"/>
      <c r="F119" s="22">
        <f>SUBTOTAL(1,F116:F118)</f>
        <v>4</v>
      </c>
      <c r="G119" s="97"/>
    </row>
    <row r="120" spans="1:7" outlineLevel="1" x14ac:dyDescent="0.25">
      <c r="A120" s="94"/>
      <c r="B120" s="19"/>
      <c r="C120" s="20"/>
      <c r="D120" s="47" t="s">
        <v>1216</v>
      </c>
      <c r="E120" s="22"/>
      <c r="F120" s="22"/>
      <c r="G120" s="97">
        <f>SUBTOTAL(9,G116:G118)</f>
        <v>131.85000000000002</v>
      </c>
    </row>
    <row r="121" spans="1:7" outlineLevel="3" x14ac:dyDescent="0.25">
      <c r="A121" s="94" t="s">
        <v>147</v>
      </c>
      <c r="B121" s="19" t="s">
        <v>148</v>
      </c>
      <c r="C121" s="20">
        <v>44588</v>
      </c>
      <c r="D121" s="21" t="s">
        <v>64</v>
      </c>
      <c r="E121" s="22" t="s">
        <v>65</v>
      </c>
      <c r="F121" s="22">
        <v>6</v>
      </c>
      <c r="G121" s="97">
        <v>1012.25</v>
      </c>
    </row>
    <row r="122" spans="1:7" outlineLevel="3" x14ac:dyDescent="0.25">
      <c r="A122" s="94" t="s">
        <v>224</v>
      </c>
      <c r="B122" s="19" t="s">
        <v>225</v>
      </c>
      <c r="C122" s="20">
        <v>44752</v>
      </c>
      <c r="D122" s="21" t="s">
        <v>64</v>
      </c>
      <c r="E122" s="22" t="s">
        <v>65</v>
      </c>
      <c r="F122" s="22">
        <v>9</v>
      </c>
      <c r="G122" s="97">
        <v>1015.25</v>
      </c>
    </row>
    <row r="123" spans="1:7" ht="31.5" outlineLevel="2" x14ac:dyDescent="0.25">
      <c r="A123" s="94"/>
      <c r="B123" s="19"/>
      <c r="C123" s="20"/>
      <c r="D123" s="47" t="s">
        <v>1269</v>
      </c>
      <c r="E123" s="22"/>
      <c r="F123" s="22">
        <f>SUBTOTAL(1,F121:F122)</f>
        <v>7.5</v>
      </c>
      <c r="G123" s="97"/>
    </row>
    <row r="124" spans="1:7" outlineLevel="1" x14ac:dyDescent="0.25">
      <c r="A124" s="94"/>
      <c r="B124" s="19"/>
      <c r="C124" s="20"/>
      <c r="D124" s="47" t="s">
        <v>1217</v>
      </c>
      <c r="E124" s="22"/>
      <c r="F124" s="22"/>
      <c r="G124" s="97">
        <f>SUBTOTAL(9,G121:G122)</f>
        <v>2027.5</v>
      </c>
    </row>
    <row r="125" spans="1:7" outlineLevel="3" x14ac:dyDescent="0.25">
      <c r="A125" s="94" t="s">
        <v>125</v>
      </c>
      <c r="B125" s="19" t="s">
        <v>126</v>
      </c>
      <c r="C125" s="20">
        <v>44572</v>
      </c>
      <c r="D125" s="21" t="s">
        <v>66</v>
      </c>
      <c r="E125" s="22" t="s">
        <v>67</v>
      </c>
      <c r="F125" s="22">
        <v>4</v>
      </c>
      <c r="G125" s="97">
        <v>1204.23</v>
      </c>
    </row>
    <row r="126" spans="1:7" outlineLevel="3" x14ac:dyDescent="0.25">
      <c r="A126" s="94" t="s">
        <v>258</v>
      </c>
      <c r="B126" s="19" t="s">
        <v>259</v>
      </c>
      <c r="C126" s="20">
        <v>44801</v>
      </c>
      <c r="D126" s="21" t="s">
        <v>66</v>
      </c>
      <c r="E126" s="22" t="s">
        <v>67</v>
      </c>
      <c r="F126" s="22">
        <v>1</v>
      </c>
      <c r="G126" s="97">
        <v>1201.23</v>
      </c>
    </row>
    <row r="127" spans="1:7" outlineLevel="3" x14ac:dyDescent="0.25">
      <c r="A127" s="94" t="s">
        <v>282</v>
      </c>
      <c r="B127" s="19" t="s">
        <v>283</v>
      </c>
      <c r="C127" s="20">
        <v>44837</v>
      </c>
      <c r="D127" s="21" t="s">
        <v>66</v>
      </c>
      <c r="E127" s="22" t="s">
        <v>67</v>
      </c>
      <c r="F127" s="22">
        <v>1</v>
      </c>
      <c r="G127" s="97">
        <v>1201.23</v>
      </c>
    </row>
    <row r="128" spans="1:7" ht="31.5" outlineLevel="2" x14ac:dyDescent="0.25">
      <c r="A128" s="94"/>
      <c r="B128" s="19"/>
      <c r="C128" s="20"/>
      <c r="D128" s="47" t="s">
        <v>1270</v>
      </c>
      <c r="E128" s="22"/>
      <c r="F128" s="22">
        <f>SUBTOTAL(1,F125:F127)</f>
        <v>2</v>
      </c>
      <c r="G128" s="97"/>
    </row>
    <row r="129" spans="1:7" outlineLevel="1" x14ac:dyDescent="0.25">
      <c r="A129" s="94"/>
      <c r="B129" s="19"/>
      <c r="C129" s="20"/>
      <c r="D129" s="47" t="s">
        <v>1218</v>
      </c>
      <c r="E129" s="22"/>
      <c r="F129" s="22"/>
      <c r="G129" s="97">
        <f>SUBTOTAL(9,G125:G127)</f>
        <v>3606.69</v>
      </c>
    </row>
    <row r="130" spans="1:7" outlineLevel="3" x14ac:dyDescent="0.25">
      <c r="A130" s="94" t="s">
        <v>228</v>
      </c>
      <c r="B130" s="19" t="s">
        <v>229</v>
      </c>
      <c r="C130" s="20">
        <v>44757</v>
      </c>
      <c r="D130" s="21" t="s">
        <v>68</v>
      </c>
      <c r="E130" s="22" t="s">
        <v>69</v>
      </c>
      <c r="F130" s="22">
        <v>4</v>
      </c>
      <c r="G130" s="97">
        <v>1504</v>
      </c>
    </row>
    <row r="131" spans="1:7" ht="31.5" outlineLevel="2" x14ac:dyDescent="0.25">
      <c r="A131" s="94"/>
      <c r="B131" s="19"/>
      <c r="C131" s="20"/>
      <c r="D131" s="47" t="s">
        <v>1271</v>
      </c>
      <c r="E131" s="22"/>
      <c r="F131" s="22">
        <f>SUBTOTAL(1,F130:F130)</f>
        <v>4</v>
      </c>
      <c r="G131" s="97"/>
    </row>
    <row r="132" spans="1:7" outlineLevel="1" x14ac:dyDescent="0.25">
      <c r="A132" s="94"/>
      <c r="B132" s="19"/>
      <c r="C132" s="20"/>
      <c r="D132" s="47" t="s">
        <v>1219</v>
      </c>
      <c r="E132" s="22"/>
      <c r="F132" s="22"/>
      <c r="G132" s="97">
        <f>SUBTOTAL(9,G130:G130)</f>
        <v>1504</v>
      </c>
    </row>
    <row r="133" spans="1:7" outlineLevel="3" x14ac:dyDescent="0.25">
      <c r="A133" s="94" t="s">
        <v>139</v>
      </c>
      <c r="B133" s="19" t="s">
        <v>140</v>
      </c>
      <c r="C133" s="20">
        <v>44584</v>
      </c>
      <c r="D133" s="21" t="s">
        <v>70</v>
      </c>
      <c r="E133" s="22" t="s">
        <v>71</v>
      </c>
      <c r="F133" s="22">
        <v>10</v>
      </c>
      <c r="G133" s="97">
        <v>12</v>
      </c>
    </row>
    <row r="134" spans="1:7" outlineLevel="3" x14ac:dyDescent="0.25">
      <c r="A134" s="94" t="s">
        <v>153</v>
      </c>
      <c r="B134" s="19" t="s">
        <v>154</v>
      </c>
      <c r="C134" s="20">
        <v>44591</v>
      </c>
      <c r="D134" s="21" t="s">
        <v>70</v>
      </c>
      <c r="E134" s="22" t="s">
        <v>71</v>
      </c>
      <c r="F134" s="22">
        <v>5</v>
      </c>
      <c r="G134" s="97">
        <v>7</v>
      </c>
    </row>
    <row r="135" spans="1:7" outlineLevel="3" x14ac:dyDescent="0.25">
      <c r="A135" s="94" t="s">
        <v>169</v>
      </c>
      <c r="B135" s="19" t="s">
        <v>170</v>
      </c>
      <c r="C135" s="20">
        <v>44618</v>
      </c>
      <c r="D135" s="21" t="s">
        <v>70</v>
      </c>
      <c r="E135" s="22" t="s">
        <v>71</v>
      </c>
      <c r="F135" s="22">
        <v>7</v>
      </c>
      <c r="G135" s="97">
        <v>9</v>
      </c>
    </row>
    <row r="136" spans="1:7" outlineLevel="3" x14ac:dyDescent="0.25">
      <c r="A136" s="94" t="s">
        <v>296</v>
      </c>
      <c r="B136" s="19" t="s">
        <v>297</v>
      </c>
      <c r="C136" s="20">
        <v>44890</v>
      </c>
      <c r="D136" s="21" t="s">
        <v>70</v>
      </c>
      <c r="E136" s="22" t="s">
        <v>71</v>
      </c>
      <c r="F136" s="22">
        <v>2</v>
      </c>
      <c r="G136" s="97">
        <v>4</v>
      </c>
    </row>
    <row r="137" spans="1:7" ht="31.5" outlineLevel="2" x14ac:dyDescent="0.25">
      <c r="A137" s="94"/>
      <c r="B137" s="19"/>
      <c r="C137" s="20"/>
      <c r="D137" s="47" t="s">
        <v>1272</v>
      </c>
      <c r="E137" s="22"/>
      <c r="F137" s="22">
        <f>SUBTOTAL(1,F133:F136)</f>
        <v>6</v>
      </c>
      <c r="G137" s="97"/>
    </row>
    <row r="138" spans="1:7" outlineLevel="1" x14ac:dyDescent="0.25">
      <c r="A138" s="94"/>
      <c r="B138" s="19"/>
      <c r="C138" s="20"/>
      <c r="D138" s="47" t="s">
        <v>1220</v>
      </c>
      <c r="E138" s="22"/>
      <c r="F138" s="22"/>
      <c r="G138" s="97">
        <f>SUBTOTAL(9,G133:G136)</f>
        <v>32</v>
      </c>
    </row>
    <row r="139" spans="1:7" outlineLevel="3" x14ac:dyDescent="0.25">
      <c r="A139" s="94" t="s">
        <v>290</v>
      </c>
      <c r="B139" s="19" t="s">
        <v>291</v>
      </c>
      <c r="C139" s="20">
        <v>44867</v>
      </c>
      <c r="D139" s="21" t="s">
        <v>72</v>
      </c>
      <c r="E139" s="22" t="s">
        <v>73</v>
      </c>
      <c r="F139" s="22">
        <v>2</v>
      </c>
      <c r="G139" s="97">
        <v>8.1999999999999993</v>
      </c>
    </row>
    <row r="140" spans="1:7" ht="31.5" outlineLevel="2" x14ac:dyDescent="0.25">
      <c r="A140" s="94"/>
      <c r="B140" s="19"/>
      <c r="C140" s="20"/>
      <c r="D140" s="47" t="s">
        <v>1273</v>
      </c>
      <c r="E140" s="22"/>
      <c r="F140" s="22">
        <f>SUBTOTAL(1,F139:F139)</f>
        <v>2</v>
      </c>
      <c r="G140" s="97"/>
    </row>
    <row r="141" spans="1:7" ht="31.5" outlineLevel="1" x14ac:dyDescent="0.25">
      <c r="A141" s="94"/>
      <c r="B141" s="19"/>
      <c r="C141" s="20"/>
      <c r="D141" s="47" t="s">
        <v>1221</v>
      </c>
      <c r="E141" s="22"/>
      <c r="F141" s="22"/>
      <c r="G141" s="97">
        <f>SUBTOTAL(9,G139:G139)</f>
        <v>8.1999999999999993</v>
      </c>
    </row>
    <row r="142" spans="1:7" outlineLevel="3" x14ac:dyDescent="0.25">
      <c r="A142" s="94" t="s">
        <v>127</v>
      </c>
      <c r="B142" s="19" t="s">
        <v>128</v>
      </c>
      <c r="C142" s="20">
        <v>44573</v>
      </c>
      <c r="D142" s="21" t="s">
        <v>74</v>
      </c>
      <c r="E142" s="22"/>
      <c r="F142" s="22">
        <v>7</v>
      </c>
      <c r="G142" s="97">
        <v>16.5</v>
      </c>
    </row>
    <row r="143" spans="1:7" outlineLevel="3" x14ac:dyDescent="0.25">
      <c r="A143" s="94" t="s">
        <v>131</v>
      </c>
      <c r="B143" s="19" t="s">
        <v>132</v>
      </c>
      <c r="C143" s="20">
        <v>44576</v>
      </c>
      <c r="D143" s="21" t="s">
        <v>74</v>
      </c>
      <c r="E143" s="22" t="s">
        <v>75</v>
      </c>
      <c r="F143" s="22">
        <v>3</v>
      </c>
      <c r="G143" s="97">
        <v>12.5</v>
      </c>
    </row>
    <row r="144" spans="1:7" outlineLevel="3" x14ac:dyDescent="0.25">
      <c r="A144" s="94" t="s">
        <v>309</v>
      </c>
      <c r="B144" s="19" t="s">
        <v>310</v>
      </c>
      <c r="C144" s="20">
        <v>44918</v>
      </c>
      <c r="D144" s="21" t="s">
        <v>74</v>
      </c>
      <c r="E144" s="22" t="s">
        <v>75</v>
      </c>
      <c r="F144" s="22">
        <v>5</v>
      </c>
      <c r="G144" s="97">
        <v>14.5</v>
      </c>
    </row>
    <row r="145" spans="1:7" ht="31.5" outlineLevel="2" x14ac:dyDescent="0.25">
      <c r="A145" s="94"/>
      <c r="B145" s="19"/>
      <c r="C145" s="20"/>
      <c r="D145" s="47" t="s">
        <v>1274</v>
      </c>
      <c r="E145" s="22"/>
      <c r="F145" s="22">
        <f>SUBTOTAL(1,F142:F144)</f>
        <v>5</v>
      </c>
      <c r="G145" s="97"/>
    </row>
    <row r="146" spans="1:7" ht="31.5" outlineLevel="1" x14ac:dyDescent="0.25">
      <c r="A146" s="94"/>
      <c r="B146" s="19"/>
      <c r="C146" s="20"/>
      <c r="D146" s="47" t="s">
        <v>1222</v>
      </c>
      <c r="E146" s="22"/>
      <c r="F146" s="22"/>
      <c r="G146" s="97">
        <f>SUBTOTAL(9,G142:G144)</f>
        <v>43.5</v>
      </c>
    </row>
    <row r="147" spans="1:7" outlineLevel="3" x14ac:dyDescent="0.25">
      <c r="A147" s="94" t="s">
        <v>203</v>
      </c>
      <c r="B147" s="19" t="s">
        <v>204</v>
      </c>
      <c r="C147" s="20">
        <v>44701</v>
      </c>
      <c r="D147" s="21" t="s">
        <v>76</v>
      </c>
      <c r="E147" s="22" t="s">
        <v>77</v>
      </c>
      <c r="F147" s="22">
        <v>3</v>
      </c>
      <c r="G147" s="97">
        <v>10.35</v>
      </c>
    </row>
    <row r="148" spans="1:7" outlineLevel="3" x14ac:dyDescent="0.25">
      <c r="A148" s="94" t="s">
        <v>208</v>
      </c>
      <c r="B148" s="19" t="s">
        <v>209</v>
      </c>
      <c r="C148" s="20">
        <v>44715</v>
      </c>
      <c r="D148" s="21" t="s">
        <v>76</v>
      </c>
      <c r="E148" s="22" t="s">
        <v>77</v>
      </c>
      <c r="F148" s="22">
        <v>1</v>
      </c>
      <c r="G148" s="97">
        <v>8.35</v>
      </c>
    </row>
    <row r="149" spans="1:7" outlineLevel="3" x14ac:dyDescent="0.25">
      <c r="A149" s="94" t="s">
        <v>210</v>
      </c>
      <c r="B149" s="19" t="s">
        <v>211</v>
      </c>
      <c r="C149" s="20">
        <v>44727</v>
      </c>
      <c r="D149" s="21" t="s">
        <v>76</v>
      </c>
      <c r="E149" s="22" t="s">
        <v>77</v>
      </c>
      <c r="F149" s="22">
        <v>4</v>
      </c>
      <c r="G149" s="97">
        <v>11.35</v>
      </c>
    </row>
    <row r="150" spans="1:7" outlineLevel="3" x14ac:dyDescent="0.25">
      <c r="A150" s="94" t="s">
        <v>245</v>
      </c>
      <c r="B150" s="19" t="s">
        <v>246</v>
      </c>
      <c r="C150" s="20">
        <v>44784</v>
      </c>
      <c r="D150" s="21" t="s">
        <v>76</v>
      </c>
      <c r="E150" s="22" t="s">
        <v>77</v>
      </c>
      <c r="F150" s="22">
        <v>9</v>
      </c>
      <c r="G150" s="97">
        <v>16.350000000000001</v>
      </c>
    </row>
    <row r="151" spans="1:7" outlineLevel="3" x14ac:dyDescent="0.25">
      <c r="A151" s="94" t="s">
        <v>247</v>
      </c>
      <c r="B151" s="19" t="s">
        <v>248</v>
      </c>
      <c r="C151" s="20">
        <v>44790</v>
      </c>
      <c r="D151" s="21" t="s">
        <v>76</v>
      </c>
      <c r="E151" s="22" t="s">
        <v>77</v>
      </c>
      <c r="F151" s="22">
        <v>4</v>
      </c>
      <c r="G151" s="97">
        <v>11.35</v>
      </c>
    </row>
    <row r="152" spans="1:7" ht="31.5" outlineLevel="2" x14ac:dyDescent="0.25">
      <c r="A152" s="94"/>
      <c r="B152" s="19"/>
      <c r="C152" s="20"/>
      <c r="D152" s="47" t="s">
        <v>1275</v>
      </c>
      <c r="E152" s="22"/>
      <c r="F152" s="22">
        <f>SUBTOTAL(1,F147:F151)</f>
        <v>4.2</v>
      </c>
      <c r="G152" s="97"/>
    </row>
    <row r="153" spans="1:7" ht="31.5" outlineLevel="1" x14ac:dyDescent="0.25">
      <c r="A153" s="94"/>
      <c r="B153" s="19"/>
      <c r="C153" s="20"/>
      <c r="D153" s="47" t="s">
        <v>1223</v>
      </c>
      <c r="E153" s="22"/>
      <c r="F153" s="22"/>
      <c r="G153" s="97">
        <f>SUBTOTAL(9,G147:G151)</f>
        <v>57.75</v>
      </c>
    </row>
    <row r="154" spans="1:7" outlineLevel="3" x14ac:dyDescent="0.25">
      <c r="A154" s="94" t="s">
        <v>189</v>
      </c>
      <c r="B154" s="19" t="s">
        <v>190</v>
      </c>
      <c r="C154" s="20">
        <v>44653</v>
      </c>
      <c r="D154" s="21" t="s">
        <v>78</v>
      </c>
      <c r="E154" s="22" t="s">
        <v>79</v>
      </c>
      <c r="F154" s="22">
        <v>1</v>
      </c>
      <c r="G154" s="97">
        <v>13.5</v>
      </c>
    </row>
    <row r="155" spans="1:7" outlineLevel="3" x14ac:dyDescent="0.25">
      <c r="A155" s="94" t="s">
        <v>203</v>
      </c>
      <c r="B155" s="19" t="s">
        <v>204</v>
      </c>
      <c r="C155" s="20">
        <v>44701</v>
      </c>
      <c r="D155" s="21" t="s">
        <v>78</v>
      </c>
      <c r="E155" s="22" t="s">
        <v>79</v>
      </c>
      <c r="F155" s="22">
        <v>6</v>
      </c>
      <c r="G155" s="97">
        <v>18.5</v>
      </c>
    </row>
    <row r="156" spans="1:7" outlineLevel="3" x14ac:dyDescent="0.25">
      <c r="A156" s="94" t="s">
        <v>226</v>
      </c>
      <c r="B156" s="19" t="s">
        <v>227</v>
      </c>
      <c r="C156" s="20">
        <v>44756</v>
      </c>
      <c r="D156" s="21" t="s">
        <v>78</v>
      </c>
      <c r="E156" s="22" t="s">
        <v>79</v>
      </c>
      <c r="F156" s="22">
        <v>6</v>
      </c>
      <c r="G156" s="97">
        <v>18.5</v>
      </c>
    </row>
    <row r="157" spans="1:7" ht="31.5" outlineLevel="2" x14ac:dyDescent="0.25">
      <c r="A157" s="94"/>
      <c r="B157" s="19"/>
      <c r="C157" s="20"/>
      <c r="D157" s="47" t="s">
        <v>1276</v>
      </c>
      <c r="E157" s="22"/>
      <c r="F157" s="22">
        <f>SUBTOTAL(1,F154:F156)</f>
        <v>4.333333333333333</v>
      </c>
      <c r="G157" s="97"/>
    </row>
    <row r="158" spans="1:7" ht="31.5" outlineLevel="1" x14ac:dyDescent="0.25">
      <c r="A158" s="94"/>
      <c r="B158" s="19"/>
      <c r="C158" s="20"/>
      <c r="D158" s="47" t="s">
        <v>1224</v>
      </c>
      <c r="E158" s="22"/>
      <c r="F158" s="22"/>
      <c r="G158" s="97">
        <f>SUBTOTAL(9,G154:G156)</f>
        <v>50.5</v>
      </c>
    </row>
    <row r="159" spans="1:7" outlineLevel="3" x14ac:dyDescent="0.25">
      <c r="A159" s="94" t="s">
        <v>195</v>
      </c>
      <c r="B159" s="19" t="s">
        <v>196</v>
      </c>
      <c r="C159" s="20">
        <v>44676</v>
      </c>
      <c r="D159" s="21" t="s">
        <v>80</v>
      </c>
      <c r="E159" s="22" t="s">
        <v>81</v>
      </c>
      <c r="F159" s="22">
        <v>6</v>
      </c>
      <c r="G159" s="97">
        <v>12.5</v>
      </c>
    </row>
    <row r="160" spans="1:7" outlineLevel="3" x14ac:dyDescent="0.25">
      <c r="A160" s="94" t="s">
        <v>203</v>
      </c>
      <c r="B160" s="19" t="s">
        <v>204</v>
      </c>
      <c r="C160" s="20">
        <v>44701</v>
      </c>
      <c r="D160" s="21" t="s">
        <v>80</v>
      </c>
      <c r="E160" s="22" t="s">
        <v>81</v>
      </c>
      <c r="F160" s="22">
        <v>3</v>
      </c>
      <c r="G160" s="97">
        <v>9.5</v>
      </c>
    </row>
    <row r="161" spans="1:7" outlineLevel="3" x14ac:dyDescent="0.25">
      <c r="A161" s="94" t="s">
        <v>247</v>
      </c>
      <c r="B161" s="19" t="s">
        <v>248</v>
      </c>
      <c r="C161" s="20">
        <v>44790</v>
      </c>
      <c r="D161" s="21" t="s">
        <v>80</v>
      </c>
      <c r="E161" s="22" t="s">
        <v>81</v>
      </c>
      <c r="F161" s="22">
        <v>3</v>
      </c>
      <c r="G161" s="97">
        <v>9.5</v>
      </c>
    </row>
    <row r="162" spans="1:7" outlineLevel="3" x14ac:dyDescent="0.25">
      <c r="A162" s="94" t="s">
        <v>274</v>
      </c>
      <c r="B162" s="19" t="s">
        <v>272</v>
      </c>
      <c r="C162" s="20">
        <v>44814</v>
      </c>
      <c r="D162" s="21" t="s">
        <v>80</v>
      </c>
      <c r="E162" s="22" t="s">
        <v>81</v>
      </c>
      <c r="F162" s="22">
        <v>10</v>
      </c>
      <c r="G162" s="97">
        <v>16.5</v>
      </c>
    </row>
    <row r="163" spans="1:7" outlineLevel="3" x14ac:dyDescent="0.25">
      <c r="A163" s="94" t="s">
        <v>170</v>
      </c>
      <c r="B163" s="19" t="s">
        <v>249</v>
      </c>
      <c r="C163" s="20">
        <v>44828</v>
      </c>
      <c r="D163" s="21" t="s">
        <v>80</v>
      </c>
      <c r="E163" s="22" t="s">
        <v>81</v>
      </c>
      <c r="F163" s="22">
        <v>3</v>
      </c>
      <c r="G163" s="97">
        <v>9.5</v>
      </c>
    </row>
    <row r="164" spans="1:7" ht="31.5" outlineLevel="2" x14ac:dyDescent="0.25">
      <c r="A164" s="94"/>
      <c r="B164" s="19"/>
      <c r="C164" s="20"/>
      <c r="D164" s="47" t="s">
        <v>1277</v>
      </c>
      <c r="E164" s="22"/>
      <c r="F164" s="22">
        <f>SUBTOTAL(1,F159:F163)</f>
        <v>5</v>
      </c>
      <c r="G164" s="97"/>
    </row>
    <row r="165" spans="1:7" ht="31.5" outlineLevel="1" x14ac:dyDescent="0.25">
      <c r="A165" s="94"/>
      <c r="B165" s="19"/>
      <c r="C165" s="20"/>
      <c r="D165" s="47" t="s">
        <v>1225</v>
      </c>
      <c r="E165" s="22"/>
      <c r="F165" s="22"/>
      <c r="G165" s="97">
        <f>SUBTOTAL(9,G159:G163)</f>
        <v>57.5</v>
      </c>
    </row>
    <row r="166" spans="1:7" outlineLevel="3" x14ac:dyDescent="0.25">
      <c r="A166" s="94" t="s">
        <v>214</v>
      </c>
      <c r="B166" s="19" t="s">
        <v>215</v>
      </c>
      <c r="C166" s="20">
        <v>44743</v>
      </c>
      <c r="D166" s="21" t="s">
        <v>82</v>
      </c>
      <c r="E166" s="22" t="s">
        <v>83</v>
      </c>
      <c r="F166" s="22">
        <v>5</v>
      </c>
      <c r="G166" s="97">
        <v>14.8</v>
      </c>
    </row>
    <row r="167" spans="1:7" outlineLevel="3" x14ac:dyDescent="0.25">
      <c r="A167" s="94" t="s">
        <v>170</v>
      </c>
      <c r="B167" s="19" t="s">
        <v>249</v>
      </c>
      <c r="C167" s="20">
        <v>44790</v>
      </c>
      <c r="D167" s="21" t="s">
        <v>82</v>
      </c>
      <c r="E167" s="22" t="s">
        <v>83</v>
      </c>
      <c r="F167" s="22">
        <v>3</v>
      </c>
      <c r="G167" s="97">
        <v>12.8</v>
      </c>
    </row>
    <row r="168" spans="1:7" outlineLevel="3" x14ac:dyDescent="0.25">
      <c r="A168" s="94" t="s">
        <v>262</v>
      </c>
      <c r="B168" s="19" t="s">
        <v>263</v>
      </c>
      <c r="C168" s="20">
        <v>44803</v>
      </c>
      <c r="D168" s="21" t="s">
        <v>82</v>
      </c>
      <c r="E168" s="22" t="s">
        <v>83</v>
      </c>
      <c r="F168" s="22">
        <v>9</v>
      </c>
      <c r="G168" s="97">
        <v>18.8</v>
      </c>
    </row>
    <row r="169" spans="1:7" ht="31.5" outlineLevel="2" x14ac:dyDescent="0.25">
      <c r="A169" s="94"/>
      <c r="B169" s="19"/>
      <c r="C169" s="20"/>
      <c r="D169" s="47" t="s">
        <v>1278</v>
      </c>
      <c r="E169" s="22"/>
      <c r="F169" s="22">
        <f>SUBTOTAL(1,F166:F168)</f>
        <v>5.666666666666667</v>
      </c>
      <c r="G169" s="97"/>
    </row>
    <row r="170" spans="1:7" ht="31.5" outlineLevel="1" x14ac:dyDescent="0.25">
      <c r="A170" s="94"/>
      <c r="B170" s="19"/>
      <c r="C170" s="20"/>
      <c r="D170" s="47" t="s">
        <v>1226</v>
      </c>
      <c r="E170" s="22"/>
      <c r="F170" s="22"/>
      <c r="G170" s="97">
        <f>SUBTOTAL(9,G166:G168)</f>
        <v>46.400000000000006</v>
      </c>
    </row>
    <row r="171" spans="1:7" outlineLevel="3" x14ac:dyDescent="0.25">
      <c r="A171" s="94" t="s">
        <v>149</v>
      </c>
      <c r="B171" s="19" t="s">
        <v>150</v>
      </c>
      <c r="C171" s="20">
        <v>44588</v>
      </c>
      <c r="D171" s="21" t="s">
        <v>84</v>
      </c>
      <c r="E171" s="22" t="s">
        <v>85</v>
      </c>
      <c r="F171" s="22">
        <v>9</v>
      </c>
      <c r="G171" s="97">
        <v>289</v>
      </c>
    </row>
    <row r="172" spans="1:7" outlineLevel="3" x14ac:dyDescent="0.25">
      <c r="A172" s="94" t="s">
        <v>177</v>
      </c>
      <c r="B172" s="19" t="s">
        <v>178</v>
      </c>
      <c r="C172" s="20">
        <v>44637</v>
      </c>
      <c r="D172" s="21" t="s">
        <v>84</v>
      </c>
      <c r="E172" s="22" t="s">
        <v>85</v>
      </c>
      <c r="F172" s="22">
        <v>5</v>
      </c>
      <c r="G172" s="97">
        <v>285</v>
      </c>
    </row>
    <row r="173" spans="1:7" outlineLevel="3" x14ac:dyDescent="0.25">
      <c r="A173" s="94" t="s">
        <v>250</v>
      </c>
      <c r="B173" s="19" t="s">
        <v>251</v>
      </c>
      <c r="C173" s="20">
        <v>44796</v>
      </c>
      <c r="D173" s="21" t="s">
        <v>84</v>
      </c>
      <c r="E173" s="22" t="s">
        <v>85</v>
      </c>
      <c r="F173" s="22">
        <v>10</v>
      </c>
      <c r="G173" s="97">
        <v>290</v>
      </c>
    </row>
    <row r="174" spans="1:7" outlineLevel="3" x14ac:dyDescent="0.25">
      <c r="A174" s="94" t="s">
        <v>274</v>
      </c>
      <c r="B174" s="19" t="s">
        <v>272</v>
      </c>
      <c r="C174" s="20">
        <v>44814</v>
      </c>
      <c r="D174" s="21" t="s">
        <v>84</v>
      </c>
      <c r="E174" s="22" t="s">
        <v>85</v>
      </c>
      <c r="F174" s="22">
        <v>1</v>
      </c>
      <c r="G174" s="97">
        <v>281</v>
      </c>
    </row>
    <row r="175" spans="1:7" outlineLevel="3" x14ac:dyDescent="0.25">
      <c r="A175" s="94" t="s">
        <v>287</v>
      </c>
      <c r="B175" s="19" t="s">
        <v>288</v>
      </c>
      <c r="C175" s="20">
        <v>44844</v>
      </c>
      <c r="D175" s="21" t="s">
        <v>84</v>
      </c>
      <c r="E175" s="22" t="s">
        <v>85</v>
      </c>
      <c r="F175" s="22">
        <v>2</v>
      </c>
      <c r="G175" s="97">
        <v>282</v>
      </c>
    </row>
    <row r="176" spans="1:7" ht="31.5" outlineLevel="2" x14ac:dyDescent="0.25">
      <c r="A176" s="94"/>
      <c r="B176" s="19"/>
      <c r="C176" s="20"/>
      <c r="D176" s="47" t="s">
        <v>1279</v>
      </c>
      <c r="E176" s="22"/>
      <c r="F176" s="22">
        <f>SUBTOTAL(1,F171:F175)</f>
        <v>5.4</v>
      </c>
      <c r="G176" s="97"/>
    </row>
    <row r="177" spans="1:7" ht="31.5" outlineLevel="1" x14ac:dyDescent="0.25">
      <c r="A177" s="94"/>
      <c r="B177" s="19"/>
      <c r="C177" s="20"/>
      <c r="D177" s="47" t="s">
        <v>1227</v>
      </c>
      <c r="E177" s="22"/>
      <c r="F177" s="22"/>
      <c r="G177" s="97">
        <f>SUBTOTAL(9,G171:G175)</f>
        <v>1427</v>
      </c>
    </row>
    <row r="178" spans="1:7" outlineLevel="3" x14ac:dyDescent="0.25">
      <c r="A178" s="94" t="s">
        <v>170</v>
      </c>
      <c r="B178" s="19" t="s">
        <v>249</v>
      </c>
      <c r="C178" s="20">
        <v>44828</v>
      </c>
      <c r="D178" s="21" t="s">
        <v>86</v>
      </c>
      <c r="E178" s="22" t="s">
        <v>87</v>
      </c>
      <c r="F178" s="22">
        <v>10</v>
      </c>
      <c r="G178" s="97">
        <v>2310</v>
      </c>
    </row>
    <row r="179" spans="1:7" outlineLevel="3" x14ac:dyDescent="0.25">
      <c r="A179" s="94" t="s">
        <v>145</v>
      </c>
      <c r="B179" s="19" t="s">
        <v>146</v>
      </c>
      <c r="C179" s="20">
        <v>44828</v>
      </c>
      <c r="D179" s="21" t="s">
        <v>86</v>
      </c>
      <c r="E179" s="22" t="s">
        <v>87</v>
      </c>
      <c r="F179" s="22">
        <v>10</v>
      </c>
      <c r="G179" s="97">
        <v>2310</v>
      </c>
    </row>
    <row r="180" spans="1:7" ht="31.5" outlineLevel="2" x14ac:dyDescent="0.25">
      <c r="A180" s="94"/>
      <c r="B180" s="19"/>
      <c r="C180" s="20"/>
      <c r="D180" s="47" t="s">
        <v>1280</v>
      </c>
      <c r="E180" s="22"/>
      <c r="F180" s="22">
        <f>SUBTOTAL(1,F178:F179)</f>
        <v>10</v>
      </c>
      <c r="G180" s="97"/>
    </row>
    <row r="181" spans="1:7" ht="31.5" outlineLevel="1" x14ac:dyDescent="0.25">
      <c r="A181" s="94"/>
      <c r="B181" s="19"/>
      <c r="C181" s="20"/>
      <c r="D181" s="47" t="s">
        <v>1228</v>
      </c>
      <c r="E181" s="22"/>
      <c r="F181" s="22"/>
      <c r="G181" s="97">
        <f>SUBTOTAL(9,G178:G179)</f>
        <v>4620</v>
      </c>
    </row>
    <row r="182" spans="1:7" outlineLevel="3" x14ac:dyDescent="0.25">
      <c r="A182" s="94" t="s">
        <v>159</v>
      </c>
      <c r="B182" s="19" t="s">
        <v>160</v>
      </c>
      <c r="C182" s="20">
        <v>44599</v>
      </c>
      <c r="D182" s="21" t="s">
        <v>88</v>
      </c>
      <c r="E182" s="22" t="s">
        <v>89</v>
      </c>
      <c r="F182" s="22">
        <v>8</v>
      </c>
      <c r="G182" s="97">
        <v>558</v>
      </c>
    </row>
    <row r="183" spans="1:7" outlineLevel="3" x14ac:dyDescent="0.25">
      <c r="A183" s="94" t="s">
        <v>171</v>
      </c>
      <c r="B183" s="19" t="s">
        <v>172</v>
      </c>
      <c r="C183" s="20">
        <v>44621</v>
      </c>
      <c r="D183" s="21" t="s">
        <v>88</v>
      </c>
      <c r="E183" s="22" t="s">
        <v>89</v>
      </c>
      <c r="F183" s="22">
        <v>7</v>
      </c>
      <c r="G183" s="97">
        <v>557</v>
      </c>
    </row>
    <row r="184" spans="1:7" outlineLevel="3" x14ac:dyDescent="0.25">
      <c r="A184" s="94" t="s">
        <v>232</v>
      </c>
      <c r="B184" s="19" t="s">
        <v>233</v>
      </c>
      <c r="C184" s="20">
        <v>44764</v>
      </c>
      <c r="D184" s="21" t="s">
        <v>88</v>
      </c>
      <c r="E184" s="22" t="s">
        <v>89</v>
      </c>
      <c r="F184" s="22">
        <v>9</v>
      </c>
      <c r="G184" s="97">
        <v>559</v>
      </c>
    </row>
    <row r="185" spans="1:7" ht="31.5" outlineLevel="2" x14ac:dyDescent="0.25">
      <c r="A185" s="94"/>
      <c r="B185" s="19"/>
      <c r="C185" s="20"/>
      <c r="D185" s="47" t="s">
        <v>1281</v>
      </c>
      <c r="E185" s="22"/>
      <c r="F185" s="22">
        <f>SUBTOTAL(1,F182:F184)</f>
        <v>8</v>
      </c>
      <c r="G185" s="97"/>
    </row>
    <row r="186" spans="1:7" ht="31.5" outlineLevel="1" x14ac:dyDescent="0.25">
      <c r="A186" s="94"/>
      <c r="B186" s="19"/>
      <c r="C186" s="20"/>
      <c r="D186" s="47" t="s">
        <v>1229</v>
      </c>
      <c r="E186" s="22"/>
      <c r="F186" s="22"/>
      <c r="G186" s="97">
        <f>SUBTOTAL(9,G182:G184)</f>
        <v>1674</v>
      </c>
    </row>
    <row r="187" spans="1:7" outlineLevel="3" x14ac:dyDescent="0.25">
      <c r="A187" s="94" t="s">
        <v>135</v>
      </c>
      <c r="B187" s="19" t="s">
        <v>136</v>
      </c>
      <c r="C187" s="20">
        <v>44583</v>
      </c>
      <c r="D187" s="21" t="s">
        <v>90</v>
      </c>
      <c r="E187" s="22" t="s">
        <v>91</v>
      </c>
      <c r="F187" s="22">
        <v>3</v>
      </c>
      <c r="G187" s="97">
        <v>883</v>
      </c>
    </row>
    <row r="188" spans="1:7" outlineLevel="3" x14ac:dyDescent="0.25">
      <c r="A188" s="94" t="s">
        <v>179</v>
      </c>
      <c r="B188" s="19" t="s">
        <v>180</v>
      </c>
      <c r="C188" s="20">
        <v>44736</v>
      </c>
      <c r="D188" s="21" t="s">
        <v>90</v>
      </c>
      <c r="E188" s="22" t="s">
        <v>91</v>
      </c>
      <c r="F188" s="22">
        <v>2</v>
      </c>
      <c r="G188" s="97">
        <v>882</v>
      </c>
    </row>
    <row r="189" spans="1:7" outlineLevel="3" x14ac:dyDescent="0.25">
      <c r="A189" s="94" t="s">
        <v>127</v>
      </c>
      <c r="B189" s="19" t="s">
        <v>128</v>
      </c>
      <c r="C189" s="20">
        <v>44822</v>
      </c>
      <c r="D189" s="21" t="s">
        <v>90</v>
      </c>
      <c r="E189" s="22" t="s">
        <v>91</v>
      </c>
      <c r="F189" s="22">
        <v>6</v>
      </c>
      <c r="G189" s="97">
        <v>886</v>
      </c>
    </row>
    <row r="190" spans="1:7" outlineLevel="3" x14ac:dyDescent="0.25">
      <c r="A190" s="94" t="s">
        <v>298</v>
      </c>
      <c r="B190" s="19" t="s">
        <v>299</v>
      </c>
      <c r="C190" s="20">
        <v>44891</v>
      </c>
      <c r="D190" s="21" t="s">
        <v>90</v>
      </c>
      <c r="E190" s="22" t="s">
        <v>91</v>
      </c>
      <c r="F190" s="22">
        <v>9</v>
      </c>
      <c r="G190" s="97">
        <v>889</v>
      </c>
    </row>
    <row r="191" spans="1:7" ht="31.5" outlineLevel="2" x14ac:dyDescent="0.25">
      <c r="A191" s="94"/>
      <c r="B191" s="19"/>
      <c r="C191" s="20"/>
      <c r="D191" s="47" t="s">
        <v>1282</v>
      </c>
      <c r="E191" s="22"/>
      <c r="F191" s="22">
        <f>SUBTOTAL(1,F187:F190)</f>
        <v>5</v>
      </c>
      <c r="G191" s="97"/>
    </row>
    <row r="192" spans="1:7" ht="31.5" outlineLevel="1" x14ac:dyDescent="0.25">
      <c r="A192" s="94"/>
      <c r="B192" s="19"/>
      <c r="C192" s="20"/>
      <c r="D192" s="47" t="s">
        <v>1230</v>
      </c>
      <c r="E192" s="22"/>
      <c r="F192" s="22"/>
      <c r="G192" s="97">
        <f>SUBTOTAL(9,G187:G190)</f>
        <v>3540</v>
      </c>
    </row>
    <row r="193" spans="1:7" outlineLevel="3" x14ac:dyDescent="0.25">
      <c r="A193" s="94" t="s">
        <v>141</v>
      </c>
      <c r="B193" s="19" t="s">
        <v>142</v>
      </c>
      <c r="C193" s="20">
        <v>44587</v>
      </c>
      <c r="D193" s="21" t="s">
        <v>93</v>
      </c>
      <c r="E193" s="22" t="s">
        <v>94</v>
      </c>
      <c r="F193" s="22">
        <v>7</v>
      </c>
      <c r="G193" s="97">
        <v>1032</v>
      </c>
    </row>
    <row r="194" spans="1:7" outlineLevel="3" x14ac:dyDescent="0.25">
      <c r="A194" s="94" t="s">
        <v>277</v>
      </c>
      <c r="B194" s="19" t="s">
        <v>278</v>
      </c>
      <c r="C194" s="20">
        <v>44834</v>
      </c>
      <c r="D194" s="21" t="s">
        <v>93</v>
      </c>
      <c r="E194" s="22" t="s">
        <v>94</v>
      </c>
      <c r="F194" s="22">
        <v>9</v>
      </c>
      <c r="G194" s="97">
        <v>1034</v>
      </c>
    </row>
    <row r="195" spans="1:7" ht="31.5" outlineLevel="2" x14ac:dyDescent="0.25">
      <c r="A195" s="94"/>
      <c r="B195" s="19"/>
      <c r="C195" s="20"/>
      <c r="D195" s="47" t="s">
        <v>1283</v>
      </c>
      <c r="E195" s="22"/>
      <c r="F195" s="22">
        <f>SUBTOTAL(1,F193:F194)</f>
        <v>8</v>
      </c>
      <c r="G195" s="97"/>
    </row>
    <row r="196" spans="1:7" ht="31.5" outlineLevel="1" x14ac:dyDescent="0.25">
      <c r="A196" s="94"/>
      <c r="B196" s="19"/>
      <c r="C196" s="20"/>
      <c r="D196" s="47" t="s">
        <v>1231</v>
      </c>
      <c r="E196" s="22"/>
      <c r="F196" s="22"/>
      <c r="G196" s="97">
        <f>SUBTOTAL(9,G193:G194)</f>
        <v>2066</v>
      </c>
    </row>
    <row r="197" spans="1:7" outlineLevel="3" x14ac:dyDescent="0.25">
      <c r="A197" s="94" t="s">
        <v>206</v>
      </c>
      <c r="B197" s="19" t="s">
        <v>207</v>
      </c>
      <c r="C197" s="20">
        <v>44709</v>
      </c>
      <c r="D197" s="21" t="s">
        <v>95</v>
      </c>
      <c r="E197" s="22" t="s">
        <v>96</v>
      </c>
      <c r="F197" s="22">
        <v>4</v>
      </c>
      <c r="G197" s="97">
        <v>1284</v>
      </c>
    </row>
    <row r="198" spans="1:7" outlineLevel="3" x14ac:dyDescent="0.25">
      <c r="A198" s="94" t="s">
        <v>254</v>
      </c>
      <c r="B198" s="19" t="s">
        <v>255</v>
      </c>
      <c r="C198" s="20">
        <v>44798</v>
      </c>
      <c r="D198" s="21" t="s">
        <v>95</v>
      </c>
      <c r="E198" s="22" t="s">
        <v>96</v>
      </c>
      <c r="F198" s="22">
        <v>6</v>
      </c>
      <c r="G198" s="97">
        <v>1282</v>
      </c>
    </row>
    <row r="199" spans="1:7" ht="31.5" outlineLevel="2" x14ac:dyDescent="0.25">
      <c r="A199" s="94"/>
      <c r="B199" s="19"/>
      <c r="C199" s="20"/>
      <c r="D199" s="47" t="s">
        <v>1284</v>
      </c>
      <c r="E199" s="22"/>
      <c r="F199" s="22">
        <f>SUBTOTAL(1,F197:F198)</f>
        <v>5</v>
      </c>
      <c r="G199" s="97"/>
    </row>
    <row r="200" spans="1:7" ht="31.5" outlineLevel="1" x14ac:dyDescent="0.25">
      <c r="A200" s="94"/>
      <c r="B200" s="19"/>
      <c r="C200" s="20"/>
      <c r="D200" s="47" t="s">
        <v>1232</v>
      </c>
      <c r="E200" s="22"/>
      <c r="F200" s="22"/>
      <c r="G200" s="97">
        <f>SUBTOTAL(9,G197:G198)</f>
        <v>2566</v>
      </c>
    </row>
    <row r="201" spans="1:7" outlineLevel="3" x14ac:dyDescent="0.25">
      <c r="A201" s="94" t="s">
        <v>203</v>
      </c>
      <c r="B201" s="19" t="s">
        <v>204</v>
      </c>
      <c r="C201" s="20">
        <v>44701</v>
      </c>
      <c r="D201" s="21" t="s">
        <v>97</v>
      </c>
      <c r="E201" s="22" t="s">
        <v>98</v>
      </c>
      <c r="F201" s="22">
        <v>1</v>
      </c>
      <c r="G201" s="97">
        <v>56</v>
      </c>
    </row>
    <row r="202" spans="1:7" outlineLevel="3" x14ac:dyDescent="0.25">
      <c r="A202" s="94" t="s">
        <v>163</v>
      </c>
      <c r="B202" s="19" t="s">
        <v>244</v>
      </c>
      <c r="C202" s="20">
        <v>44781</v>
      </c>
      <c r="D202" s="21" t="s">
        <v>97</v>
      </c>
      <c r="E202" s="22" t="s">
        <v>98</v>
      </c>
      <c r="F202" s="22">
        <v>4</v>
      </c>
      <c r="G202" s="97">
        <v>59</v>
      </c>
    </row>
    <row r="203" spans="1:7" outlineLevel="3" x14ac:dyDescent="0.25">
      <c r="A203" s="94" t="s">
        <v>292</v>
      </c>
      <c r="B203" s="19" t="s">
        <v>293</v>
      </c>
      <c r="C203" s="20">
        <v>44888</v>
      </c>
      <c r="D203" s="21" t="s">
        <v>97</v>
      </c>
      <c r="E203" s="22" t="s">
        <v>98</v>
      </c>
      <c r="F203" s="22">
        <v>3</v>
      </c>
      <c r="G203" s="97">
        <v>58</v>
      </c>
    </row>
    <row r="204" spans="1:7" ht="31.5" outlineLevel="2" x14ac:dyDescent="0.25">
      <c r="A204" s="94"/>
      <c r="B204" s="19"/>
      <c r="C204" s="20"/>
      <c r="D204" s="47" t="s">
        <v>1285</v>
      </c>
      <c r="E204" s="22"/>
      <c r="F204" s="22">
        <f>SUBTOTAL(1,F201:F203)</f>
        <v>2.6666666666666665</v>
      </c>
      <c r="G204" s="97"/>
    </row>
    <row r="205" spans="1:7" ht="31.5" outlineLevel="1" x14ac:dyDescent="0.25">
      <c r="A205" s="94"/>
      <c r="B205" s="19"/>
      <c r="C205" s="20"/>
      <c r="D205" s="47" t="s">
        <v>1233</v>
      </c>
      <c r="E205" s="22"/>
      <c r="F205" s="22"/>
      <c r="G205" s="97">
        <f>SUBTOTAL(9,G201:G203)</f>
        <v>173</v>
      </c>
    </row>
    <row r="206" spans="1:7" outlineLevel="3" x14ac:dyDescent="0.25">
      <c r="A206" s="94" t="s">
        <v>151</v>
      </c>
      <c r="B206" s="19" t="s">
        <v>152</v>
      </c>
      <c r="C206" s="20">
        <v>44589</v>
      </c>
      <c r="D206" s="21" t="s">
        <v>99</v>
      </c>
      <c r="E206" s="22" t="s">
        <v>100</v>
      </c>
      <c r="F206" s="22">
        <v>8</v>
      </c>
      <c r="G206" s="97">
        <v>13.25</v>
      </c>
    </row>
    <row r="207" spans="1:7" outlineLevel="3" x14ac:dyDescent="0.25">
      <c r="A207" s="94" t="s">
        <v>205</v>
      </c>
      <c r="B207" s="19" t="s">
        <v>148</v>
      </c>
      <c r="C207" s="20">
        <v>44706</v>
      </c>
      <c r="D207" s="21" t="s">
        <v>99</v>
      </c>
      <c r="E207" s="22" t="s">
        <v>100</v>
      </c>
      <c r="F207" s="22">
        <v>6</v>
      </c>
      <c r="G207" s="97">
        <v>11.25</v>
      </c>
    </row>
    <row r="208" spans="1:7" outlineLevel="3" x14ac:dyDescent="0.25">
      <c r="A208" s="94" t="s">
        <v>218</v>
      </c>
      <c r="B208" s="19" t="s">
        <v>219</v>
      </c>
      <c r="C208" s="20">
        <v>44745</v>
      </c>
      <c r="D208" s="21" t="s">
        <v>99</v>
      </c>
      <c r="E208" s="22" t="s">
        <v>100</v>
      </c>
      <c r="F208" s="22">
        <v>2</v>
      </c>
      <c r="G208" s="97">
        <v>7.25</v>
      </c>
    </row>
    <row r="209" spans="1:7" outlineLevel="3" x14ac:dyDescent="0.25">
      <c r="A209" s="94" t="s">
        <v>287</v>
      </c>
      <c r="B209" s="19" t="s">
        <v>288</v>
      </c>
      <c r="C209" s="20">
        <v>44844</v>
      </c>
      <c r="D209" s="21" t="s">
        <v>99</v>
      </c>
      <c r="E209" s="22" t="s">
        <v>100</v>
      </c>
      <c r="F209" s="22">
        <v>6</v>
      </c>
      <c r="G209" s="97">
        <v>11.25</v>
      </c>
    </row>
    <row r="210" spans="1:7" ht="31.5" outlineLevel="2" x14ac:dyDescent="0.25">
      <c r="A210" s="94"/>
      <c r="B210" s="19"/>
      <c r="C210" s="20"/>
      <c r="D210" s="47" t="s">
        <v>1286</v>
      </c>
      <c r="E210" s="22"/>
      <c r="F210" s="22">
        <f>SUBTOTAL(1,F206:F209)</f>
        <v>5.5</v>
      </c>
      <c r="G210" s="97"/>
    </row>
    <row r="211" spans="1:7" ht="31.5" outlineLevel="1" x14ac:dyDescent="0.25">
      <c r="A211" s="94"/>
      <c r="B211" s="19"/>
      <c r="C211" s="20"/>
      <c r="D211" s="47" t="s">
        <v>1234</v>
      </c>
      <c r="E211" s="22"/>
      <c r="F211" s="22"/>
      <c r="G211" s="97">
        <f>SUBTOTAL(9,G206:G209)</f>
        <v>43</v>
      </c>
    </row>
    <row r="212" spans="1:7" outlineLevel="3" x14ac:dyDescent="0.25">
      <c r="A212" s="94" t="s">
        <v>133</v>
      </c>
      <c r="B212" s="19" t="s">
        <v>134</v>
      </c>
      <c r="C212" s="20">
        <v>44578</v>
      </c>
      <c r="D212" s="21" t="s">
        <v>101</v>
      </c>
      <c r="E212" s="22" t="s">
        <v>102</v>
      </c>
      <c r="F212" s="22">
        <v>2</v>
      </c>
      <c r="G212" s="97">
        <v>21.03</v>
      </c>
    </row>
    <row r="213" spans="1:7" outlineLevel="3" x14ac:dyDescent="0.25">
      <c r="A213" s="94" t="s">
        <v>222</v>
      </c>
      <c r="B213" s="19" t="s">
        <v>289</v>
      </c>
      <c r="C213" s="20">
        <v>44853</v>
      </c>
      <c r="D213" s="21" t="s">
        <v>101</v>
      </c>
      <c r="E213" s="22" t="s">
        <v>102</v>
      </c>
      <c r="F213" s="22">
        <v>4</v>
      </c>
      <c r="G213" s="97">
        <v>23.03</v>
      </c>
    </row>
    <row r="214" spans="1:7" outlineLevel="3" x14ac:dyDescent="0.25">
      <c r="A214" s="94" t="s">
        <v>294</v>
      </c>
      <c r="B214" s="19" t="s">
        <v>295</v>
      </c>
      <c r="C214" s="20">
        <v>44889</v>
      </c>
      <c r="D214" s="23" t="s">
        <v>101</v>
      </c>
      <c r="E214" s="24" t="s">
        <v>102</v>
      </c>
      <c r="F214" s="22">
        <v>10</v>
      </c>
      <c r="G214" s="97">
        <v>29.03</v>
      </c>
    </row>
    <row r="215" spans="1:7" ht="31.5" outlineLevel="2" x14ac:dyDescent="0.25">
      <c r="A215" s="94"/>
      <c r="B215" s="19"/>
      <c r="C215" s="20"/>
      <c r="D215" s="137" t="s">
        <v>1287</v>
      </c>
      <c r="E215" s="24"/>
      <c r="F215" s="22">
        <f>SUBTOTAL(1,F212:F214)</f>
        <v>5.333333333333333</v>
      </c>
      <c r="G215" s="97"/>
    </row>
    <row r="216" spans="1:7" ht="31.5" outlineLevel="1" x14ac:dyDescent="0.25">
      <c r="A216" s="94"/>
      <c r="B216" s="19"/>
      <c r="C216" s="20"/>
      <c r="D216" s="137" t="s">
        <v>1235</v>
      </c>
      <c r="E216" s="24"/>
      <c r="F216" s="22"/>
      <c r="G216" s="97">
        <f>SUBTOTAL(9,G212:G214)</f>
        <v>73.09</v>
      </c>
    </row>
    <row r="217" spans="1:7" outlineLevel="3" x14ac:dyDescent="0.25">
      <c r="A217" s="94" t="s">
        <v>145</v>
      </c>
      <c r="B217" s="19" t="s">
        <v>146</v>
      </c>
      <c r="C217" s="20">
        <v>44587</v>
      </c>
      <c r="D217" s="21" t="s">
        <v>103</v>
      </c>
      <c r="E217" s="22" t="s">
        <v>104</v>
      </c>
      <c r="F217" s="22">
        <v>10</v>
      </c>
      <c r="G217" s="97">
        <v>43.18</v>
      </c>
    </row>
    <row r="218" spans="1:7" outlineLevel="3" x14ac:dyDescent="0.25">
      <c r="A218" s="94" t="s">
        <v>193</v>
      </c>
      <c r="B218" s="19" t="s">
        <v>194</v>
      </c>
      <c r="C218" s="20">
        <v>44668</v>
      </c>
      <c r="D218" s="21" t="s">
        <v>103</v>
      </c>
      <c r="E218" s="22" t="s">
        <v>104</v>
      </c>
      <c r="F218" s="22">
        <v>4</v>
      </c>
      <c r="G218" s="97">
        <v>37.18</v>
      </c>
    </row>
    <row r="219" spans="1:7" outlineLevel="3" x14ac:dyDescent="0.25">
      <c r="A219" s="94" t="s">
        <v>189</v>
      </c>
      <c r="B219" s="19" t="s">
        <v>190</v>
      </c>
      <c r="C219" s="20">
        <v>44851</v>
      </c>
      <c r="D219" s="21" t="s">
        <v>103</v>
      </c>
      <c r="E219" s="22" t="s">
        <v>104</v>
      </c>
      <c r="F219" s="22">
        <v>9</v>
      </c>
      <c r="G219" s="97">
        <v>42.18</v>
      </c>
    </row>
    <row r="220" spans="1:7" ht="31.5" outlineLevel="2" x14ac:dyDescent="0.25">
      <c r="A220" s="94"/>
      <c r="B220" s="19"/>
      <c r="C220" s="20"/>
      <c r="D220" s="47" t="s">
        <v>1288</v>
      </c>
      <c r="E220" s="22"/>
      <c r="F220" s="22">
        <f>SUBTOTAL(1,F217:F219)</f>
        <v>7.666666666666667</v>
      </c>
      <c r="G220" s="97"/>
    </row>
    <row r="221" spans="1:7" ht="31.5" outlineLevel="1" x14ac:dyDescent="0.25">
      <c r="A221" s="94"/>
      <c r="B221" s="19"/>
      <c r="C221" s="20"/>
      <c r="D221" s="47" t="s">
        <v>1236</v>
      </c>
      <c r="E221" s="22"/>
      <c r="F221" s="22"/>
      <c r="G221" s="97">
        <f>SUBTOTAL(9,G217:G219)</f>
        <v>122.53999999999999</v>
      </c>
    </row>
    <row r="222" spans="1:7" outlineLevel="3" x14ac:dyDescent="0.25">
      <c r="A222" s="94" t="s">
        <v>175</v>
      </c>
      <c r="B222" s="19" t="s">
        <v>176</v>
      </c>
      <c r="C222" s="20">
        <v>44626</v>
      </c>
      <c r="D222" s="21" t="s">
        <v>105</v>
      </c>
      <c r="E222" s="22" t="s">
        <v>106</v>
      </c>
      <c r="F222" s="22">
        <v>2</v>
      </c>
      <c r="G222" s="97">
        <v>45.92</v>
      </c>
    </row>
    <row r="223" spans="1:7" outlineLevel="3" x14ac:dyDescent="0.25">
      <c r="A223" s="95" t="s">
        <v>230</v>
      </c>
      <c r="B223" s="25" t="s">
        <v>231</v>
      </c>
      <c r="C223" s="26">
        <v>44763</v>
      </c>
      <c r="D223" s="23" t="s">
        <v>105</v>
      </c>
      <c r="E223" s="24" t="s">
        <v>106</v>
      </c>
      <c r="F223" s="24">
        <v>4</v>
      </c>
      <c r="G223" s="98">
        <v>47.92</v>
      </c>
    </row>
    <row r="224" spans="1:7" outlineLevel="3" x14ac:dyDescent="0.25">
      <c r="A224" s="95" t="s">
        <v>240</v>
      </c>
      <c r="B224" s="25" t="s">
        <v>241</v>
      </c>
      <c r="C224" s="20">
        <v>44773</v>
      </c>
      <c r="D224" s="23" t="s">
        <v>105</v>
      </c>
      <c r="E224" s="24" t="s">
        <v>106</v>
      </c>
      <c r="F224" s="22">
        <v>1</v>
      </c>
      <c r="G224" s="98">
        <v>44.92</v>
      </c>
    </row>
    <row r="225" spans="1:7" ht="31.5" outlineLevel="2" x14ac:dyDescent="0.25">
      <c r="A225" s="95"/>
      <c r="B225" s="25"/>
      <c r="C225" s="20"/>
      <c r="D225" s="137" t="s">
        <v>1289</v>
      </c>
      <c r="E225" s="24"/>
      <c r="F225" s="22">
        <f>SUBTOTAL(1,F222:F224)</f>
        <v>2.3333333333333335</v>
      </c>
      <c r="G225" s="98"/>
    </row>
    <row r="226" spans="1:7" ht="31.5" outlineLevel="1" x14ac:dyDescent="0.25">
      <c r="A226" s="95"/>
      <c r="B226" s="25"/>
      <c r="C226" s="20"/>
      <c r="D226" s="137" t="s">
        <v>1237</v>
      </c>
      <c r="E226" s="24"/>
      <c r="F226" s="22"/>
      <c r="G226" s="98">
        <f>SUBTOTAL(9,G222:G224)</f>
        <v>138.76</v>
      </c>
    </row>
    <row r="227" spans="1:7" outlineLevel="3" x14ac:dyDescent="0.25">
      <c r="A227" s="95" t="s">
        <v>161</v>
      </c>
      <c r="B227" s="25" t="s">
        <v>162</v>
      </c>
      <c r="C227" s="20">
        <v>44607</v>
      </c>
      <c r="D227" s="23" t="s">
        <v>107</v>
      </c>
      <c r="E227" s="24" t="s">
        <v>108</v>
      </c>
      <c r="F227" s="22">
        <v>4</v>
      </c>
      <c r="G227" s="98">
        <v>28604</v>
      </c>
    </row>
    <row r="228" spans="1:7" outlineLevel="3" x14ac:dyDescent="0.25">
      <c r="A228" s="94" t="s">
        <v>275</v>
      </c>
      <c r="B228" s="19" t="s">
        <v>276</v>
      </c>
      <c r="C228" s="20">
        <v>44815</v>
      </c>
      <c r="D228" s="21" t="s">
        <v>107</v>
      </c>
      <c r="E228" s="22" t="s">
        <v>108</v>
      </c>
      <c r="F228" s="22">
        <v>6</v>
      </c>
      <c r="G228" s="97">
        <v>28606</v>
      </c>
    </row>
    <row r="229" spans="1:7" ht="31.5" outlineLevel="2" x14ac:dyDescent="0.25">
      <c r="A229" s="95"/>
      <c r="B229" s="25"/>
      <c r="C229" s="20"/>
      <c r="D229" s="137" t="s">
        <v>1290</v>
      </c>
      <c r="E229" s="24"/>
      <c r="F229" s="22">
        <f>SUBTOTAL(1,F227:F228)</f>
        <v>5</v>
      </c>
      <c r="G229" s="98"/>
    </row>
    <row r="230" spans="1:7" outlineLevel="1" x14ac:dyDescent="0.25">
      <c r="A230" s="95"/>
      <c r="B230" s="25"/>
      <c r="C230" s="20"/>
      <c r="D230" s="137" t="s">
        <v>1238</v>
      </c>
      <c r="E230" s="24"/>
      <c r="F230" s="22"/>
      <c r="G230" s="98">
        <f>SUBTOTAL(9,G227:G228)</f>
        <v>57210</v>
      </c>
    </row>
    <row r="231" spans="1:7" outlineLevel="3" x14ac:dyDescent="0.25">
      <c r="A231" s="95" t="s">
        <v>153</v>
      </c>
      <c r="B231" s="25" t="s">
        <v>154</v>
      </c>
      <c r="C231" s="20">
        <v>44591</v>
      </c>
      <c r="D231" s="23" t="s">
        <v>109</v>
      </c>
      <c r="E231" s="24" t="s">
        <v>110</v>
      </c>
      <c r="F231" s="22">
        <v>1</v>
      </c>
      <c r="G231" s="98">
        <v>44001</v>
      </c>
    </row>
    <row r="232" spans="1:7" outlineLevel="3" x14ac:dyDescent="0.25">
      <c r="A232" s="94" t="s">
        <v>300</v>
      </c>
      <c r="B232" s="19" t="s">
        <v>302</v>
      </c>
      <c r="C232" s="20">
        <v>44894</v>
      </c>
      <c r="D232" s="21" t="s">
        <v>109</v>
      </c>
      <c r="E232" s="22" t="s">
        <v>110</v>
      </c>
      <c r="F232" s="22">
        <v>6</v>
      </c>
      <c r="G232" s="97">
        <v>44006</v>
      </c>
    </row>
    <row r="233" spans="1:7" ht="31.5" outlineLevel="2" x14ac:dyDescent="0.25">
      <c r="A233" s="94"/>
      <c r="B233" s="19"/>
      <c r="C233" s="20"/>
      <c r="D233" s="47" t="s">
        <v>1291</v>
      </c>
      <c r="E233" s="22"/>
      <c r="F233" s="22">
        <f>SUBTOTAL(1,F231:F232)</f>
        <v>3.5</v>
      </c>
      <c r="G233" s="97"/>
    </row>
    <row r="234" spans="1:7" outlineLevel="1" x14ac:dyDescent="0.25">
      <c r="A234" s="94"/>
      <c r="B234" s="19"/>
      <c r="C234" s="20"/>
      <c r="D234" s="47" t="s">
        <v>1239</v>
      </c>
      <c r="E234" s="22"/>
      <c r="F234" s="22"/>
      <c r="G234" s="97">
        <f>SUBTOTAL(9,G231:G232)</f>
        <v>88007</v>
      </c>
    </row>
    <row r="235" spans="1:7" outlineLevel="3" x14ac:dyDescent="0.25">
      <c r="A235" s="94" t="s">
        <v>137</v>
      </c>
      <c r="B235" s="19" t="s">
        <v>138</v>
      </c>
      <c r="C235" s="20">
        <v>44583</v>
      </c>
      <c r="D235" s="21" t="s">
        <v>111</v>
      </c>
      <c r="E235" s="22" t="s">
        <v>112</v>
      </c>
      <c r="F235" s="22">
        <v>4</v>
      </c>
      <c r="G235" s="97">
        <v>3064</v>
      </c>
    </row>
    <row r="236" spans="1:7" outlineLevel="3" x14ac:dyDescent="0.25">
      <c r="A236" s="94" t="s">
        <v>165</v>
      </c>
      <c r="B236" s="19" t="s">
        <v>166</v>
      </c>
      <c r="C236" s="20">
        <v>44610</v>
      </c>
      <c r="D236" s="21" t="s">
        <v>111</v>
      </c>
      <c r="E236" s="22" t="s">
        <v>112</v>
      </c>
      <c r="F236" s="22">
        <v>6</v>
      </c>
      <c r="G236" s="97">
        <v>3066</v>
      </c>
    </row>
    <row r="237" spans="1:7" ht="31.5" outlineLevel="2" x14ac:dyDescent="0.25">
      <c r="A237" s="94"/>
      <c r="B237" s="19"/>
      <c r="C237" s="20"/>
      <c r="D237" s="47" t="s">
        <v>1292</v>
      </c>
      <c r="E237" s="22"/>
      <c r="F237" s="22">
        <f>SUBTOTAL(1,F235:F236)</f>
        <v>5</v>
      </c>
      <c r="G237" s="97"/>
    </row>
    <row r="238" spans="1:7" outlineLevel="1" x14ac:dyDescent="0.25">
      <c r="A238" s="94"/>
      <c r="B238" s="19"/>
      <c r="C238" s="20"/>
      <c r="D238" s="47" t="s">
        <v>1240</v>
      </c>
      <c r="E238" s="22"/>
      <c r="F238" s="22"/>
      <c r="G238" s="97">
        <f>SUBTOTAL(9,G235:G236)</f>
        <v>6130</v>
      </c>
    </row>
    <row r="239" spans="1:7" outlineLevel="3" x14ac:dyDescent="0.25">
      <c r="A239" s="94" t="s">
        <v>210</v>
      </c>
      <c r="B239" s="19" t="s">
        <v>211</v>
      </c>
      <c r="C239" s="20">
        <v>44727</v>
      </c>
      <c r="D239" s="21" t="s">
        <v>113</v>
      </c>
      <c r="E239" s="22" t="s">
        <v>114</v>
      </c>
      <c r="F239" s="22">
        <v>8</v>
      </c>
      <c r="G239" s="97">
        <v>6128</v>
      </c>
    </row>
    <row r="240" spans="1:7" outlineLevel="3" x14ac:dyDescent="0.25">
      <c r="A240" s="94" t="s">
        <v>133</v>
      </c>
      <c r="B240" s="19" t="s">
        <v>134</v>
      </c>
      <c r="C240" s="20">
        <v>44836</v>
      </c>
      <c r="D240" s="21" t="s">
        <v>113</v>
      </c>
      <c r="E240" s="22" t="s">
        <v>114</v>
      </c>
      <c r="F240" s="22">
        <v>7</v>
      </c>
      <c r="G240" s="97">
        <v>6127</v>
      </c>
    </row>
    <row r="241" spans="1:7" ht="31.5" outlineLevel="2" x14ac:dyDescent="0.25">
      <c r="A241" s="94"/>
      <c r="B241" s="19"/>
      <c r="C241" s="20"/>
      <c r="D241" s="47" t="s">
        <v>1293</v>
      </c>
      <c r="E241" s="22"/>
      <c r="F241" s="22">
        <f>SUBTOTAL(1,F239:F240)</f>
        <v>7.5</v>
      </c>
      <c r="G241" s="97"/>
    </row>
    <row r="242" spans="1:7" outlineLevel="1" x14ac:dyDescent="0.25">
      <c r="A242" s="94"/>
      <c r="B242" s="19"/>
      <c r="C242" s="20"/>
      <c r="D242" s="47" t="s">
        <v>1241</v>
      </c>
      <c r="E242" s="22"/>
      <c r="F242" s="22"/>
      <c r="G242" s="97">
        <f>SUBTOTAL(9,G239:G240)</f>
        <v>12255</v>
      </c>
    </row>
    <row r="243" spans="1:7" outlineLevel="3" x14ac:dyDescent="0.25">
      <c r="A243" s="94" t="s">
        <v>163</v>
      </c>
      <c r="B243" s="19" t="s">
        <v>164</v>
      </c>
      <c r="C243" s="20">
        <v>44609</v>
      </c>
      <c r="D243" s="21" t="s">
        <v>115</v>
      </c>
      <c r="E243" s="22" t="s">
        <v>116</v>
      </c>
      <c r="F243" s="22">
        <v>4</v>
      </c>
      <c r="G243" s="97">
        <v>10714</v>
      </c>
    </row>
    <row r="244" spans="1:7" outlineLevel="3" x14ac:dyDescent="0.25">
      <c r="A244" s="94" t="s">
        <v>131</v>
      </c>
      <c r="B244" s="19" t="s">
        <v>132</v>
      </c>
      <c r="C244" s="20">
        <v>44883</v>
      </c>
      <c r="D244" s="21" t="s">
        <v>115</v>
      </c>
      <c r="E244" s="22" t="s">
        <v>116</v>
      </c>
      <c r="F244" s="22">
        <v>8</v>
      </c>
      <c r="G244" s="97">
        <v>10718</v>
      </c>
    </row>
    <row r="245" spans="1:7" ht="31.5" outlineLevel="2" x14ac:dyDescent="0.25">
      <c r="A245" s="94"/>
      <c r="B245" s="19"/>
      <c r="C245" s="20"/>
      <c r="D245" s="47" t="s">
        <v>1294</v>
      </c>
      <c r="E245" s="22"/>
      <c r="F245" s="22">
        <f>SUBTOTAL(1,F243:F244)</f>
        <v>6</v>
      </c>
      <c r="G245" s="97"/>
    </row>
    <row r="246" spans="1:7" outlineLevel="1" x14ac:dyDescent="0.25">
      <c r="A246" s="94"/>
      <c r="B246" s="19"/>
      <c r="C246" s="20"/>
      <c r="D246" s="47" t="s">
        <v>1242</v>
      </c>
      <c r="E246" s="22"/>
      <c r="F246" s="22"/>
      <c r="G246" s="97">
        <f>SUBTOTAL(9,G243:G244)</f>
        <v>21432</v>
      </c>
    </row>
    <row r="247" spans="1:7" outlineLevel="3" x14ac:dyDescent="0.25">
      <c r="A247" s="94" t="s">
        <v>173</v>
      </c>
      <c r="B247" s="19" t="s">
        <v>174</v>
      </c>
      <c r="C247" s="20">
        <v>44622</v>
      </c>
      <c r="D247" s="21" t="s">
        <v>117</v>
      </c>
      <c r="E247" s="22" t="s">
        <v>118</v>
      </c>
      <c r="F247" s="22">
        <v>6</v>
      </c>
      <c r="G247" s="97">
        <v>19806</v>
      </c>
    </row>
    <row r="248" spans="1:7" ht="16.5" outlineLevel="3" thickBot="1" x14ac:dyDescent="0.3">
      <c r="A248" s="101" t="s">
        <v>216</v>
      </c>
      <c r="B248" s="102" t="s">
        <v>217</v>
      </c>
      <c r="C248" s="103">
        <v>44744</v>
      </c>
      <c r="D248" s="104" t="s">
        <v>117</v>
      </c>
      <c r="E248" s="105" t="s">
        <v>118</v>
      </c>
      <c r="F248" s="105">
        <v>3</v>
      </c>
      <c r="G248" s="106">
        <v>19803</v>
      </c>
    </row>
    <row r="249" spans="1:7" ht="31.5" outlineLevel="2" x14ac:dyDescent="0.25">
      <c r="A249" s="138"/>
      <c r="B249" s="138"/>
      <c r="C249" s="139"/>
      <c r="D249" s="140" t="s">
        <v>1295</v>
      </c>
      <c r="F249">
        <f>SUBTOTAL(1,F247:F248)</f>
        <v>4.5</v>
      </c>
      <c r="G249" s="38"/>
    </row>
    <row r="250" spans="1:7" outlineLevel="1" x14ac:dyDescent="0.25">
      <c r="A250" s="138"/>
      <c r="B250" s="138"/>
      <c r="C250" s="139"/>
      <c r="D250" s="140" t="s">
        <v>1243</v>
      </c>
      <c r="G250" s="38">
        <f>SUBTOTAL(9,G247:G248)</f>
        <v>39609</v>
      </c>
    </row>
    <row r="251" spans="1:7" ht="31.5" x14ac:dyDescent="0.25">
      <c r="A251" s="138"/>
      <c r="B251" s="138"/>
      <c r="C251" s="139"/>
      <c r="D251" s="140" t="s">
        <v>1296</v>
      </c>
      <c r="F251">
        <f>SUBTOTAL(1,F10:F248)</f>
        <v>5.5255474452554747</v>
      </c>
      <c r="G251" s="38"/>
    </row>
    <row r="252" spans="1:7" x14ac:dyDescent="0.25">
      <c r="A252" s="138"/>
      <c r="B252" s="138"/>
      <c r="C252" s="139"/>
      <c r="D252" s="140" t="s">
        <v>1189</v>
      </c>
      <c r="G252" s="38">
        <f>SUBTOTAL(9,G10:G248)</f>
        <v>318625.52</v>
      </c>
    </row>
  </sheetData>
  <sortState xmlns:xlrd2="http://schemas.microsoft.com/office/spreadsheetml/2017/richdata2" ref="A10:G248">
    <sortCondition ref="D10:D248"/>
  </sortState>
  <mergeCells count="7">
    <mergeCell ref="F6:G8"/>
    <mergeCell ref="A6:E6"/>
    <mergeCell ref="A5:G5"/>
    <mergeCell ref="B1:G1"/>
    <mergeCell ref="B2:G2"/>
    <mergeCell ref="B4:G4"/>
    <mergeCell ref="B3:G3"/>
  </mergeCells>
  <conditionalFormatting sqref="A10:G252">
    <cfRule type="expression" dxfId="1" priority="1">
      <formula>AND($G10&gt;1000,$F10&lt;5)</formula>
    </cfRule>
  </conditionalFormatting>
  <pageMargins left="0.75" right="0.75" top="1" bottom="1" header="0.5" footer="0.5"/>
  <pageSetup orientation="portrait" horizontalDpi="4294967292" verticalDpi="4294967292"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6"/>
  <sheetViews>
    <sheetView showGridLines="0" zoomScale="120" zoomScaleNormal="120" workbookViewId="0">
      <selection activeCell="H10" sqref="H10"/>
    </sheetView>
  </sheetViews>
  <sheetFormatPr defaultColWidth="20.5" defaultRowHeight="32.1" customHeight="1" x14ac:dyDescent="0.25"/>
  <cols>
    <col min="1" max="1" width="10.5" customWidth="1"/>
    <col min="2" max="2" width="27.625" customWidth="1"/>
    <col min="3" max="3" width="9" customWidth="1"/>
    <col min="4" max="4" width="21.875" customWidth="1"/>
    <col min="5" max="5" width="12.75" customWidth="1"/>
    <col min="6" max="7" width="13.625" customWidth="1"/>
    <col min="8" max="8" width="13.625" style="80" customWidth="1"/>
    <col min="9" max="9" width="11.375" customWidth="1"/>
    <col min="10" max="10" width="13.75" customWidth="1"/>
  </cols>
  <sheetData>
    <row r="1" spans="1:11" ht="20.25" thickTop="1" x14ac:dyDescent="0.3">
      <c r="A1" s="9"/>
      <c r="B1" s="167" t="s">
        <v>1132</v>
      </c>
      <c r="C1" s="167"/>
      <c r="D1" s="167"/>
      <c r="E1" s="167"/>
      <c r="F1" s="167"/>
      <c r="G1" s="167"/>
      <c r="H1" s="177"/>
    </row>
    <row r="2" spans="1:11" s="11" customFormat="1" ht="18" customHeight="1" x14ac:dyDescent="0.25">
      <c r="A2" s="10">
        <v>1</v>
      </c>
      <c r="B2" s="179" t="s">
        <v>1179</v>
      </c>
      <c r="C2" s="179"/>
      <c r="D2" s="179"/>
      <c r="E2" s="179"/>
      <c r="F2" s="179"/>
      <c r="G2" s="179"/>
      <c r="H2" s="180"/>
      <c r="J2"/>
    </row>
    <row r="3" spans="1:11" s="11" customFormat="1" ht="35.450000000000003" customHeight="1" x14ac:dyDescent="0.25">
      <c r="A3" s="54">
        <v>2</v>
      </c>
      <c r="B3" s="181" t="s">
        <v>1180</v>
      </c>
      <c r="C3" s="181"/>
      <c r="D3" s="181"/>
      <c r="E3" s="181"/>
      <c r="F3" s="181"/>
      <c r="G3" s="181"/>
      <c r="H3" s="182"/>
      <c r="J3"/>
    </row>
    <row r="4" spans="1:11" s="11" customFormat="1" ht="36" customHeight="1" thickBot="1" x14ac:dyDescent="0.25">
      <c r="A4" s="53">
        <v>3</v>
      </c>
      <c r="B4" s="183" t="s">
        <v>1177</v>
      </c>
      <c r="C4" s="183"/>
      <c r="D4" s="183"/>
      <c r="E4" s="183"/>
      <c r="F4" s="183"/>
      <c r="G4" s="183"/>
      <c r="H4" s="184"/>
    </row>
    <row r="5" spans="1:11" ht="32.1" customHeight="1" thickTop="1" thickBot="1" x14ac:dyDescent="0.4">
      <c r="B5" s="178"/>
      <c r="C5" s="178"/>
      <c r="D5" s="178"/>
      <c r="E5" s="178"/>
      <c r="F5" s="178"/>
      <c r="G5" s="178"/>
      <c r="H5" s="79"/>
    </row>
    <row r="6" spans="1:11" ht="18" customHeight="1" thickTop="1" thickBot="1" x14ac:dyDescent="0.3">
      <c r="B6" s="77"/>
      <c r="D6" s="77" t="s">
        <v>1178</v>
      </c>
      <c r="E6" s="109" t="s">
        <v>28</v>
      </c>
      <c r="F6" s="108">
        <f>INDEX(G10:G62,MATCH(E6,D10:D62,0))</f>
        <v>350</v>
      </c>
    </row>
    <row r="7" spans="1:11" ht="27" customHeight="1" thickTop="1" x14ac:dyDescent="0.25"/>
    <row r="8" spans="1:11" ht="29.25" customHeight="1" x14ac:dyDescent="0.4">
      <c r="B8" s="165" t="s">
        <v>313</v>
      </c>
      <c r="C8" s="165"/>
      <c r="D8" s="165"/>
      <c r="E8" s="165"/>
      <c r="F8" s="165"/>
      <c r="G8" s="165"/>
      <c r="H8" s="81"/>
    </row>
    <row r="9" spans="1:11" s="49" customFormat="1" ht="31.5" x14ac:dyDescent="0.25">
      <c r="A9" s="47" t="s">
        <v>314</v>
      </c>
      <c r="B9" s="47" t="s">
        <v>12</v>
      </c>
      <c r="C9" s="47" t="s">
        <v>315</v>
      </c>
      <c r="D9" s="47" t="s">
        <v>11</v>
      </c>
      <c r="E9" s="47" t="s">
        <v>316</v>
      </c>
      <c r="F9" s="48" t="s">
        <v>317</v>
      </c>
      <c r="G9" s="48" t="s">
        <v>13</v>
      </c>
      <c r="H9" s="82" t="s">
        <v>1130</v>
      </c>
      <c r="I9" s="48" t="s">
        <v>319</v>
      </c>
      <c r="J9" s="48" t="s">
        <v>320</v>
      </c>
    </row>
    <row r="10" spans="1:11" ht="31.5" x14ac:dyDescent="0.25">
      <c r="A10" s="21" t="s">
        <v>327</v>
      </c>
      <c r="B10" s="21" t="s">
        <v>57</v>
      </c>
      <c r="C10" s="21">
        <v>1</v>
      </c>
      <c r="D10" s="21" t="s">
        <v>56</v>
      </c>
      <c r="E10" s="33" t="s">
        <v>325</v>
      </c>
      <c r="F10" s="28">
        <v>2800</v>
      </c>
      <c r="G10" s="28">
        <v>7500</v>
      </c>
      <c r="H10" s="83"/>
      <c r="I10" s="28" t="str">
        <f>IF(AND(C10=1,J10=0),"Order Now","")</f>
        <v/>
      </c>
      <c r="J10" s="22">
        <v>320</v>
      </c>
    </row>
    <row r="11" spans="1:11" ht="31.5" x14ac:dyDescent="0.25">
      <c r="A11" s="21" t="s">
        <v>327</v>
      </c>
      <c r="B11" s="21" t="s">
        <v>17</v>
      </c>
      <c r="C11" s="21">
        <v>1</v>
      </c>
      <c r="D11" s="21" t="s">
        <v>16</v>
      </c>
      <c r="E11" s="33" t="s">
        <v>325</v>
      </c>
      <c r="F11" s="28">
        <v>2100</v>
      </c>
      <c r="G11" s="28">
        <v>4500</v>
      </c>
      <c r="H11" s="83"/>
      <c r="I11" s="28" t="str">
        <f t="shared" ref="I11:I62" si="0">IF(AND(C11=1,J11=0),"Order Now","")</f>
        <v>Order Now</v>
      </c>
      <c r="J11" s="22">
        <v>0</v>
      </c>
    </row>
    <row r="12" spans="1:11" ht="31.5" x14ac:dyDescent="0.25">
      <c r="A12" s="21" t="s">
        <v>327</v>
      </c>
      <c r="B12" s="21" t="s">
        <v>27</v>
      </c>
      <c r="C12" s="21">
        <v>10</v>
      </c>
      <c r="D12" s="21" t="s">
        <v>26</v>
      </c>
      <c r="E12" s="33" t="s">
        <v>325</v>
      </c>
      <c r="F12" s="28">
        <v>2300</v>
      </c>
      <c r="G12" s="28">
        <v>5200</v>
      </c>
      <c r="H12" s="83"/>
      <c r="I12" s="28" t="str">
        <f t="shared" si="0"/>
        <v/>
      </c>
      <c r="J12" s="22">
        <v>540</v>
      </c>
      <c r="K12" s="29"/>
    </row>
    <row r="13" spans="1:11" ht="31.5" x14ac:dyDescent="0.25">
      <c r="A13" s="21" t="s">
        <v>327</v>
      </c>
      <c r="B13" s="21" t="s">
        <v>61</v>
      </c>
      <c r="C13" s="21">
        <v>1</v>
      </c>
      <c r="D13" s="21" t="s">
        <v>60</v>
      </c>
      <c r="E13" s="33" t="s">
        <v>325</v>
      </c>
      <c r="F13" s="34">
        <v>3500</v>
      </c>
      <c r="G13" s="34">
        <v>13233</v>
      </c>
      <c r="H13" s="84"/>
      <c r="I13" s="28" t="str">
        <f t="shared" si="0"/>
        <v>Order Now</v>
      </c>
      <c r="J13" s="22">
        <v>0</v>
      </c>
    </row>
    <row r="14" spans="1:11" ht="31.5" x14ac:dyDescent="0.25">
      <c r="A14" s="21" t="s">
        <v>327</v>
      </c>
      <c r="B14" s="21" t="s">
        <v>77</v>
      </c>
      <c r="C14" s="21">
        <v>1</v>
      </c>
      <c r="D14" s="21" t="s">
        <v>76</v>
      </c>
      <c r="E14" s="33" t="s">
        <v>325</v>
      </c>
      <c r="F14" s="28">
        <v>2.5</v>
      </c>
      <c r="G14" s="28">
        <v>7.35</v>
      </c>
      <c r="H14" s="83"/>
      <c r="I14" s="28" t="str">
        <f t="shared" si="0"/>
        <v/>
      </c>
      <c r="J14" s="22">
        <v>4509</v>
      </c>
    </row>
    <row r="15" spans="1:11" ht="31.5" x14ac:dyDescent="0.25">
      <c r="A15" s="21" t="s">
        <v>327</v>
      </c>
      <c r="B15" s="21" t="s">
        <v>79</v>
      </c>
      <c r="C15" s="21">
        <v>20</v>
      </c>
      <c r="D15" s="21" t="s">
        <v>78</v>
      </c>
      <c r="E15" s="33" t="s">
        <v>325</v>
      </c>
      <c r="F15" s="28">
        <v>5</v>
      </c>
      <c r="G15" s="28">
        <v>12.5</v>
      </c>
      <c r="H15" s="83"/>
      <c r="I15" s="28" t="str">
        <f t="shared" si="0"/>
        <v/>
      </c>
      <c r="J15" s="22">
        <v>3678</v>
      </c>
    </row>
    <row r="16" spans="1:11" ht="31.5" x14ac:dyDescent="0.25">
      <c r="A16" s="21" t="s">
        <v>327</v>
      </c>
      <c r="B16" s="21" t="s">
        <v>81</v>
      </c>
      <c r="C16" s="21">
        <v>1</v>
      </c>
      <c r="D16" s="21" t="s">
        <v>80</v>
      </c>
      <c r="E16" s="33" t="s">
        <v>325</v>
      </c>
      <c r="F16" s="28">
        <v>2.2000000000000002</v>
      </c>
      <c r="G16" s="28">
        <v>6.5</v>
      </c>
      <c r="H16" s="83"/>
      <c r="I16" s="28" t="str">
        <f t="shared" si="0"/>
        <v/>
      </c>
      <c r="J16" s="22">
        <v>5403</v>
      </c>
    </row>
    <row r="17" spans="1:10" ht="31.5" x14ac:dyDescent="0.25">
      <c r="A17" s="21" t="s">
        <v>327</v>
      </c>
      <c r="B17" s="21" t="s">
        <v>83</v>
      </c>
      <c r="C17" s="21">
        <v>1</v>
      </c>
      <c r="D17" s="21" t="s">
        <v>82</v>
      </c>
      <c r="E17" s="33" t="s">
        <v>325</v>
      </c>
      <c r="F17" s="28">
        <v>4.4000000000000004</v>
      </c>
      <c r="G17" s="28">
        <v>9.8000000000000007</v>
      </c>
      <c r="H17" s="83"/>
      <c r="I17" s="28" t="str">
        <f t="shared" si="0"/>
        <v>Order Now</v>
      </c>
      <c r="J17" s="22">
        <v>0</v>
      </c>
    </row>
    <row r="18" spans="1:10" ht="31.5" x14ac:dyDescent="0.25">
      <c r="A18" s="21" t="s">
        <v>326</v>
      </c>
      <c r="B18" s="21" t="s">
        <v>108</v>
      </c>
      <c r="C18" s="21">
        <v>100</v>
      </c>
      <c r="D18" s="21" t="s">
        <v>107</v>
      </c>
      <c r="E18" s="27">
        <v>13000</v>
      </c>
      <c r="F18" s="28">
        <v>20800</v>
      </c>
      <c r="G18" s="28">
        <v>28600</v>
      </c>
      <c r="H18" s="83"/>
      <c r="I18" s="28" t="str">
        <f t="shared" si="0"/>
        <v/>
      </c>
      <c r="J18" s="22">
        <v>0</v>
      </c>
    </row>
    <row r="19" spans="1:10" ht="31.5" x14ac:dyDescent="0.25">
      <c r="A19" s="21" t="s">
        <v>326</v>
      </c>
      <c r="B19" s="21" t="s">
        <v>110</v>
      </c>
      <c r="C19" s="21">
        <v>1</v>
      </c>
      <c r="D19" s="21" t="s">
        <v>109</v>
      </c>
      <c r="E19" s="27">
        <v>20000</v>
      </c>
      <c r="F19" s="28">
        <v>32000</v>
      </c>
      <c r="G19" s="28">
        <v>44000</v>
      </c>
      <c r="H19" s="83"/>
      <c r="I19" s="28" t="str">
        <f t="shared" si="0"/>
        <v/>
      </c>
      <c r="J19" s="22">
        <v>98</v>
      </c>
    </row>
    <row r="20" spans="1:10" ht="31.5" x14ac:dyDescent="0.25">
      <c r="A20" s="21" t="s">
        <v>326</v>
      </c>
      <c r="B20" s="21" t="s">
        <v>112</v>
      </c>
      <c r="C20" s="21">
        <v>1</v>
      </c>
      <c r="D20" s="21" t="s">
        <v>111</v>
      </c>
      <c r="E20" s="27">
        <v>2000</v>
      </c>
      <c r="F20" s="28">
        <v>2300</v>
      </c>
      <c r="G20" s="28">
        <v>3060</v>
      </c>
      <c r="H20" s="83"/>
      <c r="I20" s="28" t="str">
        <f t="shared" si="0"/>
        <v/>
      </c>
      <c r="J20" s="22">
        <v>225</v>
      </c>
    </row>
    <row r="21" spans="1:10" ht="31.5" x14ac:dyDescent="0.25">
      <c r="A21" s="21" t="s">
        <v>326</v>
      </c>
      <c r="B21" s="21" t="s">
        <v>114</v>
      </c>
      <c r="C21" s="21">
        <v>30</v>
      </c>
      <c r="D21" s="21" t="s">
        <v>113</v>
      </c>
      <c r="E21" s="27">
        <v>4000</v>
      </c>
      <c r="F21" s="28">
        <v>4600</v>
      </c>
      <c r="G21" s="28">
        <v>6120</v>
      </c>
      <c r="H21" s="83"/>
      <c r="I21" s="28" t="str">
        <f t="shared" si="0"/>
        <v/>
      </c>
      <c r="J21" s="22">
        <v>328</v>
      </c>
    </row>
    <row r="22" spans="1:10" ht="31.5" x14ac:dyDescent="0.25">
      <c r="A22" s="21" t="s">
        <v>326</v>
      </c>
      <c r="B22" s="21" t="s">
        <v>116</v>
      </c>
      <c r="C22" s="21">
        <v>1</v>
      </c>
      <c r="D22" s="21" t="s">
        <v>115</v>
      </c>
      <c r="E22" s="27">
        <v>7000</v>
      </c>
      <c r="F22" s="28">
        <v>8050</v>
      </c>
      <c r="G22" s="28">
        <v>10710</v>
      </c>
      <c r="H22" s="83"/>
      <c r="I22" s="28" t="str">
        <f t="shared" si="0"/>
        <v/>
      </c>
      <c r="J22" s="22">
        <v>267</v>
      </c>
    </row>
    <row r="23" spans="1:10" ht="31.5" x14ac:dyDescent="0.25">
      <c r="A23" s="21" t="s">
        <v>326</v>
      </c>
      <c r="B23" s="21" t="s">
        <v>118</v>
      </c>
      <c r="C23" s="21">
        <v>1</v>
      </c>
      <c r="D23" s="21" t="s">
        <v>117</v>
      </c>
      <c r="E23" s="27">
        <v>9000</v>
      </c>
      <c r="F23" s="28">
        <v>14400</v>
      </c>
      <c r="G23" s="28">
        <v>19800</v>
      </c>
      <c r="H23" s="83"/>
      <c r="I23" s="28" t="str">
        <f t="shared" si="0"/>
        <v>Order Now</v>
      </c>
      <c r="J23" s="22">
        <v>0</v>
      </c>
    </row>
    <row r="24" spans="1:10" ht="47.25" x14ac:dyDescent="0.25">
      <c r="A24" s="36" t="s">
        <v>330</v>
      </c>
      <c r="B24" s="37" t="s">
        <v>100</v>
      </c>
      <c r="C24" s="36">
        <v>1</v>
      </c>
      <c r="D24" s="21" t="s">
        <v>99</v>
      </c>
      <c r="E24" s="36" t="s">
        <v>331</v>
      </c>
      <c r="F24" s="34">
        <v>1.22</v>
      </c>
      <c r="G24" s="34">
        <v>5.25</v>
      </c>
      <c r="H24" s="84"/>
      <c r="I24" s="28" t="str">
        <f t="shared" si="0"/>
        <v/>
      </c>
      <c r="J24" s="22">
        <v>4688</v>
      </c>
    </row>
    <row r="25" spans="1:10" ht="47.25" x14ac:dyDescent="0.25">
      <c r="A25" s="36" t="s">
        <v>330</v>
      </c>
      <c r="B25" s="37" t="s">
        <v>102</v>
      </c>
      <c r="C25" s="36">
        <v>4</v>
      </c>
      <c r="D25" s="21" t="s">
        <v>101</v>
      </c>
      <c r="E25" s="36" t="s">
        <v>331</v>
      </c>
      <c r="F25" s="34">
        <v>4.88</v>
      </c>
      <c r="G25" s="34">
        <v>19.03</v>
      </c>
      <c r="H25" s="84"/>
      <c r="I25" s="28" t="str">
        <f t="shared" si="0"/>
        <v/>
      </c>
      <c r="J25" s="22">
        <v>0</v>
      </c>
    </row>
    <row r="26" spans="1:10" ht="47.25" x14ac:dyDescent="0.25">
      <c r="A26" s="36" t="s">
        <v>330</v>
      </c>
      <c r="B26" s="37" t="s">
        <v>104</v>
      </c>
      <c r="C26" s="36">
        <v>8</v>
      </c>
      <c r="D26" s="21" t="s">
        <v>103</v>
      </c>
      <c r="E26" s="36" t="s">
        <v>331</v>
      </c>
      <c r="F26" s="34">
        <v>9.76</v>
      </c>
      <c r="G26" s="34">
        <v>33.18</v>
      </c>
      <c r="H26" s="84"/>
      <c r="I26" s="28" t="str">
        <f t="shared" si="0"/>
        <v/>
      </c>
      <c r="J26" s="22">
        <v>3244</v>
      </c>
    </row>
    <row r="27" spans="1:10" ht="47.25" x14ac:dyDescent="0.25">
      <c r="A27" s="36" t="s">
        <v>330</v>
      </c>
      <c r="B27" s="37" t="s">
        <v>106</v>
      </c>
      <c r="C27" s="36">
        <v>12</v>
      </c>
      <c r="D27" s="21" t="s">
        <v>105</v>
      </c>
      <c r="E27" s="36" t="s">
        <v>331</v>
      </c>
      <c r="F27" s="34">
        <v>14.64</v>
      </c>
      <c r="G27" s="34">
        <v>43.92</v>
      </c>
      <c r="H27" s="84"/>
      <c r="I27" s="28" t="str">
        <f t="shared" si="0"/>
        <v/>
      </c>
      <c r="J27" s="22">
        <v>2855</v>
      </c>
    </row>
    <row r="28" spans="1:10" ht="15.75" x14ac:dyDescent="0.25">
      <c r="A28" s="21" t="s">
        <v>329</v>
      </c>
      <c r="B28" s="21" t="s">
        <v>19</v>
      </c>
      <c r="C28" s="21">
        <v>1</v>
      </c>
      <c r="D28" s="21" t="s">
        <v>18</v>
      </c>
      <c r="E28" s="35">
        <v>13</v>
      </c>
      <c r="F28" s="34">
        <v>0.75</v>
      </c>
      <c r="G28" s="34">
        <v>2.2400000000000002</v>
      </c>
      <c r="H28" s="84"/>
      <c r="I28" s="28" t="str">
        <f t="shared" si="0"/>
        <v/>
      </c>
      <c r="J28" s="22">
        <v>32478</v>
      </c>
    </row>
    <row r="29" spans="1:10" ht="31.5" x14ac:dyDescent="0.25">
      <c r="A29" s="21" t="s">
        <v>329</v>
      </c>
      <c r="B29" s="21" t="s">
        <v>21</v>
      </c>
      <c r="C29" s="21">
        <v>4</v>
      </c>
      <c r="D29" s="21" t="s">
        <v>20</v>
      </c>
      <c r="E29" s="35">
        <v>13</v>
      </c>
      <c r="F29" s="34">
        <v>3</v>
      </c>
      <c r="G29" s="34">
        <v>6.55</v>
      </c>
      <c r="H29" s="84"/>
      <c r="I29" s="28" t="str">
        <f t="shared" si="0"/>
        <v/>
      </c>
      <c r="J29" s="22">
        <v>17344</v>
      </c>
    </row>
    <row r="30" spans="1:10" ht="31.5" x14ac:dyDescent="0.25">
      <c r="A30" s="21" t="s">
        <v>329</v>
      </c>
      <c r="B30" s="21" t="s">
        <v>23</v>
      </c>
      <c r="C30" s="21">
        <v>8</v>
      </c>
      <c r="D30" s="21" t="s">
        <v>22</v>
      </c>
      <c r="E30" s="35">
        <v>13</v>
      </c>
      <c r="F30" s="34">
        <v>6</v>
      </c>
      <c r="G30" s="34">
        <v>11.25</v>
      </c>
      <c r="H30" s="84"/>
      <c r="I30" s="28" t="str">
        <f t="shared" si="0"/>
        <v/>
      </c>
      <c r="J30" s="22">
        <v>9237</v>
      </c>
    </row>
    <row r="31" spans="1:10" ht="15.75" x14ac:dyDescent="0.25">
      <c r="A31" s="36" t="s">
        <v>329</v>
      </c>
      <c r="B31" s="36" t="s">
        <v>31</v>
      </c>
      <c r="C31" s="36">
        <v>1</v>
      </c>
      <c r="D31" s="21" t="s">
        <v>30</v>
      </c>
      <c r="E31" s="35">
        <v>20</v>
      </c>
      <c r="F31" s="34">
        <v>1.2</v>
      </c>
      <c r="G31" s="34">
        <v>2.65</v>
      </c>
      <c r="H31" s="84"/>
      <c r="I31" s="28" t="str">
        <f t="shared" si="0"/>
        <v/>
      </c>
      <c r="J31" s="22">
        <v>15998</v>
      </c>
    </row>
    <row r="32" spans="1:10" ht="31.5" x14ac:dyDescent="0.25">
      <c r="A32" s="36" t="s">
        <v>329</v>
      </c>
      <c r="B32" s="36" t="s">
        <v>33</v>
      </c>
      <c r="C32" s="36">
        <v>4</v>
      </c>
      <c r="D32" s="21" t="s">
        <v>32</v>
      </c>
      <c r="E32" s="35">
        <v>20</v>
      </c>
      <c r="F32" s="34">
        <v>4.9000000000000004</v>
      </c>
      <c r="G32" s="34">
        <v>7.45</v>
      </c>
      <c r="H32" s="84"/>
      <c r="I32" s="28" t="str">
        <f t="shared" si="0"/>
        <v/>
      </c>
      <c r="J32" s="22">
        <v>13444</v>
      </c>
    </row>
    <row r="33" spans="1:10" ht="31.5" x14ac:dyDescent="0.25">
      <c r="A33" s="36" t="s">
        <v>329</v>
      </c>
      <c r="B33" s="36" t="s">
        <v>35</v>
      </c>
      <c r="C33" s="36">
        <v>8</v>
      </c>
      <c r="D33" s="21" t="s">
        <v>34</v>
      </c>
      <c r="E33" s="35">
        <v>20</v>
      </c>
      <c r="F33" s="34">
        <v>9.8000000000000007</v>
      </c>
      <c r="G33" s="34">
        <v>12.4</v>
      </c>
      <c r="H33" s="84"/>
      <c r="I33" s="28" t="str">
        <f t="shared" si="0"/>
        <v/>
      </c>
      <c r="J33" s="22">
        <v>14998</v>
      </c>
    </row>
    <row r="34" spans="1:10" ht="15.75" x14ac:dyDescent="0.25">
      <c r="A34" s="36" t="s">
        <v>329</v>
      </c>
      <c r="B34" s="36" t="s">
        <v>39</v>
      </c>
      <c r="C34" s="36">
        <v>1</v>
      </c>
      <c r="D34" s="21" t="s">
        <v>38</v>
      </c>
      <c r="E34" s="35">
        <v>23</v>
      </c>
      <c r="F34" s="34">
        <v>1.45</v>
      </c>
      <c r="G34" s="34">
        <v>3.8</v>
      </c>
      <c r="H34" s="84"/>
      <c r="I34" s="28" t="str">
        <f t="shared" si="0"/>
        <v/>
      </c>
      <c r="J34" s="22">
        <v>12111</v>
      </c>
    </row>
    <row r="35" spans="1:10" ht="31.5" x14ac:dyDescent="0.25">
      <c r="A35" s="36" t="s">
        <v>329</v>
      </c>
      <c r="B35" s="36" t="s">
        <v>41</v>
      </c>
      <c r="C35" s="36">
        <v>4</v>
      </c>
      <c r="D35" s="21" t="s">
        <v>40</v>
      </c>
      <c r="E35" s="35">
        <v>23</v>
      </c>
      <c r="F35" s="34">
        <v>5.8</v>
      </c>
      <c r="G35" s="34">
        <v>12</v>
      </c>
      <c r="H35" s="84"/>
      <c r="I35" s="28" t="str">
        <f t="shared" si="0"/>
        <v/>
      </c>
      <c r="J35" s="22">
        <v>6599</v>
      </c>
    </row>
    <row r="36" spans="1:10" ht="31.5" x14ac:dyDescent="0.25">
      <c r="A36" s="36" t="s">
        <v>329</v>
      </c>
      <c r="B36" s="36" t="s">
        <v>43</v>
      </c>
      <c r="C36" s="36">
        <v>8</v>
      </c>
      <c r="D36" s="21" t="s">
        <v>42</v>
      </c>
      <c r="E36" s="35">
        <v>23</v>
      </c>
      <c r="F36" s="34">
        <v>11.6</v>
      </c>
      <c r="G36" s="34">
        <v>17.5</v>
      </c>
      <c r="H36" s="84"/>
      <c r="I36" s="28" t="str">
        <f t="shared" si="0"/>
        <v/>
      </c>
      <c r="J36" s="22">
        <v>8990</v>
      </c>
    </row>
    <row r="37" spans="1:10" ht="15.75" x14ac:dyDescent="0.25">
      <c r="A37" s="21" t="s">
        <v>329</v>
      </c>
      <c r="B37" s="21" t="s">
        <v>71</v>
      </c>
      <c r="C37" s="21">
        <v>1</v>
      </c>
      <c r="D37" s="21" t="s">
        <v>70</v>
      </c>
      <c r="E37" s="35">
        <v>9</v>
      </c>
      <c r="F37" s="34">
        <v>0.55000000000000004</v>
      </c>
      <c r="G37" s="34">
        <v>2</v>
      </c>
      <c r="H37" s="84"/>
      <c r="I37" s="28" t="str">
        <f t="shared" si="0"/>
        <v/>
      </c>
      <c r="J37" s="22">
        <v>23056</v>
      </c>
    </row>
    <row r="38" spans="1:10" ht="15.75" x14ac:dyDescent="0.25">
      <c r="A38" s="21" t="s">
        <v>329</v>
      </c>
      <c r="B38" s="21" t="s">
        <v>73</v>
      </c>
      <c r="C38" s="21">
        <v>4</v>
      </c>
      <c r="D38" s="21" t="s">
        <v>72</v>
      </c>
      <c r="E38" s="35">
        <v>9</v>
      </c>
      <c r="F38" s="34">
        <v>2.2000000000000002</v>
      </c>
      <c r="G38" s="34">
        <v>6.2</v>
      </c>
      <c r="H38" s="84"/>
      <c r="I38" s="28" t="str">
        <f t="shared" si="0"/>
        <v/>
      </c>
      <c r="J38" s="22">
        <v>19056</v>
      </c>
    </row>
    <row r="39" spans="1:10" ht="31.5" x14ac:dyDescent="0.25">
      <c r="A39" s="21" t="s">
        <v>329</v>
      </c>
      <c r="B39" s="21" t="s">
        <v>75</v>
      </c>
      <c r="C39" s="21">
        <v>8</v>
      </c>
      <c r="D39" s="21" t="s">
        <v>74</v>
      </c>
      <c r="E39" s="35">
        <v>9</v>
      </c>
      <c r="F39" s="34">
        <v>4.4000000000000004</v>
      </c>
      <c r="G39" s="34">
        <v>9.5</v>
      </c>
      <c r="H39" s="84"/>
      <c r="I39" s="28" t="str">
        <f t="shared" si="0"/>
        <v/>
      </c>
      <c r="J39" s="22">
        <v>12346</v>
      </c>
    </row>
    <row r="40" spans="1:10" ht="31.5" x14ac:dyDescent="0.25">
      <c r="A40" s="21" t="s">
        <v>321</v>
      </c>
      <c r="B40" s="21" t="s">
        <v>15</v>
      </c>
      <c r="C40" s="21">
        <v>1</v>
      </c>
      <c r="D40" s="21" t="s">
        <v>14</v>
      </c>
      <c r="E40" s="32">
        <v>0.8</v>
      </c>
      <c r="F40" s="28">
        <v>1.23</v>
      </c>
      <c r="G40" s="28">
        <v>13.85</v>
      </c>
      <c r="H40" s="83"/>
      <c r="I40" s="28" t="str">
        <f t="shared" si="0"/>
        <v/>
      </c>
      <c r="J40" s="22">
        <v>4804</v>
      </c>
    </row>
    <row r="41" spans="1:10" ht="31.5" x14ac:dyDescent="0.25">
      <c r="A41" s="21" t="s">
        <v>321</v>
      </c>
      <c r="B41" s="21" t="s">
        <v>25</v>
      </c>
      <c r="C41" s="21">
        <v>1</v>
      </c>
      <c r="D41" s="21" t="s">
        <v>24</v>
      </c>
      <c r="E41" s="27">
        <v>180</v>
      </c>
      <c r="F41" s="28">
        <v>162</v>
      </c>
      <c r="G41" s="28">
        <v>315</v>
      </c>
      <c r="H41" s="83"/>
      <c r="I41" s="28" t="str">
        <f t="shared" si="0"/>
        <v/>
      </c>
      <c r="J41" s="22">
        <v>1456</v>
      </c>
    </row>
    <row r="42" spans="1:10" ht="31.5" x14ac:dyDescent="0.25">
      <c r="A42" s="21" t="s">
        <v>321</v>
      </c>
      <c r="B42" s="21" t="s">
        <v>29</v>
      </c>
      <c r="C42" s="21">
        <v>50</v>
      </c>
      <c r="D42" s="21" t="s">
        <v>28</v>
      </c>
      <c r="E42" s="27">
        <v>200</v>
      </c>
      <c r="F42" s="28">
        <v>180</v>
      </c>
      <c r="G42" s="28">
        <v>350</v>
      </c>
      <c r="H42" s="83"/>
      <c r="I42" s="28" t="str">
        <f t="shared" si="0"/>
        <v/>
      </c>
      <c r="J42" s="22">
        <v>2500</v>
      </c>
    </row>
    <row r="43" spans="1:10" ht="31.5" x14ac:dyDescent="0.25">
      <c r="A43" s="21" t="s">
        <v>321</v>
      </c>
      <c r="B43" s="21" t="s">
        <v>37</v>
      </c>
      <c r="C43" s="21">
        <v>1</v>
      </c>
      <c r="D43" s="21" t="s">
        <v>36</v>
      </c>
      <c r="E43" s="27">
        <v>225</v>
      </c>
      <c r="F43" s="28">
        <v>198</v>
      </c>
      <c r="G43" s="28">
        <v>385</v>
      </c>
      <c r="H43" s="83"/>
      <c r="I43" s="28" t="str">
        <f t="shared" si="0"/>
        <v/>
      </c>
      <c r="J43" s="22">
        <v>2136</v>
      </c>
    </row>
    <row r="44" spans="1:10" ht="31.5" x14ac:dyDescent="0.25">
      <c r="A44" s="21" t="s">
        <v>321</v>
      </c>
      <c r="B44" s="21" t="s">
        <v>45</v>
      </c>
      <c r="C44" s="21">
        <v>1</v>
      </c>
      <c r="D44" s="21" t="s">
        <v>44</v>
      </c>
      <c r="E44" s="27">
        <v>250</v>
      </c>
      <c r="F44" s="28">
        <v>225</v>
      </c>
      <c r="G44" s="28">
        <v>437.5</v>
      </c>
      <c r="H44" s="83"/>
      <c r="I44" s="28" t="str">
        <f t="shared" si="0"/>
        <v/>
      </c>
      <c r="J44" s="22">
        <v>1201</v>
      </c>
    </row>
    <row r="45" spans="1:10" ht="31.5" x14ac:dyDescent="0.25">
      <c r="A45" s="21" t="s">
        <v>321</v>
      </c>
      <c r="B45" s="21" t="s">
        <v>47</v>
      </c>
      <c r="C45" s="21">
        <v>1</v>
      </c>
      <c r="D45" s="21" t="s">
        <v>46</v>
      </c>
      <c r="E45" s="27">
        <v>250</v>
      </c>
      <c r="F45" s="28">
        <v>480</v>
      </c>
      <c r="G45" s="28">
        <v>650</v>
      </c>
      <c r="H45" s="83"/>
      <c r="I45" s="28" t="str">
        <f t="shared" si="0"/>
        <v>Order Now</v>
      </c>
      <c r="J45" s="22">
        <v>0</v>
      </c>
    </row>
    <row r="46" spans="1:10" ht="31.5" x14ac:dyDescent="0.25">
      <c r="A46" s="21" t="s">
        <v>321</v>
      </c>
      <c r="B46" s="21" t="s">
        <v>49</v>
      </c>
      <c r="C46" s="21">
        <v>1</v>
      </c>
      <c r="D46" s="21" t="s">
        <v>48</v>
      </c>
      <c r="E46" s="27">
        <v>275</v>
      </c>
      <c r="F46" s="28">
        <v>247.5</v>
      </c>
      <c r="G46" s="28">
        <v>481.25</v>
      </c>
      <c r="H46" s="83"/>
      <c r="I46" s="28" t="str">
        <f t="shared" si="0"/>
        <v/>
      </c>
      <c r="J46" s="22">
        <v>855</v>
      </c>
    </row>
    <row r="47" spans="1:10" ht="31.5" x14ac:dyDescent="0.25">
      <c r="A47" s="21" t="s">
        <v>321</v>
      </c>
      <c r="B47" s="21" t="s">
        <v>51</v>
      </c>
      <c r="C47" s="21">
        <v>1</v>
      </c>
      <c r="D47" s="21" t="s">
        <v>50</v>
      </c>
      <c r="E47" s="27">
        <v>300</v>
      </c>
      <c r="F47" s="28">
        <v>270</v>
      </c>
      <c r="G47" s="28">
        <v>525</v>
      </c>
      <c r="H47" s="83"/>
      <c r="I47" s="28" t="str">
        <f t="shared" si="0"/>
        <v/>
      </c>
      <c r="J47" s="22">
        <v>748</v>
      </c>
    </row>
    <row r="48" spans="1:10" ht="31.5" x14ac:dyDescent="0.25">
      <c r="A48" s="21" t="s">
        <v>321</v>
      </c>
      <c r="B48" s="21" t="s">
        <v>53</v>
      </c>
      <c r="C48" s="21">
        <v>1</v>
      </c>
      <c r="D48" s="21" t="s">
        <v>52</v>
      </c>
      <c r="E48" s="27">
        <v>325</v>
      </c>
      <c r="F48" s="28">
        <v>292.5</v>
      </c>
      <c r="G48" s="28">
        <v>568.75</v>
      </c>
      <c r="H48" s="83"/>
      <c r="I48" s="28" t="str">
        <f t="shared" si="0"/>
        <v/>
      </c>
      <c r="J48" s="22">
        <v>1023</v>
      </c>
    </row>
    <row r="49" spans="1:10" ht="31.5" x14ac:dyDescent="0.25">
      <c r="A49" s="21" t="s">
        <v>321</v>
      </c>
      <c r="B49" s="21" t="s">
        <v>55</v>
      </c>
      <c r="C49" s="21">
        <v>25</v>
      </c>
      <c r="D49" s="21" t="s">
        <v>54</v>
      </c>
      <c r="E49" s="27">
        <v>325</v>
      </c>
      <c r="F49" s="28">
        <v>380</v>
      </c>
      <c r="G49" s="28">
        <v>890.5</v>
      </c>
      <c r="H49" s="83"/>
      <c r="I49" s="28" t="str">
        <f t="shared" si="0"/>
        <v/>
      </c>
      <c r="J49" s="22">
        <v>0</v>
      </c>
    </row>
    <row r="50" spans="1:10" ht="31.5" x14ac:dyDescent="0.25">
      <c r="A50" s="21" t="s">
        <v>321</v>
      </c>
      <c r="B50" s="21" t="s">
        <v>59</v>
      </c>
      <c r="C50" s="21">
        <v>1</v>
      </c>
      <c r="D50" s="21" t="s">
        <v>58</v>
      </c>
      <c r="E50" s="27">
        <v>450</v>
      </c>
      <c r="F50" s="28">
        <v>405</v>
      </c>
      <c r="G50" s="28">
        <v>787.5</v>
      </c>
      <c r="H50" s="83"/>
      <c r="I50" s="28" t="str">
        <f t="shared" si="0"/>
        <v/>
      </c>
      <c r="J50" s="22">
        <v>408</v>
      </c>
    </row>
    <row r="51" spans="1:10" ht="31.5" x14ac:dyDescent="0.25">
      <c r="A51" s="21" t="s">
        <v>321</v>
      </c>
      <c r="B51" s="21" t="s">
        <v>63</v>
      </c>
      <c r="C51" s="21">
        <v>1</v>
      </c>
      <c r="D51" s="21" t="s">
        <v>62</v>
      </c>
      <c r="E51" s="32">
        <v>5</v>
      </c>
      <c r="F51" s="28">
        <v>16.25</v>
      </c>
      <c r="G51" s="28">
        <v>39.950000000000003</v>
      </c>
      <c r="H51" s="83"/>
      <c r="I51" s="28" t="str">
        <f t="shared" si="0"/>
        <v/>
      </c>
      <c r="J51" s="22">
        <v>3506</v>
      </c>
    </row>
    <row r="52" spans="1:10" ht="31.5" x14ac:dyDescent="0.25">
      <c r="A52" s="21" t="s">
        <v>321</v>
      </c>
      <c r="B52" s="21" t="s">
        <v>65</v>
      </c>
      <c r="C52" s="21">
        <v>1</v>
      </c>
      <c r="D52" s="21" t="s">
        <v>64</v>
      </c>
      <c r="E52" s="27">
        <v>575</v>
      </c>
      <c r="F52" s="28">
        <v>517.5</v>
      </c>
      <c r="G52" s="28">
        <v>1006.25</v>
      </c>
      <c r="H52" s="83"/>
      <c r="I52" s="28" t="str">
        <f t="shared" si="0"/>
        <v/>
      </c>
      <c r="J52" s="22">
        <v>295</v>
      </c>
    </row>
    <row r="53" spans="1:10" ht="31.5" x14ac:dyDescent="0.25">
      <c r="A53" s="21" t="s">
        <v>321</v>
      </c>
      <c r="B53" s="21" t="s">
        <v>67</v>
      </c>
      <c r="C53" s="21">
        <v>1</v>
      </c>
      <c r="D53" s="21" t="s">
        <v>66</v>
      </c>
      <c r="E53" s="27">
        <v>625</v>
      </c>
      <c r="F53" s="30">
        <v>580</v>
      </c>
      <c r="G53" s="28">
        <v>1200.23</v>
      </c>
      <c r="H53" s="83"/>
      <c r="I53" s="28" t="str">
        <f t="shared" si="0"/>
        <v/>
      </c>
      <c r="J53" s="22">
        <v>176</v>
      </c>
    </row>
    <row r="54" spans="1:10" ht="31.5" x14ac:dyDescent="0.25">
      <c r="A54" s="21" t="s">
        <v>321</v>
      </c>
      <c r="B54" s="21" t="s">
        <v>69</v>
      </c>
      <c r="C54" s="21">
        <v>1</v>
      </c>
      <c r="D54" s="21" t="s">
        <v>68</v>
      </c>
      <c r="E54" s="27">
        <v>700</v>
      </c>
      <c r="F54" s="31">
        <v>620</v>
      </c>
      <c r="G54" s="28">
        <v>1500</v>
      </c>
      <c r="H54" s="83"/>
      <c r="I54" s="28" t="str">
        <f t="shared" si="0"/>
        <v>Order Now</v>
      </c>
      <c r="J54" s="22">
        <v>0</v>
      </c>
    </row>
    <row r="55" spans="1:10" ht="31.5" x14ac:dyDescent="0.25">
      <c r="A55" s="21" t="s">
        <v>328</v>
      </c>
      <c r="B55" s="21" t="s">
        <v>85</v>
      </c>
      <c r="C55" s="21">
        <v>1</v>
      </c>
      <c r="D55" s="21" t="s">
        <v>84</v>
      </c>
      <c r="E55" s="35">
        <v>100</v>
      </c>
      <c r="F55" s="34">
        <v>175</v>
      </c>
      <c r="G55" s="34">
        <v>280</v>
      </c>
      <c r="H55" s="84"/>
      <c r="I55" s="28" t="str">
        <f t="shared" si="0"/>
        <v/>
      </c>
      <c r="J55" s="22">
        <v>458</v>
      </c>
    </row>
    <row r="56" spans="1:10" ht="31.5" x14ac:dyDescent="0.25">
      <c r="A56" s="21" t="s">
        <v>328</v>
      </c>
      <c r="B56" s="21" t="s">
        <v>87</v>
      </c>
      <c r="C56" s="21">
        <v>1</v>
      </c>
      <c r="D56" s="21" t="s">
        <v>86</v>
      </c>
      <c r="E56" s="35">
        <v>1200</v>
      </c>
      <c r="F56" s="34">
        <v>1050</v>
      </c>
      <c r="G56" s="34">
        <v>2300</v>
      </c>
      <c r="H56" s="84"/>
      <c r="I56" s="28" t="str">
        <f t="shared" si="0"/>
        <v/>
      </c>
      <c r="J56" s="22">
        <v>190</v>
      </c>
    </row>
    <row r="57" spans="1:10" ht="31.5" x14ac:dyDescent="0.25">
      <c r="A57" s="21" t="s">
        <v>328</v>
      </c>
      <c r="B57" s="21" t="s">
        <v>89</v>
      </c>
      <c r="C57" s="21">
        <v>1</v>
      </c>
      <c r="D57" s="21" t="s">
        <v>88</v>
      </c>
      <c r="E57" s="35">
        <v>200</v>
      </c>
      <c r="F57" s="34">
        <v>230</v>
      </c>
      <c r="G57" s="34">
        <v>550</v>
      </c>
      <c r="H57" s="84"/>
      <c r="I57" s="28" t="str">
        <f t="shared" si="0"/>
        <v/>
      </c>
      <c r="J57" s="22">
        <v>725</v>
      </c>
    </row>
    <row r="58" spans="1:10" ht="31.5" x14ac:dyDescent="0.25">
      <c r="A58" s="21" t="s">
        <v>328</v>
      </c>
      <c r="B58" s="21" t="s">
        <v>91</v>
      </c>
      <c r="C58" s="21">
        <v>100</v>
      </c>
      <c r="D58" s="21" t="s">
        <v>90</v>
      </c>
      <c r="E58" s="35">
        <v>400</v>
      </c>
      <c r="F58" s="34">
        <v>455</v>
      </c>
      <c r="G58" s="34">
        <v>880</v>
      </c>
      <c r="H58" s="84"/>
      <c r="I58" s="28" t="str">
        <f t="shared" si="0"/>
        <v/>
      </c>
      <c r="J58" s="22">
        <v>680</v>
      </c>
    </row>
    <row r="59" spans="1:10" ht="31.5" x14ac:dyDescent="0.25">
      <c r="A59" s="21" t="s">
        <v>328</v>
      </c>
      <c r="B59" s="21" t="s">
        <v>92</v>
      </c>
      <c r="C59" s="21">
        <v>1</v>
      </c>
      <c r="D59" s="21" t="s">
        <v>90</v>
      </c>
      <c r="E59" s="35">
        <v>400</v>
      </c>
      <c r="F59" s="34">
        <v>650</v>
      </c>
      <c r="G59" s="34">
        <v>1000.25</v>
      </c>
      <c r="H59" s="84"/>
      <c r="I59" s="28" t="str">
        <f t="shared" si="0"/>
        <v/>
      </c>
      <c r="J59" s="22">
        <v>248</v>
      </c>
    </row>
    <row r="60" spans="1:10" ht="31.5" x14ac:dyDescent="0.25">
      <c r="A60" s="21" t="s">
        <v>328</v>
      </c>
      <c r="B60" s="21" t="s">
        <v>94</v>
      </c>
      <c r="C60" s="21">
        <v>1</v>
      </c>
      <c r="D60" s="21" t="s">
        <v>93</v>
      </c>
      <c r="E60" s="35">
        <v>600</v>
      </c>
      <c r="F60" s="34">
        <v>585</v>
      </c>
      <c r="G60" s="34">
        <v>1025</v>
      </c>
      <c r="H60" s="84"/>
      <c r="I60" s="28" t="str">
        <f t="shared" si="0"/>
        <v/>
      </c>
      <c r="J60" s="22">
        <v>323</v>
      </c>
    </row>
    <row r="61" spans="1:10" ht="31.5" x14ac:dyDescent="0.25">
      <c r="A61" s="21" t="s">
        <v>328</v>
      </c>
      <c r="B61" s="21" t="s">
        <v>96</v>
      </c>
      <c r="C61" s="21">
        <v>1</v>
      </c>
      <c r="D61" s="21" t="s">
        <v>95</v>
      </c>
      <c r="E61" s="35">
        <v>800</v>
      </c>
      <c r="F61" s="34">
        <v>685</v>
      </c>
      <c r="G61" s="34">
        <v>1280</v>
      </c>
      <c r="H61" s="84"/>
      <c r="I61" s="28" t="str">
        <f t="shared" si="0"/>
        <v/>
      </c>
      <c r="J61" s="22">
        <v>280</v>
      </c>
    </row>
    <row r="62" spans="1:10" ht="31.5" x14ac:dyDescent="0.25">
      <c r="A62" s="21" t="s">
        <v>328</v>
      </c>
      <c r="B62" s="21" t="s">
        <v>98</v>
      </c>
      <c r="C62" s="21">
        <v>1</v>
      </c>
      <c r="D62" s="21" t="s">
        <v>97</v>
      </c>
      <c r="E62" s="32">
        <v>5</v>
      </c>
      <c r="F62" s="34">
        <v>31.45</v>
      </c>
      <c r="G62" s="34">
        <v>55</v>
      </c>
      <c r="H62" s="84"/>
      <c r="I62" s="28" t="str">
        <f t="shared" si="0"/>
        <v/>
      </c>
      <c r="J62" s="22">
        <v>1200</v>
      </c>
    </row>
    <row r="63" spans="1:10" ht="32.1" customHeight="1" x14ac:dyDescent="0.25">
      <c r="F63" s="38"/>
      <c r="G63" s="38"/>
    </row>
    <row r="64" spans="1:10" ht="32.1" customHeight="1" x14ac:dyDescent="0.25">
      <c r="F64" s="38"/>
      <c r="G64" s="38"/>
    </row>
    <row r="65" spans="6:7" ht="32.1" customHeight="1" x14ac:dyDescent="0.25">
      <c r="F65" s="39"/>
      <c r="G65" s="39"/>
    </row>
    <row r="66" spans="6:7" ht="32.1" customHeight="1" x14ac:dyDescent="0.25">
      <c r="F66" s="39"/>
      <c r="G66" s="39"/>
    </row>
  </sheetData>
  <sortState xmlns:xlrd2="http://schemas.microsoft.com/office/spreadsheetml/2017/richdata2" ref="A10:J62">
    <sortCondition ref="A10:A62"/>
  </sortState>
  <mergeCells count="6">
    <mergeCell ref="B1:H1"/>
    <mergeCell ref="B8:G8"/>
    <mergeCell ref="B5:G5"/>
    <mergeCell ref="B2:H2"/>
    <mergeCell ref="B3:H3"/>
    <mergeCell ref="B4:H4"/>
  </mergeCells>
  <dataValidations count="1">
    <dataValidation type="list" allowBlank="1" showInputMessage="1" showErrorMessage="1" error="Code Not Available" promptTitle="What's the Code?" sqref="H10:H62" xr:uid="{6FD9A213-8BCA-46FF-A529-964211525036}">
      <formula1>"In Stock,Back Ordered,Discontinued"</formula1>
    </dataValidation>
  </dataValidations>
  <pageMargins left="0.75" right="0.75" top="1" bottom="1" header="0.5" footer="0.5"/>
  <pageSetup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6"/>
  <sheetViews>
    <sheetView showGridLines="0" topLeftCell="B3" zoomScaleNormal="100" workbookViewId="0">
      <selection activeCell="K12" sqref="K12"/>
    </sheetView>
  </sheetViews>
  <sheetFormatPr defaultColWidth="20.5" defaultRowHeight="32.1" customHeight="1" x14ac:dyDescent="0.25"/>
  <cols>
    <col min="2" max="3" width="18.75" customWidth="1"/>
    <col min="5" max="5" width="16.375" customWidth="1"/>
    <col min="6" max="6" width="16.125" bestFit="1" customWidth="1"/>
    <col min="7" max="7" width="17.375" customWidth="1"/>
    <col min="8" max="8" width="2.875" customWidth="1"/>
    <col min="9" max="9" width="7.875" customWidth="1"/>
    <col min="10" max="10" width="11.125" customWidth="1"/>
  </cols>
  <sheetData>
    <row r="1" spans="1:11" ht="20.25" thickTop="1" x14ac:dyDescent="0.3">
      <c r="A1" s="187" t="s">
        <v>1159</v>
      </c>
      <c r="B1" s="157"/>
      <c r="C1" s="157"/>
      <c r="D1" s="157"/>
      <c r="E1" s="157"/>
      <c r="F1" s="157"/>
      <c r="G1" s="157"/>
      <c r="H1" s="158"/>
    </row>
    <row r="2" spans="1:11" s="11" customFormat="1" ht="45" customHeight="1" thickBot="1" x14ac:dyDescent="0.25">
      <c r="A2" s="59">
        <v>1</v>
      </c>
      <c r="B2" s="185" t="s">
        <v>1297</v>
      </c>
      <c r="C2" s="185"/>
      <c r="D2" s="185"/>
      <c r="E2" s="185"/>
      <c r="F2" s="185"/>
      <c r="G2" s="185"/>
      <c r="H2" s="186"/>
    </row>
    <row r="3" spans="1:11" ht="18" customHeight="1" thickTop="1" x14ac:dyDescent="0.25"/>
    <row r="4" spans="1:11" ht="27" customHeight="1" x14ac:dyDescent="0.25"/>
    <row r="5" spans="1:11" ht="29.25" customHeight="1" x14ac:dyDescent="0.4">
      <c r="B5" s="165" t="s">
        <v>313</v>
      </c>
      <c r="C5" s="165"/>
      <c r="D5" s="165"/>
      <c r="E5" s="165"/>
      <c r="F5" s="165"/>
      <c r="G5" s="165"/>
    </row>
    <row r="6" spans="1:11" ht="15.75" x14ac:dyDescent="0.25"/>
    <row r="7" spans="1:11" ht="32.1" customHeight="1" x14ac:dyDescent="0.25">
      <c r="A7" s="73" t="s">
        <v>314</v>
      </c>
      <c r="B7" s="73" t="s">
        <v>326</v>
      </c>
      <c r="C7" s="73" t="s">
        <v>1121</v>
      </c>
      <c r="D7" s="73" t="s">
        <v>1122</v>
      </c>
      <c r="E7" s="73" t="s">
        <v>1123</v>
      </c>
      <c r="F7" s="73" t="s">
        <v>1124</v>
      </c>
      <c r="G7" s="74" t="s">
        <v>1125</v>
      </c>
      <c r="I7" s="51" t="s">
        <v>1120</v>
      </c>
      <c r="J7" s="51" t="s">
        <v>12</v>
      </c>
      <c r="K7" s="51" t="s">
        <v>1140</v>
      </c>
    </row>
    <row r="8" spans="1:11" ht="21.75" customHeight="1" x14ac:dyDescent="0.25">
      <c r="A8" s="63" t="s">
        <v>12</v>
      </c>
      <c r="B8" s="64" t="s">
        <v>112</v>
      </c>
      <c r="C8" s="64" t="s">
        <v>114</v>
      </c>
      <c r="D8" s="64" t="s">
        <v>116</v>
      </c>
      <c r="E8" s="64" t="s">
        <v>118</v>
      </c>
      <c r="F8" s="64" t="s">
        <v>108</v>
      </c>
      <c r="G8" s="65" t="s">
        <v>110</v>
      </c>
      <c r="I8" s="128">
        <v>1</v>
      </c>
      <c r="J8" s="22" t="s">
        <v>112</v>
      </c>
      <c r="K8" s="34">
        <f>HLOOKUP(J8,A8:G16,5)</f>
        <v>2300</v>
      </c>
    </row>
    <row r="9" spans="1:11" ht="21.75" customHeight="1" x14ac:dyDescent="0.25">
      <c r="A9" s="66" t="s">
        <v>315</v>
      </c>
      <c r="B9" s="67">
        <v>1</v>
      </c>
      <c r="C9" s="67">
        <v>1</v>
      </c>
      <c r="D9" s="67">
        <v>1</v>
      </c>
      <c r="E9" s="67">
        <v>1</v>
      </c>
      <c r="F9" s="67">
        <v>1</v>
      </c>
      <c r="G9" s="68">
        <v>1</v>
      </c>
      <c r="I9" s="128">
        <v>2</v>
      </c>
      <c r="J9" s="22" t="s">
        <v>114</v>
      </c>
      <c r="K9" s="34">
        <f>_xlfn.XLOOKUP(J9,B8:G8,B12:G12)</f>
        <v>4600</v>
      </c>
    </row>
    <row r="10" spans="1:11" ht="21.75" customHeight="1" x14ac:dyDescent="0.25">
      <c r="A10" s="63" t="s">
        <v>11</v>
      </c>
      <c r="B10" s="64" t="s">
        <v>111</v>
      </c>
      <c r="C10" s="64" t="s">
        <v>113</v>
      </c>
      <c r="D10" s="64" t="s">
        <v>115</v>
      </c>
      <c r="E10" s="64" t="s">
        <v>117</v>
      </c>
      <c r="F10" s="64" t="s">
        <v>107</v>
      </c>
      <c r="G10" s="65" t="s">
        <v>109</v>
      </c>
      <c r="I10" s="128">
        <v>3</v>
      </c>
      <c r="J10" s="22" t="s">
        <v>116</v>
      </c>
      <c r="K10" s="34">
        <f>_xlfn.XLOOKUP(J10,B8:G8,B12:G12)</f>
        <v>8050</v>
      </c>
    </row>
    <row r="11" spans="1:11" ht="21.75" customHeight="1" x14ac:dyDescent="0.25">
      <c r="A11" s="66" t="s">
        <v>316</v>
      </c>
      <c r="B11" s="67">
        <v>2000</v>
      </c>
      <c r="C11" s="67">
        <v>4000</v>
      </c>
      <c r="D11" s="67">
        <v>7000</v>
      </c>
      <c r="E11" s="67">
        <v>9000</v>
      </c>
      <c r="F11" s="67">
        <v>13000</v>
      </c>
      <c r="G11" s="68">
        <v>20000</v>
      </c>
    </row>
    <row r="12" spans="1:11" ht="21.75" customHeight="1" x14ac:dyDescent="0.25">
      <c r="A12" s="63" t="s">
        <v>317</v>
      </c>
      <c r="B12" s="69">
        <v>2300</v>
      </c>
      <c r="C12" s="69">
        <v>4600</v>
      </c>
      <c r="D12" s="69">
        <v>8050</v>
      </c>
      <c r="E12" s="69">
        <v>14400</v>
      </c>
      <c r="F12" s="69">
        <v>20800</v>
      </c>
      <c r="G12" s="70">
        <v>32000</v>
      </c>
    </row>
    <row r="13" spans="1:11" ht="21.75" customHeight="1" x14ac:dyDescent="0.25">
      <c r="A13" s="66" t="s">
        <v>13</v>
      </c>
      <c r="B13" s="71">
        <v>3060</v>
      </c>
      <c r="C13" s="71">
        <v>6120</v>
      </c>
      <c r="D13" s="71">
        <v>10710</v>
      </c>
      <c r="E13" s="71">
        <v>19800</v>
      </c>
      <c r="F13" s="71">
        <v>28600</v>
      </c>
      <c r="G13" s="72">
        <v>44000</v>
      </c>
    </row>
    <row r="14" spans="1:11" ht="21.75" customHeight="1" x14ac:dyDescent="0.25">
      <c r="A14" s="63" t="s">
        <v>318</v>
      </c>
      <c r="B14" s="64" t="s">
        <v>322</v>
      </c>
      <c r="C14" s="64" t="s">
        <v>322</v>
      </c>
      <c r="D14" s="64" t="s">
        <v>322</v>
      </c>
      <c r="E14" s="64" t="s">
        <v>322</v>
      </c>
      <c r="F14" s="64" t="s">
        <v>322</v>
      </c>
      <c r="G14" s="65" t="s">
        <v>322</v>
      </c>
    </row>
    <row r="15" spans="1:11" ht="21.75" customHeight="1" x14ac:dyDescent="0.25">
      <c r="A15" s="66" t="s">
        <v>319</v>
      </c>
      <c r="B15" s="67" t="s">
        <v>323</v>
      </c>
      <c r="C15" s="67" t="s">
        <v>323</v>
      </c>
      <c r="D15" s="67" t="s">
        <v>323</v>
      </c>
      <c r="E15" s="67" t="s">
        <v>324</v>
      </c>
      <c r="F15" s="67" t="s">
        <v>324</v>
      </c>
      <c r="G15" s="68" t="s">
        <v>323</v>
      </c>
    </row>
    <row r="16" spans="1:11" ht="21.75" customHeight="1" x14ac:dyDescent="0.25">
      <c r="A16" s="50" t="s">
        <v>320</v>
      </c>
      <c r="B16" s="62">
        <v>225</v>
      </c>
      <c r="C16" s="62">
        <v>328</v>
      </c>
      <c r="D16" s="62">
        <v>267</v>
      </c>
      <c r="E16" s="62">
        <v>0</v>
      </c>
      <c r="F16" s="62">
        <v>0</v>
      </c>
      <c r="G16" s="61">
        <v>98</v>
      </c>
    </row>
  </sheetData>
  <mergeCells count="3">
    <mergeCell ref="B2:H2"/>
    <mergeCell ref="B5:G5"/>
    <mergeCell ref="A1:H1"/>
  </mergeCells>
  <pageMargins left="0.75" right="0.75" top="1" bottom="1" header="0.5" footer="0.5"/>
  <pageSetup orientation="portrait" horizontalDpi="4294967292" verticalDpi="429496729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autoPageBreaks="0"/>
  </sheetPr>
  <dimension ref="A1:AE749"/>
  <sheetViews>
    <sheetView topLeftCell="G1" zoomScale="120" zoomScaleNormal="120" zoomScaleSheetLayoutView="100" zoomScalePageLayoutView="115" workbookViewId="0">
      <selection activeCell="J7" sqref="J7"/>
    </sheetView>
  </sheetViews>
  <sheetFormatPr defaultColWidth="17.375" defaultRowHeight="15.75" x14ac:dyDescent="0.25"/>
  <cols>
    <col min="1" max="1" width="18.625" style="41" customWidth="1"/>
    <col min="2" max="2" width="6.75" style="42" customWidth="1"/>
    <col min="3" max="3" width="18.875" style="41" customWidth="1"/>
    <col min="4" max="4" width="8.5" style="41" customWidth="1"/>
    <col min="5" max="5" width="9.875" style="45" customWidth="1"/>
    <col min="6" max="6" width="38.375" style="45" customWidth="1"/>
    <col min="7" max="7" width="10.25" style="41" customWidth="1"/>
    <col min="8" max="8" width="10.375" style="46" bestFit="1" customWidth="1"/>
    <col min="9" max="9" width="11.75" style="41" customWidth="1"/>
    <col min="10" max="10" width="18.375" style="129" customWidth="1"/>
    <col min="11" max="11" width="6.5" style="41" customWidth="1"/>
    <col min="12" max="12" width="6.375" style="41" customWidth="1"/>
    <col min="13" max="13" width="8.625" style="41" customWidth="1"/>
    <col min="14" max="14" width="7.75" customWidth="1"/>
    <col min="15" max="15" width="3.875" customWidth="1"/>
    <col min="16" max="16" width="8.125" customWidth="1"/>
    <col min="17" max="17" width="4.75" customWidth="1"/>
    <col min="18" max="22" width="3.875" customWidth="1"/>
    <col min="23" max="23" width="4.75" customWidth="1"/>
    <col min="24" max="24" width="5.25" customWidth="1"/>
    <col min="25" max="29" width="3.875" customWidth="1"/>
    <col min="30" max="30" width="3.625" customWidth="1"/>
    <col min="32" max="16384" width="17.375" style="41"/>
  </cols>
  <sheetData>
    <row r="1" spans="1:13" customFormat="1" ht="20.25" thickTop="1" x14ac:dyDescent="0.3">
      <c r="A1" s="190" t="s">
        <v>1160</v>
      </c>
      <c r="B1" s="167"/>
      <c r="C1" s="167"/>
      <c r="D1" s="167"/>
      <c r="E1" s="167"/>
      <c r="F1" s="167"/>
      <c r="G1" s="167"/>
      <c r="H1" s="167"/>
      <c r="I1" s="167"/>
      <c r="J1" s="177"/>
    </row>
    <row r="2" spans="1:13" s="11" customFormat="1" ht="16.5" customHeight="1" x14ac:dyDescent="0.2">
      <c r="A2" s="56">
        <v>1</v>
      </c>
      <c r="B2" s="191" t="s">
        <v>1162</v>
      </c>
      <c r="C2" s="191"/>
      <c r="D2" s="191"/>
      <c r="E2" s="191"/>
      <c r="F2" s="191"/>
      <c r="G2" s="191"/>
      <c r="H2" s="191"/>
      <c r="I2" s="191"/>
      <c r="J2" s="192"/>
      <c r="K2" s="18"/>
    </row>
    <row r="3" spans="1:13" s="11" customFormat="1" ht="15.75" customHeight="1" x14ac:dyDescent="0.25">
      <c r="A3" s="57">
        <v>2</v>
      </c>
      <c r="B3" s="193" t="s">
        <v>1157</v>
      </c>
      <c r="C3" s="193"/>
      <c r="D3" s="193"/>
      <c r="E3" s="193"/>
      <c r="F3" s="193"/>
      <c r="G3" s="193"/>
      <c r="H3" s="193"/>
      <c r="I3" s="193"/>
      <c r="J3" s="194"/>
    </row>
    <row r="4" spans="1:13" s="11" customFormat="1" ht="18.75" customHeight="1" x14ac:dyDescent="0.2">
      <c r="A4" s="56">
        <v>3</v>
      </c>
      <c r="B4" s="191" t="s">
        <v>1181</v>
      </c>
      <c r="C4" s="191"/>
      <c r="D4" s="191"/>
      <c r="E4" s="191"/>
      <c r="F4" s="191"/>
      <c r="G4" s="191"/>
      <c r="H4" s="191"/>
      <c r="I4" s="191"/>
      <c r="J4" s="192"/>
      <c r="K4" s="18"/>
    </row>
    <row r="5" spans="1:13" s="11" customFormat="1" ht="15" customHeight="1" x14ac:dyDescent="0.25">
      <c r="A5" s="58">
        <v>4</v>
      </c>
      <c r="B5" s="193" t="s">
        <v>1184</v>
      </c>
      <c r="C5" s="193"/>
      <c r="D5" s="193"/>
      <c r="E5" s="193"/>
      <c r="F5" s="193"/>
      <c r="G5" s="193"/>
      <c r="H5" s="193"/>
      <c r="I5" s="193"/>
      <c r="J5" s="194"/>
    </row>
    <row r="6" spans="1:13" ht="11.1" customHeight="1" thickBot="1" x14ac:dyDescent="0.4">
      <c r="A6" s="189"/>
      <c r="B6" s="189"/>
      <c r="C6" s="189"/>
      <c r="D6" s="189"/>
      <c r="E6" s="189"/>
      <c r="F6" s="189"/>
      <c r="G6" s="189"/>
      <c r="H6" s="189"/>
      <c r="I6" s="189"/>
      <c r="J6" s="189"/>
    </row>
    <row r="7" spans="1:13" ht="50.25" thickTop="1" thickBot="1" x14ac:dyDescent="0.4">
      <c r="A7" s="188" t="s">
        <v>1139</v>
      </c>
      <c r="B7" s="188"/>
      <c r="C7" s="188"/>
      <c r="D7" s="188"/>
      <c r="E7" s="188"/>
      <c r="F7" s="188"/>
      <c r="G7" s="188"/>
      <c r="H7" s="78"/>
      <c r="I7" s="93" t="s">
        <v>1137</v>
      </c>
      <c r="J7" s="195">
        <f ca="1">NOW()</f>
        <v>44877.65428101852</v>
      </c>
    </row>
    <row r="8" spans="1:13" ht="45.75" thickTop="1" x14ac:dyDescent="0.25">
      <c r="A8" s="131" t="s">
        <v>336</v>
      </c>
      <c r="B8" s="132" t="s">
        <v>337</v>
      </c>
      <c r="C8" s="132" t="s">
        <v>338</v>
      </c>
      <c r="D8" s="132" t="s">
        <v>339</v>
      </c>
      <c r="E8" s="133" t="s">
        <v>340</v>
      </c>
      <c r="F8" s="133" t="s">
        <v>1138</v>
      </c>
      <c r="G8" s="133" t="s">
        <v>341</v>
      </c>
      <c r="H8" s="134" t="s">
        <v>342</v>
      </c>
      <c r="I8" s="134" t="s">
        <v>343</v>
      </c>
      <c r="J8" s="130" t="s">
        <v>1182</v>
      </c>
      <c r="K8"/>
      <c r="L8" s="40"/>
      <c r="M8" s="40"/>
    </row>
    <row r="9" spans="1:13" x14ac:dyDescent="0.25">
      <c r="A9" t="s">
        <v>946</v>
      </c>
      <c r="B9" t="s">
        <v>361</v>
      </c>
      <c r="C9" t="s">
        <v>940</v>
      </c>
      <c r="D9" t="s">
        <v>347</v>
      </c>
      <c r="E9" s="29">
        <v>39448</v>
      </c>
      <c r="F9" t="s">
        <v>1298</v>
      </c>
      <c r="G9" t="s">
        <v>348</v>
      </c>
      <c r="H9" s="38">
        <v>29260</v>
      </c>
      <c r="I9">
        <v>4</v>
      </c>
      <c r="J9" s="38">
        <f>IF(NOT(C9="Manufacturing"),H9*103%,H9*105%)</f>
        <v>30137.8</v>
      </c>
      <c r="K9" s="43"/>
    </row>
    <row r="10" spans="1:13" x14ac:dyDescent="0.25">
      <c r="A10" t="s">
        <v>955</v>
      </c>
      <c r="B10" t="s">
        <v>365</v>
      </c>
      <c r="C10" t="s">
        <v>940</v>
      </c>
      <c r="D10" t="s">
        <v>347</v>
      </c>
      <c r="E10" s="29">
        <v>39137</v>
      </c>
      <c r="F10" t="s">
        <v>1299</v>
      </c>
      <c r="G10" t="s">
        <v>348</v>
      </c>
      <c r="H10" s="38">
        <v>39000</v>
      </c>
      <c r="I10">
        <v>5</v>
      </c>
      <c r="J10" s="38">
        <f t="shared" ref="J10:J73" si="0">IF(NOT(C10="Manufacturing"),H10*103%,H10*105%)</f>
        <v>40170</v>
      </c>
      <c r="K10" s="43"/>
    </row>
    <row r="11" spans="1:13" x14ac:dyDescent="0.25">
      <c r="A11" t="s">
        <v>505</v>
      </c>
      <c r="B11" t="s">
        <v>365</v>
      </c>
      <c r="C11" t="s">
        <v>504</v>
      </c>
      <c r="D11" t="s">
        <v>347</v>
      </c>
      <c r="E11" s="29">
        <v>40198</v>
      </c>
      <c r="F11" t="s">
        <v>1300</v>
      </c>
      <c r="G11" t="s">
        <v>369</v>
      </c>
      <c r="H11" s="38">
        <v>49260</v>
      </c>
      <c r="I11">
        <v>3</v>
      </c>
      <c r="J11" s="38">
        <f t="shared" si="0"/>
        <v>50737.8</v>
      </c>
    </row>
    <row r="12" spans="1:13" x14ac:dyDescent="0.25">
      <c r="A12" t="s">
        <v>941</v>
      </c>
      <c r="B12" t="s">
        <v>361</v>
      </c>
      <c r="C12" t="s">
        <v>940</v>
      </c>
      <c r="D12" t="s">
        <v>347</v>
      </c>
      <c r="E12" s="29">
        <v>40574</v>
      </c>
      <c r="F12" t="s">
        <v>1301</v>
      </c>
      <c r="G12" t="s">
        <v>379</v>
      </c>
      <c r="H12" s="38">
        <v>24840</v>
      </c>
      <c r="I12">
        <v>1</v>
      </c>
      <c r="J12" s="38">
        <f t="shared" si="0"/>
        <v>25585.200000000001</v>
      </c>
      <c r="K12" s="43"/>
    </row>
    <row r="13" spans="1:13" x14ac:dyDescent="0.25">
      <c r="A13" t="s">
        <v>974</v>
      </c>
      <c r="B13" t="s">
        <v>345</v>
      </c>
      <c r="C13" t="s">
        <v>940</v>
      </c>
      <c r="D13" t="s">
        <v>347</v>
      </c>
      <c r="E13" s="29">
        <v>38482</v>
      </c>
      <c r="F13" t="s">
        <v>1302</v>
      </c>
      <c r="G13" t="s">
        <v>379</v>
      </c>
      <c r="H13" s="38">
        <v>39000</v>
      </c>
      <c r="I13">
        <v>3</v>
      </c>
      <c r="J13" s="38">
        <f t="shared" si="0"/>
        <v>40170</v>
      </c>
      <c r="K13" s="43"/>
    </row>
    <row r="14" spans="1:13" x14ac:dyDescent="0.25">
      <c r="A14" t="s">
        <v>709</v>
      </c>
      <c r="B14" t="s">
        <v>345</v>
      </c>
      <c r="C14" t="s">
        <v>705</v>
      </c>
      <c r="D14" t="s">
        <v>353</v>
      </c>
      <c r="E14" s="29">
        <v>36765</v>
      </c>
      <c r="F14" t="s">
        <v>1303</v>
      </c>
      <c r="G14"/>
      <c r="H14" s="38">
        <v>74500</v>
      </c>
      <c r="I14">
        <v>4</v>
      </c>
      <c r="J14" s="38">
        <f t="shared" si="0"/>
        <v>76735</v>
      </c>
      <c r="K14" s="43"/>
    </row>
    <row r="15" spans="1:13" x14ac:dyDescent="0.25">
      <c r="A15" t="s">
        <v>584</v>
      </c>
      <c r="B15" t="s">
        <v>365</v>
      </c>
      <c r="C15" t="s">
        <v>552</v>
      </c>
      <c r="D15" t="s">
        <v>347</v>
      </c>
      <c r="E15" s="29">
        <v>38807</v>
      </c>
      <c r="F15" t="s">
        <v>1304</v>
      </c>
      <c r="G15" t="s">
        <v>348</v>
      </c>
      <c r="H15" s="38">
        <v>79730</v>
      </c>
      <c r="I15">
        <v>2</v>
      </c>
      <c r="J15" s="38">
        <f t="shared" si="0"/>
        <v>83716.5</v>
      </c>
      <c r="K15" s="43"/>
    </row>
    <row r="16" spans="1:13" x14ac:dyDescent="0.25">
      <c r="A16" t="s">
        <v>479</v>
      </c>
      <c r="B16" t="s">
        <v>365</v>
      </c>
      <c r="C16" t="s">
        <v>478</v>
      </c>
      <c r="D16" t="s">
        <v>347</v>
      </c>
      <c r="E16" s="29">
        <v>40918</v>
      </c>
      <c r="F16" t="s">
        <v>1305</v>
      </c>
      <c r="G16" t="s">
        <v>359</v>
      </c>
      <c r="H16" s="38">
        <v>82500</v>
      </c>
      <c r="I16">
        <v>5</v>
      </c>
      <c r="J16" s="38">
        <f t="shared" si="0"/>
        <v>84975</v>
      </c>
      <c r="K16" s="43"/>
    </row>
    <row r="17" spans="1:11" x14ac:dyDescent="0.25">
      <c r="A17" t="s">
        <v>820</v>
      </c>
      <c r="B17" t="s">
        <v>365</v>
      </c>
      <c r="C17" t="s">
        <v>789</v>
      </c>
      <c r="D17" t="s">
        <v>350</v>
      </c>
      <c r="E17" s="29">
        <v>40807</v>
      </c>
      <c r="F17" t="s">
        <v>1306</v>
      </c>
      <c r="G17" t="s">
        <v>351</v>
      </c>
      <c r="H17" s="38">
        <v>35045</v>
      </c>
      <c r="I17">
        <v>4</v>
      </c>
      <c r="J17" s="38">
        <f t="shared" si="0"/>
        <v>36096.35</v>
      </c>
    </row>
    <row r="18" spans="1:11" x14ac:dyDescent="0.25">
      <c r="A18" t="s">
        <v>951</v>
      </c>
      <c r="B18" t="s">
        <v>355</v>
      </c>
      <c r="C18" t="s">
        <v>940</v>
      </c>
      <c r="D18" t="s">
        <v>353</v>
      </c>
      <c r="E18" s="29">
        <v>40587</v>
      </c>
      <c r="F18" t="s">
        <v>1307</v>
      </c>
      <c r="G18"/>
      <c r="H18" s="38">
        <v>89450</v>
      </c>
      <c r="I18">
        <v>2</v>
      </c>
      <c r="J18" s="38">
        <f t="shared" si="0"/>
        <v>92133.5</v>
      </c>
    </row>
    <row r="19" spans="1:11" x14ac:dyDescent="0.25">
      <c r="A19" t="s">
        <v>900</v>
      </c>
      <c r="B19" t="s">
        <v>358</v>
      </c>
      <c r="C19" t="s">
        <v>851</v>
      </c>
      <c r="D19" t="s">
        <v>353</v>
      </c>
      <c r="E19" s="29">
        <v>38567</v>
      </c>
      <c r="F19" t="s">
        <v>1308</v>
      </c>
      <c r="G19"/>
      <c r="H19" s="38">
        <v>71300</v>
      </c>
      <c r="I19">
        <v>5</v>
      </c>
      <c r="J19" s="38">
        <f t="shared" si="0"/>
        <v>73439</v>
      </c>
    </row>
    <row r="20" spans="1:11" x14ac:dyDescent="0.25">
      <c r="A20" t="s">
        <v>899</v>
      </c>
      <c r="B20" t="s">
        <v>361</v>
      </c>
      <c r="C20" t="s">
        <v>851</v>
      </c>
      <c r="D20" t="s">
        <v>356</v>
      </c>
      <c r="E20" s="29">
        <v>40411</v>
      </c>
      <c r="F20" t="s">
        <v>1309</v>
      </c>
      <c r="G20"/>
      <c r="H20" s="38">
        <v>16688</v>
      </c>
      <c r="I20">
        <v>3</v>
      </c>
      <c r="J20" s="38">
        <f t="shared" si="0"/>
        <v>17188.64</v>
      </c>
      <c r="K20" s="43"/>
    </row>
    <row r="21" spans="1:11" x14ac:dyDescent="0.25">
      <c r="A21" t="s">
        <v>818</v>
      </c>
      <c r="B21" t="s">
        <v>358</v>
      </c>
      <c r="C21" t="s">
        <v>789</v>
      </c>
      <c r="D21" t="s">
        <v>350</v>
      </c>
      <c r="E21" s="29">
        <v>40393</v>
      </c>
      <c r="F21" t="s">
        <v>1310</v>
      </c>
      <c r="G21" t="s">
        <v>348</v>
      </c>
      <c r="H21" s="38">
        <v>16925</v>
      </c>
      <c r="I21">
        <v>1</v>
      </c>
      <c r="J21" s="38">
        <f t="shared" si="0"/>
        <v>17432.75</v>
      </c>
      <c r="K21" s="43"/>
    </row>
    <row r="22" spans="1:11" x14ac:dyDescent="0.25">
      <c r="A22" t="s">
        <v>1018</v>
      </c>
      <c r="B22" t="s">
        <v>361</v>
      </c>
      <c r="C22" t="s">
        <v>1014</v>
      </c>
      <c r="D22" t="s">
        <v>353</v>
      </c>
      <c r="E22" s="29">
        <v>40209</v>
      </c>
      <c r="F22" t="s">
        <v>1311</v>
      </c>
      <c r="G22"/>
      <c r="H22" s="38">
        <v>45030</v>
      </c>
      <c r="I22">
        <v>3</v>
      </c>
      <c r="J22" s="38">
        <f t="shared" si="0"/>
        <v>46380.9</v>
      </c>
    </row>
    <row r="23" spans="1:11" x14ac:dyDescent="0.25">
      <c r="A23" t="s">
        <v>767</v>
      </c>
      <c r="B23" t="s">
        <v>361</v>
      </c>
      <c r="C23" t="s">
        <v>6</v>
      </c>
      <c r="D23" t="s">
        <v>347</v>
      </c>
      <c r="E23" s="29">
        <v>40235</v>
      </c>
      <c r="F23" t="s">
        <v>1312</v>
      </c>
      <c r="G23" t="s">
        <v>379</v>
      </c>
      <c r="H23" s="38">
        <v>22860</v>
      </c>
      <c r="I23">
        <v>5</v>
      </c>
      <c r="J23" s="38">
        <f t="shared" si="0"/>
        <v>23545.8</v>
      </c>
    </row>
    <row r="24" spans="1:11" x14ac:dyDescent="0.25">
      <c r="A24" t="s">
        <v>925</v>
      </c>
      <c r="B24" t="s">
        <v>361</v>
      </c>
      <c r="C24" t="s">
        <v>851</v>
      </c>
      <c r="D24" t="s">
        <v>347</v>
      </c>
      <c r="E24" s="29">
        <v>40477</v>
      </c>
      <c r="F24" t="s">
        <v>1313</v>
      </c>
      <c r="G24" t="s">
        <v>359</v>
      </c>
      <c r="H24" s="38">
        <v>63206</v>
      </c>
      <c r="I24">
        <v>1</v>
      </c>
      <c r="J24" s="38">
        <f t="shared" si="0"/>
        <v>65102.18</v>
      </c>
      <c r="K24" s="43"/>
    </row>
    <row r="25" spans="1:11" x14ac:dyDescent="0.25">
      <c r="A25" t="s">
        <v>645</v>
      </c>
      <c r="B25" t="s">
        <v>361</v>
      </c>
      <c r="C25" t="s">
        <v>552</v>
      </c>
      <c r="D25" t="s">
        <v>356</v>
      </c>
      <c r="E25" s="29">
        <v>40365</v>
      </c>
      <c r="F25" t="s">
        <v>1314</v>
      </c>
      <c r="G25"/>
      <c r="H25" s="38">
        <v>8904</v>
      </c>
      <c r="I25">
        <v>3</v>
      </c>
      <c r="J25" s="38">
        <f t="shared" si="0"/>
        <v>9349.2000000000007</v>
      </c>
      <c r="K25" s="43"/>
    </row>
    <row r="26" spans="1:11" x14ac:dyDescent="0.25">
      <c r="A26" t="s">
        <v>865</v>
      </c>
      <c r="B26" t="s">
        <v>361</v>
      </c>
      <c r="C26" t="s">
        <v>851</v>
      </c>
      <c r="D26" t="s">
        <v>347</v>
      </c>
      <c r="E26" s="29">
        <v>37701</v>
      </c>
      <c r="F26" t="s">
        <v>1315</v>
      </c>
      <c r="G26" t="s">
        <v>351</v>
      </c>
      <c r="H26" s="38">
        <v>23560</v>
      </c>
      <c r="I26">
        <v>3</v>
      </c>
      <c r="J26" s="38">
        <f t="shared" si="0"/>
        <v>24266.799999999999</v>
      </c>
      <c r="K26" s="43"/>
    </row>
    <row r="27" spans="1:11" x14ac:dyDescent="0.25">
      <c r="A27" t="s">
        <v>909</v>
      </c>
      <c r="B27" t="s">
        <v>365</v>
      </c>
      <c r="C27" t="s">
        <v>851</v>
      </c>
      <c r="D27" t="s">
        <v>347</v>
      </c>
      <c r="E27" s="29">
        <v>39335</v>
      </c>
      <c r="F27" t="s">
        <v>1316</v>
      </c>
      <c r="G27" t="s">
        <v>348</v>
      </c>
      <c r="H27" s="38">
        <v>62688</v>
      </c>
      <c r="I27">
        <v>2</v>
      </c>
      <c r="J27" s="38">
        <f t="shared" si="0"/>
        <v>64568.639999999999</v>
      </c>
      <c r="K27" s="43"/>
    </row>
    <row r="28" spans="1:11" x14ac:dyDescent="0.25">
      <c r="A28" t="s">
        <v>1010</v>
      </c>
      <c r="B28" t="s">
        <v>365</v>
      </c>
      <c r="C28" t="s">
        <v>940</v>
      </c>
      <c r="D28" t="s">
        <v>356</v>
      </c>
      <c r="E28" s="29">
        <v>40515</v>
      </c>
      <c r="F28" t="s">
        <v>1317</v>
      </c>
      <c r="G28"/>
      <c r="H28" s="38">
        <v>33508</v>
      </c>
      <c r="I28">
        <v>4</v>
      </c>
      <c r="J28" s="38">
        <f t="shared" si="0"/>
        <v>34513.24</v>
      </c>
      <c r="K28" s="43"/>
    </row>
    <row r="29" spans="1:11" x14ac:dyDescent="0.25">
      <c r="A29" t="s">
        <v>871</v>
      </c>
      <c r="B29" t="s">
        <v>365</v>
      </c>
      <c r="C29" t="s">
        <v>851</v>
      </c>
      <c r="D29" t="s">
        <v>347</v>
      </c>
      <c r="E29" s="29">
        <v>39174</v>
      </c>
      <c r="F29" t="s">
        <v>1318</v>
      </c>
      <c r="G29" t="s">
        <v>348</v>
      </c>
      <c r="H29" s="38">
        <v>23320</v>
      </c>
      <c r="I29">
        <v>4</v>
      </c>
      <c r="J29" s="38">
        <f t="shared" si="0"/>
        <v>24019.600000000002</v>
      </c>
    </row>
    <row r="30" spans="1:11" x14ac:dyDescent="0.25">
      <c r="A30" t="s">
        <v>676</v>
      </c>
      <c r="B30" t="s">
        <v>365</v>
      </c>
      <c r="C30" t="s">
        <v>552</v>
      </c>
      <c r="D30" t="s">
        <v>353</v>
      </c>
      <c r="E30" s="29">
        <v>40462</v>
      </c>
      <c r="F30" t="s">
        <v>1319</v>
      </c>
      <c r="G30"/>
      <c r="H30" s="38">
        <v>52940</v>
      </c>
      <c r="I30">
        <v>4</v>
      </c>
      <c r="J30" s="38">
        <f t="shared" si="0"/>
        <v>55587</v>
      </c>
    </row>
    <row r="31" spans="1:11" x14ac:dyDescent="0.25">
      <c r="A31" t="s">
        <v>1108</v>
      </c>
      <c r="B31" t="s">
        <v>358</v>
      </c>
      <c r="C31" t="s">
        <v>1109</v>
      </c>
      <c r="D31" t="s">
        <v>347</v>
      </c>
      <c r="E31" s="29">
        <v>37684</v>
      </c>
      <c r="F31" t="s">
        <v>1320</v>
      </c>
      <c r="G31" t="s">
        <v>379</v>
      </c>
      <c r="H31" s="38">
        <v>42800</v>
      </c>
      <c r="I31">
        <v>5</v>
      </c>
      <c r="J31" s="38">
        <f t="shared" si="0"/>
        <v>44084</v>
      </c>
    </row>
    <row r="32" spans="1:11" x14ac:dyDescent="0.25">
      <c r="A32" t="s">
        <v>477</v>
      </c>
      <c r="B32" t="s">
        <v>355</v>
      </c>
      <c r="C32" t="s">
        <v>478</v>
      </c>
      <c r="D32" t="s">
        <v>353</v>
      </c>
      <c r="E32" s="29">
        <v>40550</v>
      </c>
      <c r="F32" t="s">
        <v>1321</v>
      </c>
      <c r="G32"/>
      <c r="H32" s="38">
        <v>80050</v>
      </c>
      <c r="I32">
        <v>2</v>
      </c>
      <c r="J32" s="38">
        <f t="shared" si="0"/>
        <v>82451.5</v>
      </c>
    </row>
    <row r="33" spans="1:10" x14ac:dyDescent="0.25">
      <c r="A33" t="s">
        <v>1012</v>
      </c>
      <c r="B33" t="s">
        <v>358</v>
      </c>
      <c r="C33" t="s">
        <v>940</v>
      </c>
      <c r="D33" t="s">
        <v>347</v>
      </c>
      <c r="E33" s="29">
        <v>36514</v>
      </c>
      <c r="F33" t="s">
        <v>1322</v>
      </c>
      <c r="G33" t="s">
        <v>379</v>
      </c>
      <c r="H33" s="38">
        <v>48250</v>
      </c>
      <c r="I33">
        <v>3</v>
      </c>
      <c r="J33" s="38">
        <f t="shared" si="0"/>
        <v>49697.5</v>
      </c>
    </row>
    <row r="34" spans="1:10" x14ac:dyDescent="0.25">
      <c r="A34" t="s">
        <v>777</v>
      </c>
      <c r="B34" t="s">
        <v>361</v>
      </c>
      <c r="C34" t="s">
        <v>6</v>
      </c>
      <c r="D34" t="s">
        <v>347</v>
      </c>
      <c r="E34" s="29">
        <v>41209</v>
      </c>
      <c r="F34" t="s">
        <v>1323</v>
      </c>
      <c r="G34" t="s">
        <v>351</v>
      </c>
      <c r="H34" s="38">
        <v>87980</v>
      </c>
      <c r="I34">
        <v>1</v>
      </c>
      <c r="J34" s="38">
        <f t="shared" si="0"/>
        <v>90619.400000000009</v>
      </c>
    </row>
    <row r="35" spans="1:10" x14ac:dyDescent="0.25">
      <c r="A35" t="s">
        <v>790</v>
      </c>
      <c r="B35" t="s">
        <v>375</v>
      </c>
      <c r="C35" t="s">
        <v>789</v>
      </c>
      <c r="D35" t="s">
        <v>347</v>
      </c>
      <c r="E35" s="29">
        <v>39085</v>
      </c>
      <c r="F35" t="s">
        <v>1324</v>
      </c>
      <c r="G35" t="s">
        <v>348</v>
      </c>
      <c r="H35" s="38">
        <v>87030</v>
      </c>
      <c r="I35">
        <v>3</v>
      </c>
      <c r="J35" s="38">
        <f t="shared" si="0"/>
        <v>89640.900000000009</v>
      </c>
    </row>
    <row r="36" spans="1:10" x14ac:dyDescent="0.25">
      <c r="A36" t="s">
        <v>796</v>
      </c>
      <c r="B36" t="s">
        <v>365</v>
      </c>
      <c r="C36" t="s">
        <v>789</v>
      </c>
      <c r="D36" t="s">
        <v>356</v>
      </c>
      <c r="E36" s="29">
        <v>37711</v>
      </c>
      <c r="F36" t="s">
        <v>1325</v>
      </c>
      <c r="G36"/>
      <c r="H36" s="38">
        <v>21648</v>
      </c>
      <c r="I36">
        <v>2</v>
      </c>
      <c r="J36" s="38">
        <f t="shared" si="0"/>
        <v>22297.440000000002</v>
      </c>
    </row>
    <row r="37" spans="1:10" x14ac:dyDescent="0.25">
      <c r="A37" t="s">
        <v>630</v>
      </c>
      <c r="B37" t="s">
        <v>361</v>
      </c>
      <c r="C37" t="s">
        <v>552</v>
      </c>
      <c r="D37" t="s">
        <v>347</v>
      </c>
      <c r="E37" s="29">
        <v>38524</v>
      </c>
      <c r="F37" t="s">
        <v>1326</v>
      </c>
      <c r="G37" t="s">
        <v>359</v>
      </c>
      <c r="H37" s="38">
        <v>37760</v>
      </c>
      <c r="I37">
        <v>2</v>
      </c>
      <c r="J37" s="38">
        <f t="shared" si="0"/>
        <v>39648</v>
      </c>
    </row>
    <row r="38" spans="1:10" x14ac:dyDescent="0.25">
      <c r="A38" t="s">
        <v>864</v>
      </c>
      <c r="B38" t="s">
        <v>345</v>
      </c>
      <c r="C38" t="s">
        <v>851</v>
      </c>
      <c r="D38" t="s">
        <v>347</v>
      </c>
      <c r="E38" s="29">
        <v>40264</v>
      </c>
      <c r="F38" t="s">
        <v>1327</v>
      </c>
      <c r="G38" t="s">
        <v>369</v>
      </c>
      <c r="H38" s="38">
        <v>29760</v>
      </c>
      <c r="I38">
        <v>2</v>
      </c>
      <c r="J38" s="38">
        <f t="shared" si="0"/>
        <v>30652.799999999999</v>
      </c>
    </row>
    <row r="39" spans="1:10" x14ac:dyDescent="0.25">
      <c r="A39" t="s">
        <v>964</v>
      </c>
      <c r="B39" t="s">
        <v>365</v>
      </c>
      <c r="C39" t="s">
        <v>940</v>
      </c>
      <c r="D39" t="s">
        <v>356</v>
      </c>
      <c r="E39" s="29">
        <v>40244</v>
      </c>
      <c r="F39" t="s">
        <v>1328</v>
      </c>
      <c r="G39"/>
      <c r="H39" s="38">
        <v>12836</v>
      </c>
      <c r="I39">
        <v>5</v>
      </c>
      <c r="J39" s="38">
        <f t="shared" si="0"/>
        <v>13221.08</v>
      </c>
    </row>
    <row r="40" spans="1:10" x14ac:dyDescent="0.25">
      <c r="A40" t="s">
        <v>500</v>
      </c>
      <c r="B40" t="s">
        <v>361</v>
      </c>
      <c r="C40" t="s">
        <v>498</v>
      </c>
      <c r="D40" t="s">
        <v>347</v>
      </c>
      <c r="E40" s="29">
        <v>39683</v>
      </c>
      <c r="F40" t="s">
        <v>1329</v>
      </c>
      <c r="G40" t="s">
        <v>348</v>
      </c>
      <c r="H40" s="38">
        <v>47350</v>
      </c>
      <c r="I40">
        <v>5</v>
      </c>
      <c r="J40" s="38">
        <f t="shared" si="0"/>
        <v>48770.5</v>
      </c>
    </row>
    <row r="41" spans="1:10" x14ac:dyDescent="0.25">
      <c r="A41" t="s">
        <v>759</v>
      </c>
      <c r="B41" t="s">
        <v>361</v>
      </c>
      <c r="C41" t="s">
        <v>4</v>
      </c>
      <c r="D41" t="s">
        <v>347</v>
      </c>
      <c r="E41" s="29">
        <v>40499</v>
      </c>
      <c r="F41" t="s">
        <v>1330</v>
      </c>
      <c r="G41" t="s">
        <v>369</v>
      </c>
      <c r="H41" s="38">
        <v>49770</v>
      </c>
      <c r="I41">
        <v>1</v>
      </c>
      <c r="J41" s="38">
        <f t="shared" si="0"/>
        <v>51263.1</v>
      </c>
    </row>
    <row r="42" spans="1:10" x14ac:dyDescent="0.25">
      <c r="A42" t="s">
        <v>1019</v>
      </c>
      <c r="B42" t="s">
        <v>361</v>
      </c>
      <c r="C42" t="s">
        <v>1014</v>
      </c>
      <c r="D42" t="s">
        <v>347</v>
      </c>
      <c r="E42" s="29">
        <v>39471</v>
      </c>
      <c r="F42" t="s">
        <v>1331</v>
      </c>
      <c r="G42" t="s">
        <v>379</v>
      </c>
      <c r="H42" s="38">
        <v>35460</v>
      </c>
      <c r="I42">
        <v>1</v>
      </c>
      <c r="J42" s="38">
        <f t="shared" si="0"/>
        <v>36523.800000000003</v>
      </c>
    </row>
    <row r="43" spans="1:10" x14ac:dyDescent="0.25">
      <c r="A43" t="s">
        <v>643</v>
      </c>
      <c r="B43" t="s">
        <v>345</v>
      </c>
      <c r="C43" t="s">
        <v>552</v>
      </c>
      <c r="D43" t="s">
        <v>347</v>
      </c>
      <c r="E43" s="29">
        <v>39655</v>
      </c>
      <c r="F43" t="s">
        <v>1332</v>
      </c>
      <c r="G43" t="s">
        <v>369</v>
      </c>
      <c r="H43" s="38">
        <v>34480</v>
      </c>
      <c r="I43">
        <v>3</v>
      </c>
      <c r="J43" s="38">
        <f t="shared" si="0"/>
        <v>36204</v>
      </c>
    </row>
    <row r="44" spans="1:10" x14ac:dyDescent="0.25">
      <c r="A44" t="s">
        <v>845</v>
      </c>
      <c r="B44" t="s">
        <v>358</v>
      </c>
      <c r="C44" t="s">
        <v>834</v>
      </c>
      <c r="D44" t="s">
        <v>347</v>
      </c>
      <c r="E44" s="29">
        <v>40818</v>
      </c>
      <c r="F44" t="s">
        <v>1333</v>
      </c>
      <c r="G44" t="s">
        <v>359</v>
      </c>
      <c r="H44" s="38">
        <v>44560</v>
      </c>
      <c r="I44">
        <v>2</v>
      </c>
      <c r="J44" s="38">
        <f t="shared" si="0"/>
        <v>45896.800000000003</v>
      </c>
    </row>
    <row r="45" spans="1:10" x14ac:dyDescent="0.25">
      <c r="A45" t="s">
        <v>833</v>
      </c>
      <c r="B45" t="s">
        <v>361</v>
      </c>
      <c r="C45" t="s">
        <v>834</v>
      </c>
      <c r="D45" t="s">
        <v>347</v>
      </c>
      <c r="E45" s="29">
        <v>40551</v>
      </c>
      <c r="F45" t="s">
        <v>1334</v>
      </c>
      <c r="G45" t="s">
        <v>348</v>
      </c>
      <c r="H45" s="38">
        <v>71730</v>
      </c>
      <c r="I45">
        <v>1</v>
      </c>
      <c r="J45" s="38">
        <f t="shared" si="0"/>
        <v>73881.900000000009</v>
      </c>
    </row>
    <row r="46" spans="1:10" x14ac:dyDescent="0.25">
      <c r="A46" t="s">
        <v>506</v>
      </c>
      <c r="B46" t="s">
        <v>361</v>
      </c>
      <c r="C46" t="s">
        <v>504</v>
      </c>
      <c r="D46" t="s">
        <v>353</v>
      </c>
      <c r="E46" s="29">
        <v>37641</v>
      </c>
      <c r="F46" t="s">
        <v>1335</v>
      </c>
      <c r="G46"/>
      <c r="H46" s="38">
        <v>31970</v>
      </c>
      <c r="I46">
        <v>5</v>
      </c>
      <c r="J46" s="38">
        <f t="shared" si="0"/>
        <v>32929.1</v>
      </c>
    </row>
    <row r="47" spans="1:10" x14ac:dyDescent="0.25">
      <c r="A47" t="s">
        <v>634</v>
      </c>
      <c r="B47" t="s">
        <v>361</v>
      </c>
      <c r="C47" t="s">
        <v>552</v>
      </c>
      <c r="D47" t="s">
        <v>347</v>
      </c>
      <c r="E47" s="29">
        <v>40720</v>
      </c>
      <c r="F47" t="s">
        <v>1336</v>
      </c>
      <c r="G47" t="s">
        <v>351</v>
      </c>
      <c r="H47" s="38">
        <v>66010</v>
      </c>
      <c r="I47">
        <v>5</v>
      </c>
      <c r="J47" s="38">
        <f t="shared" si="0"/>
        <v>69310.5</v>
      </c>
    </row>
    <row r="48" spans="1:10" x14ac:dyDescent="0.25">
      <c r="A48" t="s">
        <v>814</v>
      </c>
      <c r="B48" t="s">
        <v>345</v>
      </c>
      <c r="C48" t="s">
        <v>789</v>
      </c>
      <c r="D48" t="s">
        <v>350</v>
      </c>
      <c r="E48" s="29">
        <v>37470</v>
      </c>
      <c r="F48" t="s">
        <v>1337</v>
      </c>
      <c r="G48" t="s">
        <v>348</v>
      </c>
      <c r="H48" s="38">
        <v>33810</v>
      </c>
      <c r="I48">
        <v>5</v>
      </c>
      <c r="J48" s="38">
        <f t="shared" si="0"/>
        <v>34824.300000000003</v>
      </c>
    </row>
    <row r="49" spans="1:10" x14ac:dyDescent="0.25">
      <c r="A49" t="s">
        <v>559</v>
      </c>
      <c r="B49" t="s">
        <v>355</v>
      </c>
      <c r="C49" t="s">
        <v>552</v>
      </c>
      <c r="D49" t="s">
        <v>350</v>
      </c>
      <c r="E49" s="29">
        <v>40190</v>
      </c>
      <c r="F49" t="s">
        <v>1338</v>
      </c>
      <c r="G49" t="s">
        <v>348</v>
      </c>
      <c r="H49" s="38">
        <v>48835</v>
      </c>
      <c r="I49">
        <v>5</v>
      </c>
      <c r="J49" s="38">
        <f t="shared" si="0"/>
        <v>51276.75</v>
      </c>
    </row>
    <row r="50" spans="1:10" x14ac:dyDescent="0.25">
      <c r="A50" t="s">
        <v>887</v>
      </c>
      <c r="B50" t="s">
        <v>365</v>
      </c>
      <c r="C50" t="s">
        <v>851</v>
      </c>
      <c r="D50" t="s">
        <v>347</v>
      </c>
      <c r="E50" s="29">
        <v>40332</v>
      </c>
      <c r="F50" t="s">
        <v>1339</v>
      </c>
      <c r="G50" t="s">
        <v>348</v>
      </c>
      <c r="H50" s="38">
        <v>47340</v>
      </c>
      <c r="I50">
        <v>2</v>
      </c>
      <c r="J50" s="38">
        <f t="shared" si="0"/>
        <v>48760.200000000004</v>
      </c>
    </row>
    <row r="51" spans="1:10" x14ac:dyDescent="0.25">
      <c r="A51" t="s">
        <v>1074</v>
      </c>
      <c r="B51" t="s">
        <v>358</v>
      </c>
      <c r="C51" t="s">
        <v>1014</v>
      </c>
      <c r="D51" t="s">
        <v>350</v>
      </c>
      <c r="E51" s="29">
        <v>40410</v>
      </c>
      <c r="F51" t="s">
        <v>1340</v>
      </c>
      <c r="G51" t="s">
        <v>379</v>
      </c>
      <c r="H51" s="38">
        <v>38105</v>
      </c>
      <c r="I51">
        <v>2</v>
      </c>
      <c r="J51" s="38">
        <f t="shared" si="0"/>
        <v>39248.15</v>
      </c>
    </row>
    <row r="52" spans="1:10" x14ac:dyDescent="0.25">
      <c r="A52" t="s">
        <v>1045</v>
      </c>
      <c r="B52" t="s">
        <v>361</v>
      </c>
      <c r="C52" t="s">
        <v>1014</v>
      </c>
      <c r="D52" t="s">
        <v>347</v>
      </c>
      <c r="E52" s="29">
        <v>37767</v>
      </c>
      <c r="F52" t="s">
        <v>1341</v>
      </c>
      <c r="G52" t="s">
        <v>351</v>
      </c>
      <c r="H52" s="38">
        <v>65320</v>
      </c>
      <c r="I52">
        <v>5</v>
      </c>
      <c r="J52" s="38">
        <f t="shared" si="0"/>
        <v>67279.600000000006</v>
      </c>
    </row>
    <row r="53" spans="1:10" x14ac:dyDescent="0.25">
      <c r="A53" t="s">
        <v>394</v>
      </c>
      <c r="B53" t="s">
        <v>361</v>
      </c>
      <c r="C53" t="s">
        <v>384</v>
      </c>
      <c r="D53" t="s">
        <v>347</v>
      </c>
      <c r="E53" s="29">
        <v>41018</v>
      </c>
      <c r="F53" t="s">
        <v>1342</v>
      </c>
      <c r="G53" t="s">
        <v>348</v>
      </c>
      <c r="H53" s="38">
        <v>46220</v>
      </c>
      <c r="I53">
        <v>3</v>
      </c>
      <c r="J53" s="38">
        <f t="shared" si="0"/>
        <v>47606.6</v>
      </c>
    </row>
    <row r="54" spans="1:10" x14ac:dyDescent="0.25">
      <c r="A54" t="s">
        <v>456</v>
      </c>
      <c r="B54" t="s">
        <v>345</v>
      </c>
      <c r="C54" t="s">
        <v>399</v>
      </c>
      <c r="D54" t="s">
        <v>347</v>
      </c>
      <c r="E54" s="29">
        <v>37960</v>
      </c>
      <c r="F54" t="s">
        <v>1343</v>
      </c>
      <c r="G54" t="s">
        <v>348</v>
      </c>
      <c r="H54" s="38">
        <v>66890</v>
      </c>
      <c r="I54">
        <v>5</v>
      </c>
      <c r="J54" s="38">
        <f t="shared" si="0"/>
        <v>68896.7</v>
      </c>
    </row>
    <row r="55" spans="1:10" x14ac:dyDescent="0.25">
      <c r="A55" t="s">
        <v>674</v>
      </c>
      <c r="B55" t="s">
        <v>375</v>
      </c>
      <c r="C55" t="s">
        <v>552</v>
      </c>
      <c r="D55" t="s">
        <v>353</v>
      </c>
      <c r="E55" s="29">
        <v>39378</v>
      </c>
      <c r="F55" t="s">
        <v>1344</v>
      </c>
      <c r="G55"/>
      <c r="H55" s="38">
        <v>35460</v>
      </c>
      <c r="I55">
        <v>3</v>
      </c>
      <c r="J55" s="38">
        <f t="shared" si="0"/>
        <v>37233</v>
      </c>
    </row>
    <row r="56" spans="1:10" x14ac:dyDescent="0.25">
      <c r="A56" t="s">
        <v>812</v>
      </c>
      <c r="B56" t="s">
        <v>355</v>
      </c>
      <c r="C56" t="s">
        <v>789</v>
      </c>
      <c r="D56" t="s">
        <v>347</v>
      </c>
      <c r="E56" s="29">
        <v>40370</v>
      </c>
      <c r="F56" t="s">
        <v>1345</v>
      </c>
      <c r="G56" t="s">
        <v>348</v>
      </c>
      <c r="H56" s="38">
        <v>66840</v>
      </c>
      <c r="I56">
        <v>4</v>
      </c>
      <c r="J56" s="38">
        <f t="shared" si="0"/>
        <v>68845.2</v>
      </c>
    </row>
    <row r="57" spans="1:10" x14ac:dyDescent="0.25">
      <c r="A57" t="s">
        <v>678</v>
      </c>
      <c r="B57" t="s">
        <v>358</v>
      </c>
      <c r="C57" t="s">
        <v>552</v>
      </c>
      <c r="D57" t="s">
        <v>353</v>
      </c>
      <c r="E57" s="29">
        <v>40473</v>
      </c>
      <c r="F57" t="s">
        <v>1346</v>
      </c>
      <c r="G57"/>
      <c r="H57" s="38">
        <v>28260</v>
      </c>
      <c r="I57">
        <v>5</v>
      </c>
      <c r="J57" s="38">
        <f t="shared" si="0"/>
        <v>29673</v>
      </c>
    </row>
    <row r="58" spans="1:10" x14ac:dyDescent="0.25">
      <c r="A58" t="s">
        <v>578</v>
      </c>
      <c r="B58" t="s">
        <v>355</v>
      </c>
      <c r="C58" t="s">
        <v>552</v>
      </c>
      <c r="D58" t="s">
        <v>353</v>
      </c>
      <c r="E58" s="29">
        <v>39144</v>
      </c>
      <c r="F58" t="s">
        <v>1347</v>
      </c>
      <c r="G58"/>
      <c r="H58" s="38">
        <v>64430</v>
      </c>
      <c r="I58">
        <v>4</v>
      </c>
      <c r="J58" s="38">
        <f t="shared" si="0"/>
        <v>67651.5</v>
      </c>
    </row>
    <row r="59" spans="1:10" x14ac:dyDescent="0.25">
      <c r="A59" t="s">
        <v>815</v>
      </c>
      <c r="B59" t="s">
        <v>365</v>
      </c>
      <c r="C59" t="s">
        <v>789</v>
      </c>
      <c r="D59" t="s">
        <v>347</v>
      </c>
      <c r="E59" s="29">
        <v>41879</v>
      </c>
      <c r="F59" t="s">
        <v>1348</v>
      </c>
      <c r="G59" t="s">
        <v>379</v>
      </c>
      <c r="H59" s="38">
        <v>86200</v>
      </c>
      <c r="I59">
        <v>3</v>
      </c>
      <c r="J59" s="38">
        <f t="shared" si="0"/>
        <v>88786</v>
      </c>
    </row>
    <row r="60" spans="1:10" x14ac:dyDescent="0.25">
      <c r="A60" t="s">
        <v>714</v>
      </c>
      <c r="B60" t="s">
        <v>361</v>
      </c>
      <c r="C60" t="s">
        <v>4</v>
      </c>
      <c r="D60" t="s">
        <v>350</v>
      </c>
      <c r="E60" s="29">
        <v>39457</v>
      </c>
      <c r="F60" t="s">
        <v>1349</v>
      </c>
      <c r="G60" t="s">
        <v>348</v>
      </c>
      <c r="H60" s="38">
        <v>31255</v>
      </c>
      <c r="I60">
        <v>5</v>
      </c>
      <c r="J60" s="38">
        <f t="shared" si="0"/>
        <v>32192.65</v>
      </c>
    </row>
    <row r="61" spans="1:10" x14ac:dyDescent="0.25">
      <c r="A61" t="s">
        <v>948</v>
      </c>
      <c r="B61" t="s">
        <v>358</v>
      </c>
      <c r="C61" t="s">
        <v>940</v>
      </c>
      <c r="D61" t="s">
        <v>347</v>
      </c>
      <c r="E61" s="29">
        <v>37625</v>
      </c>
      <c r="F61" t="s">
        <v>1350</v>
      </c>
      <c r="G61" t="s">
        <v>379</v>
      </c>
      <c r="H61" s="38">
        <v>82490</v>
      </c>
      <c r="I61">
        <v>5</v>
      </c>
      <c r="J61" s="38">
        <f t="shared" si="0"/>
        <v>84964.7</v>
      </c>
    </row>
    <row r="62" spans="1:10" x14ac:dyDescent="0.25">
      <c r="A62" t="s">
        <v>591</v>
      </c>
      <c r="B62" t="s">
        <v>345</v>
      </c>
      <c r="C62" t="s">
        <v>552</v>
      </c>
      <c r="D62" t="s">
        <v>353</v>
      </c>
      <c r="E62" s="29">
        <v>39538</v>
      </c>
      <c r="F62" t="s">
        <v>1351</v>
      </c>
      <c r="G62"/>
      <c r="H62" s="38">
        <v>62780</v>
      </c>
      <c r="I62">
        <v>4</v>
      </c>
      <c r="J62" s="38">
        <f t="shared" si="0"/>
        <v>65919</v>
      </c>
    </row>
    <row r="63" spans="1:10" x14ac:dyDescent="0.25">
      <c r="A63" t="s">
        <v>1026</v>
      </c>
      <c r="B63" t="s">
        <v>345</v>
      </c>
      <c r="C63" t="s">
        <v>1014</v>
      </c>
      <c r="D63" t="s">
        <v>353</v>
      </c>
      <c r="E63" s="29">
        <v>38385</v>
      </c>
      <c r="F63" t="s">
        <v>1352</v>
      </c>
      <c r="G63"/>
      <c r="H63" s="38">
        <v>58250</v>
      </c>
      <c r="I63">
        <v>2</v>
      </c>
      <c r="J63" s="38">
        <f t="shared" si="0"/>
        <v>59997.5</v>
      </c>
    </row>
    <row r="64" spans="1:10" x14ac:dyDescent="0.25">
      <c r="A64" t="s">
        <v>391</v>
      </c>
      <c r="B64" t="s">
        <v>345</v>
      </c>
      <c r="C64" t="s">
        <v>384</v>
      </c>
      <c r="D64" t="s">
        <v>347</v>
      </c>
      <c r="E64" s="29">
        <v>40106</v>
      </c>
      <c r="F64" t="s">
        <v>1353</v>
      </c>
      <c r="G64" t="s">
        <v>351</v>
      </c>
      <c r="H64" s="38">
        <v>51180</v>
      </c>
      <c r="I64">
        <v>3</v>
      </c>
      <c r="J64" s="38">
        <f t="shared" si="0"/>
        <v>52715.4</v>
      </c>
    </row>
    <row r="65" spans="1:10" x14ac:dyDescent="0.25">
      <c r="A65" t="s">
        <v>1061</v>
      </c>
      <c r="B65" t="s">
        <v>375</v>
      </c>
      <c r="C65" t="s">
        <v>1014</v>
      </c>
      <c r="D65" t="s">
        <v>353</v>
      </c>
      <c r="E65" s="29">
        <v>39272</v>
      </c>
      <c r="F65" t="s">
        <v>1354</v>
      </c>
      <c r="G65"/>
      <c r="H65" s="38">
        <v>35240</v>
      </c>
      <c r="I65">
        <v>3</v>
      </c>
      <c r="J65" s="38">
        <f t="shared" si="0"/>
        <v>36297.200000000004</v>
      </c>
    </row>
    <row r="66" spans="1:10" x14ac:dyDescent="0.25">
      <c r="A66" t="s">
        <v>963</v>
      </c>
      <c r="B66" t="s">
        <v>361</v>
      </c>
      <c r="C66" t="s">
        <v>940</v>
      </c>
      <c r="D66" t="s">
        <v>347</v>
      </c>
      <c r="E66" s="29">
        <v>42437</v>
      </c>
      <c r="F66" t="s">
        <v>1355</v>
      </c>
      <c r="G66" t="s">
        <v>348</v>
      </c>
      <c r="H66" s="38">
        <v>78710</v>
      </c>
      <c r="I66">
        <v>4</v>
      </c>
      <c r="J66" s="38">
        <f t="shared" si="0"/>
        <v>81071.3</v>
      </c>
    </row>
    <row r="67" spans="1:10" x14ac:dyDescent="0.25">
      <c r="A67" t="s">
        <v>747</v>
      </c>
      <c r="B67" t="s">
        <v>355</v>
      </c>
      <c r="C67" t="s">
        <v>4</v>
      </c>
      <c r="D67" t="s">
        <v>347</v>
      </c>
      <c r="E67" s="29">
        <v>40395</v>
      </c>
      <c r="F67" t="s">
        <v>1356</v>
      </c>
      <c r="G67" t="s">
        <v>348</v>
      </c>
      <c r="H67" s="38">
        <v>57560</v>
      </c>
      <c r="I67">
        <v>4</v>
      </c>
      <c r="J67" s="38">
        <f t="shared" si="0"/>
        <v>59286.8</v>
      </c>
    </row>
    <row r="68" spans="1:10" x14ac:dyDescent="0.25">
      <c r="A68" t="s">
        <v>396</v>
      </c>
      <c r="B68" t="s">
        <v>361</v>
      </c>
      <c r="C68" t="s">
        <v>384</v>
      </c>
      <c r="D68" t="s">
        <v>350</v>
      </c>
      <c r="E68" s="29">
        <v>39417</v>
      </c>
      <c r="F68" t="s">
        <v>1357</v>
      </c>
      <c r="G68" t="s">
        <v>359</v>
      </c>
      <c r="H68" s="38">
        <v>46095</v>
      </c>
      <c r="I68">
        <v>3</v>
      </c>
      <c r="J68" s="38">
        <f t="shared" si="0"/>
        <v>47477.85</v>
      </c>
    </row>
    <row r="69" spans="1:10" x14ac:dyDescent="0.25">
      <c r="A69" t="s">
        <v>450</v>
      </c>
      <c r="B69" t="s">
        <v>345</v>
      </c>
      <c r="C69" t="s">
        <v>399</v>
      </c>
      <c r="D69" t="s">
        <v>353</v>
      </c>
      <c r="E69" s="29">
        <v>40136</v>
      </c>
      <c r="F69" t="s">
        <v>1358</v>
      </c>
      <c r="G69"/>
      <c r="H69" s="38">
        <v>62150</v>
      </c>
      <c r="I69">
        <v>4</v>
      </c>
      <c r="J69" s="38">
        <f t="shared" si="0"/>
        <v>64014.5</v>
      </c>
    </row>
    <row r="70" spans="1:10" x14ac:dyDescent="0.25">
      <c r="A70" t="s">
        <v>544</v>
      </c>
      <c r="B70" t="s">
        <v>355</v>
      </c>
      <c r="C70" t="s">
        <v>543</v>
      </c>
      <c r="D70" t="s">
        <v>353</v>
      </c>
      <c r="E70" s="29">
        <v>40263</v>
      </c>
      <c r="F70" t="s">
        <v>1359</v>
      </c>
      <c r="G70" t="s">
        <v>359</v>
      </c>
      <c r="H70" s="38">
        <v>71190</v>
      </c>
      <c r="I70">
        <v>4</v>
      </c>
      <c r="J70" s="38">
        <f t="shared" si="0"/>
        <v>73325.7</v>
      </c>
    </row>
    <row r="71" spans="1:10" x14ac:dyDescent="0.25">
      <c r="A71" t="s">
        <v>880</v>
      </c>
      <c r="B71" t="s">
        <v>345</v>
      </c>
      <c r="C71" t="s">
        <v>851</v>
      </c>
      <c r="D71" t="s">
        <v>356</v>
      </c>
      <c r="E71" s="29">
        <v>40329</v>
      </c>
      <c r="F71" t="s">
        <v>1360</v>
      </c>
      <c r="G71"/>
      <c r="H71" s="38">
        <v>14332</v>
      </c>
      <c r="I71">
        <v>5</v>
      </c>
      <c r="J71" s="38">
        <f t="shared" si="0"/>
        <v>14761.960000000001</v>
      </c>
    </row>
    <row r="72" spans="1:10" x14ac:dyDescent="0.25">
      <c r="A72" t="s">
        <v>1058</v>
      </c>
      <c r="B72" t="s">
        <v>345</v>
      </c>
      <c r="C72" t="s">
        <v>1014</v>
      </c>
      <c r="D72" t="s">
        <v>353</v>
      </c>
      <c r="E72" s="29">
        <v>41094</v>
      </c>
      <c r="F72" t="s">
        <v>1361</v>
      </c>
      <c r="G72"/>
      <c r="H72" s="38">
        <v>59128</v>
      </c>
      <c r="I72">
        <v>4</v>
      </c>
      <c r="J72" s="38">
        <f t="shared" si="0"/>
        <v>60901.840000000004</v>
      </c>
    </row>
    <row r="73" spans="1:10" x14ac:dyDescent="0.25">
      <c r="A73" t="s">
        <v>769</v>
      </c>
      <c r="B73" t="s">
        <v>375</v>
      </c>
      <c r="C73" t="s">
        <v>6</v>
      </c>
      <c r="D73" t="s">
        <v>350</v>
      </c>
      <c r="E73" s="29">
        <v>40263</v>
      </c>
      <c r="F73" t="s">
        <v>1362</v>
      </c>
      <c r="G73" t="s">
        <v>348</v>
      </c>
      <c r="H73" s="38">
        <v>49405</v>
      </c>
      <c r="I73">
        <v>4</v>
      </c>
      <c r="J73" s="38">
        <f t="shared" si="0"/>
        <v>50887.15</v>
      </c>
    </row>
    <row r="74" spans="1:10" x14ac:dyDescent="0.25">
      <c r="A74" t="s">
        <v>921</v>
      </c>
      <c r="B74" t="s">
        <v>345</v>
      </c>
      <c r="C74" t="s">
        <v>851</v>
      </c>
      <c r="D74" t="s">
        <v>353</v>
      </c>
      <c r="E74" s="29">
        <v>40469</v>
      </c>
      <c r="F74" t="s">
        <v>1363</v>
      </c>
      <c r="G74"/>
      <c r="H74" s="38">
        <v>47520</v>
      </c>
      <c r="I74">
        <v>1</v>
      </c>
      <c r="J74" s="38">
        <f t="shared" ref="J74:J137" si="1">IF(NOT(C74="Manufacturing"),H74*103%,H74*105%)</f>
        <v>48945.599999999999</v>
      </c>
    </row>
    <row r="75" spans="1:10" x14ac:dyDescent="0.25">
      <c r="A75" t="s">
        <v>586</v>
      </c>
      <c r="B75" t="s">
        <v>361</v>
      </c>
      <c r="C75" t="s">
        <v>552</v>
      </c>
      <c r="D75" t="s">
        <v>350</v>
      </c>
      <c r="E75" s="29">
        <v>37699</v>
      </c>
      <c r="F75" t="s">
        <v>1364</v>
      </c>
      <c r="G75" t="s">
        <v>379</v>
      </c>
      <c r="H75" s="38">
        <v>46710</v>
      </c>
      <c r="I75">
        <v>3</v>
      </c>
      <c r="J75" s="38">
        <f t="shared" si="1"/>
        <v>49045.5</v>
      </c>
    </row>
    <row r="76" spans="1:10" x14ac:dyDescent="0.25">
      <c r="A76" t="s">
        <v>583</v>
      </c>
      <c r="B76" t="s">
        <v>345</v>
      </c>
      <c r="C76" t="s">
        <v>552</v>
      </c>
      <c r="D76" t="s">
        <v>347</v>
      </c>
      <c r="E76" s="29">
        <v>42451</v>
      </c>
      <c r="F76" t="s">
        <v>1365</v>
      </c>
      <c r="G76" t="s">
        <v>379</v>
      </c>
      <c r="H76" s="38">
        <v>73144</v>
      </c>
      <c r="I76">
        <v>5</v>
      </c>
      <c r="J76" s="38">
        <f t="shared" si="1"/>
        <v>76801.2</v>
      </c>
    </row>
    <row r="77" spans="1:10" x14ac:dyDescent="0.25">
      <c r="A77" t="s">
        <v>628</v>
      </c>
      <c r="B77" t="s">
        <v>361</v>
      </c>
      <c r="C77" t="s">
        <v>552</v>
      </c>
      <c r="D77" t="s">
        <v>353</v>
      </c>
      <c r="E77" s="29">
        <v>40355</v>
      </c>
      <c r="F77" t="s">
        <v>1366</v>
      </c>
      <c r="G77"/>
      <c r="H77" s="38">
        <v>71710</v>
      </c>
      <c r="I77">
        <v>5</v>
      </c>
      <c r="J77" s="38">
        <f t="shared" si="1"/>
        <v>75295.5</v>
      </c>
    </row>
    <row r="78" spans="1:10" x14ac:dyDescent="0.25">
      <c r="A78" t="s">
        <v>672</v>
      </c>
      <c r="B78" t="s">
        <v>365</v>
      </c>
      <c r="C78" t="s">
        <v>552</v>
      </c>
      <c r="D78" t="s">
        <v>347</v>
      </c>
      <c r="E78" s="29">
        <v>39696</v>
      </c>
      <c r="F78" t="s">
        <v>1367</v>
      </c>
      <c r="G78" t="s">
        <v>348</v>
      </c>
      <c r="H78" s="38">
        <v>69320</v>
      </c>
      <c r="I78">
        <v>3</v>
      </c>
      <c r="J78" s="38">
        <f t="shared" si="1"/>
        <v>72786</v>
      </c>
    </row>
    <row r="79" spans="1:10" x14ac:dyDescent="0.25">
      <c r="A79" t="s">
        <v>1117</v>
      </c>
      <c r="B79" t="s">
        <v>361</v>
      </c>
      <c r="C79" t="s">
        <v>1115</v>
      </c>
      <c r="D79" t="s">
        <v>353</v>
      </c>
      <c r="E79" s="29">
        <v>39639</v>
      </c>
      <c r="F79" t="s">
        <v>1368</v>
      </c>
      <c r="G79"/>
      <c r="H79" s="38">
        <v>64720</v>
      </c>
      <c r="I79">
        <v>5</v>
      </c>
      <c r="J79" s="38">
        <f t="shared" si="1"/>
        <v>66661.600000000006</v>
      </c>
    </row>
    <row r="80" spans="1:10" x14ac:dyDescent="0.25">
      <c r="A80" t="s">
        <v>611</v>
      </c>
      <c r="B80" t="s">
        <v>365</v>
      </c>
      <c r="C80" t="s">
        <v>552</v>
      </c>
      <c r="D80" t="s">
        <v>347</v>
      </c>
      <c r="E80" s="29">
        <v>40634</v>
      </c>
      <c r="F80" t="s">
        <v>1369</v>
      </c>
      <c r="G80" t="s">
        <v>348</v>
      </c>
      <c r="H80" s="38">
        <v>47440</v>
      </c>
      <c r="I80">
        <v>3</v>
      </c>
      <c r="J80" s="38">
        <f t="shared" si="1"/>
        <v>49812</v>
      </c>
    </row>
    <row r="81" spans="1:10" x14ac:dyDescent="0.25">
      <c r="A81" t="s">
        <v>994</v>
      </c>
      <c r="B81" t="s">
        <v>361</v>
      </c>
      <c r="C81" t="s">
        <v>940</v>
      </c>
      <c r="D81" t="s">
        <v>353</v>
      </c>
      <c r="E81" s="29">
        <v>39720</v>
      </c>
      <c r="F81" t="s">
        <v>1370</v>
      </c>
      <c r="G81"/>
      <c r="H81" s="38">
        <v>43320</v>
      </c>
      <c r="I81">
        <v>5</v>
      </c>
      <c r="J81" s="38">
        <f t="shared" si="1"/>
        <v>44619.6</v>
      </c>
    </row>
    <row r="82" spans="1:10" x14ac:dyDescent="0.25">
      <c r="A82" t="s">
        <v>371</v>
      </c>
      <c r="B82" t="s">
        <v>365</v>
      </c>
      <c r="C82" t="s">
        <v>362</v>
      </c>
      <c r="D82" t="s">
        <v>350</v>
      </c>
      <c r="E82" s="29">
        <v>40779</v>
      </c>
      <c r="F82" t="s">
        <v>1371</v>
      </c>
      <c r="G82" t="s">
        <v>351</v>
      </c>
      <c r="H82" s="38">
        <v>30445</v>
      </c>
      <c r="I82">
        <v>1</v>
      </c>
      <c r="J82" s="38">
        <f t="shared" si="1"/>
        <v>31358.350000000002</v>
      </c>
    </row>
    <row r="83" spans="1:10" x14ac:dyDescent="0.25">
      <c r="A83" t="s">
        <v>577</v>
      </c>
      <c r="B83" t="s">
        <v>345</v>
      </c>
      <c r="C83" t="s">
        <v>552</v>
      </c>
      <c r="D83" t="s">
        <v>347</v>
      </c>
      <c r="E83" s="29">
        <v>40578</v>
      </c>
      <c r="F83" t="s">
        <v>1372</v>
      </c>
      <c r="G83" t="s">
        <v>348</v>
      </c>
      <c r="H83" s="38">
        <v>43820</v>
      </c>
      <c r="I83">
        <v>2</v>
      </c>
      <c r="J83" s="38">
        <f t="shared" si="1"/>
        <v>46011</v>
      </c>
    </row>
    <row r="84" spans="1:10" x14ac:dyDescent="0.25">
      <c r="A84" t="s">
        <v>406</v>
      </c>
      <c r="B84" t="s">
        <v>365</v>
      </c>
      <c r="C84" t="s">
        <v>399</v>
      </c>
      <c r="D84" t="s">
        <v>353</v>
      </c>
      <c r="E84" s="29">
        <v>40231</v>
      </c>
      <c r="F84" t="s">
        <v>1373</v>
      </c>
      <c r="G84"/>
      <c r="H84" s="38">
        <v>85480</v>
      </c>
      <c r="I84">
        <v>5</v>
      </c>
      <c r="J84" s="38">
        <f t="shared" si="1"/>
        <v>88044.400000000009</v>
      </c>
    </row>
    <row r="85" spans="1:10" x14ac:dyDescent="0.25">
      <c r="A85" t="s">
        <v>662</v>
      </c>
      <c r="B85" t="s">
        <v>355</v>
      </c>
      <c r="C85" t="s">
        <v>552</v>
      </c>
      <c r="D85" t="s">
        <v>347</v>
      </c>
      <c r="E85" s="29">
        <v>40424</v>
      </c>
      <c r="F85" t="s">
        <v>1374</v>
      </c>
      <c r="G85" t="s">
        <v>359</v>
      </c>
      <c r="H85" s="38">
        <v>39520</v>
      </c>
      <c r="I85">
        <v>5</v>
      </c>
      <c r="J85" s="38">
        <f t="shared" si="1"/>
        <v>41496</v>
      </c>
    </row>
    <row r="86" spans="1:10" x14ac:dyDescent="0.25">
      <c r="A86" t="s">
        <v>715</v>
      </c>
      <c r="B86" t="s">
        <v>345</v>
      </c>
      <c r="C86" t="s">
        <v>4</v>
      </c>
      <c r="D86" t="s">
        <v>350</v>
      </c>
      <c r="E86" s="29">
        <v>39098</v>
      </c>
      <c r="F86" t="s">
        <v>1375</v>
      </c>
      <c r="G86" t="s">
        <v>379</v>
      </c>
      <c r="H86" s="38">
        <v>47705</v>
      </c>
      <c r="I86">
        <v>5</v>
      </c>
      <c r="J86" s="38">
        <f t="shared" si="1"/>
        <v>49136.15</v>
      </c>
    </row>
    <row r="87" spans="1:10" x14ac:dyDescent="0.25">
      <c r="A87" t="s">
        <v>1063</v>
      </c>
      <c r="B87" t="s">
        <v>361</v>
      </c>
      <c r="C87" t="s">
        <v>1014</v>
      </c>
      <c r="D87" t="s">
        <v>356</v>
      </c>
      <c r="E87" s="29">
        <v>40360</v>
      </c>
      <c r="F87" t="s">
        <v>1376</v>
      </c>
      <c r="G87"/>
      <c r="H87" s="38">
        <v>33752</v>
      </c>
      <c r="I87">
        <v>3</v>
      </c>
      <c r="J87" s="38">
        <f t="shared" si="1"/>
        <v>34764.559999999998</v>
      </c>
    </row>
    <row r="88" spans="1:10" x14ac:dyDescent="0.25">
      <c r="A88" t="s">
        <v>632</v>
      </c>
      <c r="B88" t="s">
        <v>375</v>
      </c>
      <c r="C88" t="s">
        <v>552</v>
      </c>
      <c r="D88" t="s">
        <v>353</v>
      </c>
      <c r="E88" s="29">
        <v>36704</v>
      </c>
      <c r="F88" t="s">
        <v>1377</v>
      </c>
      <c r="G88"/>
      <c r="H88" s="38">
        <v>57760</v>
      </c>
      <c r="I88">
        <v>3</v>
      </c>
      <c r="J88" s="38">
        <f t="shared" si="1"/>
        <v>60648</v>
      </c>
    </row>
    <row r="89" spans="1:10" x14ac:dyDescent="0.25">
      <c r="A89" t="s">
        <v>981</v>
      </c>
      <c r="B89" t="s">
        <v>365</v>
      </c>
      <c r="C89" t="s">
        <v>940</v>
      </c>
      <c r="D89" t="s">
        <v>356</v>
      </c>
      <c r="E89" s="29">
        <v>39293</v>
      </c>
      <c r="F89" t="s">
        <v>1378</v>
      </c>
      <c r="G89"/>
      <c r="H89" s="38">
        <v>26484</v>
      </c>
      <c r="I89">
        <v>5</v>
      </c>
      <c r="J89" s="38">
        <f t="shared" si="1"/>
        <v>27278.52</v>
      </c>
    </row>
    <row r="90" spans="1:10" x14ac:dyDescent="0.25">
      <c r="A90" t="s">
        <v>783</v>
      </c>
      <c r="B90" t="s">
        <v>375</v>
      </c>
      <c r="C90" t="s">
        <v>6</v>
      </c>
      <c r="D90" t="s">
        <v>347</v>
      </c>
      <c r="E90" s="29">
        <v>40533</v>
      </c>
      <c r="F90" t="s">
        <v>1379</v>
      </c>
      <c r="G90" t="s">
        <v>369</v>
      </c>
      <c r="H90" s="38">
        <v>62180</v>
      </c>
      <c r="I90">
        <v>2</v>
      </c>
      <c r="J90" s="38">
        <f t="shared" si="1"/>
        <v>64045.4</v>
      </c>
    </row>
    <row r="91" spans="1:10" x14ac:dyDescent="0.25">
      <c r="A91" t="s">
        <v>757</v>
      </c>
      <c r="B91" t="s">
        <v>361</v>
      </c>
      <c r="C91" t="s">
        <v>4</v>
      </c>
      <c r="D91" t="s">
        <v>347</v>
      </c>
      <c r="E91" s="29">
        <v>38290</v>
      </c>
      <c r="F91" t="s">
        <v>1380</v>
      </c>
      <c r="G91" t="s">
        <v>348</v>
      </c>
      <c r="H91" s="38">
        <v>44220</v>
      </c>
      <c r="I91">
        <v>3</v>
      </c>
      <c r="J91" s="38">
        <f t="shared" si="1"/>
        <v>45546.6</v>
      </c>
    </row>
    <row r="92" spans="1:10" x14ac:dyDescent="0.25">
      <c r="A92" t="s">
        <v>1062</v>
      </c>
      <c r="B92" t="s">
        <v>361</v>
      </c>
      <c r="C92" t="s">
        <v>1014</v>
      </c>
      <c r="D92" t="s">
        <v>353</v>
      </c>
      <c r="E92" s="29">
        <v>39648</v>
      </c>
      <c r="F92" t="s">
        <v>1381</v>
      </c>
      <c r="G92"/>
      <c r="H92" s="38">
        <v>45105</v>
      </c>
      <c r="I92">
        <v>1</v>
      </c>
      <c r="J92" s="38">
        <f t="shared" si="1"/>
        <v>46458.15</v>
      </c>
    </row>
    <row r="93" spans="1:10" x14ac:dyDescent="0.25">
      <c r="A93" t="s">
        <v>737</v>
      </c>
      <c r="B93" t="s">
        <v>355</v>
      </c>
      <c r="C93" t="s">
        <v>4</v>
      </c>
      <c r="D93" t="s">
        <v>347</v>
      </c>
      <c r="E93" s="29">
        <v>41070</v>
      </c>
      <c r="F93" t="s">
        <v>1382</v>
      </c>
      <c r="G93" t="s">
        <v>351</v>
      </c>
      <c r="H93" s="38">
        <v>73930</v>
      </c>
      <c r="I93">
        <v>1</v>
      </c>
      <c r="J93" s="38">
        <f t="shared" si="1"/>
        <v>76147.900000000009</v>
      </c>
    </row>
    <row r="94" spans="1:10" x14ac:dyDescent="0.25">
      <c r="A94" t="s">
        <v>398</v>
      </c>
      <c r="B94" t="s">
        <v>361</v>
      </c>
      <c r="C94" t="s">
        <v>399</v>
      </c>
      <c r="D94" t="s">
        <v>356</v>
      </c>
      <c r="E94" s="29">
        <v>40925</v>
      </c>
      <c r="F94" t="s">
        <v>1383</v>
      </c>
      <c r="G94"/>
      <c r="H94" s="38">
        <v>14568</v>
      </c>
      <c r="I94">
        <v>3</v>
      </c>
      <c r="J94" s="38">
        <f t="shared" si="1"/>
        <v>15005.04</v>
      </c>
    </row>
    <row r="95" spans="1:10" x14ac:dyDescent="0.25">
      <c r="A95" t="s">
        <v>618</v>
      </c>
      <c r="B95" t="s">
        <v>361</v>
      </c>
      <c r="C95" t="s">
        <v>552</v>
      </c>
      <c r="D95" t="s">
        <v>347</v>
      </c>
      <c r="E95" s="29">
        <v>40315</v>
      </c>
      <c r="F95" t="s">
        <v>1384</v>
      </c>
      <c r="G95" t="s">
        <v>379</v>
      </c>
      <c r="H95" s="38">
        <v>89740</v>
      </c>
      <c r="I95">
        <v>5</v>
      </c>
      <c r="J95" s="38">
        <f t="shared" si="1"/>
        <v>94227</v>
      </c>
    </row>
    <row r="96" spans="1:10" x14ac:dyDescent="0.25">
      <c r="A96" t="s">
        <v>778</v>
      </c>
      <c r="B96" t="s">
        <v>355</v>
      </c>
      <c r="C96" t="s">
        <v>6</v>
      </c>
      <c r="D96" t="s">
        <v>353</v>
      </c>
      <c r="E96" s="29">
        <v>40107</v>
      </c>
      <c r="F96" t="s">
        <v>1385</v>
      </c>
      <c r="G96"/>
      <c r="H96" s="38">
        <v>86470</v>
      </c>
      <c r="I96">
        <v>4</v>
      </c>
      <c r="J96" s="38">
        <f t="shared" si="1"/>
        <v>89064.1</v>
      </c>
    </row>
    <row r="97" spans="1:10" x14ac:dyDescent="0.25">
      <c r="A97" t="s">
        <v>870</v>
      </c>
      <c r="B97" t="s">
        <v>365</v>
      </c>
      <c r="C97" t="s">
        <v>851</v>
      </c>
      <c r="D97" t="s">
        <v>347</v>
      </c>
      <c r="E97" s="29">
        <v>40624</v>
      </c>
      <c r="F97" t="s">
        <v>1386</v>
      </c>
      <c r="G97" t="s">
        <v>369</v>
      </c>
      <c r="H97" s="38">
        <v>86500</v>
      </c>
      <c r="I97">
        <v>1</v>
      </c>
      <c r="J97" s="38">
        <f t="shared" si="1"/>
        <v>89095</v>
      </c>
    </row>
    <row r="98" spans="1:10" x14ac:dyDescent="0.25">
      <c r="A98" t="s">
        <v>571</v>
      </c>
      <c r="B98" t="s">
        <v>365</v>
      </c>
      <c r="C98" t="s">
        <v>552</v>
      </c>
      <c r="D98" t="s">
        <v>356</v>
      </c>
      <c r="E98" s="29">
        <v>40574</v>
      </c>
      <c r="F98" t="s">
        <v>1387</v>
      </c>
      <c r="G98"/>
      <c r="H98" s="38">
        <v>28424</v>
      </c>
      <c r="I98">
        <v>4</v>
      </c>
      <c r="J98" s="38">
        <f t="shared" si="1"/>
        <v>29845.200000000001</v>
      </c>
    </row>
    <row r="99" spans="1:10" x14ac:dyDescent="0.25">
      <c r="A99" t="s">
        <v>377</v>
      </c>
      <c r="B99" t="s">
        <v>345</v>
      </c>
      <c r="C99" t="s">
        <v>362</v>
      </c>
      <c r="D99" t="s">
        <v>347</v>
      </c>
      <c r="E99" s="29">
        <v>39704</v>
      </c>
      <c r="F99" t="s">
        <v>1388</v>
      </c>
      <c r="G99" t="s">
        <v>369</v>
      </c>
      <c r="H99" s="38">
        <v>58290</v>
      </c>
      <c r="I99">
        <v>5</v>
      </c>
      <c r="J99" s="38">
        <f t="shared" si="1"/>
        <v>60038.700000000004</v>
      </c>
    </row>
    <row r="100" spans="1:10" x14ac:dyDescent="0.25">
      <c r="A100" t="s">
        <v>749</v>
      </c>
      <c r="B100" t="s">
        <v>375</v>
      </c>
      <c r="C100" t="s">
        <v>4</v>
      </c>
      <c r="D100" t="s">
        <v>353</v>
      </c>
      <c r="E100" s="29">
        <v>39330</v>
      </c>
      <c r="F100" t="s">
        <v>1389</v>
      </c>
      <c r="G100"/>
      <c r="H100" s="38">
        <v>81930</v>
      </c>
      <c r="I100">
        <v>5</v>
      </c>
      <c r="J100" s="38">
        <f t="shared" si="1"/>
        <v>84387.900000000009</v>
      </c>
    </row>
    <row r="101" spans="1:10" x14ac:dyDescent="0.25">
      <c r="A101" t="s">
        <v>575</v>
      </c>
      <c r="B101" t="s">
        <v>355</v>
      </c>
      <c r="C101" t="s">
        <v>552</v>
      </c>
      <c r="D101" t="s">
        <v>347</v>
      </c>
      <c r="E101" s="29">
        <v>38390</v>
      </c>
      <c r="F101" t="s">
        <v>1390</v>
      </c>
      <c r="G101" t="s">
        <v>369</v>
      </c>
      <c r="H101" s="38">
        <v>81400</v>
      </c>
      <c r="I101">
        <v>2</v>
      </c>
      <c r="J101" s="38">
        <f t="shared" si="1"/>
        <v>85470</v>
      </c>
    </row>
    <row r="102" spans="1:10" x14ac:dyDescent="0.25">
      <c r="A102" t="s">
        <v>774</v>
      </c>
      <c r="B102" t="s">
        <v>358</v>
      </c>
      <c r="C102" t="s">
        <v>6</v>
      </c>
      <c r="D102" t="s">
        <v>356</v>
      </c>
      <c r="E102" s="29">
        <v>37827</v>
      </c>
      <c r="F102" t="s">
        <v>1391</v>
      </c>
      <c r="G102"/>
      <c r="H102" s="38">
        <v>11044</v>
      </c>
      <c r="I102">
        <v>2</v>
      </c>
      <c r="J102" s="38">
        <f t="shared" si="1"/>
        <v>11375.32</v>
      </c>
    </row>
    <row r="103" spans="1:10" x14ac:dyDescent="0.25">
      <c r="A103" t="s">
        <v>938</v>
      </c>
      <c r="B103" t="s">
        <v>365</v>
      </c>
      <c r="C103" t="s">
        <v>851</v>
      </c>
      <c r="D103" t="s">
        <v>350</v>
      </c>
      <c r="E103" s="29">
        <v>40166</v>
      </c>
      <c r="F103" t="s">
        <v>1392</v>
      </c>
      <c r="G103" t="s">
        <v>369</v>
      </c>
      <c r="H103" s="38">
        <v>25245</v>
      </c>
      <c r="I103">
        <v>5</v>
      </c>
      <c r="J103" s="38">
        <f t="shared" si="1"/>
        <v>26002.350000000002</v>
      </c>
    </row>
    <row r="104" spans="1:10" x14ac:dyDescent="0.25">
      <c r="A104" t="s">
        <v>886</v>
      </c>
      <c r="B104" t="s">
        <v>361</v>
      </c>
      <c r="C104" t="s">
        <v>851</v>
      </c>
      <c r="D104" t="s">
        <v>347</v>
      </c>
      <c r="E104" s="29">
        <v>39262</v>
      </c>
      <c r="F104" t="s">
        <v>1393</v>
      </c>
      <c r="G104" t="s">
        <v>369</v>
      </c>
      <c r="H104" s="38">
        <v>63440</v>
      </c>
      <c r="I104">
        <v>3</v>
      </c>
      <c r="J104" s="38">
        <f t="shared" si="1"/>
        <v>65343.200000000004</v>
      </c>
    </row>
    <row r="105" spans="1:10" x14ac:dyDescent="0.25">
      <c r="A105" t="s">
        <v>756</v>
      </c>
      <c r="B105" t="s">
        <v>365</v>
      </c>
      <c r="C105" t="s">
        <v>4</v>
      </c>
      <c r="D105" t="s">
        <v>347</v>
      </c>
      <c r="E105" s="29">
        <v>38283</v>
      </c>
      <c r="F105" t="s">
        <v>1394</v>
      </c>
      <c r="G105" t="s">
        <v>379</v>
      </c>
      <c r="H105" s="38">
        <v>43460</v>
      </c>
      <c r="I105">
        <v>5</v>
      </c>
      <c r="J105" s="38">
        <f t="shared" si="1"/>
        <v>44763.8</v>
      </c>
    </row>
    <row r="106" spans="1:10" x14ac:dyDescent="0.25">
      <c r="A106" t="s">
        <v>503</v>
      </c>
      <c r="B106" t="s">
        <v>361</v>
      </c>
      <c r="C106" t="s">
        <v>504</v>
      </c>
      <c r="D106" t="s">
        <v>350</v>
      </c>
      <c r="E106" s="29">
        <v>40184</v>
      </c>
      <c r="F106" t="s">
        <v>1395</v>
      </c>
      <c r="G106" t="s">
        <v>369</v>
      </c>
      <c r="H106" s="38">
        <v>21220</v>
      </c>
      <c r="I106">
        <v>3</v>
      </c>
      <c r="J106" s="38">
        <f t="shared" si="1"/>
        <v>21856.600000000002</v>
      </c>
    </row>
    <row r="107" spans="1:10" x14ac:dyDescent="0.25">
      <c r="A107" t="s">
        <v>595</v>
      </c>
      <c r="B107" t="s">
        <v>375</v>
      </c>
      <c r="C107" t="s">
        <v>552</v>
      </c>
      <c r="D107" t="s">
        <v>347</v>
      </c>
      <c r="E107" s="29">
        <v>39181</v>
      </c>
      <c r="F107" t="s">
        <v>1396</v>
      </c>
      <c r="G107" t="s">
        <v>379</v>
      </c>
      <c r="H107" s="38">
        <v>23330</v>
      </c>
      <c r="I107">
        <v>4</v>
      </c>
      <c r="J107" s="38">
        <f t="shared" si="1"/>
        <v>24496.5</v>
      </c>
    </row>
    <row r="108" spans="1:10" x14ac:dyDescent="0.25">
      <c r="A108" t="s">
        <v>699</v>
      </c>
      <c r="B108" t="s">
        <v>358</v>
      </c>
      <c r="C108" t="s">
        <v>552</v>
      </c>
      <c r="D108" t="s">
        <v>353</v>
      </c>
      <c r="E108" s="29">
        <v>39785</v>
      </c>
      <c r="F108" t="s">
        <v>1397</v>
      </c>
      <c r="G108"/>
      <c r="H108" s="38">
        <v>80690</v>
      </c>
      <c r="I108">
        <v>3</v>
      </c>
      <c r="J108" s="38">
        <f t="shared" si="1"/>
        <v>84724.5</v>
      </c>
    </row>
    <row r="109" spans="1:10" x14ac:dyDescent="0.25">
      <c r="A109" t="s">
        <v>912</v>
      </c>
      <c r="B109" t="s">
        <v>361</v>
      </c>
      <c r="C109" t="s">
        <v>851</v>
      </c>
      <c r="D109" t="s">
        <v>353</v>
      </c>
      <c r="E109" s="29">
        <v>36787</v>
      </c>
      <c r="F109" t="s">
        <v>1398</v>
      </c>
      <c r="G109"/>
      <c r="H109" s="38">
        <v>89640</v>
      </c>
      <c r="I109">
        <v>4</v>
      </c>
      <c r="J109" s="38">
        <f t="shared" si="1"/>
        <v>92329.2</v>
      </c>
    </row>
    <row r="110" spans="1:10" x14ac:dyDescent="0.25">
      <c r="A110" t="s">
        <v>734</v>
      </c>
      <c r="B110" t="s">
        <v>345</v>
      </c>
      <c r="C110" t="s">
        <v>4</v>
      </c>
      <c r="D110" t="s">
        <v>347</v>
      </c>
      <c r="E110" s="29">
        <v>37757</v>
      </c>
      <c r="F110" t="s">
        <v>1399</v>
      </c>
      <c r="G110" t="s">
        <v>379</v>
      </c>
      <c r="H110" s="38">
        <v>52490</v>
      </c>
      <c r="I110">
        <v>4</v>
      </c>
      <c r="J110" s="38">
        <f t="shared" si="1"/>
        <v>54064.700000000004</v>
      </c>
    </row>
    <row r="111" spans="1:10" x14ac:dyDescent="0.25">
      <c r="A111" t="s">
        <v>550</v>
      </c>
      <c r="B111" t="s">
        <v>365</v>
      </c>
      <c r="C111" t="s">
        <v>543</v>
      </c>
      <c r="D111" t="s">
        <v>356</v>
      </c>
      <c r="E111" s="29">
        <v>36519</v>
      </c>
      <c r="F111" t="s">
        <v>1400</v>
      </c>
      <c r="G111" t="s">
        <v>379</v>
      </c>
      <c r="H111" s="38">
        <v>61860</v>
      </c>
      <c r="I111">
        <v>5</v>
      </c>
      <c r="J111" s="38">
        <f t="shared" si="1"/>
        <v>63715.8</v>
      </c>
    </row>
    <row r="112" spans="1:10" x14ac:dyDescent="0.25">
      <c r="A112" t="s">
        <v>905</v>
      </c>
      <c r="B112" t="s">
        <v>345</v>
      </c>
      <c r="C112" t="s">
        <v>851</v>
      </c>
      <c r="D112" t="s">
        <v>353</v>
      </c>
      <c r="E112" s="29">
        <v>40410</v>
      </c>
      <c r="F112" t="s">
        <v>1401</v>
      </c>
      <c r="G112"/>
      <c r="H112" s="38">
        <v>57680</v>
      </c>
      <c r="I112">
        <v>4</v>
      </c>
      <c r="J112" s="38">
        <f t="shared" si="1"/>
        <v>59410.400000000001</v>
      </c>
    </row>
    <row r="113" spans="1:10" x14ac:dyDescent="0.25">
      <c r="A113" t="s">
        <v>470</v>
      </c>
      <c r="B113" t="s">
        <v>361</v>
      </c>
      <c r="C113" t="s">
        <v>468</v>
      </c>
      <c r="D113" t="s">
        <v>350</v>
      </c>
      <c r="E113" s="29">
        <v>40572</v>
      </c>
      <c r="F113" t="s">
        <v>1402</v>
      </c>
      <c r="G113" t="s">
        <v>379</v>
      </c>
      <c r="H113" s="38">
        <v>10520</v>
      </c>
      <c r="I113">
        <v>4</v>
      </c>
      <c r="J113" s="38">
        <f t="shared" si="1"/>
        <v>10835.6</v>
      </c>
    </row>
    <row r="114" spans="1:10" x14ac:dyDescent="0.25">
      <c r="A114" t="s">
        <v>959</v>
      </c>
      <c r="B114" t="s">
        <v>358</v>
      </c>
      <c r="C114" t="s">
        <v>940</v>
      </c>
      <c r="D114" t="s">
        <v>356</v>
      </c>
      <c r="E114" s="29">
        <v>39479</v>
      </c>
      <c r="F114" t="s">
        <v>1403</v>
      </c>
      <c r="G114"/>
      <c r="H114" s="38">
        <v>15552</v>
      </c>
      <c r="I114">
        <v>4</v>
      </c>
      <c r="J114" s="38">
        <f t="shared" si="1"/>
        <v>16018.560000000001</v>
      </c>
    </row>
    <row r="115" spans="1:10" x14ac:dyDescent="0.25">
      <c r="A115" t="s">
        <v>708</v>
      </c>
      <c r="B115" t="s">
        <v>375</v>
      </c>
      <c r="C115" t="s">
        <v>705</v>
      </c>
      <c r="D115" t="s">
        <v>347</v>
      </c>
      <c r="E115" s="29">
        <v>41137</v>
      </c>
      <c r="F115" t="s">
        <v>1404</v>
      </c>
      <c r="G115" t="s">
        <v>348</v>
      </c>
      <c r="H115" s="38">
        <v>39160</v>
      </c>
      <c r="I115">
        <v>3</v>
      </c>
      <c r="J115" s="38">
        <f t="shared" si="1"/>
        <v>40334.800000000003</v>
      </c>
    </row>
    <row r="116" spans="1:10" x14ac:dyDescent="0.25">
      <c r="A116" t="s">
        <v>576</v>
      </c>
      <c r="B116" t="s">
        <v>361</v>
      </c>
      <c r="C116" t="s">
        <v>552</v>
      </c>
      <c r="D116" t="s">
        <v>353</v>
      </c>
      <c r="E116" s="29">
        <v>38044</v>
      </c>
      <c r="F116" t="s">
        <v>1405</v>
      </c>
      <c r="G116"/>
      <c r="H116" s="38">
        <v>57410</v>
      </c>
      <c r="I116">
        <v>2</v>
      </c>
      <c r="J116" s="38">
        <f t="shared" si="1"/>
        <v>60280.5</v>
      </c>
    </row>
    <row r="117" spans="1:10" x14ac:dyDescent="0.25">
      <c r="A117" t="s">
        <v>388</v>
      </c>
      <c r="B117" t="s">
        <v>345</v>
      </c>
      <c r="C117" t="s">
        <v>384</v>
      </c>
      <c r="D117" t="s">
        <v>347</v>
      </c>
      <c r="E117" s="29">
        <v>37714</v>
      </c>
      <c r="F117" t="s">
        <v>1406</v>
      </c>
      <c r="G117" t="s">
        <v>359</v>
      </c>
      <c r="H117" s="38">
        <v>56440</v>
      </c>
      <c r="I117">
        <v>1</v>
      </c>
      <c r="J117" s="38">
        <f t="shared" si="1"/>
        <v>58133.200000000004</v>
      </c>
    </row>
    <row r="118" spans="1:10" x14ac:dyDescent="0.25">
      <c r="A118" t="s">
        <v>692</v>
      </c>
      <c r="B118" t="s">
        <v>345</v>
      </c>
      <c r="C118" t="s">
        <v>552</v>
      </c>
      <c r="D118" t="s">
        <v>347</v>
      </c>
      <c r="E118" s="29">
        <v>40505</v>
      </c>
      <c r="F118" t="s">
        <v>1407</v>
      </c>
      <c r="G118" t="s">
        <v>351</v>
      </c>
      <c r="H118" s="38">
        <v>22660</v>
      </c>
      <c r="I118">
        <v>2</v>
      </c>
      <c r="J118" s="38">
        <f t="shared" si="1"/>
        <v>23793</v>
      </c>
    </row>
    <row r="119" spans="1:10" x14ac:dyDescent="0.25">
      <c r="A119" t="s">
        <v>859</v>
      </c>
      <c r="B119" t="s">
        <v>365</v>
      </c>
      <c r="C119" t="s">
        <v>851</v>
      </c>
      <c r="D119" t="s">
        <v>347</v>
      </c>
      <c r="E119" s="29">
        <v>38387</v>
      </c>
      <c r="F119" t="s">
        <v>1408</v>
      </c>
      <c r="G119" t="s">
        <v>359</v>
      </c>
      <c r="H119" s="38">
        <v>46360</v>
      </c>
      <c r="I119">
        <v>5</v>
      </c>
      <c r="J119" s="38">
        <f t="shared" si="1"/>
        <v>47750.8</v>
      </c>
    </row>
    <row r="120" spans="1:10" x14ac:dyDescent="0.25">
      <c r="A120" t="s">
        <v>1042</v>
      </c>
      <c r="B120" t="s">
        <v>355</v>
      </c>
      <c r="C120" t="s">
        <v>1014</v>
      </c>
      <c r="D120" t="s">
        <v>353</v>
      </c>
      <c r="E120" s="29">
        <v>40638</v>
      </c>
      <c r="F120" t="s">
        <v>1409</v>
      </c>
      <c r="G120"/>
      <c r="H120" s="38">
        <v>42990</v>
      </c>
      <c r="I120">
        <v>4</v>
      </c>
      <c r="J120" s="38">
        <f t="shared" si="1"/>
        <v>44279.700000000004</v>
      </c>
    </row>
    <row r="121" spans="1:10" x14ac:dyDescent="0.25">
      <c r="A121" t="s">
        <v>911</v>
      </c>
      <c r="B121" t="s">
        <v>355</v>
      </c>
      <c r="C121" t="s">
        <v>851</v>
      </c>
      <c r="D121" t="s">
        <v>353</v>
      </c>
      <c r="E121" s="29">
        <v>40082</v>
      </c>
      <c r="F121" t="s">
        <v>1410</v>
      </c>
      <c r="G121"/>
      <c r="H121" s="38">
        <v>36230</v>
      </c>
      <c r="I121">
        <v>2</v>
      </c>
      <c r="J121" s="38">
        <f t="shared" si="1"/>
        <v>37316.9</v>
      </c>
    </row>
    <row r="122" spans="1:10" x14ac:dyDescent="0.25">
      <c r="A122" t="s">
        <v>554</v>
      </c>
      <c r="B122" t="s">
        <v>365</v>
      </c>
      <c r="C122" t="s">
        <v>552</v>
      </c>
      <c r="D122" t="s">
        <v>347</v>
      </c>
      <c r="E122" s="29">
        <v>40936</v>
      </c>
      <c r="F122" t="s">
        <v>1411</v>
      </c>
      <c r="G122" t="s">
        <v>348</v>
      </c>
      <c r="H122" s="38">
        <v>52940</v>
      </c>
      <c r="I122">
        <v>4</v>
      </c>
      <c r="J122" s="38">
        <f t="shared" si="1"/>
        <v>55587</v>
      </c>
    </row>
    <row r="123" spans="1:10" x14ac:dyDescent="0.25">
      <c r="A123" t="s">
        <v>646</v>
      </c>
      <c r="B123" t="s">
        <v>365</v>
      </c>
      <c r="C123" t="s">
        <v>552</v>
      </c>
      <c r="D123" t="s">
        <v>353</v>
      </c>
      <c r="E123" s="29">
        <v>40375</v>
      </c>
      <c r="F123" t="s">
        <v>1412</v>
      </c>
      <c r="G123"/>
      <c r="H123" s="38">
        <v>68260</v>
      </c>
      <c r="I123">
        <v>5</v>
      </c>
      <c r="J123" s="38">
        <f t="shared" si="1"/>
        <v>71673</v>
      </c>
    </row>
    <row r="124" spans="1:10" x14ac:dyDescent="0.25">
      <c r="A124" t="s">
        <v>805</v>
      </c>
      <c r="B124" t="s">
        <v>365</v>
      </c>
      <c r="C124" t="s">
        <v>789</v>
      </c>
      <c r="D124" t="s">
        <v>356</v>
      </c>
      <c r="E124" s="29">
        <v>38521</v>
      </c>
      <c r="F124" t="s">
        <v>1413</v>
      </c>
      <c r="G124"/>
      <c r="H124" s="38">
        <v>39764</v>
      </c>
      <c r="I124">
        <v>1</v>
      </c>
      <c r="J124" s="38">
        <f t="shared" si="1"/>
        <v>40956.92</v>
      </c>
    </row>
    <row r="125" spans="1:10" x14ac:dyDescent="0.25">
      <c r="A125" t="s">
        <v>397</v>
      </c>
      <c r="B125" t="s">
        <v>365</v>
      </c>
      <c r="C125" t="s">
        <v>384</v>
      </c>
      <c r="D125" t="s">
        <v>350</v>
      </c>
      <c r="E125" s="29">
        <v>40152</v>
      </c>
      <c r="F125" t="s">
        <v>1414</v>
      </c>
      <c r="G125" t="s">
        <v>379</v>
      </c>
      <c r="H125" s="38">
        <v>28680</v>
      </c>
      <c r="I125">
        <v>1</v>
      </c>
      <c r="J125" s="38">
        <f t="shared" si="1"/>
        <v>29540.400000000001</v>
      </c>
    </row>
    <row r="126" spans="1:10" x14ac:dyDescent="0.25">
      <c r="A126" t="s">
        <v>920</v>
      </c>
      <c r="B126" t="s">
        <v>361</v>
      </c>
      <c r="C126" t="s">
        <v>851</v>
      </c>
      <c r="D126" t="s">
        <v>350</v>
      </c>
      <c r="E126" s="29">
        <v>40467</v>
      </c>
      <c r="F126" t="s">
        <v>1415</v>
      </c>
      <c r="G126" t="s">
        <v>351</v>
      </c>
      <c r="H126" s="38">
        <v>45750</v>
      </c>
      <c r="I126">
        <v>5</v>
      </c>
      <c r="J126" s="38">
        <f t="shared" si="1"/>
        <v>47122.5</v>
      </c>
    </row>
    <row r="127" spans="1:10" x14ac:dyDescent="0.25">
      <c r="A127" t="s">
        <v>953</v>
      </c>
      <c r="B127" t="s">
        <v>355</v>
      </c>
      <c r="C127" t="s">
        <v>940</v>
      </c>
      <c r="D127" t="s">
        <v>347</v>
      </c>
      <c r="E127" s="29">
        <v>39134</v>
      </c>
      <c r="F127" t="s">
        <v>1416</v>
      </c>
      <c r="G127" t="s">
        <v>379</v>
      </c>
      <c r="H127" s="38">
        <v>45110</v>
      </c>
      <c r="I127">
        <v>2</v>
      </c>
      <c r="J127" s="38">
        <f t="shared" si="1"/>
        <v>46463.3</v>
      </c>
    </row>
    <row r="128" spans="1:10" x14ac:dyDescent="0.25">
      <c r="A128" t="s">
        <v>370</v>
      </c>
      <c r="B128" t="s">
        <v>365</v>
      </c>
      <c r="C128" t="s">
        <v>362</v>
      </c>
      <c r="D128" t="s">
        <v>347</v>
      </c>
      <c r="E128" s="29">
        <v>41794</v>
      </c>
      <c r="F128" t="s">
        <v>1417</v>
      </c>
      <c r="G128" t="s">
        <v>348</v>
      </c>
      <c r="H128" s="38">
        <v>49350</v>
      </c>
      <c r="I128">
        <v>4</v>
      </c>
      <c r="J128" s="38">
        <f t="shared" si="1"/>
        <v>50830.5</v>
      </c>
    </row>
    <row r="129" spans="1:10" x14ac:dyDescent="0.25">
      <c r="A129" t="s">
        <v>727</v>
      </c>
      <c r="B129" t="s">
        <v>365</v>
      </c>
      <c r="C129" t="s">
        <v>4</v>
      </c>
      <c r="D129" t="s">
        <v>347</v>
      </c>
      <c r="E129" s="29">
        <v>40240</v>
      </c>
      <c r="F129" t="s">
        <v>1418</v>
      </c>
      <c r="G129" t="s">
        <v>379</v>
      </c>
      <c r="H129" s="38">
        <v>82110</v>
      </c>
      <c r="I129">
        <v>3</v>
      </c>
      <c r="J129" s="38">
        <f t="shared" si="1"/>
        <v>84573.3</v>
      </c>
    </row>
    <row r="130" spans="1:10" x14ac:dyDescent="0.25">
      <c r="A130" t="s">
        <v>537</v>
      </c>
      <c r="B130" t="s">
        <v>355</v>
      </c>
      <c r="C130" t="s">
        <v>504</v>
      </c>
      <c r="D130" t="s">
        <v>347</v>
      </c>
      <c r="E130" s="29">
        <v>40465</v>
      </c>
      <c r="F130" t="s">
        <v>1419</v>
      </c>
      <c r="G130" t="s">
        <v>379</v>
      </c>
      <c r="H130" s="38">
        <v>82400</v>
      </c>
      <c r="I130">
        <v>2</v>
      </c>
      <c r="J130" s="38">
        <f t="shared" si="1"/>
        <v>84872</v>
      </c>
    </row>
    <row r="131" spans="1:10" x14ac:dyDescent="0.25">
      <c r="A131" t="s">
        <v>780</v>
      </c>
      <c r="B131" t="s">
        <v>365</v>
      </c>
      <c r="C131" t="s">
        <v>6</v>
      </c>
      <c r="D131" t="s">
        <v>356</v>
      </c>
      <c r="E131" s="29">
        <v>40494</v>
      </c>
      <c r="F131" t="s">
        <v>1420</v>
      </c>
      <c r="G131"/>
      <c r="H131" s="38">
        <v>35312</v>
      </c>
      <c r="I131">
        <v>3</v>
      </c>
      <c r="J131" s="38">
        <f t="shared" si="1"/>
        <v>36371.360000000001</v>
      </c>
    </row>
    <row r="132" spans="1:10" x14ac:dyDescent="0.25">
      <c r="A132" t="s">
        <v>868</v>
      </c>
      <c r="B132" t="s">
        <v>345</v>
      </c>
      <c r="C132" t="s">
        <v>851</v>
      </c>
      <c r="D132" t="s">
        <v>347</v>
      </c>
      <c r="E132" s="29">
        <v>39899</v>
      </c>
      <c r="F132" t="s">
        <v>1421</v>
      </c>
      <c r="G132" t="s">
        <v>348</v>
      </c>
      <c r="H132" s="38">
        <v>24790</v>
      </c>
      <c r="I132">
        <v>3</v>
      </c>
      <c r="J132" s="38">
        <f t="shared" si="1"/>
        <v>25533.7</v>
      </c>
    </row>
    <row r="133" spans="1:10" x14ac:dyDescent="0.25">
      <c r="A133" t="s">
        <v>967</v>
      </c>
      <c r="B133" t="s">
        <v>361</v>
      </c>
      <c r="C133" t="s">
        <v>940</v>
      </c>
      <c r="D133" t="s">
        <v>353</v>
      </c>
      <c r="E133" s="29">
        <v>42446</v>
      </c>
      <c r="F133" t="s">
        <v>1422</v>
      </c>
      <c r="G133"/>
      <c r="H133" s="38">
        <v>85930</v>
      </c>
      <c r="I133">
        <v>2</v>
      </c>
      <c r="J133" s="38">
        <f t="shared" si="1"/>
        <v>88507.900000000009</v>
      </c>
    </row>
    <row r="134" spans="1:10" x14ac:dyDescent="0.25">
      <c r="A134" t="s">
        <v>534</v>
      </c>
      <c r="B134" t="s">
        <v>375</v>
      </c>
      <c r="C134" t="s">
        <v>504</v>
      </c>
      <c r="D134" t="s">
        <v>347</v>
      </c>
      <c r="E134" s="29">
        <v>41177</v>
      </c>
      <c r="F134" t="s">
        <v>1423</v>
      </c>
      <c r="G134" t="s">
        <v>348</v>
      </c>
      <c r="H134" s="38">
        <v>64510</v>
      </c>
      <c r="I134">
        <v>3</v>
      </c>
      <c r="J134" s="38">
        <f t="shared" si="1"/>
        <v>66445.3</v>
      </c>
    </row>
    <row r="135" spans="1:10" x14ac:dyDescent="0.25">
      <c r="A135" t="s">
        <v>653</v>
      </c>
      <c r="B135" t="s">
        <v>358</v>
      </c>
      <c r="C135" t="s">
        <v>552</v>
      </c>
      <c r="D135" t="s">
        <v>353</v>
      </c>
      <c r="E135" s="29">
        <v>37820</v>
      </c>
      <c r="F135" t="s">
        <v>1424</v>
      </c>
      <c r="G135"/>
      <c r="H135" s="38">
        <v>75420</v>
      </c>
      <c r="I135">
        <v>1</v>
      </c>
      <c r="J135" s="38">
        <f t="shared" si="1"/>
        <v>79191</v>
      </c>
    </row>
    <row r="136" spans="1:10" x14ac:dyDescent="0.25">
      <c r="A136" t="s">
        <v>454</v>
      </c>
      <c r="B136" t="s">
        <v>361</v>
      </c>
      <c r="C136" t="s">
        <v>399</v>
      </c>
      <c r="D136" t="s">
        <v>347</v>
      </c>
      <c r="E136" s="29">
        <v>36506</v>
      </c>
      <c r="F136" t="s">
        <v>1425</v>
      </c>
      <c r="G136" t="s">
        <v>379</v>
      </c>
      <c r="H136" s="38">
        <v>32100</v>
      </c>
      <c r="I136">
        <v>1</v>
      </c>
      <c r="J136" s="38">
        <f t="shared" si="1"/>
        <v>33063</v>
      </c>
    </row>
    <row r="137" spans="1:10" x14ac:dyDescent="0.25">
      <c r="A137" t="s">
        <v>824</v>
      </c>
      <c r="B137" t="s">
        <v>345</v>
      </c>
      <c r="C137" t="s">
        <v>789</v>
      </c>
      <c r="D137" t="s">
        <v>347</v>
      </c>
      <c r="E137" s="29">
        <v>40452</v>
      </c>
      <c r="F137" t="s">
        <v>1426</v>
      </c>
      <c r="G137" t="s">
        <v>379</v>
      </c>
      <c r="H137" s="38">
        <v>43410</v>
      </c>
      <c r="I137">
        <v>1</v>
      </c>
      <c r="J137" s="38">
        <f t="shared" si="1"/>
        <v>44712.3</v>
      </c>
    </row>
    <row r="138" spans="1:10" x14ac:dyDescent="0.25">
      <c r="A138" t="s">
        <v>863</v>
      </c>
      <c r="B138" t="s">
        <v>361</v>
      </c>
      <c r="C138" t="s">
        <v>851</v>
      </c>
      <c r="D138" t="s">
        <v>353</v>
      </c>
      <c r="E138" s="29">
        <v>40259</v>
      </c>
      <c r="F138" t="s">
        <v>1427</v>
      </c>
      <c r="G138"/>
      <c r="H138" s="38">
        <v>73190</v>
      </c>
      <c r="I138">
        <v>1</v>
      </c>
      <c r="J138" s="38">
        <f t="shared" ref="J138:J201" si="2">IF(NOT(C138="Manufacturing"),H138*103%,H138*105%)</f>
        <v>75385.7</v>
      </c>
    </row>
    <row r="139" spans="1:10" x14ac:dyDescent="0.25">
      <c r="A139" t="s">
        <v>1070</v>
      </c>
      <c r="B139" t="s">
        <v>361</v>
      </c>
      <c r="C139" t="s">
        <v>1014</v>
      </c>
      <c r="D139" t="s">
        <v>347</v>
      </c>
      <c r="E139" s="29">
        <v>39283</v>
      </c>
      <c r="F139" t="s">
        <v>1428</v>
      </c>
      <c r="G139" t="s">
        <v>348</v>
      </c>
      <c r="H139" s="38">
        <v>24980</v>
      </c>
      <c r="I139">
        <v>3</v>
      </c>
      <c r="J139" s="38">
        <f t="shared" si="2"/>
        <v>25729.4</v>
      </c>
    </row>
    <row r="140" spans="1:10" x14ac:dyDescent="0.25">
      <c r="A140" t="s">
        <v>466</v>
      </c>
      <c r="B140" t="s">
        <v>355</v>
      </c>
      <c r="C140" t="s">
        <v>459</v>
      </c>
      <c r="D140" t="s">
        <v>350</v>
      </c>
      <c r="E140" s="29">
        <v>40505</v>
      </c>
      <c r="F140" t="s">
        <v>1429</v>
      </c>
      <c r="G140" t="s">
        <v>379</v>
      </c>
      <c r="H140" s="38">
        <v>46230</v>
      </c>
      <c r="I140">
        <v>2</v>
      </c>
      <c r="J140" s="38">
        <f t="shared" si="2"/>
        <v>47616.9</v>
      </c>
    </row>
    <row r="141" spans="1:10" x14ac:dyDescent="0.25">
      <c r="A141" t="s">
        <v>585</v>
      </c>
      <c r="B141" t="s">
        <v>375</v>
      </c>
      <c r="C141" t="s">
        <v>552</v>
      </c>
      <c r="D141" t="s">
        <v>353</v>
      </c>
      <c r="E141" s="29">
        <v>37695</v>
      </c>
      <c r="F141" t="s">
        <v>1430</v>
      </c>
      <c r="G141"/>
      <c r="H141" s="38">
        <v>41840</v>
      </c>
      <c r="I141">
        <v>2</v>
      </c>
      <c r="J141" s="38">
        <f t="shared" si="2"/>
        <v>43932</v>
      </c>
    </row>
    <row r="142" spans="1:10" x14ac:dyDescent="0.25">
      <c r="A142" t="s">
        <v>689</v>
      </c>
      <c r="B142" t="s">
        <v>361</v>
      </c>
      <c r="C142" t="s">
        <v>552</v>
      </c>
      <c r="D142" t="s">
        <v>347</v>
      </c>
      <c r="E142" s="29">
        <v>39407</v>
      </c>
      <c r="F142" t="s">
        <v>1431</v>
      </c>
      <c r="G142" t="s">
        <v>379</v>
      </c>
      <c r="H142" s="38">
        <v>73072</v>
      </c>
      <c r="I142">
        <v>5</v>
      </c>
      <c r="J142" s="38">
        <f t="shared" si="2"/>
        <v>76725.600000000006</v>
      </c>
    </row>
    <row r="143" spans="1:10" x14ac:dyDescent="0.25">
      <c r="A143" t="s">
        <v>991</v>
      </c>
      <c r="B143" t="s">
        <v>361</v>
      </c>
      <c r="C143" t="s">
        <v>940</v>
      </c>
      <c r="D143" t="s">
        <v>347</v>
      </c>
      <c r="E143" s="29">
        <v>38599</v>
      </c>
      <c r="F143" t="s">
        <v>1432</v>
      </c>
      <c r="G143" t="s">
        <v>351</v>
      </c>
      <c r="H143" s="38">
        <v>45880</v>
      </c>
      <c r="I143">
        <v>5</v>
      </c>
      <c r="J143" s="38">
        <f t="shared" si="2"/>
        <v>47256.4</v>
      </c>
    </row>
    <row r="144" spans="1:10" x14ac:dyDescent="0.25">
      <c r="A144" t="s">
        <v>654</v>
      </c>
      <c r="B144" t="s">
        <v>345</v>
      </c>
      <c r="C144" t="s">
        <v>552</v>
      </c>
      <c r="D144" t="s">
        <v>353</v>
      </c>
      <c r="E144" s="29">
        <v>39633</v>
      </c>
      <c r="F144" t="s">
        <v>1433</v>
      </c>
      <c r="G144"/>
      <c r="H144" s="38">
        <v>39680</v>
      </c>
      <c r="I144">
        <v>1</v>
      </c>
      <c r="J144" s="38">
        <f t="shared" si="2"/>
        <v>41664</v>
      </c>
    </row>
    <row r="145" spans="1:10" x14ac:dyDescent="0.25">
      <c r="A145" t="s">
        <v>622</v>
      </c>
      <c r="B145" t="s">
        <v>361</v>
      </c>
      <c r="C145" t="s">
        <v>552</v>
      </c>
      <c r="D145" t="s">
        <v>347</v>
      </c>
      <c r="E145" s="29">
        <v>39951</v>
      </c>
      <c r="F145" t="s">
        <v>1434</v>
      </c>
      <c r="G145" t="s">
        <v>348</v>
      </c>
      <c r="H145" s="38">
        <v>28970</v>
      </c>
      <c r="I145">
        <v>3</v>
      </c>
      <c r="J145" s="38">
        <f t="shared" si="2"/>
        <v>30418.5</v>
      </c>
    </row>
    <row r="146" spans="1:10" x14ac:dyDescent="0.25">
      <c r="A146" t="s">
        <v>625</v>
      </c>
      <c r="B146" t="s">
        <v>365</v>
      </c>
      <c r="C146" t="s">
        <v>552</v>
      </c>
      <c r="D146" t="s">
        <v>353</v>
      </c>
      <c r="E146" s="29">
        <v>39262</v>
      </c>
      <c r="F146" t="s">
        <v>1435</v>
      </c>
      <c r="G146"/>
      <c r="H146" s="38">
        <v>45770</v>
      </c>
      <c r="I146">
        <v>5</v>
      </c>
      <c r="J146" s="38">
        <f t="shared" si="2"/>
        <v>48058.5</v>
      </c>
    </row>
    <row r="147" spans="1:10" x14ac:dyDescent="0.25">
      <c r="A147" t="s">
        <v>563</v>
      </c>
      <c r="B147" t="s">
        <v>375</v>
      </c>
      <c r="C147" t="s">
        <v>552</v>
      </c>
      <c r="D147" t="s">
        <v>347</v>
      </c>
      <c r="E147" s="29">
        <v>39472</v>
      </c>
      <c r="F147" t="s">
        <v>1436</v>
      </c>
      <c r="G147" t="s">
        <v>348</v>
      </c>
      <c r="H147" s="38">
        <v>41060</v>
      </c>
      <c r="I147">
        <v>3</v>
      </c>
      <c r="J147" s="38">
        <f t="shared" si="2"/>
        <v>43113</v>
      </c>
    </row>
    <row r="148" spans="1:10" x14ac:dyDescent="0.25">
      <c r="A148" t="s">
        <v>568</v>
      </c>
      <c r="B148" t="s">
        <v>345</v>
      </c>
      <c r="C148" t="s">
        <v>552</v>
      </c>
      <c r="D148" t="s">
        <v>353</v>
      </c>
      <c r="E148" s="29">
        <v>39822</v>
      </c>
      <c r="F148" t="s">
        <v>1437</v>
      </c>
      <c r="G148"/>
      <c r="H148" s="38">
        <v>60040</v>
      </c>
      <c r="I148">
        <v>5</v>
      </c>
      <c r="J148" s="38">
        <f t="shared" si="2"/>
        <v>63042</v>
      </c>
    </row>
    <row r="149" spans="1:10" x14ac:dyDescent="0.25">
      <c r="A149" t="s">
        <v>839</v>
      </c>
      <c r="B149" t="s">
        <v>365</v>
      </c>
      <c r="C149" t="s">
        <v>834</v>
      </c>
      <c r="D149" t="s">
        <v>347</v>
      </c>
      <c r="E149" s="29">
        <v>40745</v>
      </c>
      <c r="F149" t="s">
        <v>1438</v>
      </c>
      <c r="G149" t="s">
        <v>348</v>
      </c>
      <c r="H149" s="38">
        <v>69400</v>
      </c>
      <c r="I149">
        <v>5</v>
      </c>
      <c r="J149" s="38">
        <f t="shared" si="2"/>
        <v>71482</v>
      </c>
    </row>
    <row r="150" spans="1:10" x14ac:dyDescent="0.25">
      <c r="A150" t="s">
        <v>438</v>
      </c>
      <c r="B150" t="s">
        <v>375</v>
      </c>
      <c r="C150" t="s">
        <v>399</v>
      </c>
      <c r="D150" t="s">
        <v>353</v>
      </c>
      <c r="E150" s="29">
        <v>40421</v>
      </c>
      <c r="F150" t="s">
        <v>1439</v>
      </c>
      <c r="G150"/>
      <c r="H150" s="38">
        <v>30340</v>
      </c>
      <c r="I150">
        <v>3</v>
      </c>
      <c r="J150" s="38">
        <f t="shared" si="2"/>
        <v>31250.2</v>
      </c>
    </row>
    <row r="151" spans="1:10" x14ac:dyDescent="0.25">
      <c r="A151" t="s">
        <v>1057</v>
      </c>
      <c r="B151" t="s">
        <v>358</v>
      </c>
      <c r="C151" t="s">
        <v>1014</v>
      </c>
      <c r="D151" t="s">
        <v>353</v>
      </c>
      <c r="E151" s="29">
        <v>40334</v>
      </c>
      <c r="F151" t="s">
        <v>1440</v>
      </c>
      <c r="G151"/>
      <c r="H151" s="38">
        <v>47280</v>
      </c>
      <c r="I151">
        <v>1</v>
      </c>
      <c r="J151" s="38">
        <f t="shared" si="2"/>
        <v>48698.400000000001</v>
      </c>
    </row>
    <row r="152" spans="1:10" x14ac:dyDescent="0.25">
      <c r="A152" t="s">
        <v>1002</v>
      </c>
      <c r="B152" t="s">
        <v>361</v>
      </c>
      <c r="C152" t="s">
        <v>940</v>
      </c>
      <c r="D152" t="s">
        <v>347</v>
      </c>
      <c r="E152" s="29">
        <v>39745</v>
      </c>
      <c r="F152" t="s">
        <v>1441</v>
      </c>
      <c r="G152" t="s">
        <v>379</v>
      </c>
      <c r="H152" s="38">
        <v>29330</v>
      </c>
      <c r="I152">
        <v>5</v>
      </c>
      <c r="J152" s="38">
        <f t="shared" si="2"/>
        <v>30209.9</v>
      </c>
    </row>
    <row r="153" spans="1:10" x14ac:dyDescent="0.25">
      <c r="A153" t="s">
        <v>488</v>
      </c>
      <c r="B153" t="s">
        <v>358</v>
      </c>
      <c r="C153" t="s">
        <v>478</v>
      </c>
      <c r="D153" t="s">
        <v>353</v>
      </c>
      <c r="E153" s="29">
        <v>38534</v>
      </c>
      <c r="F153" t="s">
        <v>1442</v>
      </c>
      <c r="G153"/>
      <c r="H153" s="38">
        <v>86970</v>
      </c>
      <c r="I153">
        <v>4</v>
      </c>
      <c r="J153" s="38">
        <f t="shared" si="2"/>
        <v>89579.1</v>
      </c>
    </row>
    <row r="154" spans="1:10" x14ac:dyDescent="0.25">
      <c r="A154" t="s">
        <v>458</v>
      </c>
      <c r="B154" t="s">
        <v>365</v>
      </c>
      <c r="C154" t="s">
        <v>459</v>
      </c>
      <c r="D154" t="s">
        <v>347</v>
      </c>
      <c r="E154" s="29">
        <v>39492</v>
      </c>
      <c r="F154" t="s">
        <v>1443</v>
      </c>
      <c r="G154" t="s">
        <v>348</v>
      </c>
      <c r="H154" s="38">
        <v>36630</v>
      </c>
      <c r="I154">
        <v>4</v>
      </c>
      <c r="J154" s="38">
        <f t="shared" si="2"/>
        <v>37728.9</v>
      </c>
    </row>
    <row r="155" spans="1:10" x14ac:dyDescent="0.25">
      <c r="A155" t="s">
        <v>567</v>
      </c>
      <c r="B155" t="s">
        <v>358</v>
      </c>
      <c r="C155" t="s">
        <v>552</v>
      </c>
      <c r="D155" t="s">
        <v>347</v>
      </c>
      <c r="E155" s="29">
        <v>39455</v>
      </c>
      <c r="F155" t="s">
        <v>1444</v>
      </c>
      <c r="G155" t="s">
        <v>379</v>
      </c>
      <c r="H155" s="38">
        <v>59420</v>
      </c>
      <c r="I155">
        <v>4</v>
      </c>
      <c r="J155" s="38">
        <f t="shared" si="2"/>
        <v>62391</v>
      </c>
    </row>
    <row r="156" spans="1:10" x14ac:dyDescent="0.25">
      <c r="A156" t="s">
        <v>1094</v>
      </c>
      <c r="B156" t="s">
        <v>365</v>
      </c>
      <c r="C156" t="s">
        <v>1014</v>
      </c>
      <c r="D156" t="s">
        <v>353</v>
      </c>
      <c r="E156" s="29">
        <v>39768</v>
      </c>
      <c r="F156" t="s">
        <v>1445</v>
      </c>
      <c r="G156"/>
      <c r="H156" s="38">
        <v>63610</v>
      </c>
      <c r="I156">
        <v>5</v>
      </c>
      <c r="J156" s="38">
        <f t="shared" si="2"/>
        <v>65518.3</v>
      </c>
    </row>
    <row r="157" spans="1:10" x14ac:dyDescent="0.25">
      <c r="A157" t="s">
        <v>1076</v>
      </c>
      <c r="B157" t="s">
        <v>361</v>
      </c>
      <c r="C157" t="s">
        <v>1014</v>
      </c>
      <c r="D157" t="s">
        <v>347</v>
      </c>
      <c r="E157" s="29">
        <v>40408</v>
      </c>
      <c r="F157" t="s">
        <v>1446</v>
      </c>
      <c r="G157" t="s">
        <v>351</v>
      </c>
      <c r="H157" s="38">
        <v>64470</v>
      </c>
      <c r="I157">
        <v>5</v>
      </c>
      <c r="J157" s="38">
        <f t="shared" si="2"/>
        <v>66404.100000000006</v>
      </c>
    </row>
    <row r="158" spans="1:10" x14ac:dyDescent="0.25">
      <c r="A158" t="s">
        <v>843</v>
      </c>
      <c r="B158" t="s">
        <v>361</v>
      </c>
      <c r="C158" t="s">
        <v>834</v>
      </c>
      <c r="D158" t="s">
        <v>356</v>
      </c>
      <c r="E158" s="29">
        <v>39733</v>
      </c>
      <c r="F158" t="s">
        <v>1447</v>
      </c>
      <c r="G158"/>
      <c r="H158" s="38">
        <v>33232</v>
      </c>
      <c r="I158">
        <v>4</v>
      </c>
      <c r="J158" s="38">
        <f t="shared" si="2"/>
        <v>34228.959999999999</v>
      </c>
    </row>
    <row r="159" spans="1:10" x14ac:dyDescent="0.25">
      <c r="A159" t="s">
        <v>1084</v>
      </c>
      <c r="B159" t="s">
        <v>375</v>
      </c>
      <c r="C159" t="s">
        <v>1014</v>
      </c>
      <c r="D159" t="s">
        <v>350</v>
      </c>
      <c r="E159" s="29">
        <v>40436</v>
      </c>
      <c r="F159" t="s">
        <v>1448</v>
      </c>
      <c r="G159" t="s">
        <v>369</v>
      </c>
      <c r="H159" s="38">
        <v>46105</v>
      </c>
      <c r="I159">
        <v>5</v>
      </c>
      <c r="J159" s="38">
        <f t="shared" si="2"/>
        <v>47488.15</v>
      </c>
    </row>
    <row r="160" spans="1:10" x14ac:dyDescent="0.25">
      <c r="A160" t="s">
        <v>540</v>
      </c>
      <c r="B160" t="s">
        <v>365</v>
      </c>
      <c r="C160" t="s">
        <v>504</v>
      </c>
      <c r="D160" t="s">
        <v>350</v>
      </c>
      <c r="E160" s="29">
        <v>39768</v>
      </c>
      <c r="F160" t="s">
        <v>1449</v>
      </c>
      <c r="G160" t="s">
        <v>348</v>
      </c>
      <c r="H160" s="38">
        <v>39515</v>
      </c>
      <c r="I160">
        <v>5</v>
      </c>
      <c r="J160" s="38">
        <f t="shared" si="2"/>
        <v>40700.450000000004</v>
      </c>
    </row>
    <row r="161" spans="1:31" x14ac:dyDescent="0.25">
      <c r="A161" t="s">
        <v>401</v>
      </c>
      <c r="B161" t="s">
        <v>365</v>
      </c>
      <c r="C161" t="s">
        <v>399</v>
      </c>
      <c r="D161" t="s">
        <v>347</v>
      </c>
      <c r="E161" s="29">
        <v>40200</v>
      </c>
      <c r="F161" t="s">
        <v>1450</v>
      </c>
      <c r="G161" t="s">
        <v>359</v>
      </c>
      <c r="H161" s="38">
        <v>77350</v>
      </c>
      <c r="I161">
        <v>5</v>
      </c>
      <c r="J161" s="38">
        <f t="shared" si="2"/>
        <v>79670.5</v>
      </c>
    </row>
    <row r="162" spans="1:31" x14ac:dyDescent="0.25">
      <c r="A162" t="s">
        <v>936</v>
      </c>
      <c r="B162" t="s">
        <v>365</v>
      </c>
      <c r="C162" t="s">
        <v>851</v>
      </c>
      <c r="D162" t="s">
        <v>350</v>
      </c>
      <c r="E162" s="29">
        <v>37249</v>
      </c>
      <c r="F162" t="s">
        <v>1451</v>
      </c>
      <c r="G162" t="s">
        <v>369</v>
      </c>
      <c r="H162" s="38">
        <v>12545</v>
      </c>
      <c r="I162">
        <v>4</v>
      </c>
      <c r="J162" s="38">
        <f t="shared" si="2"/>
        <v>12921.35</v>
      </c>
    </row>
    <row r="163" spans="1:31" x14ac:dyDescent="0.25">
      <c r="A163" t="s">
        <v>520</v>
      </c>
      <c r="B163" t="s">
        <v>361</v>
      </c>
      <c r="C163" t="s">
        <v>504</v>
      </c>
      <c r="D163" t="s">
        <v>350</v>
      </c>
      <c r="E163" s="29">
        <v>40299</v>
      </c>
      <c r="F163" t="s">
        <v>1452</v>
      </c>
      <c r="G163" t="s">
        <v>369</v>
      </c>
      <c r="H163" s="38">
        <v>32835</v>
      </c>
      <c r="I163">
        <v>2</v>
      </c>
      <c r="J163" s="38">
        <f t="shared" si="2"/>
        <v>33820.050000000003</v>
      </c>
    </row>
    <row r="164" spans="1:31" x14ac:dyDescent="0.25">
      <c r="A164" t="s">
        <v>1111</v>
      </c>
      <c r="B164" t="s">
        <v>345</v>
      </c>
      <c r="C164" t="s">
        <v>1109</v>
      </c>
      <c r="D164" t="s">
        <v>353</v>
      </c>
      <c r="E164" s="29">
        <v>40692</v>
      </c>
      <c r="F164" t="s">
        <v>1453</v>
      </c>
      <c r="G164"/>
      <c r="H164" s="38">
        <v>85510</v>
      </c>
      <c r="I164">
        <v>4</v>
      </c>
      <c r="J164" s="38">
        <f t="shared" si="2"/>
        <v>88075.3</v>
      </c>
    </row>
    <row r="165" spans="1:31" x14ac:dyDescent="0.25">
      <c r="A165" t="s">
        <v>499</v>
      </c>
      <c r="B165" t="s">
        <v>361</v>
      </c>
      <c r="C165" t="s">
        <v>498</v>
      </c>
      <c r="D165" t="s">
        <v>353</v>
      </c>
      <c r="E165" s="29">
        <v>39623</v>
      </c>
      <c r="F165" t="s">
        <v>1454</v>
      </c>
      <c r="G165"/>
      <c r="H165" s="38">
        <v>60060</v>
      </c>
      <c r="I165">
        <v>2</v>
      </c>
      <c r="J165" s="38">
        <f t="shared" si="2"/>
        <v>61861.8</v>
      </c>
    </row>
    <row r="166" spans="1:31" x14ac:dyDescent="0.25">
      <c r="A166" t="s">
        <v>1033</v>
      </c>
      <c r="B166" t="s">
        <v>361</v>
      </c>
      <c r="C166" t="s">
        <v>1014</v>
      </c>
      <c r="D166" t="s">
        <v>347</v>
      </c>
      <c r="E166" s="29">
        <v>40608</v>
      </c>
      <c r="F166" t="s">
        <v>1455</v>
      </c>
      <c r="G166" t="s">
        <v>369</v>
      </c>
      <c r="H166" s="38">
        <v>49930</v>
      </c>
      <c r="I166">
        <v>1</v>
      </c>
      <c r="J166" s="38">
        <f t="shared" si="2"/>
        <v>51427.9</v>
      </c>
    </row>
    <row r="167" spans="1:31" x14ac:dyDescent="0.25">
      <c r="A167" t="s">
        <v>1069</v>
      </c>
      <c r="B167" t="s">
        <v>361</v>
      </c>
      <c r="C167" t="s">
        <v>1014</v>
      </c>
      <c r="D167" t="s">
        <v>347</v>
      </c>
      <c r="E167" s="29">
        <v>37810</v>
      </c>
      <c r="F167" t="s">
        <v>1456</v>
      </c>
      <c r="G167" t="s">
        <v>379</v>
      </c>
      <c r="H167" s="38">
        <v>48010</v>
      </c>
      <c r="I167">
        <v>3</v>
      </c>
      <c r="J167" s="38">
        <f t="shared" si="2"/>
        <v>49450.3</v>
      </c>
    </row>
    <row r="168" spans="1:31" s="44" customFormat="1" x14ac:dyDescent="0.25">
      <c r="A168" t="s">
        <v>684</v>
      </c>
      <c r="B168" t="s">
        <v>358</v>
      </c>
      <c r="C168" t="s">
        <v>552</v>
      </c>
      <c r="D168" t="s">
        <v>353</v>
      </c>
      <c r="E168" s="29">
        <v>37899</v>
      </c>
      <c r="F168" t="s">
        <v>1457</v>
      </c>
      <c r="G168"/>
      <c r="H168" s="38">
        <v>64220</v>
      </c>
      <c r="I168">
        <v>5</v>
      </c>
      <c r="J168" s="38">
        <f t="shared" si="2"/>
        <v>67431</v>
      </c>
      <c r="K168" s="41"/>
      <c r="L168" s="41"/>
      <c r="M168" s="41"/>
      <c r="N168"/>
      <c r="O168"/>
      <c r="P168"/>
      <c r="Q168"/>
      <c r="R168"/>
      <c r="S168"/>
      <c r="T168"/>
      <c r="U168"/>
      <c r="V168"/>
      <c r="W168"/>
      <c r="X168"/>
      <c r="Y168"/>
      <c r="Z168"/>
      <c r="AA168"/>
      <c r="AB168"/>
      <c r="AC168"/>
      <c r="AD168"/>
      <c r="AE168"/>
    </row>
    <row r="169" spans="1:31" s="44" customFormat="1" x14ac:dyDescent="0.25">
      <c r="A169" t="s">
        <v>1059</v>
      </c>
      <c r="B169" t="s">
        <v>365</v>
      </c>
      <c r="C169" t="s">
        <v>1014</v>
      </c>
      <c r="D169" t="s">
        <v>347</v>
      </c>
      <c r="E169" s="29">
        <v>41111</v>
      </c>
      <c r="F169" t="s">
        <v>1458</v>
      </c>
      <c r="G169" t="s">
        <v>351</v>
      </c>
      <c r="H169" s="38">
        <v>62780</v>
      </c>
      <c r="I169">
        <v>3</v>
      </c>
      <c r="J169" s="38">
        <f t="shared" si="2"/>
        <v>64663.4</v>
      </c>
      <c r="K169" s="41"/>
      <c r="L169" s="41"/>
      <c r="M169" s="41"/>
      <c r="N169"/>
      <c r="O169"/>
      <c r="P169"/>
      <c r="Q169"/>
      <c r="R169"/>
      <c r="S169"/>
      <c r="T169"/>
      <c r="U169"/>
      <c r="V169"/>
      <c r="W169"/>
      <c r="X169"/>
      <c r="Y169"/>
      <c r="Z169"/>
      <c r="AA169"/>
      <c r="AB169"/>
      <c r="AC169"/>
      <c r="AD169"/>
      <c r="AE169"/>
    </row>
    <row r="170" spans="1:31" s="44" customFormat="1" x14ac:dyDescent="0.25">
      <c r="A170" t="s">
        <v>352</v>
      </c>
      <c r="B170" t="s">
        <v>345</v>
      </c>
      <c r="C170" t="s">
        <v>346</v>
      </c>
      <c r="D170" t="s">
        <v>353</v>
      </c>
      <c r="E170" s="29">
        <v>39147</v>
      </c>
      <c r="F170" t="s">
        <v>1459</v>
      </c>
      <c r="G170"/>
      <c r="H170" s="38">
        <v>42540</v>
      </c>
      <c r="I170">
        <v>5</v>
      </c>
      <c r="J170" s="38">
        <f t="shared" si="2"/>
        <v>43816.200000000004</v>
      </c>
      <c r="K170" s="41"/>
      <c r="L170" s="41"/>
      <c r="M170" s="41"/>
      <c r="N170"/>
      <c r="O170"/>
      <c r="P170"/>
      <c r="Q170"/>
      <c r="R170"/>
      <c r="S170"/>
      <c r="T170"/>
      <c r="U170"/>
      <c r="V170"/>
      <c r="W170"/>
      <c r="X170"/>
      <c r="Y170"/>
      <c r="Z170"/>
      <c r="AA170"/>
      <c r="AB170"/>
      <c r="AC170"/>
      <c r="AD170"/>
      <c r="AE170"/>
    </row>
    <row r="171" spans="1:31" s="44" customFormat="1" x14ac:dyDescent="0.25">
      <c r="A171" t="s">
        <v>694</v>
      </c>
      <c r="B171" t="s">
        <v>365</v>
      </c>
      <c r="C171" t="s">
        <v>552</v>
      </c>
      <c r="D171" t="s">
        <v>347</v>
      </c>
      <c r="E171" s="29">
        <v>37943</v>
      </c>
      <c r="F171" t="s">
        <v>1460</v>
      </c>
      <c r="G171" t="s">
        <v>348</v>
      </c>
      <c r="H171" s="38">
        <v>75176</v>
      </c>
      <c r="I171">
        <v>3</v>
      </c>
      <c r="J171" s="38">
        <f t="shared" si="2"/>
        <v>78934.8</v>
      </c>
      <c r="K171" s="41"/>
      <c r="L171" s="41"/>
      <c r="M171" s="41"/>
      <c r="N171"/>
      <c r="O171"/>
      <c r="P171"/>
      <c r="Q171"/>
      <c r="R171"/>
      <c r="S171"/>
      <c r="T171"/>
      <c r="U171"/>
      <c r="V171"/>
      <c r="W171"/>
      <c r="X171"/>
      <c r="Y171"/>
      <c r="Z171"/>
      <c r="AA171"/>
      <c r="AB171"/>
      <c r="AC171"/>
      <c r="AD171"/>
      <c r="AE171"/>
    </row>
    <row r="172" spans="1:31" s="44" customFormat="1" x14ac:dyDescent="0.25">
      <c r="A172" t="s">
        <v>1007</v>
      </c>
      <c r="B172" t="s">
        <v>361</v>
      </c>
      <c r="C172" t="s">
        <v>940</v>
      </c>
      <c r="D172" t="s">
        <v>353</v>
      </c>
      <c r="E172" s="29">
        <v>38306</v>
      </c>
      <c r="F172" t="s">
        <v>1461</v>
      </c>
      <c r="G172"/>
      <c r="H172" s="38">
        <v>54840</v>
      </c>
      <c r="I172">
        <v>4</v>
      </c>
      <c r="J172" s="38">
        <f t="shared" si="2"/>
        <v>56485.200000000004</v>
      </c>
      <c r="K172" s="41"/>
      <c r="L172" s="41"/>
      <c r="M172" s="41"/>
      <c r="N172"/>
      <c r="O172"/>
      <c r="P172"/>
      <c r="Q172"/>
      <c r="R172"/>
      <c r="S172"/>
      <c r="T172"/>
      <c r="U172"/>
      <c r="V172"/>
      <c r="W172"/>
      <c r="X172"/>
      <c r="Y172"/>
      <c r="Z172"/>
      <c r="AA172"/>
      <c r="AB172"/>
      <c r="AC172"/>
      <c r="AD172"/>
      <c r="AE172"/>
    </row>
    <row r="173" spans="1:31" s="44" customFormat="1" x14ac:dyDescent="0.25">
      <c r="A173" t="s">
        <v>681</v>
      </c>
      <c r="B173" t="s">
        <v>375</v>
      </c>
      <c r="C173" t="s">
        <v>552</v>
      </c>
      <c r="D173" t="s">
        <v>347</v>
      </c>
      <c r="E173" s="29">
        <v>40467</v>
      </c>
      <c r="F173" t="s">
        <v>1462</v>
      </c>
      <c r="G173" t="s">
        <v>348</v>
      </c>
      <c r="H173" s="38">
        <v>33210</v>
      </c>
      <c r="I173">
        <v>4</v>
      </c>
      <c r="J173" s="38">
        <f t="shared" si="2"/>
        <v>34870.5</v>
      </c>
      <c r="K173" s="41"/>
      <c r="L173" s="41"/>
      <c r="M173" s="41"/>
      <c r="N173"/>
      <c r="O173"/>
      <c r="P173"/>
      <c r="Q173"/>
      <c r="R173"/>
      <c r="S173"/>
      <c r="T173"/>
      <c r="U173"/>
      <c r="V173"/>
      <c r="W173"/>
      <c r="X173"/>
      <c r="Y173"/>
      <c r="Z173"/>
      <c r="AA173"/>
      <c r="AB173"/>
      <c r="AC173"/>
      <c r="AD173"/>
      <c r="AE173"/>
    </row>
    <row r="174" spans="1:31" s="44" customFormat="1" x14ac:dyDescent="0.25">
      <c r="A174" t="s">
        <v>425</v>
      </c>
      <c r="B174" t="s">
        <v>361</v>
      </c>
      <c r="C174" t="s">
        <v>399</v>
      </c>
      <c r="D174" t="s">
        <v>347</v>
      </c>
      <c r="E174" s="29">
        <v>40320</v>
      </c>
      <c r="F174" t="s">
        <v>1463</v>
      </c>
      <c r="G174" t="s">
        <v>359</v>
      </c>
      <c r="H174" s="38">
        <v>77580</v>
      </c>
      <c r="I174">
        <v>3</v>
      </c>
      <c r="J174" s="38">
        <f t="shared" si="2"/>
        <v>79907.400000000009</v>
      </c>
      <c r="K174" s="41"/>
      <c r="L174" s="41"/>
      <c r="M174" s="41"/>
      <c r="N174"/>
      <c r="O174"/>
      <c r="P174"/>
      <c r="Q174"/>
      <c r="R174"/>
      <c r="S174"/>
      <c r="T174"/>
      <c r="U174"/>
      <c r="V174"/>
      <c r="W174"/>
      <c r="X174"/>
      <c r="Y174"/>
      <c r="Z174"/>
      <c r="AA174"/>
      <c r="AB174"/>
      <c r="AC174"/>
      <c r="AD174"/>
      <c r="AE174"/>
    </row>
    <row r="175" spans="1:31" s="44" customFormat="1" x14ac:dyDescent="0.25">
      <c r="A175" t="s">
        <v>915</v>
      </c>
      <c r="B175" t="s">
        <v>361</v>
      </c>
      <c r="C175" t="s">
        <v>851</v>
      </c>
      <c r="D175" t="s">
        <v>347</v>
      </c>
      <c r="E175" s="29">
        <v>40438</v>
      </c>
      <c r="F175" t="s">
        <v>1464</v>
      </c>
      <c r="G175" t="s">
        <v>359</v>
      </c>
      <c r="H175" s="38">
        <v>59150</v>
      </c>
      <c r="I175">
        <v>4</v>
      </c>
      <c r="J175" s="38">
        <f t="shared" si="2"/>
        <v>60924.5</v>
      </c>
      <c r="K175" s="41"/>
      <c r="L175" s="41"/>
      <c r="M175" s="41"/>
      <c r="N175"/>
      <c r="O175"/>
      <c r="P175"/>
      <c r="Q175"/>
      <c r="R175"/>
      <c r="S175"/>
      <c r="T175"/>
      <c r="U175"/>
      <c r="V175"/>
      <c r="W175"/>
      <c r="X175"/>
      <c r="Y175"/>
      <c r="Z175"/>
      <c r="AA175"/>
      <c r="AB175"/>
      <c r="AC175"/>
      <c r="AD175"/>
      <c r="AE175"/>
    </row>
    <row r="176" spans="1:31" s="44" customFormat="1" x14ac:dyDescent="0.25">
      <c r="A176" t="s">
        <v>990</v>
      </c>
      <c r="B176" t="s">
        <v>365</v>
      </c>
      <c r="C176" t="s">
        <v>940</v>
      </c>
      <c r="D176" t="s">
        <v>353</v>
      </c>
      <c r="E176" s="29">
        <v>38598</v>
      </c>
      <c r="F176" t="s">
        <v>1465</v>
      </c>
      <c r="G176"/>
      <c r="H176" s="38">
        <v>60800</v>
      </c>
      <c r="I176">
        <v>4</v>
      </c>
      <c r="J176" s="38">
        <f t="shared" si="2"/>
        <v>62624</v>
      </c>
      <c r="K176" s="41"/>
      <c r="L176" s="41"/>
      <c r="M176" s="41"/>
      <c r="N176"/>
      <c r="O176"/>
      <c r="P176"/>
      <c r="Q176"/>
      <c r="R176"/>
      <c r="S176"/>
      <c r="T176"/>
      <c r="U176"/>
      <c r="V176"/>
      <c r="W176"/>
      <c r="X176"/>
      <c r="Y176"/>
      <c r="Z176"/>
      <c r="AA176"/>
      <c r="AB176"/>
      <c r="AC176"/>
      <c r="AD176"/>
      <c r="AE176"/>
    </row>
    <row r="177" spans="1:31" s="44" customFormat="1" x14ac:dyDescent="0.25">
      <c r="A177" t="s">
        <v>683</v>
      </c>
      <c r="B177" t="s">
        <v>365</v>
      </c>
      <c r="C177" t="s">
        <v>552</v>
      </c>
      <c r="D177" t="s">
        <v>353</v>
      </c>
      <c r="E177" s="29">
        <v>38282</v>
      </c>
      <c r="F177" t="s">
        <v>1466</v>
      </c>
      <c r="G177"/>
      <c r="H177" s="38">
        <v>23810</v>
      </c>
      <c r="I177">
        <v>4</v>
      </c>
      <c r="J177" s="38">
        <f t="shared" si="2"/>
        <v>25000.5</v>
      </c>
      <c r="K177" s="41"/>
      <c r="L177" s="41"/>
      <c r="M177" s="41"/>
      <c r="N177"/>
      <c r="O177"/>
      <c r="P177"/>
      <c r="Q177"/>
      <c r="R177"/>
      <c r="S177"/>
      <c r="T177"/>
      <c r="U177"/>
      <c r="V177"/>
      <c r="W177"/>
      <c r="X177"/>
      <c r="Y177"/>
      <c r="Z177"/>
      <c r="AA177"/>
      <c r="AB177"/>
      <c r="AC177"/>
      <c r="AD177"/>
      <c r="AE177"/>
    </row>
    <row r="178" spans="1:31" s="44" customFormat="1" x14ac:dyDescent="0.25">
      <c r="A178" t="s">
        <v>604</v>
      </c>
      <c r="B178" t="s">
        <v>361</v>
      </c>
      <c r="C178" t="s">
        <v>552</v>
      </c>
      <c r="D178" t="s">
        <v>356</v>
      </c>
      <c r="E178" s="29">
        <v>37730</v>
      </c>
      <c r="F178" t="s">
        <v>1467</v>
      </c>
      <c r="G178"/>
      <c r="H178" s="38">
        <v>8892</v>
      </c>
      <c r="I178">
        <v>1</v>
      </c>
      <c r="J178" s="38">
        <f t="shared" si="2"/>
        <v>9336.6</v>
      </c>
      <c r="K178" s="41"/>
      <c r="L178" s="41"/>
      <c r="M178" s="41"/>
      <c r="N178"/>
      <c r="O178"/>
      <c r="P178"/>
      <c r="Q178"/>
      <c r="R178"/>
      <c r="S178"/>
      <c r="T178"/>
      <c r="U178"/>
      <c r="V178"/>
      <c r="W178"/>
      <c r="X178"/>
      <c r="Y178"/>
      <c r="Z178"/>
      <c r="AA178"/>
      <c r="AB178"/>
      <c r="AC178"/>
      <c r="AD178"/>
      <c r="AE178"/>
    </row>
    <row r="179" spans="1:31" s="44" customFormat="1" x14ac:dyDescent="0.25">
      <c r="A179" t="s">
        <v>565</v>
      </c>
      <c r="B179" t="s">
        <v>345</v>
      </c>
      <c r="C179" t="s">
        <v>552</v>
      </c>
      <c r="D179" t="s">
        <v>347</v>
      </c>
      <c r="E179" s="29">
        <v>38733</v>
      </c>
      <c r="F179" t="s">
        <v>1468</v>
      </c>
      <c r="G179" t="s">
        <v>369</v>
      </c>
      <c r="H179" s="38">
        <v>68710</v>
      </c>
      <c r="I179">
        <v>4</v>
      </c>
      <c r="J179" s="38">
        <f t="shared" si="2"/>
        <v>72145.5</v>
      </c>
      <c r="K179" s="41"/>
      <c r="L179" s="41"/>
      <c r="M179" s="41"/>
      <c r="N179"/>
      <c r="O179"/>
      <c r="P179"/>
      <c r="Q179"/>
      <c r="R179"/>
      <c r="S179"/>
      <c r="T179"/>
      <c r="U179"/>
      <c r="V179"/>
      <c r="W179"/>
      <c r="X179"/>
      <c r="Y179"/>
      <c r="Z179"/>
      <c r="AA179"/>
      <c r="AB179"/>
      <c r="AC179"/>
      <c r="AD179"/>
      <c r="AE179"/>
    </row>
    <row r="180" spans="1:31" s="44" customFormat="1" x14ac:dyDescent="0.25">
      <c r="A180" t="s">
        <v>840</v>
      </c>
      <c r="B180" t="s">
        <v>361</v>
      </c>
      <c r="C180" t="s">
        <v>834</v>
      </c>
      <c r="D180" t="s">
        <v>350</v>
      </c>
      <c r="E180" s="29">
        <v>39687</v>
      </c>
      <c r="F180" t="s">
        <v>1469</v>
      </c>
      <c r="G180" t="s">
        <v>359</v>
      </c>
      <c r="H180" s="38">
        <v>24815</v>
      </c>
      <c r="I180">
        <v>1</v>
      </c>
      <c r="J180" s="38">
        <f t="shared" si="2"/>
        <v>25559.45</v>
      </c>
      <c r="K180" s="41"/>
      <c r="L180" s="41"/>
      <c r="M180" s="41"/>
      <c r="N180"/>
      <c r="O180"/>
      <c r="P180"/>
      <c r="Q180"/>
      <c r="R180"/>
      <c r="S180"/>
      <c r="T180"/>
      <c r="U180"/>
      <c r="V180"/>
      <c r="W180"/>
      <c r="X180"/>
      <c r="Y180"/>
      <c r="Z180"/>
      <c r="AA180"/>
      <c r="AB180"/>
      <c r="AC180"/>
      <c r="AD180"/>
      <c r="AE180"/>
    </row>
    <row r="181" spans="1:31" s="44" customFormat="1" x14ac:dyDescent="0.25">
      <c r="A181" t="s">
        <v>695</v>
      </c>
      <c r="B181" t="s">
        <v>361</v>
      </c>
      <c r="C181" t="s">
        <v>552</v>
      </c>
      <c r="D181" t="s">
        <v>353</v>
      </c>
      <c r="E181" s="29">
        <v>38321</v>
      </c>
      <c r="F181" t="s">
        <v>1470</v>
      </c>
      <c r="G181"/>
      <c r="H181" s="38">
        <v>37980</v>
      </c>
      <c r="I181">
        <v>4</v>
      </c>
      <c r="J181" s="38">
        <f t="shared" si="2"/>
        <v>39879</v>
      </c>
      <c r="K181" s="41"/>
      <c r="L181" s="41"/>
      <c r="M181" s="41"/>
      <c r="N181"/>
      <c r="O181"/>
      <c r="P181"/>
      <c r="Q181"/>
      <c r="R181"/>
      <c r="S181"/>
      <c r="T181"/>
      <c r="U181"/>
      <c r="V181"/>
      <c r="W181"/>
      <c r="X181"/>
      <c r="Y181"/>
      <c r="Z181"/>
      <c r="AA181"/>
      <c r="AB181"/>
      <c r="AC181"/>
      <c r="AD181"/>
      <c r="AE181"/>
    </row>
    <row r="182" spans="1:31" s="44" customFormat="1" x14ac:dyDescent="0.25">
      <c r="A182" t="s">
        <v>451</v>
      </c>
      <c r="B182" t="s">
        <v>365</v>
      </c>
      <c r="C182" t="s">
        <v>399</v>
      </c>
      <c r="D182" t="s">
        <v>347</v>
      </c>
      <c r="E182" s="29">
        <v>40501</v>
      </c>
      <c r="F182" t="s">
        <v>1471</v>
      </c>
      <c r="G182" t="s">
        <v>359</v>
      </c>
      <c r="H182" s="38">
        <v>77820</v>
      </c>
      <c r="I182">
        <v>3</v>
      </c>
      <c r="J182" s="38">
        <f t="shared" si="2"/>
        <v>80154.600000000006</v>
      </c>
      <c r="K182" s="41"/>
      <c r="L182" s="41"/>
      <c r="M182" s="41"/>
      <c r="N182"/>
      <c r="O182"/>
      <c r="P182"/>
      <c r="Q182"/>
      <c r="R182"/>
      <c r="S182"/>
      <c r="T182"/>
      <c r="U182"/>
      <c r="V182"/>
      <c r="W182"/>
      <c r="X182"/>
      <c r="Y182"/>
      <c r="Z182"/>
      <c r="AA182"/>
      <c r="AB182"/>
      <c r="AC182"/>
      <c r="AD182"/>
      <c r="AE182"/>
    </row>
    <row r="183" spans="1:31" s="44" customFormat="1" x14ac:dyDescent="0.25">
      <c r="A183" t="s">
        <v>549</v>
      </c>
      <c r="B183" t="s">
        <v>361</v>
      </c>
      <c r="C183" t="s">
        <v>543</v>
      </c>
      <c r="D183" t="s">
        <v>356</v>
      </c>
      <c r="E183" s="29">
        <v>37946</v>
      </c>
      <c r="F183" t="s">
        <v>1472</v>
      </c>
      <c r="G183" t="s">
        <v>348</v>
      </c>
      <c r="H183" s="38">
        <v>85130</v>
      </c>
      <c r="I183">
        <v>5</v>
      </c>
      <c r="J183" s="38">
        <f t="shared" si="2"/>
        <v>87683.900000000009</v>
      </c>
      <c r="K183" s="41"/>
      <c r="L183" s="41"/>
      <c r="M183" s="41"/>
      <c r="N183"/>
      <c r="O183"/>
      <c r="P183"/>
      <c r="Q183"/>
      <c r="R183"/>
      <c r="S183"/>
      <c r="T183"/>
      <c r="U183"/>
      <c r="V183"/>
      <c r="W183"/>
      <c r="X183"/>
      <c r="Y183"/>
      <c r="Z183"/>
      <c r="AA183"/>
      <c r="AB183"/>
      <c r="AC183"/>
      <c r="AD183"/>
      <c r="AE183"/>
    </row>
    <row r="184" spans="1:31" s="44" customFormat="1" x14ac:dyDescent="0.25">
      <c r="A184" t="s">
        <v>935</v>
      </c>
      <c r="B184" t="s">
        <v>355</v>
      </c>
      <c r="C184" t="s">
        <v>851</v>
      </c>
      <c r="D184" t="s">
        <v>347</v>
      </c>
      <c r="E184" s="29">
        <v>40519</v>
      </c>
      <c r="F184" t="s">
        <v>1473</v>
      </c>
      <c r="G184" t="s">
        <v>379</v>
      </c>
      <c r="H184" s="38">
        <v>45000</v>
      </c>
      <c r="I184">
        <v>4</v>
      </c>
      <c r="J184" s="38">
        <f t="shared" si="2"/>
        <v>46350</v>
      </c>
      <c r="K184" s="41"/>
      <c r="L184" s="41"/>
      <c r="M184" s="41"/>
      <c r="N184"/>
      <c r="O184"/>
      <c r="P184"/>
      <c r="Q184"/>
      <c r="R184"/>
      <c r="S184"/>
      <c r="T184"/>
      <c r="U184"/>
      <c r="V184"/>
      <c r="W184"/>
      <c r="X184"/>
      <c r="Y184"/>
      <c r="Z184"/>
      <c r="AA184"/>
      <c r="AB184"/>
      <c r="AC184"/>
      <c r="AD184"/>
      <c r="AE184"/>
    </row>
    <row r="185" spans="1:31" s="44" customFormat="1" x14ac:dyDescent="0.25">
      <c r="A185" t="s">
        <v>671</v>
      </c>
      <c r="B185" t="s">
        <v>375</v>
      </c>
      <c r="C185" t="s">
        <v>552</v>
      </c>
      <c r="D185" t="s">
        <v>347</v>
      </c>
      <c r="E185" s="29">
        <v>39348</v>
      </c>
      <c r="F185" t="s">
        <v>1474</v>
      </c>
      <c r="G185" t="s">
        <v>348</v>
      </c>
      <c r="H185" s="38">
        <v>46220</v>
      </c>
      <c r="I185">
        <v>2</v>
      </c>
      <c r="J185" s="38">
        <f t="shared" si="2"/>
        <v>48531</v>
      </c>
      <c r="K185" s="41"/>
      <c r="L185" s="41"/>
      <c r="M185" s="41"/>
      <c r="N185"/>
      <c r="O185"/>
      <c r="P185"/>
      <c r="Q185"/>
      <c r="R185"/>
      <c r="S185"/>
      <c r="T185"/>
      <c r="U185"/>
      <c r="V185"/>
      <c r="W185"/>
      <c r="X185"/>
      <c r="Y185"/>
      <c r="Z185"/>
      <c r="AA185"/>
      <c r="AB185"/>
      <c r="AC185"/>
      <c r="AD185"/>
      <c r="AE185"/>
    </row>
    <row r="186" spans="1:31" s="44" customFormat="1" x14ac:dyDescent="0.25">
      <c r="A186" t="s">
        <v>802</v>
      </c>
      <c r="B186" t="s">
        <v>375</v>
      </c>
      <c r="C186" t="s">
        <v>789</v>
      </c>
      <c r="D186" t="s">
        <v>353</v>
      </c>
      <c r="E186" s="29">
        <v>40304</v>
      </c>
      <c r="F186" t="s">
        <v>1475</v>
      </c>
      <c r="G186"/>
      <c r="H186" s="38">
        <v>63330</v>
      </c>
      <c r="I186">
        <v>4</v>
      </c>
      <c r="J186" s="38">
        <f t="shared" si="2"/>
        <v>65229.9</v>
      </c>
      <c r="K186" s="41"/>
      <c r="L186" s="41"/>
      <c r="M186" s="41"/>
      <c r="N186"/>
      <c r="O186"/>
      <c r="P186"/>
      <c r="Q186"/>
      <c r="R186"/>
      <c r="S186"/>
      <c r="T186"/>
      <c r="U186"/>
      <c r="V186"/>
      <c r="W186"/>
      <c r="X186"/>
      <c r="Y186"/>
      <c r="Z186"/>
      <c r="AA186"/>
      <c r="AB186"/>
      <c r="AC186"/>
      <c r="AD186"/>
      <c r="AE186"/>
    </row>
    <row r="187" spans="1:31" s="44" customFormat="1" x14ac:dyDescent="0.25">
      <c r="A187" t="s">
        <v>980</v>
      </c>
      <c r="B187" t="s">
        <v>361</v>
      </c>
      <c r="C187" t="s">
        <v>940</v>
      </c>
      <c r="D187" t="s">
        <v>347</v>
      </c>
      <c r="E187" s="29">
        <v>39273</v>
      </c>
      <c r="F187" t="s">
        <v>1476</v>
      </c>
      <c r="G187" t="s">
        <v>348</v>
      </c>
      <c r="H187" s="38">
        <v>54200</v>
      </c>
      <c r="I187">
        <v>4</v>
      </c>
      <c r="J187" s="38">
        <f t="shared" si="2"/>
        <v>55826</v>
      </c>
      <c r="K187" s="41"/>
      <c r="L187" s="41"/>
      <c r="M187" s="41"/>
      <c r="N187"/>
      <c r="O187"/>
      <c r="P187"/>
      <c r="Q187"/>
      <c r="R187"/>
      <c r="S187"/>
      <c r="T187"/>
      <c r="U187"/>
      <c r="V187"/>
      <c r="W187"/>
      <c r="X187"/>
      <c r="Y187"/>
      <c r="Z187"/>
      <c r="AA187"/>
      <c r="AB187"/>
      <c r="AC187"/>
      <c r="AD187"/>
      <c r="AE187"/>
    </row>
    <row r="188" spans="1:31" s="44" customFormat="1" x14ac:dyDescent="0.25">
      <c r="A188" t="s">
        <v>386</v>
      </c>
      <c r="B188" t="s">
        <v>361</v>
      </c>
      <c r="C188" t="s">
        <v>384</v>
      </c>
      <c r="D188" t="s">
        <v>347</v>
      </c>
      <c r="E188" s="29">
        <v>38406</v>
      </c>
      <c r="F188" t="s">
        <v>1477</v>
      </c>
      <c r="G188" t="s">
        <v>369</v>
      </c>
      <c r="H188" s="38">
        <v>47850</v>
      </c>
      <c r="I188">
        <v>1</v>
      </c>
      <c r="J188" s="38">
        <f t="shared" si="2"/>
        <v>49285.5</v>
      </c>
      <c r="K188" s="41"/>
      <c r="L188" s="41"/>
      <c r="M188" s="41"/>
      <c r="N188"/>
      <c r="O188"/>
      <c r="P188"/>
      <c r="Q188"/>
      <c r="R188"/>
      <c r="S188"/>
      <c r="T188"/>
      <c r="U188"/>
      <c r="V188"/>
      <c r="W188"/>
      <c r="X188"/>
      <c r="Y188"/>
      <c r="Z188"/>
      <c r="AA188"/>
      <c r="AB188"/>
      <c r="AC188"/>
      <c r="AD188"/>
      <c r="AE188"/>
    </row>
    <row r="189" spans="1:31" s="44" customFormat="1" x14ac:dyDescent="0.25">
      <c r="A189" t="s">
        <v>354</v>
      </c>
      <c r="B189" t="s">
        <v>355</v>
      </c>
      <c r="C189" t="s">
        <v>346</v>
      </c>
      <c r="D189" t="s">
        <v>356</v>
      </c>
      <c r="E189" s="29">
        <v>41151</v>
      </c>
      <c r="F189" t="s">
        <v>1478</v>
      </c>
      <c r="G189"/>
      <c r="H189" s="38">
        <v>35680</v>
      </c>
      <c r="I189">
        <v>2</v>
      </c>
      <c r="J189" s="38">
        <f t="shared" si="2"/>
        <v>36750.400000000001</v>
      </c>
      <c r="K189" s="41"/>
      <c r="L189" s="41"/>
      <c r="M189" s="41"/>
      <c r="N189"/>
      <c r="O189"/>
      <c r="P189"/>
      <c r="Q189"/>
      <c r="R189"/>
      <c r="S189"/>
      <c r="T189"/>
      <c r="U189"/>
      <c r="V189"/>
      <c r="W189"/>
      <c r="X189"/>
      <c r="Y189"/>
      <c r="Z189"/>
      <c r="AA189"/>
      <c r="AB189"/>
      <c r="AC189"/>
      <c r="AD189"/>
      <c r="AE189"/>
    </row>
    <row r="190" spans="1:31" s="44" customFormat="1" x14ac:dyDescent="0.25">
      <c r="A190" t="s">
        <v>483</v>
      </c>
      <c r="B190" t="s">
        <v>375</v>
      </c>
      <c r="C190" t="s">
        <v>478</v>
      </c>
      <c r="D190" t="s">
        <v>353</v>
      </c>
      <c r="E190" s="29">
        <v>37667</v>
      </c>
      <c r="F190" t="s">
        <v>1479</v>
      </c>
      <c r="G190"/>
      <c r="H190" s="38">
        <v>73390</v>
      </c>
      <c r="I190">
        <v>2</v>
      </c>
      <c r="J190" s="38">
        <f t="shared" si="2"/>
        <v>75591.7</v>
      </c>
      <c r="K190" s="41"/>
      <c r="L190" s="41"/>
      <c r="M190" s="41"/>
      <c r="N190"/>
      <c r="O190"/>
      <c r="P190"/>
      <c r="Q190"/>
      <c r="R190"/>
      <c r="S190"/>
      <c r="T190"/>
      <c r="U190"/>
      <c r="V190"/>
      <c r="W190"/>
      <c r="X190"/>
      <c r="Y190"/>
      <c r="Z190"/>
      <c r="AA190"/>
      <c r="AB190"/>
      <c r="AC190"/>
      <c r="AD190"/>
      <c r="AE190"/>
    </row>
    <row r="191" spans="1:31" s="44" customFormat="1" x14ac:dyDescent="0.25">
      <c r="A191" t="s">
        <v>962</v>
      </c>
      <c r="B191" t="s">
        <v>361</v>
      </c>
      <c r="C191" t="s">
        <v>940</v>
      </c>
      <c r="D191" t="s">
        <v>347</v>
      </c>
      <c r="E191" s="29">
        <v>40990</v>
      </c>
      <c r="F191" t="s">
        <v>1480</v>
      </c>
      <c r="G191" t="s">
        <v>348</v>
      </c>
      <c r="H191" s="38">
        <v>65571</v>
      </c>
      <c r="I191">
        <v>3</v>
      </c>
      <c r="J191" s="38">
        <f t="shared" si="2"/>
        <v>67538.13</v>
      </c>
      <c r="K191" s="41"/>
      <c r="L191" s="41"/>
      <c r="M191" s="41"/>
      <c r="N191"/>
      <c r="O191"/>
      <c r="P191"/>
      <c r="Q191"/>
      <c r="R191"/>
      <c r="S191"/>
      <c r="T191"/>
      <c r="U191"/>
      <c r="V191"/>
      <c r="W191"/>
      <c r="X191"/>
      <c r="Y191"/>
      <c r="Z191"/>
      <c r="AA191"/>
      <c r="AB191"/>
      <c r="AC191"/>
      <c r="AD191"/>
      <c r="AE191"/>
    </row>
    <row r="192" spans="1:31" s="44" customFormat="1" x14ac:dyDescent="0.25">
      <c r="A192" t="s">
        <v>610</v>
      </c>
      <c r="B192" t="s">
        <v>365</v>
      </c>
      <c r="C192" t="s">
        <v>552</v>
      </c>
      <c r="D192" t="s">
        <v>347</v>
      </c>
      <c r="E192" s="29">
        <v>40270</v>
      </c>
      <c r="F192" t="s">
        <v>1481</v>
      </c>
      <c r="G192" t="s">
        <v>379</v>
      </c>
      <c r="H192" s="38">
        <v>35300</v>
      </c>
      <c r="I192">
        <v>5</v>
      </c>
      <c r="J192" s="38">
        <f t="shared" si="2"/>
        <v>37065</v>
      </c>
      <c r="K192" s="41"/>
      <c r="L192" s="41"/>
      <c r="M192" s="41"/>
      <c r="N192"/>
      <c r="O192"/>
      <c r="P192"/>
      <c r="Q192"/>
      <c r="R192"/>
      <c r="S192"/>
      <c r="T192"/>
      <c r="U192"/>
      <c r="V192"/>
      <c r="W192"/>
      <c r="X192"/>
      <c r="Y192"/>
      <c r="Z192"/>
      <c r="AA192"/>
      <c r="AB192"/>
      <c r="AC192"/>
      <c r="AD192"/>
      <c r="AE192"/>
    </row>
    <row r="193" spans="1:31" s="44" customFormat="1" x14ac:dyDescent="0.25">
      <c r="A193" t="s">
        <v>876</v>
      </c>
      <c r="B193" t="s">
        <v>358</v>
      </c>
      <c r="C193" t="s">
        <v>851</v>
      </c>
      <c r="D193" t="s">
        <v>350</v>
      </c>
      <c r="E193" s="29">
        <v>40293</v>
      </c>
      <c r="F193" t="s">
        <v>1482</v>
      </c>
      <c r="G193" t="s">
        <v>348</v>
      </c>
      <c r="H193" s="38">
        <v>11810</v>
      </c>
      <c r="I193">
        <v>1</v>
      </c>
      <c r="J193" s="38">
        <f t="shared" si="2"/>
        <v>12164.300000000001</v>
      </c>
      <c r="K193" s="41"/>
      <c r="L193" s="41"/>
      <c r="M193" s="41"/>
      <c r="N193"/>
      <c r="O193"/>
      <c r="P193"/>
      <c r="Q193"/>
      <c r="R193"/>
      <c r="S193"/>
      <c r="T193"/>
      <c r="U193"/>
      <c r="V193"/>
      <c r="W193"/>
      <c r="X193"/>
      <c r="Y193"/>
      <c r="Z193"/>
      <c r="AA193"/>
      <c r="AB193"/>
      <c r="AC193"/>
      <c r="AD193"/>
      <c r="AE193"/>
    </row>
    <row r="194" spans="1:31" s="44" customFormat="1" x14ac:dyDescent="0.25">
      <c r="A194" t="s">
        <v>655</v>
      </c>
      <c r="B194" t="s">
        <v>355</v>
      </c>
      <c r="C194" t="s">
        <v>552</v>
      </c>
      <c r="D194" t="s">
        <v>353</v>
      </c>
      <c r="E194" s="29">
        <v>38912</v>
      </c>
      <c r="F194" t="s">
        <v>1483</v>
      </c>
      <c r="G194"/>
      <c r="H194" s="38">
        <v>80330</v>
      </c>
      <c r="I194">
        <v>4</v>
      </c>
      <c r="J194" s="38">
        <f t="shared" si="2"/>
        <v>84346.5</v>
      </c>
      <c r="K194" s="41"/>
      <c r="L194" s="41"/>
      <c r="M194" s="41"/>
      <c r="N194"/>
      <c r="O194"/>
      <c r="P194"/>
      <c r="Q194"/>
      <c r="R194"/>
      <c r="S194"/>
      <c r="T194"/>
      <c r="U194"/>
      <c r="V194"/>
      <c r="W194"/>
      <c r="X194"/>
      <c r="Y194"/>
      <c r="Z194"/>
      <c r="AA194"/>
      <c r="AB194"/>
      <c r="AC194"/>
      <c r="AD194"/>
      <c r="AE194"/>
    </row>
    <row r="195" spans="1:31" s="44" customFormat="1" x14ac:dyDescent="0.25">
      <c r="A195" t="s">
        <v>788</v>
      </c>
      <c r="B195" t="s">
        <v>345</v>
      </c>
      <c r="C195" t="s">
        <v>789</v>
      </c>
      <c r="D195" t="s">
        <v>347</v>
      </c>
      <c r="E195" s="29">
        <v>40925</v>
      </c>
      <c r="F195" t="s">
        <v>1484</v>
      </c>
      <c r="G195" t="s">
        <v>379</v>
      </c>
      <c r="H195" s="38">
        <v>43190</v>
      </c>
      <c r="I195">
        <v>2</v>
      </c>
      <c r="J195" s="38">
        <f t="shared" si="2"/>
        <v>44485.700000000004</v>
      </c>
      <c r="K195" s="41"/>
      <c r="L195" s="41"/>
      <c r="M195" s="41"/>
      <c r="N195"/>
      <c r="O195"/>
      <c r="P195"/>
      <c r="Q195"/>
      <c r="R195"/>
      <c r="S195"/>
      <c r="T195"/>
      <c r="U195"/>
      <c r="V195"/>
      <c r="W195"/>
      <c r="X195"/>
      <c r="Y195"/>
      <c r="Z195"/>
      <c r="AA195"/>
      <c r="AB195"/>
      <c r="AC195"/>
      <c r="AD195"/>
      <c r="AE195"/>
    </row>
    <row r="196" spans="1:31" s="44" customFormat="1" x14ac:dyDescent="0.25">
      <c r="A196" t="s">
        <v>1053</v>
      </c>
      <c r="B196" t="s">
        <v>361</v>
      </c>
      <c r="C196" t="s">
        <v>1014</v>
      </c>
      <c r="D196" t="s">
        <v>350</v>
      </c>
      <c r="E196" s="29">
        <v>39253</v>
      </c>
      <c r="F196" t="s">
        <v>1485</v>
      </c>
      <c r="G196" t="s">
        <v>369</v>
      </c>
      <c r="H196" s="38">
        <v>11230</v>
      </c>
      <c r="I196">
        <v>4</v>
      </c>
      <c r="J196" s="38">
        <f t="shared" si="2"/>
        <v>11566.9</v>
      </c>
      <c r="K196" s="41"/>
      <c r="L196" s="41"/>
      <c r="M196" s="41"/>
      <c r="N196"/>
      <c r="O196"/>
      <c r="P196"/>
      <c r="Q196"/>
      <c r="R196"/>
      <c r="S196"/>
      <c r="T196"/>
      <c r="U196"/>
      <c r="V196"/>
      <c r="W196"/>
      <c r="X196"/>
      <c r="Y196"/>
      <c r="Z196"/>
      <c r="AA196"/>
      <c r="AB196"/>
      <c r="AC196"/>
      <c r="AD196"/>
      <c r="AE196"/>
    </row>
    <row r="197" spans="1:31" s="44" customFormat="1" x14ac:dyDescent="0.25">
      <c r="A197" t="s">
        <v>624</v>
      </c>
      <c r="B197" t="s">
        <v>361</v>
      </c>
      <c r="C197" t="s">
        <v>552</v>
      </c>
      <c r="D197" t="s">
        <v>353</v>
      </c>
      <c r="E197" s="29">
        <v>41079</v>
      </c>
      <c r="F197" t="s">
        <v>1486</v>
      </c>
      <c r="G197"/>
      <c r="H197" s="38">
        <v>32190</v>
      </c>
      <c r="I197">
        <v>3</v>
      </c>
      <c r="J197" s="38">
        <f t="shared" si="2"/>
        <v>33799.5</v>
      </c>
      <c r="K197" s="41"/>
      <c r="L197" s="41"/>
      <c r="M197" s="41"/>
      <c r="N197"/>
      <c r="O197"/>
      <c r="P197"/>
      <c r="Q197"/>
      <c r="R197"/>
      <c r="S197"/>
      <c r="T197"/>
      <c r="U197"/>
      <c r="V197"/>
      <c r="W197"/>
      <c r="X197"/>
      <c r="Y197"/>
      <c r="Z197"/>
      <c r="AA197"/>
      <c r="AB197"/>
      <c r="AC197"/>
      <c r="AD197"/>
      <c r="AE197"/>
    </row>
    <row r="198" spans="1:31" s="44" customFormat="1" x14ac:dyDescent="0.25">
      <c r="A198" t="s">
        <v>1027</v>
      </c>
      <c r="B198" t="s">
        <v>361</v>
      </c>
      <c r="C198" t="s">
        <v>1014</v>
      </c>
      <c r="D198" t="s">
        <v>353</v>
      </c>
      <c r="E198" s="29">
        <v>40235</v>
      </c>
      <c r="F198" t="s">
        <v>1487</v>
      </c>
      <c r="G198"/>
      <c r="H198" s="38">
        <v>80729</v>
      </c>
      <c r="I198">
        <v>3</v>
      </c>
      <c r="J198" s="38">
        <f t="shared" si="2"/>
        <v>83150.87</v>
      </c>
      <c r="K198" s="41"/>
      <c r="L198" s="41"/>
      <c r="M198" s="41"/>
      <c r="N198"/>
      <c r="O198"/>
      <c r="P198"/>
      <c r="Q198"/>
      <c r="R198"/>
      <c r="S198"/>
      <c r="T198"/>
      <c r="U198"/>
      <c r="V198"/>
      <c r="W198"/>
      <c r="X198"/>
      <c r="Y198"/>
      <c r="Z198"/>
      <c r="AA198"/>
      <c r="AB198"/>
      <c r="AC198"/>
      <c r="AD198"/>
      <c r="AE198"/>
    </row>
    <row r="199" spans="1:31" s="44" customFormat="1" x14ac:dyDescent="0.25">
      <c r="A199" t="s">
        <v>907</v>
      </c>
      <c r="B199" t="s">
        <v>361</v>
      </c>
      <c r="C199" t="s">
        <v>851</v>
      </c>
      <c r="D199" t="s">
        <v>347</v>
      </c>
      <c r="E199" s="29">
        <v>39703</v>
      </c>
      <c r="F199" t="s">
        <v>1488</v>
      </c>
      <c r="G199" t="s">
        <v>359</v>
      </c>
      <c r="H199" s="38">
        <v>46110</v>
      </c>
      <c r="I199">
        <v>4</v>
      </c>
      <c r="J199" s="38">
        <f t="shared" si="2"/>
        <v>47493.3</v>
      </c>
      <c r="K199" s="41"/>
      <c r="L199" s="41"/>
      <c r="M199" s="41"/>
      <c r="N199"/>
      <c r="O199"/>
      <c r="P199"/>
      <c r="Q199"/>
      <c r="R199"/>
      <c r="S199"/>
      <c r="T199"/>
      <c r="U199"/>
      <c r="V199"/>
      <c r="W199"/>
      <c r="X199"/>
      <c r="Y199"/>
      <c r="Z199"/>
      <c r="AA199"/>
      <c r="AB199"/>
      <c r="AC199"/>
      <c r="AD199"/>
      <c r="AE199"/>
    </row>
    <row r="200" spans="1:31" s="44" customFormat="1" x14ac:dyDescent="0.25">
      <c r="A200" t="s">
        <v>848</v>
      </c>
      <c r="B200" t="s">
        <v>361</v>
      </c>
      <c r="C200" t="s">
        <v>834</v>
      </c>
      <c r="D200" t="s">
        <v>347</v>
      </c>
      <c r="E200" s="29">
        <v>39761</v>
      </c>
      <c r="F200" t="s">
        <v>1489</v>
      </c>
      <c r="G200" t="s">
        <v>348</v>
      </c>
      <c r="H200" s="38">
        <v>40940</v>
      </c>
      <c r="I200">
        <v>3</v>
      </c>
      <c r="J200" s="38">
        <f t="shared" si="2"/>
        <v>42168.200000000004</v>
      </c>
      <c r="K200" s="41"/>
      <c r="L200" s="41"/>
      <c r="M200" s="41"/>
      <c r="N200"/>
      <c r="O200"/>
      <c r="P200"/>
      <c r="Q200"/>
      <c r="R200"/>
      <c r="S200"/>
      <c r="T200"/>
      <c r="U200"/>
      <c r="V200"/>
      <c r="W200"/>
      <c r="X200"/>
      <c r="Y200"/>
      <c r="Z200"/>
      <c r="AA200"/>
      <c r="AB200"/>
      <c r="AC200"/>
      <c r="AD200"/>
      <c r="AE200"/>
    </row>
    <row r="201" spans="1:31" s="44" customFormat="1" x14ac:dyDescent="0.25">
      <c r="A201" t="s">
        <v>532</v>
      </c>
      <c r="B201" t="s">
        <v>365</v>
      </c>
      <c r="C201" t="s">
        <v>504</v>
      </c>
      <c r="D201" t="s">
        <v>347</v>
      </c>
      <c r="E201" s="29">
        <v>40399</v>
      </c>
      <c r="F201" t="s">
        <v>1490</v>
      </c>
      <c r="G201" t="s">
        <v>359</v>
      </c>
      <c r="H201" s="38">
        <v>32640</v>
      </c>
      <c r="I201">
        <v>4</v>
      </c>
      <c r="J201" s="38">
        <f t="shared" si="2"/>
        <v>33619.200000000004</v>
      </c>
      <c r="K201" s="41"/>
      <c r="L201" s="41"/>
      <c r="M201" s="41"/>
      <c r="N201"/>
      <c r="O201"/>
      <c r="P201"/>
      <c r="Q201"/>
      <c r="R201"/>
      <c r="S201"/>
      <c r="T201"/>
      <c r="U201"/>
      <c r="V201"/>
      <c r="W201"/>
      <c r="X201"/>
      <c r="Y201"/>
      <c r="Z201"/>
      <c r="AA201"/>
      <c r="AB201"/>
      <c r="AC201"/>
      <c r="AD201"/>
      <c r="AE201"/>
    </row>
    <row r="202" spans="1:31" s="44" customFormat="1" x14ac:dyDescent="0.25">
      <c r="A202" t="s">
        <v>528</v>
      </c>
      <c r="B202" t="s">
        <v>361</v>
      </c>
      <c r="C202" t="s">
        <v>504</v>
      </c>
      <c r="D202" t="s">
        <v>347</v>
      </c>
      <c r="E202" s="29">
        <v>40366</v>
      </c>
      <c r="F202" t="s">
        <v>1491</v>
      </c>
      <c r="G202" t="s">
        <v>348</v>
      </c>
      <c r="H202" s="38">
        <v>63780</v>
      </c>
      <c r="I202">
        <v>5</v>
      </c>
      <c r="J202" s="38">
        <f t="shared" ref="J202:J265" si="3">IF(NOT(C202="Manufacturing"),H202*103%,H202*105%)</f>
        <v>65693.400000000009</v>
      </c>
      <c r="K202" s="41"/>
      <c r="L202" s="41"/>
      <c r="M202" s="41"/>
      <c r="N202"/>
      <c r="O202"/>
      <c r="P202"/>
      <c r="Q202"/>
      <c r="R202"/>
      <c r="S202"/>
      <c r="T202"/>
      <c r="U202"/>
      <c r="V202"/>
      <c r="W202"/>
      <c r="X202"/>
      <c r="Y202"/>
      <c r="Z202"/>
      <c r="AA202"/>
      <c r="AB202"/>
      <c r="AC202"/>
      <c r="AD202"/>
      <c r="AE202"/>
    </row>
    <row r="203" spans="1:31" s="44" customFormat="1" x14ac:dyDescent="0.25">
      <c r="A203" t="s">
        <v>741</v>
      </c>
      <c r="B203" t="s">
        <v>365</v>
      </c>
      <c r="C203" t="s">
        <v>4</v>
      </c>
      <c r="D203" t="s">
        <v>350</v>
      </c>
      <c r="E203" s="29">
        <v>40351</v>
      </c>
      <c r="F203" t="s">
        <v>1492</v>
      </c>
      <c r="G203" t="s">
        <v>379</v>
      </c>
      <c r="H203" s="38">
        <v>20040</v>
      </c>
      <c r="I203">
        <v>3</v>
      </c>
      <c r="J203" s="38">
        <f t="shared" si="3"/>
        <v>20641.2</v>
      </c>
      <c r="K203" s="41"/>
      <c r="L203" s="41"/>
      <c r="M203" s="41"/>
      <c r="N203"/>
      <c r="O203"/>
      <c r="P203"/>
      <c r="Q203"/>
      <c r="R203"/>
      <c r="S203"/>
      <c r="T203"/>
      <c r="U203"/>
      <c r="V203"/>
      <c r="W203"/>
      <c r="X203"/>
      <c r="Y203"/>
      <c r="Z203"/>
      <c r="AA203"/>
      <c r="AB203"/>
      <c r="AC203"/>
      <c r="AD203"/>
      <c r="AE203"/>
    </row>
    <row r="204" spans="1:31" s="44" customFormat="1" x14ac:dyDescent="0.25">
      <c r="A204" t="s">
        <v>853</v>
      </c>
      <c r="B204" t="s">
        <v>345</v>
      </c>
      <c r="C204" t="s">
        <v>851</v>
      </c>
      <c r="D204" t="s">
        <v>347</v>
      </c>
      <c r="E204" s="29">
        <v>40204</v>
      </c>
      <c r="F204" t="s">
        <v>1493</v>
      </c>
      <c r="G204" t="s">
        <v>359</v>
      </c>
      <c r="H204" s="38">
        <v>22870</v>
      </c>
      <c r="I204">
        <v>3</v>
      </c>
      <c r="J204" s="38">
        <f t="shared" si="3"/>
        <v>23556.100000000002</v>
      </c>
      <c r="K204" s="41"/>
      <c r="L204" s="41"/>
      <c r="M204" s="41"/>
      <c r="N204"/>
      <c r="O204"/>
      <c r="P204"/>
      <c r="Q204"/>
      <c r="R204"/>
      <c r="S204"/>
      <c r="T204"/>
      <c r="U204"/>
      <c r="V204"/>
      <c r="W204"/>
      <c r="X204"/>
      <c r="Y204"/>
      <c r="Z204"/>
      <c r="AA204"/>
      <c r="AB204"/>
      <c r="AC204"/>
      <c r="AD204"/>
      <c r="AE204"/>
    </row>
    <row r="205" spans="1:31" s="44" customFormat="1" x14ac:dyDescent="0.25">
      <c r="A205" t="s">
        <v>444</v>
      </c>
      <c r="B205" t="s">
        <v>358</v>
      </c>
      <c r="C205" t="s">
        <v>399</v>
      </c>
      <c r="D205" t="s">
        <v>347</v>
      </c>
      <c r="E205" s="29">
        <v>39379</v>
      </c>
      <c r="F205" t="s">
        <v>1494</v>
      </c>
      <c r="G205" t="s">
        <v>348</v>
      </c>
      <c r="H205" s="38">
        <v>67890</v>
      </c>
      <c r="I205">
        <v>5</v>
      </c>
      <c r="J205" s="38">
        <f t="shared" si="3"/>
        <v>69926.7</v>
      </c>
      <c r="K205" s="41"/>
      <c r="L205" s="41"/>
      <c r="M205" s="41"/>
      <c r="N205"/>
      <c r="O205"/>
      <c r="P205"/>
      <c r="Q205"/>
      <c r="R205"/>
      <c r="S205"/>
      <c r="T205"/>
      <c r="U205"/>
      <c r="V205"/>
      <c r="W205"/>
      <c r="X205"/>
      <c r="Y205"/>
      <c r="Z205"/>
      <c r="AA205"/>
      <c r="AB205"/>
      <c r="AC205"/>
      <c r="AD205"/>
      <c r="AE205"/>
    </row>
    <row r="206" spans="1:31" s="44" customFormat="1" x14ac:dyDescent="0.25">
      <c r="A206" t="s">
        <v>989</v>
      </c>
      <c r="B206" t="s">
        <v>365</v>
      </c>
      <c r="C206" t="s">
        <v>940</v>
      </c>
      <c r="D206" t="s">
        <v>350</v>
      </c>
      <c r="E206" s="29">
        <v>40071</v>
      </c>
      <c r="F206" t="s">
        <v>1495</v>
      </c>
      <c r="G206" t="s">
        <v>379</v>
      </c>
      <c r="H206" s="38">
        <v>42740</v>
      </c>
      <c r="I206">
        <v>2</v>
      </c>
      <c r="J206" s="38">
        <f t="shared" si="3"/>
        <v>44022.200000000004</v>
      </c>
      <c r="K206" s="41"/>
      <c r="L206" s="41"/>
      <c r="M206" s="41"/>
      <c r="N206"/>
      <c r="O206"/>
      <c r="P206"/>
      <c r="Q206"/>
      <c r="R206"/>
      <c r="S206"/>
      <c r="T206"/>
      <c r="U206"/>
      <c r="V206"/>
      <c r="W206"/>
      <c r="X206"/>
      <c r="Y206"/>
      <c r="Z206"/>
      <c r="AA206"/>
      <c r="AB206"/>
      <c r="AC206"/>
      <c r="AD206"/>
      <c r="AE206"/>
    </row>
    <row r="207" spans="1:31" s="44" customFormat="1" x14ac:dyDescent="0.25">
      <c r="A207" t="s">
        <v>599</v>
      </c>
      <c r="B207" t="s">
        <v>361</v>
      </c>
      <c r="C207" t="s">
        <v>552</v>
      </c>
      <c r="D207" t="s">
        <v>347</v>
      </c>
      <c r="E207" s="29">
        <v>38813</v>
      </c>
      <c r="F207" t="s">
        <v>1496</v>
      </c>
      <c r="G207" t="s">
        <v>379</v>
      </c>
      <c r="H207" s="38">
        <v>32390</v>
      </c>
      <c r="I207">
        <v>2</v>
      </c>
      <c r="J207" s="38">
        <f t="shared" si="3"/>
        <v>34009.5</v>
      </c>
      <c r="K207" s="41"/>
      <c r="L207" s="41"/>
      <c r="M207" s="41"/>
      <c r="N207"/>
      <c r="O207"/>
      <c r="P207"/>
      <c r="Q207"/>
      <c r="R207"/>
      <c r="S207"/>
      <c r="T207"/>
      <c r="U207"/>
      <c r="V207"/>
      <c r="W207"/>
      <c r="X207"/>
      <c r="Y207"/>
      <c r="Z207"/>
      <c r="AA207"/>
      <c r="AB207"/>
      <c r="AC207"/>
      <c r="AD207"/>
      <c r="AE207"/>
    </row>
    <row r="208" spans="1:31" s="44" customFormat="1" x14ac:dyDescent="0.25">
      <c r="A208" t="s">
        <v>617</v>
      </c>
      <c r="B208" t="s">
        <v>355</v>
      </c>
      <c r="C208" t="s">
        <v>552</v>
      </c>
      <c r="D208" t="s">
        <v>353</v>
      </c>
      <c r="E208" s="29">
        <v>40310</v>
      </c>
      <c r="F208" t="s">
        <v>1497</v>
      </c>
      <c r="G208"/>
      <c r="H208" s="38">
        <v>76910</v>
      </c>
      <c r="I208">
        <v>1</v>
      </c>
      <c r="J208" s="38">
        <f t="shared" si="3"/>
        <v>80755.5</v>
      </c>
      <c r="K208" s="41"/>
      <c r="L208" s="41"/>
      <c r="M208" s="41"/>
      <c r="N208"/>
      <c r="O208"/>
      <c r="P208"/>
      <c r="Q208"/>
      <c r="R208"/>
      <c r="S208"/>
      <c r="T208"/>
      <c r="U208"/>
      <c r="V208"/>
      <c r="W208"/>
      <c r="X208"/>
      <c r="Y208"/>
      <c r="Z208"/>
      <c r="AA208"/>
      <c r="AB208"/>
      <c r="AC208"/>
      <c r="AD208"/>
      <c r="AE208"/>
    </row>
    <row r="209" spans="1:31" s="44" customFormat="1" x14ac:dyDescent="0.25">
      <c r="A209" t="s">
        <v>495</v>
      </c>
      <c r="B209" t="s">
        <v>365</v>
      </c>
      <c r="C209" t="s">
        <v>478</v>
      </c>
      <c r="D209" t="s">
        <v>353</v>
      </c>
      <c r="E209" s="29">
        <v>40120</v>
      </c>
      <c r="F209" t="s">
        <v>1498</v>
      </c>
      <c r="G209"/>
      <c r="H209" s="38">
        <v>76020</v>
      </c>
      <c r="I209">
        <v>1</v>
      </c>
      <c r="J209" s="38">
        <f t="shared" si="3"/>
        <v>78300.600000000006</v>
      </c>
      <c r="K209" s="41"/>
      <c r="L209" s="41"/>
      <c r="M209" s="41"/>
      <c r="N209"/>
      <c r="O209"/>
      <c r="P209"/>
      <c r="Q209"/>
      <c r="R209"/>
      <c r="S209"/>
      <c r="T209"/>
      <c r="U209"/>
      <c r="V209"/>
      <c r="W209"/>
      <c r="X209"/>
      <c r="Y209"/>
      <c r="Z209"/>
      <c r="AA209"/>
      <c r="AB209"/>
      <c r="AC209"/>
      <c r="AD209"/>
      <c r="AE209"/>
    </row>
    <row r="210" spans="1:31" s="44" customFormat="1" x14ac:dyDescent="0.25">
      <c r="A210" t="s">
        <v>666</v>
      </c>
      <c r="B210" t="s">
        <v>375</v>
      </c>
      <c r="C210" t="s">
        <v>552</v>
      </c>
      <c r="D210" t="s">
        <v>347</v>
      </c>
      <c r="E210" s="29">
        <v>38605</v>
      </c>
      <c r="F210" t="s">
        <v>1499</v>
      </c>
      <c r="G210" t="s">
        <v>348</v>
      </c>
      <c r="H210" s="38">
        <v>40060</v>
      </c>
      <c r="I210">
        <v>3</v>
      </c>
      <c r="J210" s="38">
        <f t="shared" si="3"/>
        <v>42063</v>
      </c>
      <c r="K210" s="41"/>
      <c r="L210" s="41"/>
      <c r="M210" s="41"/>
      <c r="N210"/>
      <c r="O210"/>
      <c r="P210"/>
      <c r="Q210"/>
      <c r="R210"/>
      <c r="S210"/>
      <c r="T210"/>
      <c r="U210"/>
      <c r="V210"/>
      <c r="W210"/>
      <c r="X210"/>
      <c r="Y210"/>
      <c r="Z210"/>
      <c r="AA210"/>
      <c r="AB210"/>
      <c r="AC210"/>
      <c r="AD210"/>
      <c r="AE210"/>
    </row>
    <row r="211" spans="1:31" s="44" customFormat="1" x14ac:dyDescent="0.25">
      <c r="A211" t="s">
        <v>738</v>
      </c>
      <c r="B211" t="s">
        <v>361</v>
      </c>
      <c r="C211" t="s">
        <v>4</v>
      </c>
      <c r="D211" t="s">
        <v>347</v>
      </c>
      <c r="E211" s="29">
        <v>39258</v>
      </c>
      <c r="F211" t="s">
        <v>1500</v>
      </c>
      <c r="G211" t="s">
        <v>369</v>
      </c>
      <c r="H211" s="38">
        <v>66920</v>
      </c>
      <c r="I211">
        <v>2</v>
      </c>
      <c r="J211" s="38">
        <f t="shared" si="3"/>
        <v>68927.600000000006</v>
      </c>
      <c r="K211" s="41"/>
      <c r="L211" s="41"/>
      <c r="M211" s="41"/>
      <c r="N211"/>
      <c r="O211"/>
      <c r="P211"/>
      <c r="Q211"/>
      <c r="R211"/>
      <c r="S211"/>
      <c r="T211"/>
      <c r="U211"/>
      <c r="V211"/>
      <c r="W211"/>
      <c r="X211"/>
      <c r="Y211"/>
      <c r="Z211"/>
      <c r="AA211"/>
      <c r="AB211"/>
      <c r="AC211"/>
      <c r="AD211"/>
      <c r="AE211"/>
    </row>
    <row r="212" spans="1:31" s="44" customFormat="1" x14ac:dyDescent="0.25">
      <c r="A212" t="s">
        <v>942</v>
      </c>
      <c r="B212" t="s">
        <v>361</v>
      </c>
      <c r="C212" t="s">
        <v>940</v>
      </c>
      <c r="D212" t="s">
        <v>347</v>
      </c>
      <c r="E212" s="29">
        <v>40909</v>
      </c>
      <c r="F212" t="s">
        <v>1501</v>
      </c>
      <c r="G212" t="s">
        <v>348</v>
      </c>
      <c r="H212" s="38">
        <v>54830</v>
      </c>
      <c r="I212">
        <v>1</v>
      </c>
      <c r="J212" s="38">
        <f t="shared" si="3"/>
        <v>56474.9</v>
      </c>
      <c r="K212" s="41"/>
      <c r="L212" s="41"/>
      <c r="M212" s="41"/>
      <c r="N212"/>
      <c r="O212"/>
      <c r="P212"/>
      <c r="Q212"/>
      <c r="R212"/>
      <c r="S212"/>
      <c r="T212"/>
      <c r="U212"/>
      <c r="V212"/>
      <c r="W212"/>
      <c r="X212"/>
      <c r="Y212"/>
      <c r="Z212"/>
      <c r="AA212"/>
      <c r="AB212"/>
      <c r="AC212"/>
      <c r="AD212"/>
      <c r="AE212"/>
    </row>
    <row r="213" spans="1:31" s="44" customFormat="1" x14ac:dyDescent="0.25">
      <c r="A213" t="s">
        <v>858</v>
      </c>
      <c r="B213" t="s">
        <v>345</v>
      </c>
      <c r="C213" t="s">
        <v>851</v>
      </c>
      <c r="D213" t="s">
        <v>353</v>
      </c>
      <c r="E213" s="29">
        <v>40963</v>
      </c>
      <c r="F213" t="s">
        <v>1502</v>
      </c>
      <c r="G213"/>
      <c r="H213" s="38">
        <v>60550</v>
      </c>
      <c r="I213">
        <v>2</v>
      </c>
      <c r="J213" s="38">
        <f t="shared" si="3"/>
        <v>62366.5</v>
      </c>
      <c r="K213" s="41"/>
      <c r="L213" s="41"/>
      <c r="M213" s="41"/>
      <c r="N213"/>
      <c r="O213"/>
      <c r="P213"/>
      <c r="Q213"/>
      <c r="R213"/>
      <c r="S213"/>
      <c r="T213"/>
      <c r="U213"/>
      <c r="V213"/>
      <c r="W213"/>
      <c r="X213"/>
      <c r="Y213"/>
      <c r="Z213"/>
      <c r="AA213"/>
      <c r="AB213"/>
      <c r="AC213"/>
      <c r="AD213"/>
      <c r="AE213"/>
    </row>
    <row r="214" spans="1:31" s="44" customFormat="1" x14ac:dyDescent="0.25">
      <c r="A214" t="s">
        <v>389</v>
      </c>
      <c r="B214" t="s">
        <v>345</v>
      </c>
      <c r="C214" t="s">
        <v>384</v>
      </c>
      <c r="D214" t="s">
        <v>350</v>
      </c>
      <c r="E214" s="29">
        <v>38851</v>
      </c>
      <c r="F214" t="s">
        <v>1503</v>
      </c>
      <c r="G214" t="s">
        <v>348</v>
      </c>
      <c r="H214" s="38">
        <v>11025</v>
      </c>
      <c r="I214">
        <v>1</v>
      </c>
      <c r="J214" s="38">
        <f t="shared" si="3"/>
        <v>11355.75</v>
      </c>
      <c r="K214" s="41"/>
      <c r="L214" s="41"/>
      <c r="M214" s="41"/>
      <c r="N214"/>
      <c r="O214"/>
      <c r="P214"/>
      <c r="Q214"/>
      <c r="R214"/>
      <c r="S214"/>
      <c r="T214"/>
      <c r="U214"/>
      <c r="V214"/>
      <c r="W214"/>
      <c r="X214"/>
      <c r="Y214"/>
      <c r="Z214"/>
      <c r="AA214"/>
      <c r="AB214"/>
      <c r="AC214"/>
      <c r="AD214"/>
      <c r="AE214"/>
    </row>
    <row r="215" spans="1:31" s="44" customFormat="1" x14ac:dyDescent="0.25">
      <c r="A215" t="s">
        <v>446</v>
      </c>
      <c r="B215" t="s">
        <v>365</v>
      </c>
      <c r="C215" t="s">
        <v>399</v>
      </c>
      <c r="D215" t="s">
        <v>347</v>
      </c>
      <c r="E215" s="29">
        <v>37906</v>
      </c>
      <c r="F215" t="s">
        <v>1504</v>
      </c>
      <c r="G215" t="s">
        <v>359</v>
      </c>
      <c r="H215" s="38">
        <v>62790</v>
      </c>
      <c r="I215">
        <v>2</v>
      </c>
      <c r="J215" s="38">
        <f t="shared" si="3"/>
        <v>64673.700000000004</v>
      </c>
      <c r="K215" s="41"/>
      <c r="L215" s="41"/>
      <c r="M215" s="41"/>
      <c r="N215"/>
      <c r="O215"/>
      <c r="P215"/>
      <c r="Q215"/>
      <c r="R215"/>
      <c r="S215"/>
      <c r="T215"/>
      <c r="U215"/>
      <c r="V215"/>
      <c r="W215"/>
      <c r="X215"/>
      <c r="Y215"/>
      <c r="Z215"/>
      <c r="AA215"/>
      <c r="AB215"/>
      <c r="AC215"/>
      <c r="AD215"/>
      <c r="AE215"/>
    </row>
    <row r="216" spans="1:31" s="44" customFormat="1" x14ac:dyDescent="0.25">
      <c r="A216" t="s">
        <v>696</v>
      </c>
      <c r="B216" t="s">
        <v>358</v>
      </c>
      <c r="C216" t="s">
        <v>552</v>
      </c>
      <c r="D216" t="s">
        <v>347</v>
      </c>
      <c r="E216" s="29">
        <v>38321</v>
      </c>
      <c r="F216" t="s">
        <v>1505</v>
      </c>
      <c r="G216" t="s">
        <v>351</v>
      </c>
      <c r="H216" s="38">
        <v>70760</v>
      </c>
      <c r="I216">
        <v>1</v>
      </c>
      <c r="J216" s="38">
        <f t="shared" si="3"/>
        <v>74298</v>
      </c>
      <c r="K216" s="41"/>
      <c r="L216" s="41"/>
      <c r="M216" s="41"/>
      <c r="N216"/>
      <c r="O216"/>
      <c r="P216"/>
      <c r="Q216"/>
      <c r="R216"/>
      <c r="S216"/>
      <c r="T216"/>
      <c r="U216"/>
      <c r="V216"/>
      <c r="W216"/>
      <c r="X216"/>
      <c r="Y216"/>
      <c r="Z216"/>
      <c r="AA216"/>
      <c r="AB216"/>
      <c r="AC216"/>
      <c r="AD216"/>
      <c r="AE216"/>
    </row>
    <row r="217" spans="1:31" s="44" customFormat="1" x14ac:dyDescent="0.25">
      <c r="A217" t="s">
        <v>423</v>
      </c>
      <c r="B217" t="s">
        <v>365</v>
      </c>
      <c r="C217" t="s">
        <v>399</v>
      </c>
      <c r="D217" t="s">
        <v>347</v>
      </c>
      <c r="E217" s="29">
        <v>39215</v>
      </c>
      <c r="F217" t="s">
        <v>1506</v>
      </c>
      <c r="G217" t="s">
        <v>348</v>
      </c>
      <c r="H217" s="38">
        <v>31910</v>
      </c>
      <c r="I217">
        <v>5</v>
      </c>
      <c r="J217" s="38">
        <f t="shared" si="3"/>
        <v>32867.300000000003</v>
      </c>
      <c r="K217" s="41"/>
      <c r="L217" s="41"/>
      <c r="M217" s="41"/>
      <c r="N217"/>
      <c r="O217"/>
      <c r="P217"/>
      <c r="Q217"/>
      <c r="R217"/>
      <c r="S217"/>
      <c r="T217"/>
      <c r="U217"/>
      <c r="V217"/>
      <c r="W217"/>
      <c r="X217"/>
      <c r="Y217"/>
      <c r="Z217"/>
      <c r="AA217"/>
      <c r="AB217"/>
      <c r="AC217"/>
      <c r="AD217"/>
      <c r="AE217"/>
    </row>
    <row r="218" spans="1:31" s="44" customFormat="1" x14ac:dyDescent="0.25">
      <c r="A218" t="s">
        <v>803</v>
      </c>
      <c r="B218" t="s">
        <v>355</v>
      </c>
      <c r="C218" t="s">
        <v>789</v>
      </c>
      <c r="D218" t="s">
        <v>353</v>
      </c>
      <c r="E218" s="29">
        <v>39616</v>
      </c>
      <c r="F218" t="s">
        <v>1507</v>
      </c>
      <c r="G218"/>
      <c r="H218" s="38">
        <v>66710</v>
      </c>
      <c r="I218">
        <v>2</v>
      </c>
      <c r="J218" s="38">
        <f t="shared" si="3"/>
        <v>68711.3</v>
      </c>
      <c r="K218" s="41"/>
      <c r="L218" s="41"/>
      <c r="M218" s="41"/>
      <c r="N218"/>
      <c r="O218"/>
      <c r="P218"/>
      <c r="Q218"/>
      <c r="R218"/>
      <c r="S218"/>
      <c r="T218"/>
      <c r="U218"/>
      <c r="V218"/>
      <c r="W218"/>
      <c r="X218"/>
      <c r="Y218"/>
      <c r="Z218"/>
      <c r="AA218"/>
      <c r="AB218"/>
      <c r="AC218"/>
      <c r="AD218"/>
      <c r="AE218"/>
    </row>
    <row r="219" spans="1:31" s="44" customFormat="1" x14ac:dyDescent="0.25">
      <c r="A219" t="s">
        <v>1119</v>
      </c>
      <c r="B219" t="s">
        <v>358</v>
      </c>
      <c r="C219" t="s">
        <v>1115</v>
      </c>
      <c r="D219" t="s">
        <v>356</v>
      </c>
      <c r="E219" s="29">
        <v>40543</v>
      </c>
      <c r="F219" t="s">
        <v>1508</v>
      </c>
      <c r="G219"/>
      <c r="H219" s="38">
        <v>19044</v>
      </c>
      <c r="I219">
        <v>1</v>
      </c>
      <c r="J219" s="38">
        <f t="shared" si="3"/>
        <v>19615.32</v>
      </c>
      <c r="K219" s="41"/>
      <c r="L219" s="41"/>
      <c r="M219" s="41"/>
      <c r="N219"/>
      <c r="O219"/>
      <c r="P219"/>
      <c r="Q219"/>
      <c r="R219"/>
      <c r="S219"/>
      <c r="T219"/>
      <c r="U219"/>
      <c r="V219"/>
      <c r="W219"/>
      <c r="X219"/>
      <c r="Y219"/>
      <c r="Z219"/>
      <c r="AA219"/>
      <c r="AB219"/>
      <c r="AC219"/>
      <c r="AD219"/>
      <c r="AE219"/>
    </row>
    <row r="220" spans="1:31" s="44" customFormat="1" x14ac:dyDescent="0.25">
      <c r="A220" t="s">
        <v>472</v>
      </c>
      <c r="B220" t="s">
        <v>365</v>
      </c>
      <c r="C220" t="s">
        <v>468</v>
      </c>
      <c r="D220" t="s">
        <v>347</v>
      </c>
      <c r="E220" s="29">
        <v>38441</v>
      </c>
      <c r="F220" t="s">
        <v>1509</v>
      </c>
      <c r="G220" t="s">
        <v>348</v>
      </c>
      <c r="H220" s="38">
        <v>49860</v>
      </c>
      <c r="I220">
        <v>2</v>
      </c>
      <c r="J220" s="38">
        <f t="shared" si="3"/>
        <v>51355.8</v>
      </c>
      <c r="K220" s="41"/>
      <c r="L220" s="41"/>
      <c r="M220" s="41"/>
      <c r="N220"/>
      <c r="O220"/>
      <c r="P220"/>
      <c r="Q220"/>
      <c r="R220"/>
      <c r="S220"/>
      <c r="T220"/>
      <c r="U220"/>
      <c r="V220"/>
      <c r="W220"/>
      <c r="X220"/>
      <c r="Y220"/>
      <c r="Z220"/>
      <c r="AA220"/>
      <c r="AB220"/>
      <c r="AC220"/>
      <c r="AD220"/>
      <c r="AE220"/>
    </row>
    <row r="221" spans="1:31" s="44" customFormat="1" x14ac:dyDescent="0.25">
      <c r="A221" t="s">
        <v>932</v>
      </c>
      <c r="B221" t="s">
        <v>345</v>
      </c>
      <c r="C221" t="s">
        <v>851</v>
      </c>
      <c r="D221" t="s">
        <v>353</v>
      </c>
      <c r="E221" s="29">
        <v>40883</v>
      </c>
      <c r="F221" t="s">
        <v>1510</v>
      </c>
      <c r="G221"/>
      <c r="H221" s="38">
        <v>50840</v>
      </c>
      <c r="I221">
        <v>4</v>
      </c>
      <c r="J221" s="38">
        <f t="shared" si="3"/>
        <v>52365.200000000004</v>
      </c>
      <c r="K221" s="41"/>
      <c r="L221" s="41"/>
      <c r="M221" s="41"/>
      <c r="N221"/>
      <c r="O221"/>
      <c r="P221"/>
      <c r="Q221"/>
      <c r="R221"/>
      <c r="S221"/>
      <c r="T221"/>
      <c r="U221"/>
      <c r="V221"/>
      <c r="W221"/>
      <c r="X221"/>
      <c r="Y221"/>
      <c r="Z221"/>
      <c r="AA221"/>
      <c r="AB221"/>
      <c r="AC221"/>
      <c r="AD221"/>
      <c r="AE221"/>
    </row>
    <row r="222" spans="1:31" s="44" customFormat="1" x14ac:dyDescent="0.25">
      <c r="A222" t="s">
        <v>943</v>
      </c>
      <c r="B222" t="s">
        <v>365</v>
      </c>
      <c r="C222" t="s">
        <v>940</v>
      </c>
      <c r="D222" t="s">
        <v>356</v>
      </c>
      <c r="E222" s="29">
        <v>39458</v>
      </c>
      <c r="F222" t="s">
        <v>1511</v>
      </c>
      <c r="G222"/>
      <c r="H222" s="38">
        <v>36788</v>
      </c>
      <c r="I222">
        <v>4</v>
      </c>
      <c r="J222" s="38">
        <f t="shared" si="3"/>
        <v>37891.64</v>
      </c>
      <c r="K222" s="41"/>
      <c r="L222" s="41"/>
      <c r="M222" s="41"/>
      <c r="N222"/>
      <c r="O222"/>
      <c r="P222"/>
      <c r="Q222"/>
      <c r="R222"/>
      <c r="S222"/>
      <c r="T222"/>
      <c r="U222"/>
      <c r="V222"/>
      <c r="W222"/>
      <c r="X222"/>
      <c r="Y222"/>
      <c r="Z222"/>
      <c r="AA222"/>
      <c r="AB222"/>
      <c r="AC222"/>
      <c r="AD222"/>
      <c r="AE222"/>
    </row>
    <row r="223" spans="1:31" s="44" customFormat="1" x14ac:dyDescent="0.25">
      <c r="A223" t="s">
        <v>797</v>
      </c>
      <c r="B223" t="s">
        <v>361</v>
      </c>
      <c r="C223" t="s">
        <v>789</v>
      </c>
      <c r="D223" t="s">
        <v>347</v>
      </c>
      <c r="E223" s="29">
        <v>38807</v>
      </c>
      <c r="F223" t="s">
        <v>1512</v>
      </c>
      <c r="G223" t="s">
        <v>348</v>
      </c>
      <c r="H223" s="38">
        <v>47060</v>
      </c>
      <c r="I223">
        <v>4</v>
      </c>
      <c r="J223" s="38">
        <f t="shared" si="3"/>
        <v>48471.8</v>
      </c>
      <c r="K223" s="41"/>
      <c r="L223" s="41"/>
      <c r="M223" s="41"/>
      <c r="N223"/>
      <c r="O223"/>
      <c r="P223"/>
      <c r="Q223"/>
      <c r="R223"/>
      <c r="S223"/>
      <c r="T223"/>
      <c r="U223"/>
      <c r="V223"/>
      <c r="W223"/>
      <c r="X223"/>
      <c r="Y223"/>
      <c r="Z223"/>
      <c r="AA223"/>
      <c r="AB223"/>
      <c r="AC223"/>
      <c r="AD223"/>
      <c r="AE223"/>
    </row>
    <row r="224" spans="1:31" s="44" customFormat="1" x14ac:dyDescent="0.25">
      <c r="A224" t="s">
        <v>910</v>
      </c>
      <c r="B224" t="s">
        <v>361</v>
      </c>
      <c r="C224" t="s">
        <v>851</v>
      </c>
      <c r="D224" t="s">
        <v>347</v>
      </c>
      <c r="E224" s="29">
        <v>40076</v>
      </c>
      <c r="F224" t="s">
        <v>1513</v>
      </c>
      <c r="G224" t="s">
        <v>351</v>
      </c>
      <c r="H224" s="38">
        <v>24340</v>
      </c>
      <c r="I224">
        <v>4</v>
      </c>
      <c r="J224" s="38">
        <f t="shared" si="3"/>
        <v>25070.2</v>
      </c>
      <c r="K224" s="41"/>
      <c r="L224" s="41"/>
      <c r="M224" s="41"/>
      <c r="N224"/>
      <c r="O224"/>
      <c r="P224"/>
      <c r="Q224"/>
      <c r="R224"/>
      <c r="S224"/>
      <c r="T224"/>
      <c r="U224"/>
      <c r="V224"/>
      <c r="W224"/>
      <c r="X224"/>
      <c r="Y224"/>
      <c r="Z224"/>
      <c r="AA224"/>
      <c r="AB224"/>
      <c r="AC224"/>
      <c r="AD224"/>
      <c r="AE224"/>
    </row>
    <row r="225" spans="1:31" s="44" customFormat="1" x14ac:dyDescent="0.25">
      <c r="A225" t="s">
        <v>601</v>
      </c>
      <c r="B225" t="s">
        <v>365</v>
      </c>
      <c r="C225" t="s">
        <v>552</v>
      </c>
      <c r="D225" t="s">
        <v>350</v>
      </c>
      <c r="E225" s="29">
        <v>38461</v>
      </c>
      <c r="F225" t="s">
        <v>1514</v>
      </c>
      <c r="G225" t="s">
        <v>379</v>
      </c>
      <c r="H225" s="38">
        <v>48190</v>
      </c>
      <c r="I225">
        <v>1</v>
      </c>
      <c r="J225" s="38">
        <f t="shared" si="3"/>
        <v>50599.5</v>
      </c>
      <c r="K225" s="41"/>
      <c r="L225" s="41"/>
      <c r="M225" s="41"/>
      <c r="N225"/>
      <c r="O225"/>
      <c r="P225"/>
      <c r="Q225"/>
      <c r="R225"/>
      <c r="S225"/>
      <c r="T225"/>
      <c r="U225"/>
      <c r="V225"/>
      <c r="W225"/>
      <c r="X225"/>
      <c r="Y225"/>
      <c r="Z225"/>
      <c r="AA225"/>
      <c r="AB225"/>
      <c r="AC225"/>
      <c r="AD225"/>
      <c r="AE225"/>
    </row>
    <row r="226" spans="1:31" s="44" customFormat="1" x14ac:dyDescent="0.25">
      <c r="A226" t="s">
        <v>908</v>
      </c>
      <c r="B226" t="s">
        <v>365</v>
      </c>
      <c r="C226" t="s">
        <v>851</v>
      </c>
      <c r="D226" t="s">
        <v>347</v>
      </c>
      <c r="E226" s="29">
        <v>40815</v>
      </c>
      <c r="F226" t="s">
        <v>1515</v>
      </c>
      <c r="G226" t="s">
        <v>351</v>
      </c>
      <c r="H226" s="38">
        <v>54500</v>
      </c>
      <c r="I226">
        <v>5</v>
      </c>
      <c r="J226" s="38">
        <f t="shared" si="3"/>
        <v>56135</v>
      </c>
      <c r="K226" s="41"/>
      <c r="L226" s="41"/>
      <c r="M226" s="41"/>
      <c r="N226"/>
      <c r="O226"/>
      <c r="P226"/>
      <c r="Q226"/>
      <c r="R226"/>
      <c r="S226"/>
      <c r="T226"/>
      <c r="U226"/>
      <c r="V226"/>
      <c r="W226"/>
      <c r="X226"/>
      <c r="Y226"/>
      <c r="Z226"/>
      <c r="AA226"/>
      <c r="AB226"/>
      <c r="AC226"/>
      <c r="AD226"/>
      <c r="AE226"/>
    </row>
    <row r="227" spans="1:31" s="44" customFormat="1" x14ac:dyDescent="0.25">
      <c r="A227" t="s">
        <v>781</v>
      </c>
      <c r="B227" t="s">
        <v>358</v>
      </c>
      <c r="C227" t="s">
        <v>6</v>
      </c>
      <c r="D227" t="s">
        <v>347</v>
      </c>
      <c r="E227" s="29">
        <v>38293</v>
      </c>
      <c r="F227" t="s">
        <v>1516</v>
      </c>
      <c r="G227" t="s">
        <v>379</v>
      </c>
      <c r="H227" s="38">
        <v>68410</v>
      </c>
      <c r="I227">
        <v>5</v>
      </c>
      <c r="J227" s="38">
        <f t="shared" si="3"/>
        <v>70462.3</v>
      </c>
      <c r="K227" s="41"/>
      <c r="L227" s="41"/>
      <c r="M227" s="41"/>
      <c r="N227"/>
      <c r="O227"/>
      <c r="P227"/>
      <c r="Q227"/>
      <c r="R227"/>
      <c r="S227"/>
      <c r="T227"/>
      <c r="U227"/>
      <c r="V227"/>
      <c r="W227"/>
      <c r="X227"/>
      <c r="Y227"/>
      <c r="Z227"/>
      <c r="AA227"/>
      <c r="AB227"/>
      <c r="AC227"/>
      <c r="AD227"/>
      <c r="AE227"/>
    </row>
    <row r="228" spans="1:31" s="44" customFormat="1" x14ac:dyDescent="0.25">
      <c r="A228" t="s">
        <v>580</v>
      </c>
      <c r="B228" t="s">
        <v>365</v>
      </c>
      <c r="C228" t="s">
        <v>552</v>
      </c>
      <c r="D228" t="s">
        <v>347</v>
      </c>
      <c r="E228" s="29">
        <v>39518</v>
      </c>
      <c r="F228" t="s">
        <v>1517</v>
      </c>
      <c r="G228" t="s">
        <v>379</v>
      </c>
      <c r="H228" s="38">
        <v>24710</v>
      </c>
      <c r="I228">
        <v>2</v>
      </c>
      <c r="J228" s="38">
        <f t="shared" si="3"/>
        <v>25945.5</v>
      </c>
      <c r="K228" s="41"/>
      <c r="L228" s="41"/>
      <c r="M228" s="41"/>
      <c r="N228"/>
      <c r="O228"/>
      <c r="P228"/>
      <c r="Q228"/>
      <c r="R228"/>
      <c r="S228"/>
      <c r="T228"/>
      <c r="U228"/>
      <c r="V228"/>
      <c r="W228"/>
      <c r="X228"/>
      <c r="Y228"/>
      <c r="Z228"/>
      <c r="AA228"/>
      <c r="AB228"/>
      <c r="AC228"/>
      <c r="AD228"/>
      <c r="AE228"/>
    </row>
    <row r="229" spans="1:31" s="44" customFormat="1" x14ac:dyDescent="0.25">
      <c r="A229" t="s">
        <v>874</v>
      </c>
      <c r="B229" t="s">
        <v>361</v>
      </c>
      <c r="C229" t="s">
        <v>851</v>
      </c>
      <c r="D229" t="s">
        <v>347</v>
      </c>
      <c r="E229" s="29">
        <v>38815</v>
      </c>
      <c r="F229" t="s">
        <v>1518</v>
      </c>
      <c r="G229" t="s">
        <v>348</v>
      </c>
      <c r="H229" s="38">
        <v>63270</v>
      </c>
      <c r="I229">
        <v>1</v>
      </c>
      <c r="J229" s="38">
        <f t="shared" si="3"/>
        <v>65168.1</v>
      </c>
      <c r="K229" s="41"/>
      <c r="L229" s="41"/>
      <c r="M229" s="41"/>
      <c r="N229"/>
      <c r="O229"/>
      <c r="P229"/>
      <c r="Q229"/>
      <c r="R229"/>
      <c r="S229"/>
      <c r="T229"/>
      <c r="U229"/>
      <c r="V229"/>
      <c r="W229"/>
      <c r="X229"/>
      <c r="Y229"/>
      <c r="Z229"/>
      <c r="AA229"/>
      <c r="AB229"/>
      <c r="AC229"/>
      <c r="AD229"/>
      <c r="AE229"/>
    </row>
    <row r="230" spans="1:31" s="44" customFormat="1" x14ac:dyDescent="0.25">
      <c r="A230" t="s">
        <v>875</v>
      </c>
      <c r="B230" t="s">
        <v>345</v>
      </c>
      <c r="C230" t="s">
        <v>851</v>
      </c>
      <c r="D230" t="s">
        <v>353</v>
      </c>
      <c r="E230" s="29">
        <v>38828</v>
      </c>
      <c r="F230" t="s">
        <v>1519</v>
      </c>
      <c r="G230"/>
      <c r="H230" s="38">
        <v>49530</v>
      </c>
      <c r="I230">
        <v>4</v>
      </c>
      <c r="J230" s="38">
        <f t="shared" si="3"/>
        <v>51015.9</v>
      </c>
      <c r="K230" s="41"/>
      <c r="L230" s="41"/>
      <c r="M230" s="41"/>
      <c r="N230"/>
      <c r="O230"/>
      <c r="P230"/>
      <c r="Q230"/>
      <c r="R230"/>
      <c r="S230"/>
      <c r="T230"/>
      <c r="U230"/>
      <c r="V230"/>
      <c r="W230"/>
      <c r="X230"/>
      <c r="Y230"/>
      <c r="Z230"/>
      <c r="AA230"/>
      <c r="AB230"/>
      <c r="AC230"/>
      <c r="AD230"/>
      <c r="AE230"/>
    </row>
    <row r="231" spans="1:31" s="44" customFormat="1" x14ac:dyDescent="0.25">
      <c r="A231" t="s">
        <v>857</v>
      </c>
      <c r="B231" t="s">
        <v>345</v>
      </c>
      <c r="C231" t="s">
        <v>851</v>
      </c>
      <c r="D231" t="s">
        <v>353</v>
      </c>
      <c r="E231" s="29">
        <v>40943</v>
      </c>
      <c r="F231" t="s">
        <v>1520</v>
      </c>
      <c r="G231"/>
      <c r="H231" s="38">
        <v>47590</v>
      </c>
      <c r="I231">
        <v>3</v>
      </c>
      <c r="J231" s="38">
        <f t="shared" si="3"/>
        <v>49017.700000000004</v>
      </c>
      <c r="K231" s="41"/>
      <c r="L231" s="41"/>
      <c r="M231" s="41"/>
      <c r="N231"/>
      <c r="O231"/>
      <c r="P231"/>
      <c r="Q231"/>
      <c r="R231"/>
      <c r="S231"/>
      <c r="T231"/>
      <c r="U231"/>
      <c r="V231"/>
      <c r="W231"/>
      <c r="X231"/>
      <c r="Y231"/>
      <c r="Z231"/>
      <c r="AA231"/>
      <c r="AB231"/>
      <c r="AC231"/>
      <c r="AD231"/>
      <c r="AE231"/>
    </row>
    <row r="232" spans="1:31" s="44" customFormat="1" x14ac:dyDescent="0.25">
      <c r="A232" t="s">
        <v>594</v>
      </c>
      <c r="B232" t="s">
        <v>365</v>
      </c>
      <c r="C232" t="s">
        <v>552</v>
      </c>
      <c r="D232" t="s">
        <v>347</v>
      </c>
      <c r="E232" s="29">
        <v>41026</v>
      </c>
      <c r="F232" t="s">
        <v>1521</v>
      </c>
      <c r="G232" t="s">
        <v>379</v>
      </c>
      <c r="H232" s="38">
        <v>26190</v>
      </c>
      <c r="I232">
        <v>5</v>
      </c>
      <c r="J232" s="38">
        <f t="shared" si="3"/>
        <v>27499.5</v>
      </c>
      <c r="K232" s="41"/>
      <c r="L232" s="41"/>
      <c r="M232" s="41"/>
      <c r="N232"/>
      <c r="O232"/>
      <c r="P232"/>
      <c r="Q232"/>
      <c r="R232"/>
      <c r="S232"/>
      <c r="T232"/>
      <c r="U232"/>
      <c r="V232"/>
      <c r="W232"/>
      <c r="X232"/>
      <c r="Y232"/>
      <c r="Z232"/>
      <c r="AA232"/>
      <c r="AB232"/>
      <c r="AC232"/>
      <c r="AD232"/>
      <c r="AE232"/>
    </row>
    <row r="233" spans="1:31" s="44" customFormat="1" x14ac:dyDescent="0.25">
      <c r="A233" t="s">
        <v>975</v>
      </c>
      <c r="B233" t="s">
        <v>361</v>
      </c>
      <c r="C233" t="s">
        <v>940</v>
      </c>
      <c r="D233" t="s">
        <v>347</v>
      </c>
      <c r="E233" s="29">
        <v>38504</v>
      </c>
      <c r="F233" t="s">
        <v>1522</v>
      </c>
      <c r="G233" t="s">
        <v>348</v>
      </c>
      <c r="H233" s="38">
        <v>69200</v>
      </c>
      <c r="I233">
        <v>4</v>
      </c>
      <c r="J233" s="38">
        <f t="shared" si="3"/>
        <v>71276</v>
      </c>
      <c r="K233" s="41"/>
      <c r="L233" s="41"/>
      <c r="M233" s="41"/>
      <c r="N233"/>
      <c r="O233"/>
      <c r="P233"/>
      <c r="Q233"/>
      <c r="R233"/>
      <c r="S233"/>
      <c r="T233"/>
      <c r="U233"/>
      <c r="V233"/>
      <c r="W233"/>
      <c r="X233"/>
      <c r="Y233"/>
      <c r="Z233"/>
      <c r="AA233"/>
      <c r="AB233"/>
      <c r="AC233"/>
      <c r="AD233"/>
      <c r="AE233"/>
    </row>
    <row r="234" spans="1:31" s="44" customFormat="1" x14ac:dyDescent="0.25">
      <c r="A234" t="s">
        <v>380</v>
      </c>
      <c r="B234" t="s">
        <v>345</v>
      </c>
      <c r="C234" t="s">
        <v>362</v>
      </c>
      <c r="D234" t="s">
        <v>356</v>
      </c>
      <c r="E234" s="29">
        <v>40126</v>
      </c>
      <c r="F234" t="s">
        <v>1523</v>
      </c>
      <c r="G234"/>
      <c r="H234" s="38">
        <v>10636</v>
      </c>
      <c r="I234">
        <v>4</v>
      </c>
      <c r="J234" s="38">
        <f t="shared" si="3"/>
        <v>10955.08</v>
      </c>
      <c r="K234" s="41"/>
      <c r="L234" s="41"/>
      <c r="M234" s="41"/>
      <c r="N234"/>
      <c r="O234"/>
      <c r="P234"/>
      <c r="Q234"/>
      <c r="R234"/>
      <c r="S234"/>
      <c r="T234"/>
      <c r="U234"/>
      <c r="V234"/>
      <c r="W234"/>
      <c r="X234"/>
      <c r="Y234"/>
      <c r="Z234"/>
      <c r="AA234"/>
      <c r="AB234"/>
      <c r="AC234"/>
      <c r="AD234"/>
      <c r="AE234"/>
    </row>
    <row r="235" spans="1:31" s="44" customFormat="1" x14ac:dyDescent="0.25">
      <c r="A235" t="s">
        <v>521</v>
      </c>
      <c r="B235" t="s">
        <v>365</v>
      </c>
      <c r="C235" t="s">
        <v>504</v>
      </c>
      <c r="D235" t="s">
        <v>353</v>
      </c>
      <c r="E235" s="29">
        <v>40322</v>
      </c>
      <c r="F235" t="s">
        <v>1524</v>
      </c>
      <c r="G235"/>
      <c r="H235" s="38">
        <v>25120</v>
      </c>
      <c r="I235">
        <v>5</v>
      </c>
      <c r="J235" s="38">
        <f t="shared" si="3"/>
        <v>25873.600000000002</v>
      </c>
      <c r="K235" s="41"/>
      <c r="L235" s="41"/>
      <c r="M235" s="41"/>
      <c r="N235"/>
      <c r="O235"/>
      <c r="P235"/>
      <c r="Q235"/>
      <c r="R235"/>
      <c r="S235"/>
      <c r="T235"/>
      <c r="U235"/>
      <c r="V235"/>
      <c r="W235"/>
      <c r="X235"/>
      <c r="Y235"/>
      <c r="Z235"/>
      <c r="AA235"/>
      <c r="AB235"/>
      <c r="AC235"/>
      <c r="AD235"/>
      <c r="AE235"/>
    </row>
    <row r="236" spans="1:31" s="44" customFormat="1" x14ac:dyDescent="0.25">
      <c r="A236" t="s">
        <v>1099</v>
      </c>
      <c r="B236" t="s">
        <v>365</v>
      </c>
      <c r="C236" t="s">
        <v>1014</v>
      </c>
      <c r="D236" t="s">
        <v>347</v>
      </c>
      <c r="E236" s="29">
        <v>41262</v>
      </c>
      <c r="F236" t="s">
        <v>1525</v>
      </c>
      <c r="G236" t="s">
        <v>351</v>
      </c>
      <c r="H236" s="38">
        <v>59490</v>
      </c>
      <c r="I236">
        <v>3</v>
      </c>
      <c r="J236" s="38">
        <f t="shared" si="3"/>
        <v>61274.700000000004</v>
      </c>
      <c r="K236" s="41"/>
      <c r="L236" s="41"/>
      <c r="M236" s="41"/>
      <c r="N236"/>
      <c r="O236"/>
      <c r="P236"/>
      <c r="Q236"/>
      <c r="R236"/>
      <c r="S236"/>
      <c r="T236"/>
      <c r="U236"/>
      <c r="V236"/>
      <c r="W236"/>
      <c r="X236"/>
      <c r="Y236"/>
      <c r="Z236"/>
      <c r="AA236"/>
      <c r="AB236"/>
      <c r="AC236"/>
      <c r="AD236"/>
      <c r="AE236"/>
    </row>
    <row r="237" spans="1:31" s="44" customFormat="1" x14ac:dyDescent="0.25">
      <c r="A237" t="s">
        <v>452</v>
      </c>
      <c r="B237" t="s">
        <v>365</v>
      </c>
      <c r="C237" t="s">
        <v>399</v>
      </c>
      <c r="D237" t="s">
        <v>353</v>
      </c>
      <c r="E237" s="29">
        <v>39803</v>
      </c>
      <c r="F237" t="s">
        <v>1526</v>
      </c>
      <c r="G237"/>
      <c r="H237" s="38">
        <v>42940</v>
      </c>
      <c r="I237">
        <v>1</v>
      </c>
      <c r="J237" s="38">
        <f t="shared" si="3"/>
        <v>44228.200000000004</v>
      </c>
      <c r="K237" s="41"/>
      <c r="L237" s="41"/>
      <c r="M237" s="41"/>
      <c r="N237"/>
      <c r="O237"/>
      <c r="P237"/>
      <c r="Q237"/>
      <c r="R237"/>
      <c r="S237"/>
      <c r="T237"/>
      <c r="U237"/>
      <c r="V237"/>
      <c r="W237"/>
      <c r="X237"/>
      <c r="Y237"/>
      <c r="Z237"/>
      <c r="AA237"/>
      <c r="AB237"/>
      <c r="AC237"/>
      <c r="AD237"/>
      <c r="AE237"/>
    </row>
    <row r="238" spans="1:31" s="44" customFormat="1" x14ac:dyDescent="0.25">
      <c r="A238" t="s">
        <v>482</v>
      </c>
      <c r="B238" t="s">
        <v>358</v>
      </c>
      <c r="C238" t="s">
        <v>478</v>
      </c>
      <c r="D238" t="s">
        <v>347</v>
      </c>
      <c r="E238" s="29">
        <v>38774</v>
      </c>
      <c r="F238" t="s">
        <v>1527</v>
      </c>
      <c r="G238" t="s">
        <v>348</v>
      </c>
      <c r="H238" s="38">
        <v>80120</v>
      </c>
      <c r="I238">
        <v>4</v>
      </c>
      <c r="J238" s="38">
        <f t="shared" si="3"/>
        <v>82523.600000000006</v>
      </c>
      <c r="K238" s="41"/>
      <c r="L238" s="41"/>
      <c r="M238" s="41"/>
      <c r="N238"/>
      <c r="O238"/>
      <c r="P238"/>
      <c r="Q238"/>
      <c r="R238"/>
      <c r="S238"/>
      <c r="T238"/>
      <c r="U238"/>
      <c r="V238"/>
      <c r="W238"/>
      <c r="X238"/>
      <c r="Y238"/>
      <c r="Z238"/>
      <c r="AA238"/>
      <c r="AB238"/>
      <c r="AC238"/>
      <c r="AD238"/>
      <c r="AE238"/>
    </row>
    <row r="239" spans="1:31" s="44" customFormat="1" x14ac:dyDescent="0.25">
      <c r="A239" t="s">
        <v>1056</v>
      </c>
      <c r="B239" t="s">
        <v>345</v>
      </c>
      <c r="C239" t="s">
        <v>1014</v>
      </c>
      <c r="D239" t="s">
        <v>347</v>
      </c>
      <c r="E239" s="29">
        <v>39602</v>
      </c>
      <c r="F239" t="s">
        <v>1528</v>
      </c>
      <c r="G239" t="s">
        <v>348</v>
      </c>
      <c r="H239" s="38">
        <v>79380</v>
      </c>
      <c r="I239">
        <v>5</v>
      </c>
      <c r="J239" s="38">
        <f t="shared" si="3"/>
        <v>81761.400000000009</v>
      </c>
      <c r="K239" s="41"/>
      <c r="L239" s="41"/>
      <c r="M239" s="41"/>
      <c r="N239"/>
      <c r="O239"/>
      <c r="P239"/>
      <c r="Q239"/>
      <c r="R239"/>
      <c r="S239"/>
      <c r="T239"/>
      <c r="U239"/>
      <c r="V239"/>
      <c r="W239"/>
      <c r="X239"/>
      <c r="Y239"/>
      <c r="Z239"/>
      <c r="AA239"/>
      <c r="AB239"/>
      <c r="AC239"/>
      <c r="AD239"/>
      <c r="AE239"/>
    </row>
    <row r="240" spans="1:31" s="44" customFormat="1" x14ac:dyDescent="0.25">
      <c r="A240" t="s">
        <v>799</v>
      </c>
      <c r="B240" t="s">
        <v>361</v>
      </c>
      <c r="C240" t="s">
        <v>789</v>
      </c>
      <c r="D240" t="s">
        <v>347</v>
      </c>
      <c r="E240" s="29">
        <v>40286</v>
      </c>
      <c r="F240" t="s">
        <v>1529</v>
      </c>
      <c r="G240" t="s">
        <v>348</v>
      </c>
      <c r="H240" s="38">
        <v>68520</v>
      </c>
      <c r="I240">
        <v>5</v>
      </c>
      <c r="J240" s="38">
        <f t="shared" si="3"/>
        <v>70575.600000000006</v>
      </c>
      <c r="K240" s="41"/>
      <c r="L240" s="41"/>
      <c r="M240" s="41"/>
      <c r="N240"/>
      <c r="O240"/>
      <c r="P240"/>
      <c r="Q240"/>
      <c r="R240"/>
      <c r="S240"/>
      <c r="T240"/>
      <c r="U240"/>
      <c r="V240"/>
      <c r="W240"/>
      <c r="X240"/>
      <c r="Y240"/>
      <c r="Z240"/>
      <c r="AA240"/>
      <c r="AB240"/>
      <c r="AC240"/>
      <c r="AD240"/>
      <c r="AE240"/>
    </row>
    <row r="241" spans="1:31" s="44" customFormat="1" x14ac:dyDescent="0.25">
      <c r="A241" t="s">
        <v>846</v>
      </c>
      <c r="B241" t="s">
        <v>365</v>
      </c>
      <c r="C241" t="s">
        <v>834</v>
      </c>
      <c r="D241" t="s">
        <v>347</v>
      </c>
      <c r="E241" s="29">
        <v>40841</v>
      </c>
      <c r="F241" t="s">
        <v>1530</v>
      </c>
      <c r="G241" t="s">
        <v>348</v>
      </c>
      <c r="H241" s="38">
        <v>81530</v>
      </c>
      <c r="I241">
        <v>5</v>
      </c>
      <c r="J241" s="38">
        <f t="shared" si="3"/>
        <v>83975.900000000009</v>
      </c>
      <c r="K241" s="41"/>
      <c r="L241" s="41"/>
      <c r="M241" s="41"/>
      <c r="N241"/>
      <c r="O241"/>
      <c r="P241"/>
      <c r="Q241"/>
      <c r="R241"/>
      <c r="S241"/>
      <c r="T241"/>
      <c r="U241"/>
      <c r="V241"/>
      <c r="W241"/>
      <c r="X241"/>
      <c r="Y241"/>
      <c r="Z241"/>
      <c r="AA241"/>
      <c r="AB241"/>
      <c r="AC241"/>
      <c r="AD241"/>
      <c r="AE241"/>
    </row>
    <row r="242" spans="1:31" s="44" customFormat="1" x14ac:dyDescent="0.25">
      <c r="A242" t="s">
        <v>515</v>
      </c>
      <c r="B242" t="s">
        <v>358</v>
      </c>
      <c r="C242" t="s">
        <v>504</v>
      </c>
      <c r="D242" t="s">
        <v>353</v>
      </c>
      <c r="E242" s="29">
        <v>40259</v>
      </c>
      <c r="F242" t="s">
        <v>1531</v>
      </c>
      <c r="G242"/>
      <c r="H242" s="38">
        <v>45710</v>
      </c>
      <c r="I242">
        <v>3</v>
      </c>
      <c r="J242" s="38">
        <f t="shared" si="3"/>
        <v>47081.3</v>
      </c>
      <c r="K242" s="41"/>
      <c r="L242" s="41"/>
      <c r="M242" s="41"/>
      <c r="N242"/>
      <c r="O242"/>
      <c r="P242"/>
      <c r="Q242"/>
      <c r="R242"/>
      <c r="S242"/>
      <c r="T242"/>
      <c r="U242"/>
      <c r="V242"/>
      <c r="W242"/>
      <c r="X242"/>
      <c r="Y242"/>
      <c r="Z242"/>
      <c r="AA242"/>
      <c r="AB242"/>
      <c r="AC242"/>
      <c r="AD242"/>
      <c r="AE242"/>
    </row>
    <row r="243" spans="1:31" s="44" customFormat="1" x14ac:dyDescent="0.25">
      <c r="A243" t="s">
        <v>835</v>
      </c>
      <c r="B243" t="s">
        <v>361</v>
      </c>
      <c r="C243" t="s">
        <v>834</v>
      </c>
      <c r="D243" t="s">
        <v>347</v>
      </c>
      <c r="E243" s="29">
        <v>40585</v>
      </c>
      <c r="F243" t="s">
        <v>1532</v>
      </c>
      <c r="G243" t="s">
        <v>348</v>
      </c>
      <c r="H243" s="38">
        <v>87950</v>
      </c>
      <c r="I243">
        <v>4</v>
      </c>
      <c r="J243" s="38">
        <f t="shared" si="3"/>
        <v>90588.5</v>
      </c>
      <c r="K243" s="41"/>
      <c r="L243" s="41"/>
      <c r="M243" s="41"/>
      <c r="N243"/>
      <c r="O243"/>
      <c r="P243"/>
      <c r="Q243"/>
      <c r="R243"/>
      <c r="S243"/>
      <c r="T243"/>
      <c r="U243"/>
      <c r="V243"/>
      <c r="W243"/>
      <c r="X243"/>
      <c r="Y243"/>
      <c r="Z243"/>
      <c r="AA243"/>
      <c r="AB243"/>
      <c r="AC243"/>
      <c r="AD243"/>
      <c r="AE243"/>
    </row>
    <row r="244" spans="1:31" s="44" customFormat="1" x14ac:dyDescent="0.25">
      <c r="A244" t="s">
        <v>1013</v>
      </c>
      <c r="B244" t="s">
        <v>361</v>
      </c>
      <c r="C244" t="s">
        <v>1014</v>
      </c>
      <c r="D244" t="s">
        <v>353</v>
      </c>
      <c r="E244" s="29">
        <v>39087</v>
      </c>
      <c r="F244" t="s">
        <v>1533</v>
      </c>
      <c r="G244"/>
      <c r="H244" s="38">
        <v>70150</v>
      </c>
      <c r="I244">
        <v>2</v>
      </c>
      <c r="J244" s="38">
        <f t="shared" si="3"/>
        <v>72254.5</v>
      </c>
      <c r="K244" s="41"/>
      <c r="L244" s="41"/>
      <c r="M244" s="41"/>
      <c r="N244"/>
      <c r="O244"/>
      <c r="P244"/>
      <c r="Q244"/>
      <c r="R244"/>
      <c r="S244"/>
      <c r="T244"/>
      <c r="U244"/>
      <c r="V244"/>
      <c r="W244"/>
      <c r="X244"/>
      <c r="Y244"/>
      <c r="Z244"/>
      <c r="AA244"/>
      <c r="AB244"/>
      <c r="AC244"/>
      <c r="AD244"/>
      <c r="AE244"/>
    </row>
    <row r="245" spans="1:31" s="44" customFormat="1" x14ac:dyDescent="0.25">
      <c r="A245" t="s">
        <v>592</v>
      </c>
      <c r="B245" t="s">
        <v>361</v>
      </c>
      <c r="C245" t="s">
        <v>552</v>
      </c>
      <c r="D245" t="s">
        <v>347</v>
      </c>
      <c r="E245" s="29">
        <v>40603</v>
      </c>
      <c r="F245" t="s">
        <v>1534</v>
      </c>
      <c r="G245" t="s">
        <v>359</v>
      </c>
      <c r="H245" s="38">
        <v>44260</v>
      </c>
      <c r="I245">
        <v>1</v>
      </c>
      <c r="J245" s="38">
        <f t="shared" si="3"/>
        <v>46473</v>
      </c>
      <c r="K245" s="41"/>
      <c r="L245" s="41"/>
      <c r="M245" s="41"/>
      <c r="N245"/>
      <c r="O245"/>
      <c r="P245"/>
      <c r="Q245"/>
      <c r="R245"/>
      <c r="S245"/>
      <c r="T245"/>
      <c r="U245"/>
      <c r="V245"/>
      <c r="W245"/>
      <c r="X245"/>
      <c r="Y245"/>
      <c r="Z245"/>
      <c r="AA245"/>
      <c r="AB245"/>
      <c r="AC245"/>
      <c r="AD245"/>
      <c r="AE245"/>
    </row>
    <row r="246" spans="1:31" s="44" customFormat="1" x14ac:dyDescent="0.25">
      <c r="A246" t="s">
        <v>1079</v>
      </c>
      <c r="B246" t="s">
        <v>361</v>
      </c>
      <c r="C246" t="s">
        <v>1014</v>
      </c>
      <c r="D246" t="s">
        <v>353</v>
      </c>
      <c r="E246" s="29">
        <v>39719</v>
      </c>
      <c r="F246" t="s">
        <v>1535</v>
      </c>
      <c r="G246"/>
      <c r="H246" s="38">
        <v>23340</v>
      </c>
      <c r="I246">
        <v>4</v>
      </c>
      <c r="J246" s="38">
        <f t="shared" si="3"/>
        <v>24040.2</v>
      </c>
      <c r="K246" s="41"/>
      <c r="L246" s="41"/>
      <c r="M246" s="41"/>
      <c r="N246"/>
      <c r="O246"/>
      <c r="P246"/>
      <c r="Q246"/>
      <c r="R246"/>
      <c r="S246"/>
      <c r="T246"/>
      <c r="U246"/>
      <c r="V246"/>
      <c r="W246"/>
      <c r="X246"/>
      <c r="Y246"/>
      <c r="Z246"/>
      <c r="AA246"/>
      <c r="AB246"/>
      <c r="AC246"/>
      <c r="AD246"/>
      <c r="AE246"/>
    </row>
    <row r="247" spans="1:31" s="44" customFormat="1" x14ac:dyDescent="0.25">
      <c r="A247" t="s">
        <v>867</v>
      </c>
      <c r="B247" t="s">
        <v>358</v>
      </c>
      <c r="C247" t="s">
        <v>851</v>
      </c>
      <c r="D247" t="s">
        <v>347</v>
      </c>
      <c r="E247" s="29">
        <v>42443</v>
      </c>
      <c r="F247" t="s">
        <v>1536</v>
      </c>
      <c r="G247" t="s">
        <v>351</v>
      </c>
      <c r="H247" s="38">
        <v>62688</v>
      </c>
      <c r="I247">
        <v>3</v>
      </c>
      <c r="J247" s="38">
        <f t="shared" si="3"/>
        <v>64568.639999999999</v>
      </c>
      <c r="K247" s="41"/>
      <c r="L247" s="41"/>
      <c r="M247" s="41"/>
      <c r="N247"/>
      <c r="O247"/>
      <c r="P247"/>
      <c r="Q247"/>
      <c r="R247"/>
      <c r="S247"/>
      <c r="T247"/>
      <c r="U247"/>
      <c r="V247"/>
      <c r="W247"/>
      <c r="X247"/>
      <c r="Y247"/>
      <c r="Z247"/>
      <c r="AA247"/>
      <c r="AB247"/>
      <c r="AC247"/>
      <c r="AD247"/>
      <c r="AE247"/>
    </row>
    <row r="248" spans="1:31" s="44" customFormat="1" x14ac:dyDescent="0.25">
      <c r="A248" t="s">
        <v>1016</v>
      </c>
      <c r="B248" t="s">
        <v>375</v>
      </c>
      <c r="C248" t="s">
        <v>1014</v>
      </c>
      <c r="D248" t="s">
        <v>347</v>
      </c>
      <c r="E248" s="29">
        <v>39091</v>
      </c>
      <c r="F248" t="s">
        <v>1537</v>
      </c>
      <c r="G248" t="s">
        <v>379</v>
      </c>
      <c r="H248" s="38">
        <v>46410</v>
      </c>
      <c r="I248">
        <v>2</v>
      </c>
      <c r="J248" s="38">
        <f t="shared" si="3"/>
        <v>47802.3</v>
      </c>
      <c r="K248" s="41"/>
      <c r="L248" s="41"/>
      <c r="M248" s="41"/>
      <c r="N248"/>
      <c r="O248"/>
      <c r="P248"/>
      <c r="Q248"/>
      <c r="R248"/>
      <c r="S248"/>
      <c r="T248"/>
      <c r="U248"/>
      <c r="V248"/>
      <c r="W248"/>
      <c r="X248"/>
      <c r="Y248"/>
      <c r="Z248"/>
      <c r="AA248"/>
      <c r="AB248"/>
      <c r="AC248"/>
      <c r="AD248"/>
      <c r="AE248"/>
    </row>
    <row r="249" spans="1:31" s="44" customFormat="1" x14ac:dyDescent="0.25">
      <c r="A249" t="s">
        <v>723</v>
      </c>
      <c r="B249" t="s">
        <v>361</v>
      </c>
      <c r="C249" t="s">
        <v>4</v>
      </c>
      <c r="D249" t="s">
        <v>347</v>
      </c>
      <c r="E249" s="29">
        <v>39147</v>
      </c>
      <c r="F249" t="s">
        <v>1538</v>
      </c>
      <c r="G249" t="s">
        <v>359</v>
      </c>
      <c r="H249" s="38">
        <v>45180</v>
      </c>
      <c r="I249">
        <v>5</v>
      </c>
      <c r="J249" s="38">
        <f t="shared" si="3"/>
        <v>46535.4</v>
      </c>
      <c r="K249" s="41"/>
      <c r="L249" s="41"/>
      <c r="M249" s="41"/>
      <c r="N249"/>
      <c r="O249"/>
      <c r="P249"/>
      <c r="Q249"/>
      <c r="R249"/>
      <c r="S249"/>
      <c r="T249"/>
      <c r="U249"/>
      <c r="V249"/>
      <c r="W249"/>
      <c r="X249"/>
      <c r="Y249"/>
      <c r="Z249"/>
      <c r="AA249"/>
      <c r="AB249"/>
      <c r="AC249"/>
      <c r="AD249"/>
      <c r="AE249"/>
    </row>
    <row r="250" spans="1:31" s="44" customFormat="1" x14ac:dyDescent="0.25">
      <c r="A250" t="s">
        <v>548</v>
      </c>
      <c r="B250" t="s">
        <v>361</v>
      </c>
      <c r="C250" t="s">
        <v>543</v>
      </c>
      <c r="D250" t="s">
        <v>350</v>
      </c>
      <c r="E250" s="29">
        <v>37505</v>
      </c>
      <c r="F250" t="s">
        <v>1539</v>
      </c>
      <c r="G250" t="s">
        <v>369</v>
      </c>
      <c r="H250" s="38">
        <v>51800</v>
      </c>
      <c r="I250">
        <v>1</v>
      </c>
      <c r="J250" s="38">
        <f t="shared" si="3"/>
        <v>53354</v>
      </c>
      <c r="K250" s="41"/>
      <c r="L250" s="41"/>
      <c r="M250" s="41"/>
      <c r="N250"/>
      <c r="O250"/>
      <c r="P250"/>
      <c r="Q250"/>
      <c r="R250"/>
      <c r="S250"/>
      <c r="T250"/>
      <c r="U250"/>
      <c r="V250"/>
      <c r="W250"/>
      <c r="X250"/>
      <c r="Y250"/>
      <c r="Z250"/>
      <c r="AA250"/>
      <c r="AB250"/>
      <c r="AC250"/>
      <c r="AD250"/>
      <c r="AE250"/>
    </row>
    <row r="251" spans="1:31" s="44" customFormat="1" x14ac:dyDescent="0.25">
      <c r="A251" t="s">
        <v>930</v>
      </c>
      <c r="B251" t="s">
        <v>365</v>
      </c>
      <c r="C251" t="s">
        <v>851</v>
      </c>
      <c r="D251" t="s">
        <v>353</v>
      </c>
      <c r="E251" s="29">
        <v>39809</v>
      </c>
      <c r="F251" t="s">
        <v>1540</v>
      </c>
      <c r="G251"/>
      <c r="H251" s="38">
        <v>58650</v>
      </c>
      <c r="I251">
        <v>4</v>
      </c>
      <c r="J251" s="38">
        <f t="shared" si="3"/>
        <v>60409.5</v>
      </c>
      <c r="K251" s="41"/>
      <c r="L251" s="41"/>
      <c r="M251" s="41"/>
      <c r="N251"/>
      <c r="O251"/>
      <c r="P251"/>
      <c r="Q251"/>
      <c r="R251"/>
      <c r="S251"/>
      <c r="T251"/>
      <c r="U251"/>
      <c r="V251"/>
      <c r="W251"/>
      <c r="X251"/>
      <c r="Y251"/>
      <c r="Z251"/>
      <c r="AA251"/>
      <c r="AB251"/>
      <c r="AC251"/>
      <c r="AD251"/>
      <c r="AE251"/>
    </row>
    <row r="252" spans="1:31" s="44" customFormat="1" x14ac:dyDescent="0.25">
      <c r="A252" t="s">
        <v>984</v>
      </c>
      <c r="B252" t="s">
        <v>375</v>
      </c>
      <c r="C252" t="s">
        <v>940</v>
      </c>
      <c r="D252" t="s">
        <v>350</v>
      </c>
      <c r="E252" s="29">
        <v>37815</v>
      </c>
      <c r="F252" t="s">
        <v>1541</v>
      </c>
      <c r="G252" t="s">
        <v>348</v>
      </c>
      <c r="H252" s="38">
        <v>48740</v>
      </c>
      <c r="I252">
        <v>1</v>
      </c>
      <c r="J252" s="38">
        <f t="shared" si="3"/>
        <v>50202.200000000004</v>
      </c>
      <c r="K252" s="41"/>
      <c r="L252" s="41"/>
      <c r="M252" s="41"/>
      <c r="N252"/>
      <c r="O252"/>
      <c r="P252"/>
      <c r="Q252"/>
      <c r="R252"/>
      <c r="S252"/>
      <c r="T252"/>
      <c r="U252"/>
      <c r="V252"/>
      <c r="W252"/>
      <c r="X252"/>
      <c r="Y252"/>
      <c r="Z252"/>
      <c r="AA252"/>
      <c r="AB252"/>
      <c r="AC252"/>
      <c r="AD252"/>
      <c r="AE252"/>
    </row>
    <row r="253" spans="1:31" s="44" customFormat="1" x14ac:dyDescent="0.25">
      <c r="A253" t="s">
        <v>700</v>
      </c>
      <c r="B253" t="s">
        <v>365</v>
      </c>
      <c r="C253" t="s">
        <v>552</v>
      </c>
      <c r="D253" t="s">
        <v>350</v>
      </c>
      <c r="E253" s="29">
        <v>36503</v>
      </c>
      <c r="F253" t="s">
        <v>1542</v>
      </c>
      <c r="G253" t="s">
        <v>359</v>
      </c>
      <c r="H253" s="38">
        <v>41615</v>
      </c>
      <c r="I253">
        <v>1</v>
      </c>
      <c r="J253" s="38">
        <f t="shared" si="3"/>
        <v>43695.75</v>
      </c>
      <c r="K253" s="41"/>
      <c r="L253" s="41"/>
      <c r="M253" s="41"/>
      <c r="N253"/>
      <c r="O253"/>
      <c r="P253"/>
      <c r="Q253"/>
      <c r="R253"/>
      <c r="S253"/>
      <c r="T253"/>
      <c r="U253"/>
      <c r="V253"/>
      <c r="W253"/>
      <c r="X253"/>
      <c r="Y253"/>
      <c r="Z253"/>
      <c r="AA253"/>
      <c r="AB253"/>
      <c r="AC253"/>
      <c r="AD253"/>
      <c r="AE253"/>
    </row>
    <row r="254" spans="1:31" s="44" customFormat="1" x14ac:dyDescent="0.25">
      <c r="A254" t="s">
        <v>613</v>
      </c>
      <c r="B254" t="s">
        <v>355</v>
      </c>
      <c r="C254" t="s">
        <v>552</v>
      </c>
      <c r="D254" t="s">
        <v>347</v>
      </c>
      <c r="E254" s="29">
        <v>39597</v>
      </c>
      <c r="F254" t="s">
        <v>1543</v>
      </c>
      <c r="G254" t="s">
        <v>348</v>
      </c>
      <c r="H254" s="38">
        <v>81010</v>
      </c>
      <c r="I254">
        <v>4</v>
      </c>
      <c r="J254" s="38">
        <f t="shared" si="3"/>
        <v>85060.5</v>
      </c>
      <c r="K254" s="41"/>
      <c r="L254" s="41"/>
      <c r="M254" s="41"/>
      <c r="N254"/>
      <c r="O254"/>
      <c r="P254"/>
      <c r="Q254"/>
      <c r="R254"/>
      <c r="S254"/>
      <c r="T254"/>
      <c r="U254"/>
      <c r="V254"/>
      <c r="W254"/>
      <c r="X254"/>
      <c r="Y254"/>
      <c r="Z254"/>
      <c r="AA254"/>
      <c r="AB254"/>
      <c r="AC254"/>
      <c r="AD254"/>
      <c r="AE254"/>
    </row>
    <row r="255" spans="1:31" s="44" customFormat="1" x14ac:dyDescent="0.25">
      <c r="A255" t="s">
        <v>469</v>
      </c>
      <c r="B255" t="s">
        <v>375</v>
      </c>
      <c r="C255" t="s">
        <v>468</v>
      </c>
      <c r="D255" t="s">
        <v>347</v>
      </c>
      <c r="E255" s="29">
        <v>38374</v>
      </c>
      <c r="F255" t="s">
        <v>1544</v>
      </c>
      <c r="G255" t="s">
        <v>379</v>
      </c>
      <c r="H255" s="38">
        <v>68300</v>
      </c>
      <c r="I255">
        <v>5</v>
      </c>
      <c r="J255" s="38">
        <f t="shared" si="3"/>
        <v>70349</v>
      </c>
      <c r="K255" s="41"/>
      <c r="L255" s="41"/>
      <c r="M255" s="41"/>
      <c r="N255"/>
      <c r="O255"/>
      <c r="P255"/>
      <c r="Q255"/>
      <c r="R255"/>
      <c r="S255"/>
      <c r="T255"/>
      <c r="U255"/>
      <c r="V255"/>
      <c r="W255"/>
      <c r="X255"/>
      <c r="Y255"/>
      <c r="Z255"/>
      <c r="AA255"/>
      <c r="AB255"/>
      <c r="AC255"/>
      <c r="AD255"/>
      <c r="AE255"/>
    </row>
    <row r="256" spans="1:31" s="44" customFormat="1" x14ac:dyDescent="0.25">
      <c r="A256" t="s">
        <v>746</v>
      </c>
      <c r="B256" t="s">
        <v>365</v>
      </c>
      <c r="C256" t="s">
        <v>4</v>
      </c>
      <c r="D256" t="s">
        <v>347</v>
      </c>
      <c r="E256" s="29">
        <v>40361</v>
      </c>
      <c r="F256" t="s">
        <v>1545</v>
      </c>
      <c r="G256" t="s">
        <v>359</v>
      </c>
      <c r="H256" s="38">
        <v>75780</v>
      </c>
      <c r="I256">
        <v>2</v>
      </c>
      <c r="J256" s="38">
        <f t="shared" si="3"/>
        <v>78053.400000000009</v>
      </c>
      <c r="K256" s="41"/>
      <c r="L256" s="41"/>
      <c r="M256" s="41"/>
      <c r="N256"/>
      <c r="O256"/>
      <c r="P256"/>
      <c r="Q256"/>
      <c r="R256"/>
      <c r="S256"/>
      <c r="T256"/>
      <c r="U256"/>
      <c r="V256"/>
      <c r="W256"/>
      <c r="X256"/>
      <c r="Y256"/>
      <c r="Z256"/>
      <c r="AA256"/>
      <c r="AB256"/>
      <c r="AC256"/>
      <c r="AD256"/>
      <c r="AE256"/>
    </row>
    <row r="257" spans="1:31" s="44" customFormat="1" x14ac:dyDescent="0.25">
      <c r="A257" t="s">
        <v>1098</v>
      </c>
      <c r="B257" t="s">
        <v>355</v>
      </c>
      <c r="C257" t="s">
        <v>1014</v>
      </c>
      <c r="D257" t="s">
        <v>347</v>
      </c>
      <c r="E257" s="29">
        <v>36843</v>
      </c>
      <c r="F257" t="s">
        <v>1546</v>
      </c>
      <c r="G257" t="s">
        <v>379</v>
      </c>
      <c r="H257" s="38">
        <v>47630</v>
      </c>
      <c r="I257">
        <v>3</v>
      </c>
      <c r="J257" s="38">
        <f t="shared" si="3"/>
        <v>49058.9</v>
      </c>
      <c r="K257" s="41"/>
      <c r="L257" s="41"/>
      <c r="M257" s="41"/>
      <c r="N257"/>
      <c r="O257"/>
      <c r="P257"/>
      <c r="Q257"/>
      <c r="R257"/>
      <c r="S257"/>
      <c r="T257"/>
      <c r="U257"/>
      <c r="V257"/>
      <c r="W257"/>
      <c r="X257"/>
      <c r="Y257"/>
      <c r="Z257"/>
      <c r="AA257"/>
      <c r="AB257"/>
      <c r="AC257"/>
      <c r="AD257"/>
      <c r="AE257"/>
    </row>
    <row r="258" spans="1:31" s="44" customFormat="1" x14ac:dyDescent="0.25">
      <c r="A258" t="s">
        <v>435</v>
      </c>
      <c r="B258" t="s">
        <v>361</v>
      </c>
      <c r="C258" t="s">
        <v>399</v>
      </c>
      <c r="D258" t="s">
        <v>350</v>
      </c>
      <c r="E258" s="29">
        <v>40777</v>
      </c>
      <c r="F258" t="s">
        <v>1547</v>
      </c>
      <c r="G258" t="s">
        <v>351</v>
      </c>
      <c r="H258" s="38">
        <v>13800</v>
      </c>
      <c r="I258">
        <v>3</v>
      </c>
      <c r="J258" s="38">
        <f t="shared" si="3"/>
        <v>14214</v>
      </c>
      <c r="K258" s="41"/>
      <c r="L258" s="41"/>
      <c r="M258" s="41"/>
      <c r="N258"/>
      <c r="O258"/>
      <c r="P258"/>
      <c r="Q258"/>
      <c r="R258"/>
      <c r="S258"/>
      <c r="T258"/>
      <c r="U258"/>
      <c r="V258"/>
      <c r="W258"/>
      <c r="X258"/>
      <c r="Y258"/>
      <c r="Z258"/>
      <c r="AA258"/>
      <c r="AB258"/>
      <c r="AC258"/>
      <c r="AD258"/>
      <c r="AE258"/>
    </row>
    <row r="259" spans="1:31" s="44" customFormat="1" x14ac:dyDescent="0.25">
      <c r="A259" t="s">
        <v>1089</v>
      </c>
      <c r="B259" t="s">
        <v>361</v>
      </c>
      <c r="C259" t="s">
        <v>1014</v>
      </c>
      <c r="D259" t="s">
        <v>350</v>
      </c>
      <c r="E259" s="29">
        <v>38289</v>
      </c>
      <c r="F259" t="s">
        <v>1548</v>
      </c>
      <c r="G259" t="s">
        <v>379</v>
      </c>
      <c r="H259" s="38">
        <v>26185</v>
      </c>
      <c r="I259">
        <v>5</v>
      </c>
      <c r="J259" s="38">
        <f t="shared" si="3"/>
        <v>26970.55</v>
      </c>
      <c r="K259" s="41"/>
      <c r="L259" s="41"/>
      <c r="M259" s="41"/>
      <c r="N259"/>
      <c r="O259"/>
      <c r="P259"/>
      <c r="Q259"/>
      <c r="R259"/>
      <c r="S259"/>
      <c r="T259"/>
      <c r="U259"/>
      <c r="V259"/>
      <c r="W259"/>
      <c r="X259"/>
      <c r="Y259"/>
      <c r="Z259"/>
      <c r="AA259"/>
      <c r="AB259"/>
      <c r="AC259"/>
      <c r="AD259"/>
      <c r="AE259"/>
    </row>
    <row r="260" spans="1:31" s="44" customFormat="1" x14ac:dyDescent="0.25">
      <c r="A260" t="s">
        <v>896</v>
      </c>
      <c r="B260" t="s">
        <v>375</v>
      </c>
      <c r="C260" t="s">
        <v>851</v>
      </c>
      <c r="D260" t="s">
        <v>353</v>
      </c>
      <c r="E260" s="29">
        <v>39298</v>
      </c>
      <c r="F260" t="s">
        <v>1549</v>
      </c>
      <c r="G260"/>
      <c r="H260" s="38">
        <v>76870</v>
      </c>
      <c r="I260">
        <v>5</v>
      </c>
      <c r="J260" s="38">
        <f t="shared" si="3"/>
        <v>79176.100000000006</v>
      </c>
      <c r="K260" s="41"/>
      <c r="L260" s="41"/>
      <c r="M260" s="41"/>
      <c r="N260"/>
      <c r="O260"/>
      <c r="P260"/>
      <c r="Q260"/>
      <c r="R260"/>
      <c r="S260"/>
      <c r="T260"/>
      <c r="U260"/>
      <c r="V260"/>
      <c r="W260"/>
      <c r="X260"/>
      <c r="Y260"/>
      <c r="Z260"/>
      <c r="AA260"/>
      <c r="AB260"/>
      <c r="AC260"/>
      <c r="AD260"/>
      <c r="AE260"/>
    </row>
    <row r="261" spans="1:31" s="44" customFormat="1" x14ac:dyDescent="0.25">
      <c r="A261" t="s">
        <v>1080</v>
      </c>
      <c r="B261" t="s">
        <v>361</v>
      </c>
      <c r="C261" t="s">
        <v>1014</v>
      </c>
      <c r="D261" t="s">
        <v>353</v>
      </c>
      <c r="E261" s="29">
        <v>40800</v>
      </c>
      <c r="F261" t="s">
        <v>1550</v>
      </c>
      <c r="G261"/>
      <c r="H261" s="38">
        <v>62480</v>
      </c>
      <c r="I261">
        <v>5</v>
      </c>
      <c r="J261" s="38">
        <f t="shared" si="3"/>
        <v>64354.400000000001</v>
      </c>
      <c r="K261" s="41"/>
      <c r="L261" s="41"/>
      <c r="M261" s="41"/>
      <c r="N261"/>
      <c r="O261"/>
      <c r="P261"/>
      <c r="Q261"/>
      <c r="R261"/>
      <c r="S261"/>
      <c r="T261"/>
      <c r="U261"/>
      <c r="V261"/>
      <c r="W261"/>
      <c r="X261"/>
      <c r="Y261"/>
      <c r="Z261"/>
      <c r="AA261"/>
      <c r="AB261"/>
      <c r="AC261"/>
      <c r="AD261"/>
      <c r="AE261"/>
    </row>
    <row r="262" spans="1:31" s="44" customFormat="1" x14ac:dyDescent="0.25">
      <c r="A262" t="s">
        <v>854</v>
      </c>
      <c r="B262" t="s">
        <v>375</v>
      </c>
      <c r="C262" t="s">
        <v>851</v>
      </c>
      <c r="D262" t="s">
        <v>350</v>
      </c>
      <c r="E262" s="29">
        <v>40209</v>
      </c>
      <c r="F262" t="s">
        <v>1551</v>
      </c>
      <c r="G262" t="s">
        <v>348</v>
      </c>
      <c r="H262" s="38">
        <v>31205</v>
      </c>
      <c r="I262">
        <v>2</v>
      </c>
      <c r="J262" s="38">
        <f t="shared" si="3"/>
        <v>32141.15</v>
      </c>
      <c r="K262" s="41"/>
      <c r="L262" s="41"/>
      <c r="M262" s="41"/>
      <c r="N262"/>
      <c r="O262"/>
      <c r="P262"/>
      <c r="Q262"/>
      <c r="R262"/>
      <c r="S262"/>
      <c r="T262"/>
      <c r="U262"/>
      <c r="V262"/>
      <c r="W262"/>
      <c r="X262"/>
      <c r="Y262"/>
      <c r="Z262"/>
      <c r="AA262"/>
      <c r="AB262"/>
      <c r="AC262"/>
      <c r="AD262"/>
      <c r="AE262"/>
    </row>
    <row r="263" spans="1:31" s="44" customFormat="1" x14ac:dyDescent="0.25">
      <c r="A263" t="s">
        <v>1034</v>
      </c>
      <c r="B263" t="s">
        <v>361</v>
      </c>
      <c r="C263" t="s">
        <v>1014</v>
      </c>
      <c r="D263" t="s">
        <v>347</v>
      </c>
      <c r="E263" s="29">
        <v>40619</v>
      </c>
      <c r="F263" t="s">
        <v>1552</v>
      </c>
      <c r="G263" t="s">
        <v>348</v>
      </c>
      <c r="H263" s="38">
        <v>63060</v>
      </c>
      <c r="I263">
        <v>4</v>
      </c>
      <c r="J263" s="38">
        <f t="shared" si="3"/>
        <v>64951.8</v>
      </c>
      <c r="K263" s="41"/>
      <c r="L263" s="41"/>
      <c r="M263" s="41"/>
      <c r="N263"/>
      <c r="O263"/>
      <c r="P263"/>
      <c r="Q263"/>
      <c r="R263"/>
      <c r="S263"/>
      <c r="T263"/>
      <c r="U263"/>
      <c r="V263"/>
      <c r="W263"/>
      <c r="X263"/>
      <c r="Y263"/>
      <c r="Z263"/>
      <c r="AA263"/>
      <c r="AB263"/>
      <c r="AC263"/>
      <c r="AD263"/>
      <c r="AE263"/>
    </row>
    <row r="264" spans="1:31" s="44" customFormat="1" x14ac:dyDescent="0.25">
      <c r="A264" t="s">
        <v>1090</v>
      </c>
      <c r="B264" t="s">
        <v>355</v>
      </c>
      <c r="C264" t="s">
        <v>1014</v>
      </c>
      <c r="D264" t="s">
        <v>347</v>
      </c>
      <c r="E264" s="29">
        <v>39722</v>
      </c>
      <c r="F264" t="s">
        <v>1553</v>
      </c>
      <c r="G264" t="s">
        <v>348</v>
      </c>
      <c r="H264" s="38">
        <v>44530</v>
      </c>
      <c r="I264">
        <v>2</v>
      </c>
      <c r="J264" s="38">
        <f t="shared" si="3"/>
        <v>45865.9</v>
      </c>
      <c r="K264" s="41"/>
      <c r="L264" s="41"/>
      <c r="M264" s="41"/>
      <c r="N264"/>
      <c r="O264"/>
      <c r="P264"/>
      <c r="Q264"/>
      <c r="R264"/>
      <c r="S264"/>
      <c r="T264"/>
      <c r="U264"/>
      <c r="V264"/>
      <c r="W264"/>
      <c r="X264"/>
      <c r="Y264"/>
      <c r="Z264"/>
      <c r="AA264"/>
      <c r="AB264"/>
      <c r="AC264"/>
      <c r="AD264"/>
      <c r="AE264"/>
    </row>
    <row r="265" spans="1:31" s="44" customFormat="1" x14ac:dyDescent="0.25">
      <c r="A265" t="s">
        <v>1116</v>
      </c>
      <c r="B265" t="s">
        <v>358</v>
      </c>
      <c r="C265" t="s">
        <v>1115</v>
      </c>
      <c r="D265" t="s">
        <v>350</v>
      </c>
      <c r="E265" s="29">
        <v>39479</v>
      </c>
      <c r="F265" t="s">
        <v>1554</v>
      </c>
      <c r="G265" t="s">
        <v>348</v>
      </c>
      <c r="H265" s="38">
        <v>31250</v>
      </c>
      <c r="I265">
        <v>2</v>
      </c>
      <c r="J265" s="38">
        <f t="shared" si="3"/>
        <v>32187.5</v>
      </c>
      <c r="K265" s="41"/>
      <c r="L265" s="41"/>
      <c r="M265" s="41"/>
      <c r="N265"/>
      <c r="O265"/>
      <c r="P265"/>
      <c r="Q265"/>
      <c r="R265"/>
      <c r="S265"/>
      <c r="T265"/>
      <c r="U265"/>
      <c r="V265"/>
      <c r="W265"/>
      <c r="X265"/>
      <c r="Y265"/>
      <c r="Z265"/>
      <c r="AA265"/>
      <c r="AB265"/>
      <c r="AC265"/>
      <c r="AD265"/>
      <c r="AE265"/>
    </row>
    <row r="266" spans="1:31" s="44" customFormat="1" x14ac:dyDescent="0.25">
      <c r="A266" t="s">
        <v>593</v>
      </c>
      <c r="B266" t="s">
        <v>345</v>
      </c>
      <c r="C266" t="s">
        <v>552</v>
      </c>
      <c r="D266" t="s">
        <v>347</v>
      </c>
      <c r="E266" s="29">
        <v>41025</v>
      </c>
      <c r="F266" t="s">
        <v>1555</v>
      </c>
      <c r="G266" t="s">
        <v>379</v>
      </c>
      <c r="H266" s="38">
        <v>58910</v>
      </c>
      <c r="I266">
        <v>1</v>
      </c>
      <c r="J266" s="38">
        <f t="shared" ref="J266:J329" si="4">IF(NOT(C266="Manufacturing"),H266*103%,H266*105%)</f>
        <v>61855.5</v>
      </c>
      <c r="K266" s="41"/>
      <c r="L266" s="41"/>
      <c r="M266" s="41"/>
      <c r="N266"/>
      <c r="O266"/>
      <c r="P266"/>
      <c r="Q266"/>
      <c r="R266"/>
      <c r="S266"/>
      <c r="T266"/>
      <c r="U266"/>
      <c r="V266"/>
      <c r="W266"/>
      <c r="X266"/>
      <c r="Y266"/>
      <c r="Z266"/>
      <c r="AA266"/>
      <c r="AB266"/>
      <c r="AC266"/>
      <c r="AD266"/>
      <c r="AE266"/>
    </row>
    <row r="267" spans="1:31" s="44" customFormat="1" x14ac:dyDescent="0.25">
      <c r="A267" t="s">
        <v>798</v>
      </c>
      <c r="B267" t="s">
        <v>355</v>
      </c>
      <c r="C267" t="s">
        <v>789</v>
      </c>
      <c r="D267" t="s">
        <v>353</v>
      </c>
      <c r="E267" s="29">
        <v>40620</v>
      </c>
      <c r="F267" t="s">
        <v>1556</v>
      </c>
      <c r="G267"/>
      <c r="H267" s="38">
        <v>84300</v>
      </c>
      <c r="I267">
        <v>1</v>
      </c>
      <c r="J267" s="38">
        <f t="shared" si="4"/>
        <v>86829</v>
      </c>
      <c r="K267" s="41"/>
      <c r="L267" s="41"/>
      <c r="M267" s="41"/>
      <c r="N267"/>
      <c r="O267"/>
      <c r="P267"/>
      <c r="Q267"/>
      <c r="R267"/>
      <c r="S267"/>
      <c r="T267"/>
      <c r="U267"/>
      <c r="V267"/>
      <c r="W267"/>
      <c r="X267"/>
      <c r="Y267"/>
      <c r="Z267"/>
      <c r="AA267"/>
      <c r="AB267"/>
      <c r="AC267"/>
      <c r="AD267"/>
      <c r="AE267"/>
    </row>
    <row r="268" spans="1:31" s="44" customFormat="1" x14ac:dyDescent="0.25">
      <c r="A268" t="s">
        <v>501</v>
      </c>
      <c r="B268" t="s">
        <v>345</v>
      </c>
      <c r="C268" t="s">
        <v>498</v>
      </c>
      <c r="D268" t="s">
        <v>347</v>
      </c>
      <c r="E268" s="29">
        <v>40400</v>
      </c>
      <c r="F268" t="s">
        <v>1557</v>
      </c>
      <c r="G268" t="s">
        <v>379</v>
      </c>
      <c r="H268" s="38">
        <v>79150</v>
      </c>
      <c r="I268">
        <v>2</v>
      </c>
      <c r="J268" s="38">
        <f t="shared" si="4"/>
        <v>81524.5</v>
      </c>
      <c r="K268" s="41"/>
      <c r="L268" s="41"/>
      <c r="M268" s="41"/>
      <c r="N268"/>
      <c r="O268"/>
      <c r="P268"/>
      <c r="Q268"/>
      <c r="R268"/>
      <c r="S268"/>
      <c r="T268"/>
      <c r="U268"/>
      <c r="V268"/>
      <c r="W268"/>
      <c r="X268"/>
      <c r="Y268"/>
      <c r="Z268"/>
      <c r="AA268"/>
      <c r="AB268"/>
      <c r="AC268"/>
      <c r="AD268"/>
      <c r="AE268"/>
    </row>
    <row r="269" spans="1:31" s="44" customFormat="1" x14ac:dyDescent="0.25">
      <c r="A269" t="s">
        <v>754</v>
      </c>
      <c r="B269" t="s">
        <v>365</v>
      </c>
      <c r="C269" t="s">
        <v>4</v>
      </c>
      <c r="D269" t="s">
        <v>347</v>
      </c>
      <c r="E269" s="29">
        <v>40447</v>
      </c>
      <c r="F269" t="s">
        <v>1558</v>
      </c>
      <c r="G269" t="s">
        <v>348</v>
      </c>
      <c r="H269" s="38">
        <v>33970</v>
      </c>
      <c r="I269">
        <v>4</v>
      </c>
      <c r="J269" s="38">
        <f t="shared" si="4"/>
        <v>34989.1</v>
      </c>
      <c r="K269" s="41"/>
      <c r="L269" s="41"/>
      <c r="M269" s="41"/>
      <c r="N269"/>
      <c r="O269"/>
      <c r="P269"/>
      <c r="Q269"/>
      <c r="R269"/>
      <c r="S269"/>
      <c r="T269"/>
      <c r="U269"/>
      <c r="V269"/>
      <c r="W269"/>
      <c r="X269"/>
      <c r="Y269"/>
      <c r="Z269"/>
      <c r="AA269"/>
      <c r="AB269"/>
      <c r="AC269"/>
      <c r="AD269"/>
      <c r="AE269"/>
    </row>
    <row r="270" spans="1:31" s="44" customFormat="1" x14ac:dyDescent="0.25">
      <c r="A270" t="s">
        <v>403</v>
      </c>
      <c r="B270" t="s">
        <v>375</v>
      </c>
      <c r="C270" t="s">
        <v>399</v>
      </c>
      <c r="D270" t="s">
        <v>353</v>
      </c>
      <c r="E270" s="29">
        <v>40233</v>
      </c>
      <c r="F270" t="s">
        <v>1559</v>
      </c>
      <c r="G270"/>
      <c r="H270" s="38">
        <v>64390</v>
      </c>
      <c r="I270">
        <v>2</v>
      </c>
      <c r="J270" s="38">
        <f t="shared" si="4"/>
        <v>66321.7</v>
      </c>
      <c r="K270" s="41"/>
      <c r="L270" s="41"/>
      <c r="M270" s="41"/>
      <c r="N270"/>
      <c r="O270"/>
      <c r="P270"/>
      <c r="Q270"/>
      <c r="R270"/>
      <c r="S270"/>
      <c r="T270"/>
      <c r="U270"/>
      <c r="V270"/>
      <c r="W270"/>
      <c r="X270"/>
      <c r="Y270"/>
      <c r="Z270"/>
      <c r="AA270"/>
      <c r="AB270"/>
      <c r="AC270"/>
      <c r="AD270"/>
      <c r="AE270"/>
    </row>
    <row r="271" spans="1:31" s="44" customFormat="1" x14ac:dyDescent="0.25">
      <c r="A271" t="s">
        <v>1043</v>
      </c>
      <c r="B271" t="s">
        <v>361</v>
      </c>
      <c r="C271" t="s">
        <v>1014</v>
      </c>
      <c r="D271" t="s">
        <v>356</v>
      </c>
      <c r="E271" s="29">
        <v>39208</v>
      </c>
      <c r="F271" t="s">
        <v>1560</v>
      </c>
      <c r="G271"/>
      <c r="H271" s="38">
        <v>26944</v>
      </c>
      <c r="I271">
        <v>4</v>
      </c>
      <c r="J271" s="38">
        <f t="shared" si="4"/>
        <v>27752.32</v>
      </c>
      <c r="K271" s="41"/>
      <c r="L271" s="41"/>
      <c r="M271" s="41"/>
      <c r="N271"/>
      <c r="O271"/>
      <c r="P271"/>
      <c r="Q271"/>
      <c r="R271"/>
      <c r="S271"/>
      <c r="T271"/>
      <c r="U271"/>
      <c r="V271"/>
      <c r="W271"/>
      <c r="X271"/>
      <c r="Y271"/>
      <c r="Z271"/>
      <c r="AA271"/>
      <c r="AB271"/>
      <c r="AC271"/>
      <c r="AD271"/>
      <c r="AE271"/>
    </row>
    <row r="272" spans="1:31" s="44" customFormat="1" x14ac:dyDescent="0.25">
      <c r="A272" t="s">
        <v>523</v>
      </c>
      <c r="B272" t="s">
        <v>365</v>
      </c>
      <c r="C272" t="s">
        <v>504</v>
      </c>
      <c r="D272" t="s">
        <v>347</v>
      </c>
      <c r="E272" s="29">
        <v>40710</v>
      </c>
      <c r="F272" t="s">
        <v>1561</v>
      </c>
      <c r="G272" t="s">
        <v>379</v>
      </c>
      <c r="H272" s="38">
        <v>32140</v>
      </c>
      <c r="I272">
        <v>2</v>
      </c>
      <c r="J272" s="38">
        <f t="shared" si="4"/>
        <v>33104.200000000004</v>
      </c>
      <c r="K272" s="41"/>
      <c r="L272" s="41"/>
      <c r="M272" s="41"/>
      <c r="N272"/>
      <c r="O272"/>
      <c r="P272"/>
      <c r="Q272"/>
      <c r="R272"/>
      <c r="S272"/>
      <c r="T272"/>
      <c r="U272"/>
      <c r="V272"/>
      <c r="W272"/>
      <c r="X272"/>
      <c r="Y272"/>
      <c r="Z272"/>
      <c r="AA272"/>
      <c r="AB272"/>
      <c r="AC272"/>
      <c r="AD272"/>
      <c r="AE272"/>
    </row>
    <row r="273" spans="1:31" s="44" customFormat="1" x14ac:dyDescent="0.25">
      <c r="A273" t="s">
        <v>832</v>
      </c>
      <c r="B273" t="s">
        <v>375</v>
      </c>
      <c r="C273" t="s">
        <v>789</v>
      </c>
      <c r="D273" t="s">
        <v>353</v>
      </c>
      <c r="E273" s="29">
        <v>39783</v>
      </c>
      <c r="F273" t="s">
        <v>1562</v>
      </c>
      <c r="G273"/>
      <c r="H273" s="38">
        <v>54000</v>
      </c>
      <c r="I273">
        <v>3</v>
      </c>
      <c r="J273" s="38">
        <f t="shared" si="4"/>
        <v>55620</v>
      </c>
      <c r="K273" s="41"/>
      <c r="L273" s="41"/>
      <c r="M273" s="41"/>
      <c r="N273"/>
      <c r="O273"/>
      <c r="P273"/>
      <c r="Q273"/>
      <c r="R273"/>
      <c r="S273"/>
      <c r="T273"/>
      <c r="U273"/>
      <c r="V273"/>
      <c r="W273"/>
      <c r="X273"/>
      <c r="Y273"/>
      <c r="Z273"/>
      <c r="AA273"/>
      <c r="AB273"/>
      <c r="AC273"/>
      <c r="AD273"/>
      <c r="AE273"/>
    </row>
    <row r="274" spans="1:31" s="44" customFormat="1" x14ac:dyDescent="0.25">
      <c r="A274" t="s">
        <v>816</v>
      </c>
      <c r="B274" t="s">
        <v>355</v>
      </c>
      <c r="C274" t="s">
        <v>789</v>
      </c>
      <c r="D274" t="s">
        <v>350</v>
      </c>
      <c r="E274" s="29">
        <v>39299</v>
      </c>
      <c r="F274" t="s">
        <v>1563</v>
      </c>
      <c r="G274" t="s">
        <v>369</v>
      </c>
      <c r="H274" s="38">
        <v>47760</v>
      </c>
      <c r="I274">
        <v>3</v>
      </c>
      <c r="J274" s="38">
        <f t="shared" si="4"/>
        <v>49192.800000000003</v>
      </c>
      <c r="K274" s="41"/>
      <c r="L274" s="41"/>
      <c r="M274" s="41"/>
      <c r="N274"/>
      <c r="O274"/>
      <c r="P274"/>
      <c r="Q274"/>
      <c r="R274"/>
      <c r="S274"/>
      <c r="T274"/>
      <c r="U274"/>
      <c r="V274"/>
      <c r="W274"/>
      <c r="X274"/>
      <c r="Y274"/>
      <c r="Z274"/>
      <c r="AA274"/>
      <c r="AB274"/>
      <c r="AC274"/>
      <c r="AD274"/>
      <c r="AE274"/>
    </row>
    <row r="275" spans="1:31" s="44" customFormat="1" x14ac:dyDescent="0.25">
      <c r="A275" t="s">
        <v>850</v>
      </c>
      <c r="B275" t="s">
        <v>365</v>
      </c>
      <c r="C275" t="s">
        <v>851</v>
      </c>
      <c r="D275" t="s">
        <v>353</v>
      </c>
      <c r="E275" s="29">
        <v>39109</v>
      </c>
      <c r="F275" t="s">
        <v>1564</v>
      </c>
      <c r="G275"/>
      <c r="H275" s="38">
        <v>33120</v>
      </c>
      <c r="I275">
        <v>2</v>
      </c>
      <c r="J275" s="38">
        <f t="shared" si="4"/>
        <v>34113.599999999999</v>
      </c>
      <c r="K275" s="41"/>
      <c r="L275" s="41"/>
      <c r="M275" s="41"/>
      <c r="N275"/>
      <c r="O275"/>
      <c r="P275"/>
      <c r="Q275"/>
      <c r="R275"/>
      <c r="S275"/>
      <c r="T275"/>
      <c r="U275"/>
      <c r="V275"/>
      <c r="W275"/>
      <c r="X275"/>
      <c r="Y275"/>
      <c r="Z275"/>
      <c r="AA275"/>
      <c r="AB275"/>
      <c r="AC275"/>
      <c r="AD275"/>
      <c r="AE275"/>
    </row>
    <row r="276" spans="1:31" s="44" customFormat="1" x14ac:dyDescent="0.25">
      <c r="A276" t="s">
        <v>972</v>
      </c>
      <c r="B276" t="s">
        <v>365</v>
      </c>
      <c r="C276" t="s">
        <v>940</v>
      </c>
      <c r="D276" t="s">
        <v>353</v>
      </c>
      <c r="E276" s="29">
        <v>37737</v>
      </c>
      <c r="F276" t="s">
        <v>1565</v>
      </c>
      <c r="G276"/>
      <c r="H276" s="38">
        <v>77760</v>
      </c>
      <c r="I276">
        <v>3</v>
      </c>
      <c r="J276" s="38">
        <f t="shared" si="4"/>
        <v>80092.800000000003</v>
      </c>
      <c r="K276" s="41"/>
      <c r="L276" s="41"/>
      <c r="M276" s="41"/>
      <c r="N276"/>
      <c r="O276"/>
      <c r="P276"/>
      <c r="Q276"/>
      <c r="R276"/>
      <c r="S276"/>
      <c r="T276"/>
      <c r="U276"/>
      <c r="V276"/>
      <c r="W276"/>
      <c r="X276"/>
      <c r="Y276"/>
      <c r="Z276"/>
      <c r="AA276"/>
      <c r="AB276"/>
      <c r="AC276"/>
      <c r="AD276"/>
      <c r="AE276"/>
    </row>
    <row r="277" spans="1:31" s="44" customFormat="1" x14ac:dyDescent="0.25">
      <c r="A277" t="s">
        <v>514</v>
      </c>
      <c r="B277" t="s">
        <v>365</v>
      </c>
      <c r="C277" t="s">
        <v>504</v>
      </c>
      <c r="D277" t="s">
        <v>356</v>
      </c>
      <c r="E277" s="29">
        <v>39893</v>
      </c>
      <c r="F277" t="s">
        <v>1566</v>
      </c>
      <c r="G277"/>
      <c r="H277" s="38">
        <v>15744</v>
      </c>
      <c r="I277">
        <v>3</v>
      </c>
      <c r="J277" s="38">
        <f t="shared" si="4"/>
        <v>16216.32</v>
      </c>
      <c r="K277" s="41"/>
      <c r="L277" s="41"/>
      <c r="M277" s="41"/>
      <c r="N277"/>
      <c r="O277"/>
      <c r="P277"/>
      <c r="Q277"/>
      <c r="R277"/>
      <c r="S277"/>
      <c r="T277"/>
      <c r="U277"/>
      <c r="V277"/>
      <c r="W277"/>
      <c r="X277"/>
      <c r="Y277"/>
      <c r="Z277"/>
      <c r="AA277"/>
      <c r="AB277"/>
      <c r="AC277"/>
      <c r="AD277"/>
      <c r="AE277"/>
    </row>
    <row r="278" spans="1:31" s="44" customFormat="1" x14ac:dyDescent="0.25">
      <c r="A278" t="s">
        <v>1083</v>
      </c>
      <c r="B278" t="s">
        <v>375</v>
      </c>
      <c r="C278" t="s">
        <v>1014</v>
      </c>
      <c r="D278" t="s">
        <v>353</v>
      </c>
      <c r="E278" s="29">
        <v>40451</v>
      </c>
      <c r="F278" t="s">
        <v>1567</v>
      </c>
      <c r="G278"/>
      <c r="H278" s="38">
        <v>87830</v>
      </c>
      <c r="I278">
        <v>2</v>
      </c>
      <c r="J278" s="38">
        <f t="shared" si="4"/>
        <v>90464.900000000009</v>
      </c>
      <c r="K278" s="41"/>
      <c r="L278" s="41"/>
      <c r="M278" s="41"/>
      <c r="N278"/>
      <c r="O278"/>
      <c r="P278"/>
      <c r="Q278"/>
      <c r="R278"/>
      <c r="S278"/>
      <c r="T278"/>
      <c r="U278"/>
      <c r="V278"/>
      <c r="W278"/>
      <c r="X278"/>
      <c r="Y278"/>
      <c r="Z278"/>
      <c r="AA278"/>
      <c r="AB278"/>
      <c r="AC278"/>
      <c r="AD278"/>
      <c r="AE278"/>
    </row>
    <row r="279" spans="1:31" s="44" customFormat="1" x14ac:dyDescent="0.25">
      <c r="A279" t="s">
        <v>736</v>
      </c>
      <c r="B279" t="s">
        <v>355</v>
      </c>
      <c r="C279" t="s">
        <v>4</v>
      </c>
      <c r="D279" t="s">
        <v>347</v>
      </c>
      <c r="E279" s="29">
        <v>40712</v>
      </c>
      <c r="F279" t="s">
        <v>1568</v>
      </c>
      <c r="G279" t="s">
        <v>348</v>
      </c>
      <c r="H279" s="38">
        <v>22900</v>
      </c>
      <c r="I279">
        <v>1</v>
      </c>
      <c r="J279" s="38">
        <f t="shared" si="4"/>
        <v>23587</v>
      </c>
      <c r="K279" s="41"/>
      <c r="L279" s="41"/>
      <c r="M279" s="41"/>
      <c r="N279"/>
      <c r="O279"/>
      <c r="P279"/>
      <c r="Q279"/>
      <c r="R279"/>
      <c r="S279"/>
      <c r="T279"/>
      <c r="U279"/>
      <c r="V279"/>
      <c r="W279"/>
      <c r="X279"/>
      <c r="Y279"/>
      <c r="Z279"/>
      <c r="AA279"/>
      <c r="AB279"/>
      <c r="AC279"/>
      <c r="AD279"/>
      <c r="AE279"/>
    </row>
    <row r="280" spans="1:31" x14ac:dyDescent="0.25">
      <c r="A280" t="s">
        <v>453</v>
      </c>
      <c r="B280" t="s">
        <v>365</v>
      </c>
      <c r="C280" t="s">
        <v>399</v>
      </c>
      <c r="D280" t="s">
        <v>347</v>
      </c>
      <c r="E280" s="29">
        <v>40880</v>
      </c>
      <c r="F280" t="s">
        <v>1569</v>
      </c>
      <c r="G280" t="s">
        <v>351</v>
      </c>
      <c r="H280" s="38">
        <v>61400</v>
      </c>
      <c r="I280">
        <v>5</v>
      </c>
      <c r="J280" s="38">
        <f t="shared" si="4"/>
        <v>63242</v>
      </c>
    </row>
    <row r="281" spans="1:31" x14ac:dyDescent="0.25">
      <c r="A281" t="s">
        <v>640</v>
      </c>
      <c r="B281" t="s">
        <v>365</v>
      </c>
      <c r="C281" t="s">
        <v>552</v>
      </c>
      <c r="D281" t="s">
        <v>347</v>
      </c>
      <c r="E281" s="29">
        <v>39264</v>
      </c>
      <c r="F281" t="s">
        <v>1570</v>
      </c>
      <c r="G281" t="s">
        <v>379</v>
      </c>
      <c r="H281" s="38">
        <v>81980</v>
      </c>
      <c r="I281">
        <v>2</v>
      </c>
      <c r="J281" s="38">
        <f t="shared" si="4"/>
        <v>86079</v>
      </c>
    </row>
    <row r="282" spans="1:31" x14ac:dyDescent="0.25">
      <c r="A282" t="s">
        <v>793</v>
      </c>
      <c r="B282" t="s">
        <v>361</v>
      </c>
      <c r="C282" t="s">
        <v>789</v>
      </c>
      <c r="D282" t="s">
        <v>347</v>
      </c>
      <c r="E282" s="29">
        <v>39120</v>
      </c>
      <c r="F282" t="s">
        <v>1571</v>
      </c>
      <c r="G282" t="s">
        <v>348</v>
      </c>
      <c r="H282" s="38">
        <v>88850</v>
      </c>
      <c r="I282">
        <v>3</v>
      </c>
      <c r="J282" s="38">
        <f t="shared" si="4"/>
        <v>91515.5</v>
      </c>
    </row>
    <row r="283" spans="1:31" x14ac:dyDescent="0.25">
      <c r="A283" t="s">
        <v>1048</v>
      </c>
      <c r="B283" t="s">
        <v>361</v>
      </c>
      <c r="C283" t="s">
        <v>1014</v>
      </c>
      <c r="D283" t="s">
        <v>350</v>
      </c>
      <c r="E283" s="29">
        <v>40696</v>
      </c>
      <c r="F283" t="s">
        <v>1572</v>
      </c>
      <c r="G283" t="s">
        <v>379</v>
      </c>
      <c r="H283" s="38">
        <v>13455</v>
      </c>
      <c r="I283">
        <v>2</v>
      </c>
      <c r="J283" s="38">
        <f t="shared" si="4"/>
        <v>13858.65</v>
      </c>
    </row>
    <row r="284" spans="1:31" x14ac:dyDescent="0.25">
      <c r="A284" t="s">
        <v>704</v>
      </c>
      <c r="B284" t="s">
        <v>358</v>
      </c>
      <c r="C284" t="s">
        <v>705</v>
      </c>
      <c r="D284" t="s">
        <v>353</v>
      </c>
      <c r="E284" s="29">
        <v>40292</v>
      </c>
      <c r="F284" t="s">
        <v>1573</v>
      </c>
      <c r="G284"/>
      <c r="H284" s="38">
        <v>61890</v>
      </c>
      <c r="I284">
        <v>2</v>
      </c>
      <c r="J284" s="38">
        <f t="shared" si="4"/>
        <v>63746.700000000004</v>
      </c>
    </row>
    <row r="285" spans="1:31" x14ac:dyDescent="0.25">
      <c r="A285" t="s">
        <v>460</v>
      </c>
      <c r="B285" t="s">
        <v>361</v>
      </c>
      <c r="C285" t="s">
        <v>459</v>
      </c>
      <c r="D285" t="s">
        <v>353</v>
      </c>
      <c r="E285" s="29">
        <v>38755</v>
      </c>
      <c r="F285" t="s">
        <v>1574</v>
      </c>
      <c r="G285"/>
      <c r="H285" s="38">
        <v>78860</v>
      </c>
      <c r="I285">
        <v>2</v>
      </c>
      <c r="J285" s="38">
        <f t="shared" si="4"/>
        <v>81225.8</v>
      </c>
    </row>
    <row r="286" spans="1:31" x14ac:dyDescent="0.25">
      <c r="A286" t="s">
        <v>430</v>
      </c>
      <c r="B286" t="s">
        <v>345</v>
      </c>
      <c r="C286" t="s">
        <v>399</v>
      </c>
      <c r="D286" t="s">
        <v>347</v>
      </c>
      <c r="E286" s="29">
        <v>40348</v>
      </c>
      <c r="F286" t="s">
        <v>1575</v>
      </c>
      <c r="G286" t="s">
        <v>359</v>
      </c>
      <c r="H286" s="38">
        <v>34780</v>
      </c>
      <c r="I286">
        <v>4</v>
      </c>
      <c r="J286" s="38">
        <f t="shared" si="4"/>
        <v>35823.4</v>
      </c>
    </row>
    <row r="287" spans="1:31" x14ac:dyDescent="0.25">
      <c r="A287" t="s">
        <v>511</v>
      </c>
      <c r="B287" t="s">
        <v>345</v>
      </c>
      <c r="C287" t="s">
        <v>504</v>
      </c>
      <c r="D287" t="s">
        <v>353</v>
      </c>
      <c r="E287" s="29">
        <v>39144</v>
      </c>
      <c r="F287" t="s">
        <v>1576</v>
      </c>
      <c r="G287"/>
      <c r="H287" s="38">
        <v>45040</v>
      </c>
      <c r="I287">
        <v>5</v>
      </c>
      <c r="J287" s="38">
        <f t="shared" si="4"/>
        <v>46391.200000000004</v>
      </c>
    </row>
    <row r="288" spans="1:31" x14ac:dyDescent="0.25">
      <c r="A288" t="s">
        <v>417</v>
      </c>
      <c r="B288" t="s">
        <v>361</v>
      </c>
      <c r="C288" t="s">
        <v>399</v>
      </c>
      <c r="D288" t="s">
        <v>347</v>
      </c>
      <c r="E288" s="29">
        <v>39905</v>
      </c>
      <c r="F288" t="s">
        <v>1577</v>
      </c>
      <c r="G288" t="s">
        <v>351</v>
      </c>
      <c r="H288" s="38">
        <v>85880</v>
      </c>
      <c r="I288">
        <v>3</v>
      </c>
      <c r="J288" s="38">
        <f t="shared" si="4"/>
        <v>88456.400000000009</v>
      </c>
    </row>
    <row r="289" spans="1:31" x14ac:dyDescent="0.25">
      <c r="A289" t="s">
        <v>891</v>
      </c>
      <c r="B289" t="s">
        <v>361</v>
      </c>
      <c r="C289" t="s">
        <v>851</v>
      </c>
      <c r="D289" t="s">
        <v>347</v>
      </c>
      <c r="E289" s="29">
        <v>38903</v>
      </c>
      <c r="F289" t="s">
        <v>1578</v>
      </c>
      <c r="G289" t="s">
        <v>379</v>
      </c>
      <c r="H289" s="38">
        <v>34060</v>
      </c>
      <c r="I289">
        <v>2</v>
      </c>
      <c r="J289" s="38">
        <f t="shared" si="4"/>
        <v>35081.800000000003</v>
      </c>
    </row>
    <row r="290" spans="1:31" x14ac:dyDescent="0.25">
      <c r="A290" t="s">
        <v>961</v>
      </c>
      <c r="B290" t="s">
        <v>361</v>
      </c>
      <c r="C290" t="s">
        <v>940</v>
      </c>
      <c r="D290" t="s">
        <v>347</v>
      </c>
      <c r="E290" s="29">
        <v>40581</v>
      </c>
      <c r="F290" t="s">
        <v>1579</v>
      </c>
      <c r="G290" t="s">
        <v>359</v>
      </c>
      <c r="H290" s="38">
        <v>80260</v>
      </c>
      <c r="I290">
        <v>3</v>
      </c>
      <c r="J290" s="38">
        <f t="shared" si="4"/>
        <v>82667.8</v>
      </c>
    </row>
    <row r="291" spans="1:31" x14ac:dyDescent="0.25">
      <c r="A291" t="s">
        <v>996</v>
      </c>
      <c r="B291" t="s">
        <v>358</v>
      </c>
      <c r="C291" t="s">
        <v>940</v>
      </c>
      <c r="D291" t="s">
        <v>350</v>
      </c>
      <c r="E291" s="29">
        <v>41195</v>
      </c>
      <c r="F291" t="s">
        <v>1580</v>
      </c>
      <c r="G291" t="s">
        <v>379</v>
      </c>
      <c r="H291" s="38">
        <v>25885</v>
      </c>
      <c r="I291">
        <v>5</v>
      </c>
      <c r="J291" s="38">
        <f t="shared" si="4"/>
        <v>26661.55</v>
      </c>
    </row>
    <row r="292" spans="1:31" x14ac:dyDescent="0.25">
      <c r="A292" t="s">
        <v>605</v>
      </c>
      <c r="B292" t="s">
        <v>345</v>
      </c>
      <c r="C292" t="s">
        <v>552</v>
      </c>
      <c r="D292" t="s">
        <v>347</v>
      </c>
      <c r="E292" s="29">
        <v>38809</v>
      </c>
      <c r="F292" t="s">
        <v>1581</v>
      </c>
      <c r="G292" t="s">
        <v>351</v>
      </c>
      <c r="H292" s="38">
        <v>76584</v>
      </c>
      <c r="I292">
        <v>1</v>
      </c>
      <c r="J292" s="38">
        <f t="shared" si="4"/>
        <v>80413.2</v>
      </c>
    </row>
    <row r="293" spans="1:31" x14ac:dyDescent="0.25">
      <c r="A293" t="s">
        <v>686</v>
      </c>
      <c r="B293" t="s">
        <v>358</v>
      </c>
      <c r="C293" t="s">
        <v>552</v>
      </c>
      <c r="D293" t="s">
        <v>356</v>
      </c>
      <c r="E293" s="29">
        <v>39747</v>
      </c>
      <c r="F293" t="s">
        <v>1582</v>
      </c>
      <c r="G293"/>
      <c r="H293" s="38">
        <v>10572</v>
      </c>
      <c r="I293">
        <v>4</v>
      </c>
      <c r="J293" s="38">
        <f t="shared" si="4"/>
        <v>11100.6</v>
      </c>
    </row>
    <row r="294" spans="1:31" x14ac:dyDescent="0.25">
      <c r="A294" t="s">
        <v>1102</v>
      </c>
      <c r="B294" t="s">
        <v>358</v>
      </c>
      <c r="C294" t="s">
        <v>1014</v>
      </c>
      <c r="D294" t="s">
        <v>347</v>
      </c>
      <c r="E294" s="29">
        <v>39063</v>
      </c>
      <c r="F294" t="s">
        <v>1583</v>
      </c>
      <c r="G294" t="s">
        <v>348</v>
      </c>
      <c r="H294" s="38">
        <v>86320</v>
      </c>
      <c r="I294">
        <v>4</v>
      </c>
      <c r="J294" s="38">
        <f t="shared" si="4"/>
        <v>88909.6</v>
      </c>
    </row>
    <row r="295" spans="1:31" x14ac:dyDescent="0.25">
      <c r="A295" t="s">
        <v>849</v>
      </c>
      <c r="B295" t="s">
        <v>345</v>
      </c>
      <c r="C295" t="s">
        <v>834</v>
      </c>
      <c r="D295" t="s">
        <v>347</v>
      </c>
      <c r="E295" s="29">
        <v>40893</v>
      </c>
      <c r="F295" t="s">
        <v>1584</v>
      </c>
      <c r="G295" t="s">
        <v>379</v>
      </c>
      <c r="H295" s="38">
        <v>44620</v>
      </c>
      <c r="I295">
        <v>5</v>
      </c>
      <c r="J295" s="38">
        <f t="shared" si="4"/>
        <v>45958.6</v>
      </c>
    </row>
    <row r="296" spans="1:31" s="44" customFormat="1" x14ac:dyDescent="0.25">
      <c r="A296" t="s">
        <v>1064</v>
      </c>
      <c r="B296" t="s">
        <v>361</v>
      </c>
      <c r="C296" t="s">
        <v>1014</v>
      </c>
      <c r="D296" t="s">
        <v>347</v>
      </c>
      <c r="E296" s="29">
        <v>40389</v>
      </c>
      <c r="F296" t="s">
        <v>1585</v>
      </c>
      <c r="G296" t="s">
        <v>348</v>
      </c>
      <c r="H296" s="38">
        <v>58370</v>
      </c>
      <c r="I296">
        <v>5</v>
      </c>
      <c r="J296" s="38">
        <f t="shared" si="4"/>
        <v>60121.1</v>
      </c>
      <c r="K296" s="41"/>
      <c r="L296" s="41"/>
      <c r="M296" s="41"/>
      <c r="N296"/>
      <c r="O296"/>
      <c r="P296"/>
      <c r="Q296"/>
      <c r="R296"/>
      <c r="S296"/>
      <c r="T296"/>
      <c r="U296"/>
      <c r="V296"/>
      <c r="W296"/>
      <c r="X296"/>
      <c r="Y296"/>
      <c r="Z296"/>
      <c r="AA296"/>
      <c r="AB296"/>
      <c r="AC296"/>
      <c r="AD296"/>
      <c r="AE296"/>
    </row>
    <row r="297" spans="1:31" s="44" customFormat="1" x14ac:dyDescent="0.25">
      <c r="A297" t="s">
        <v>997</v>
      </c>
      <c r="B297" t="s">
        <v>365</v>
      </c>
      <c r="C297" t="s">
        <v>940</v>
      </c>
      <c r="D297" t="s">
        <v>347</v>
      </c>
      <c r="E297" s="29">
        <v>40469</v>
      </c>
      <c r="F297" t="s">
        <v>1586</v>
      </c>
      <c r="G297" t="s">
        <v>351</v>
      </c>
      <c r="H297" s="38">
        <v>63030</v>
      </c>
      <c r="I297">
        <v>1</v>
      </c>
      <c r="J297" s="38">
        <f t="shared" si="4"/>
        <v>64920.9</v>
      </c>
      <c r="K297" s="41"/>
      <c r="L297" s="41"/>
      <c r="M297" s="41"/>
      <c r="N297"/>
      <c r="O297"/>
      <c r="P297"/>
      <c r="Q297"/>
      <c r="R297"/>
      <c r="S297"/>
      <c r="T297"/>
      <c r="U297"/>
      <c r="V297"/>
      <c r="W297"/>
      <c r="X297"/>
      <c r="Y297"/>
      <c r="Z297"/>
      <c r="AA297"/>
      <c r="AB297"/>
      <c r="AC297"/>
      <c r="AD297"/>
      <c r="AE297"/>
    </row>
    <row r="298" spans="1:31" s="44" customFormat="1" x14ac:dyDescent="0.25">
      <c r="A298" t="s">
        <v>476</v>
      </c>
      <c r="B298" t="s">
        <v>365</v>
      </c>
      <c r="C298" t="s">
        <v>468</v>
      </c>
      <c r="D298" t="s">
        <v>350</v>
      </c>
      <c r="E298" s="29">
        <v>40516</v>
      </c>
      <c r="F298" t="s">
        <v>1587</v>
      </c>
      <c r="G298" t="s">
        <v>379</v>
      </c>
      <c r="H298" s="38">
        <v>28625</v>
      </c>
      <c r="I298">
        <v>1</v>
      </c>
      <c r="J298" s="38">
        <f t="shared" si="4"/>
        <v>29483.75</v>
      </c>
      <c r="K298" s="41"/>
      <c r="L298" s="41"/>
      <c r="M298" s="41"/>
      <c r="N298"/>
      <c r="O298"/>
      <c r="P298"/>
      <c r="Q298"/>
      <c r="R298"/>
      <c r="S298"/>
      <c r="T298"/>
      <c r="U298"/>
      <c r="V298"/>
      <c r="W298"/>
      <c r="X298"/>
      <c r="Y298"/>
      <c r="Z298"/>
      <c r="AA298"/>
      <c r="AB298"/>
      <c r="AC298"/>
      <c r="AD298"/>
      <c r="AE298"/>
    </row>
    <row r="299" spans="1:31" s="44" customFormat="1" x14ac:dyDescent="0.25">
      <c r="A299" t="s">
        <v>855</v>
      </c>
      <c r="B299" t="s">
        <v>365</v>
      </c>
      <c r="C299" t="s">
        <v>851</v>
      </c>
      <c r="D299" t="s">
        <v>347</v>
      </c>
      <c r="E299" s="29">
        <v>39458</v>
      </c>
      <c r="F299" t="s">
        <v>1588</v>
      </c>
      <c r="G299" t="s">
        <v>348</v>
      </c>
      <c r="H299" s="38">
        <v>62400</v>
      </c>
      <c r="I299">
        <v>4</v>
      </c>
      <c r="J299" s="38">
        <f t="shared" si="4"/>
        <v>64272</v>
      </c>
      <c r="K299" s="41"/>
      <c r="L299" s="41"/>
      <c r="M299" s="41"/>
      <c r="N299"/>
      <c r="O299"/>
      <c r="P299"/>
      <c r="Q299"/>
      <c r="R299"/>
      <c r="S299"/>
      <c r="T299"/>
      <c r="U299"/>
      <c r="V299"/>
      <c r="W299"/>
      <c r="X299"/>
      <c r="Y299"/>
      <c r="Z299"/>
      <c r="AA299"/>
      <c r="AB299"/>
      <c r="AC299"/>
      <c r="AD299"/>
      <c r="AE299"/>
    </row>
    <row r="300" spans="1:31" s="44" customFormat="1" x14ac:dyDescent="0.25">
      <c r="A300" t="s">
        <v>702</v>
      </c>
      <c r="B300" t="s">
        <v>345</v>
      </c>
      <c r="C300" t="s">
        <v>552</v>
      </c>
      <c r="D300" t="s">
        <v>350</v>
      </c>
      <c r="E300" s="29">
        <v>37620</v>
      </c>
      <c r="F300" t="s">
        <v>1589</v>
      </c>
      <c r="G300" t="s">
        <v>348</v>
      </c>
      <c r="H300" s="38">
        <v>24460</v>
      </c>
      <c r="I300">
        <v>1</v>
      </c>
      <c r="J300" s="38">
        <f t="shared" si="4"/>
        <v>25683</v>
      </c>
      <c r="K300" s="41"/>
      <c r="L300" s="41"/>
      <c r="M300" s="41"/>
      <c r="N300"/>
      <c r="O300"/>
      <c r="P300"/>
      <c r="Q300"/>
      <c r="R300"/>
      <c r="S300"/>
      <c r="T300"/>
      <c r="U300"/>
      <c r="V300"/>
      <c r="W300"/>
      <c r="X300"/>
      <c r="Y300"/>
      <c r="Z300"/>
      <c r="AA300"/>
      <c r="AB300"/>
      <c r="AC300"/>
      <c r="AD300"/>
      <c r="AE300"/>
    </row>
    <row r="301" spans="1:31" s="44" customFormat="1" x14ac:dyDescent="0.25">
      <c r="A301" t="s">
        <v>693</v>
      </c>
      <c r="B301" t="s">
        <v>358</v>
      </c>
      <c r="C301" t="s">
        <v>552</v>
      </c>
      <c r="D301" t="s">
        <v>347</v>
      </c>
      <c r="E301" s="29">
        <v>37936</v>
      </c>
      <c r="F301" t="s">
        <v>1590</v>
      </c>
      <c r="G301" t="s">
        <v>379</v>
      </c>
      <c r="H301" s="38">
        <v>30920</v>
      </c>
      <c r="I301">
        <v>5</v>
      </c>
      <c r="J301" s="38">
        <f t="shared" si="4"/>
        <v>32466</v>
      </c>
      <c r="K301" s="41"/>
      <c r="L301" s="41"/>
      <c r="M301" s="41"/>
      <c r="N301"/>
      <c r="O301"/>
      <c r="P301"/>
      <c r="Q301"/>
      <c r="R301"/>
      <c r="S301"/>
      <c r="T301"/>
      <c r="U301"/>
      <c r="V301"/>
      <c r="W301"/>
      <c r="X301"/>
      <c r="Y301"/>
      <c r="Z301"/>
      <c r="AA301"/>
      <c r="AB301"/>
      <c r="AC301"/>
      <c r="AD301"/>
      <c r="AE301"/>
    </row>
    <row r="302" spans="1:31" s="44" customFormat="1" x14ac:dyDescent="0.25">
      <c r="A302" t="s">
        <v>1105</v>
      </c>
      <c r="B302" t="s">
        <v>375</v>
      </c>
      <c r="C302" t="s">
        <v>1014</v>
      </c>
      <c r="D302" t="s">
        <v>347</v>
      </c>
      <c r="E302" s="29">
        <v>39441</v>
      </c>
      <c r="F302" t="s">
        <v>1591</v>
      </c>
      <c r="G302" t="s">
        <v>351</v>
      </c>
      <c r="H302" s="38">
        <v>68860</v>
      </c>
      <c r="I302">
        <v>2</v>
      </c>
      <c r="J302" s="38">
        <f t="shared" si="4"/>
        <v>70925.8</v>
      </c>
      <c r="K302" s="41"/>
      <c r="L302" s="41"/>
      <c r="M302" s="41"/>
      <c r="N302"/>
      <c r="O302"/>
      <c r="P302"/>
      <c r="Q302"/>
      <c r="R302"/>
      <c r="S302"/>
      <c r="T302"/>
      <c r="U302"/>
      <c r="V302"/>
      <c r="W302"/>
      <c r="X302"/>
      <c r="Y302"/>
      <c r="Z302"/>
      <c r="AA302"/>
      <c r="AB302"/>
      <c r="AC302"/>
      <c r="AD302"/>
      <c r="AE302"/>
    </row>
    <row r="303" spans="1:31" s="44" customFormat="1" x14ac:dyDescent="0.25">
      <c r="A303" t="s">
        <v>971</v>
      </c>
      <c r="B303" t="s">
        <v>361</v>
      </c>
      <c r="C303" t="s">
        <v>940</v>
      </c>
      <c r="D303" t="s">
        <v>347</v>
      </c>
      <c r="E303" s="29">
        <v>40279</v>
      </c>
      <c r="F303" t="s">
        <v>1592</v>
      </c>
      <c r="G303" t="s">
        <v>379</v>
      </c>
      <c r="H303" s="38">
        <v>70280</v>
      </c>
      <c r="I303">
        <v>3</v>
      </c>
      <c r="J303" s="38">
        <f t="shared" si="4"/>
        <v>72388.400000000009</v>
      </c>
      <c r="K303" s="41"/>
      <c r="L303" s="41"/>
      <c r="M303" s="41"/>
      <c r="N303"/>
      <c r="O303"/>
      <c r="P303"/>
      <c r="Q303"/>
      <c r="R303"/>
      <c r="S303"/>
      <c r="T303"/>
      <c r="U303"/>
      <c r="V303"/>
      <c r="W303"/>
      <c r="X303"/>
      <c r="Y303"/>
      <c r="Z303"/>
      <c r="AA303"/>
      <c r="AB303"/>
      <c r="AC303"/>
      <c r="AD303"/>
      <c r="AE303"/>
    </row>
    <row r="304" spans="1:31" s="44" customFormat="1" x14ac:dyDescent="0.25">
      <c r="A304" t="s">
        <v>1025</v>
      </c>
      <c r="B304" t="s">
        <v>361</v>
      </c>
      <c r="C304" t="s">
        <v>1014</v>
      </c>
      <c r="D304" t="s">
        <v>350</v>
      </c>
      <c r="E304" s="29">
        <v>38753</v>
      </c>
      <c r="F304" t="s">
        <v>1593</v>
      </c>
      <c r="G304" t="s">
        <v>351</v>
      </c>
      <c r="H304" s="38">
        <v>37660</v>
      </c>
      <c r="I304">
        <v>4</v>
      </c>
      <c r="J304" s="38">
        <f t="shared" si="4"/>
        <v>38789.800000000003</v>
      </c>
      <c r="K304" s="41"/>
      <c r="L304" s="41"/>
      <c r="M304" s="41"/>
      <c r="N304"/>
      <c r="O304"/>
      <c r="P304"/>
      <c r="Q304"/>
      <c r="R304"/>
      <c r="S304"/>
      <c r="T304"/>
      <c r="U304"/>
      <c r="V304"/>
      <c r="W304"/>
      <c r="X304"/>
      <c r="Y304"/>
      <c r="Z304"/>
      <c r="AA304"/>
      <c r="AB304"/>
      <c r="AC304"/>
      <c r="AD304"/>
      <c r="AE304"/>
    </row>
    <row r="305" spans="1:31" s="44" customFormat="1" x14ac:dyDescent="0.25">
      <c r="A305" t="s">
        <v>861</v>
      </c>
      <c r="B305" t="s">
        <v>361</v>
      </c>
      <c r="C305" t="s">
        <v>851</v>
      </c>
      <c r="D305" t="s">
        <v>347</v>
      </c>
      <c r="E305" s="29">
        <v>39864</v>
      </c>
      <c r="F305" t="s">
        <v>1594</v>
      </c>
      <c r="G305" t="s">
        <v>348</v>
      </c>
      <c r="H305" s="38">
        <v>64320</v>
      </c>
      <c r="I305">
        <v>5</v>
      </c>
      <c r="J305" s="38">
        <f t="shared" si="4"/>
        <v>66249.600000000006</v>
      </c>
      <c r="K305" s="41"/>
      <c r="L305" s="41"/>
      <c r="M305" s="41"/>
      <c r="N305"/>
      <c r="O305"/>
      <c r="P305"/>
      <c r="Q305"/>
      <c r="R305"/>
      <c r="S305"/>
      <c r="T305"/>
      <c r="U305"/>
      <c r="V305"/>
      <c r="W305"/>
      <c r="X305"/>
      <c r="Y305"/>
      <c r="Z305"/>
      <c r="AA305"/>
      <c r="AB305"/>
      <c r="AC305"/>
      <c r="AD305"/>
      <c r="AE305"/>
    </row>
    <row r="306" spans="1:31" s="44" customFormat="1" x14ac:dyDescent="0.25">
      <c r="A306" t="s">
        <v>572</v>
      </c>
      <c r="B306" t="s">
        <v>365</v>
      </c>
      <c r="C306" t="s">
        <v>552</v>
      </c>
      <c r="D306" t="s">
        <v>347</v>
      </c>
      <c r="E306" s="29">
        <v>40953</v>
      </c>
      <c r="F306" t="s">
        <v>1595</v>
      </c>
      <c r="G306" t="s">
        <v>369</v>
      </c>
      <c r="H306" s="38">
        <v>60380</v>
      </c>
      <c r="I306">
        <v>4</v>
      </c>
      <c r="J306" s="38">
        <f t="shared" si="4"/>
        <v>63399</v>
      </c>
      <c r="K306" s="41"/>
      <c r="L306" s="41"/>
      <c r="M306" s="41"/>
      <c r="N306"/>
      <c r="O306"/>
      <c r="P306"/>
      <c r="Q306"/>
      <c r="R306"/>
      <c r="S306"/>
      <c r="T306"/>
      <c r="U306"/>
      <c r="V306"/>
      <c r="W306"/>
      <c r="X306"/>
      <c r="Y306"/>
      <c r="Z306"/>
      <c r="AA306"/>
      <c r="AB306"/>
      <c r="AC306"/>
      <c r="AD306"/>
      <c r="AE306"/>
    </row>
    <row r="307" spans="1:31" s="44" customFormat="1" x14ac:dyDescent="0.25">
      <c r="A307" t="s">
        <v>710</v>
      </c>
      <c r="B307" t="s">
        <v>361</v>
      </c>
      <c r="C307" t="s">
        <v>705</v>
      </c>
      <c r="D307" t="s">
        <v>347</v>
      </c>
      <c r="E307" s="29">
        <v>37936</v>
      </c>
      <c r="F307" t="s">
        <v>1596</v>
      </c>
      <c r="G307" t="s">
        <v>379</v>
      </c>
      <c r="H307" s="38">
        <v>53870</v>
      </c>
      <c r="I307">
        <v>2</v>
      </c>
      <c r="J307" s="38">
        <f t="shared" si="4"/>
        <v>55486.1</v>
      </c>
      <c r="K307" s="41"/>
      <c r="L307" s="41"/>
      <c r="M307" s="41"/>
      <c r="N307"/>
      <c r="O307"/>
      <c r="P307"/>
      <c r="Q307"/>
      <c r="R307"/>
      <c r="S307"/>
      <c r="T307"/>
      <c r="U307"/>
      <c r="V307"/>
      <c r="W307"/>
      <c r="X307"/>
      <c r="Y307"/>
      <c r="Z307"/>
      <c r="AA307"/>
      <c r="AB307"/>
      <c r="AC307"/>
      <c r="AD307"/>
      <c r="AE307"/>
    </row>
    <row r="308" spans="1:31" s="44" customFormat="1" x14ac:dyDescent="0.25">
      <c r="A308" t="s">
        <v>918</v>
      </c>
      <c r="B308" t="s">
        <v>365</v>
      </c>
      <c r="C308" t="s">
        <v>851</v>
      </c>
      <c r="D308" t="s">
        <v>347</v>
      </c>
      <c r="E308" s="29">
        <v>40831</v>
      </c>
      <c r="F308" t="s">
        <v>1597</v>
      </c>
      <c r="G308" t="s">
        <v>359</v>
      </c>
      <c r="H308" s="38">
        <v>79400</v>
      </c>
      <c r="I308">
        <v>4</v>
      </c>
      <c r="J308" s="38">
        <f t="shared" si="4"/>
        <v>81782</v>
      </c>
      <c r="K308" s="41"/>
      <c r="L308" s="41"/>
      <c r="M308" s="41"/>
      <c r="N308"/>
      <c r="O308"/>
      <c r="P308"/>
      <c r="Q308"/>
      <c r="R308"/>
      <c r="S308"/>
      <c r="T308"/>
      <c r="U308"/>
      <c r="V308"/>
      <c r="W308"/>
      <c r="X308"/>
      <c r="Y308"/>
      <c r="Z308"/>
      <c r="AA308"/>
      <c r="AB308"/>
      <c r="AC308"/>
      <c r="AD308"/>
      <c r="AE308"/>
    </row>
    <row r="309" spans="1:31" s="44" customFormat="1" x14ac:dyDescent="0.25">
      <c r="A309" t="s">
        <v>598</v>
      </c>
      <c r="B309" t="s">
        <v>361</v>
      </c>
      <c r="C309" t="s">
        <v>552</v>
      </c>
      <c r="D309" t="s">
        <v>353</v>
      </c>
      <c r="E309" s="29">
        <v>40298</v>
      </c>
      <c r="F309" t="s">
        <v>1598</v>
      </c>
      <c r="G309"/>
      <c r="H309" s="38">
        <v>24410</v>
      </c>
      <c r="I309">
        <v>3</v>
      </c>
      <c r="J309" s="38">
        <f t="shared" si="4"/>
        <v>25630.5</v>
      </c>
      <c r="K309" s="41"/>
      <c r="L309" s="41"/>
      <c r="M309" s="41"/>
      <c r="N309"/>
      <c r="O309"/>
      <c r="P309"/>
      <c r="Q309"/>
      <c r="R309"/>
      <c r="S309"/>
      <c r="T309"/>
      <c r="U309"/>
      <c r="V309"/>
      <c r="W309"/>
      <c r="X309"/>
      <c r="Y309"/>
      <c r="Z309"/>
      <c r="AA309"/>
      <c r="AB309"/>
      <c r="AC309"/>
      <c r="AD309"/>
      <c r="AE309"/>
    </row>
    <row r="310" spans="1:31" s="44" customFormat="1" x14ac:dyDescent="0.25">
      <c r="A310" t="s">
        <v>810</v>
      </c>
      <c r="B310" t="s">
        <v>361</v>
      </c>
      <c r="C310" t="s">
        <v>789</v>
      </c>
      <c r="D310" t="s">
        <v>347</v>
      </c>
      <c r="E310" s="29">
        <v>38916</v>
      </c>
      <c r="F310" t="s">
        <v>1599</v>
      </c>
      <c r="G310" t="s">
        <v>351</v>
      </c>
      <c r="H310" s="38">
        <v>27560</v>
      </c>
      <c r="I310">
        <v>2</v>
      </c>
      <c r="J310" s="38">
        <f t="shared" si="4"/>
        <v>28386.799999999999</v>
      </c>
      <c r="K310" s="41"/>
      <c r="L310" s="41"/>
      <c r="M310" s="41"/>
      <c r="N310"/>
      <c r="O310"/>
      <c r="P310"/>
      <c r="Q310"/>
      <c r="R310"/>
      <c r="S310"/>
      <c r="T310"/>
      <c r="U310"/>
      <c r="V310"/>
      <c r="W310"/>
      <c r="X310"/>
      <c r="Y310"/>
      <c r="Z310"/>
      <c r="AA310"/>
      <c r="AB310"/>
      <c r="AC310"/>
      <c r="AD310"/>
      <c r="AE310"/>
    </row>
    <row r="311" spans="1:31" s="44" customFormat="1" x14ac:dyDescent="0.25">
      <c r="A311" t="s">
        <v>432</v>
      </c>
      <c r="B311" t="s">
        <v>345</v>
      </c>
      <c r="C311" t="s">
        <v>399</v>
      </c>
      <c r="D311" t="s">
        <v>347</v>
      </c>
      <c r="E311" s="29">
        <v>41091</v>
      </c>
      <c r="F311" t="s">
        <v>1600</v>
      </c>
      <c r="G311" t="s">
        <v>348</v>
      </c>
      <c r="H311" s="38">
        <v>71150</v>
      </c>
      <c r="I311">
        <v>2</v>
      </c>
      <c r="J311" s="38">
        <f t="shared" si="4"/>
        <v>73284.5</v>
      </c>
      <c r="K311" s="41"/>
      <c r="L311" s="41"/>
      <c r="M311" s="41"/>
      <c r="N311"/>
      <c r="O311"/>
      <c r="P311"/>
      <c r="Q311"/>
      <c r="R311"/>
      <c r="S311"/>
      <c r="T311"/>
      <c r="U311"/>
      <c r="V311"/>
      <c r="W311"/>
      <c r="X311"/>
      <c r="Y311"/>
      <c r="Z311"/>
      <c r="AA311"/>
      <c r="AB311"/>
      <c r="AC311"/>
      <c r="AD311"/>
      <c r="AE311"/>
    </row>
    <row r="312" spans="1:31" s="44" customFormat="1" x14ac:dyDescent="0.25">
      <c r="A312" t="s">
        <v>1035</v>
      </c>
      <c r="B312" t="s">
        <v>375</v>
      </c>
      <c r="C312" t="s">
        <v>1014</v>
      </c>
      <c r="D312" t="s">
        <v>353</v>
      </c>
      <c r="E312" s="29">
        <v>39534</v>
      </c>
      <c r="F312" t="s">
        <v>1601</v>
      </c>
      <c r="G312"/>
      <c r="H312" s="38">
        <v>32880</v>
      </c>
      <c r="I312">
        <v>3</v>
      </c>
      <c r="J312" s="38">
        <f t="shared" si="4"/>
        <v>33866.400000000001</v>
      </c>
      <c r="K312" s="41"/>
      <c r="L312" s="41"/>
      <c r="M312" s="41"/>
      <c r="N312"/>
      <c r="O312"/>
      <c r="P312"/>
      <c r="Q312"/>
      <c r="R312"/>
      <c r="S312"/>
      <c r="T312"/>
      <c r="U312"/>
      <c r="V312"/>
      <c r="W312"/>
      <c r="X312"/>
      <c r="Y312"/>
      <c r="Z312"/>
      <c r="AA312"/>
      <c r="AB312"/>
      <c r="AC312"/>
      <c r="AD312"/>
      <c r="AE312"/>
    </row>
    <row r="313" spans="1:31" s="44" customFormat="1" x14ac:dyDescent="0.25">
      <c r="A313" t="s">
        <v>862</v>
      </c>
      <c r="B313" t="s">
        <v>345</v>
      </c>
      <c r="C313" t="s">
        <v>851</v>
      </c>
      <c r="D313" t="s">
        <v>350</v>
      </c>
      <c r="E313" s="29">
        <v>40976</v>
      </c>
      <c r="F313" t="s">
        <v>1602</v>
      </c>
      <c r="G313" t="s">
        <v>348</v>
      </c>
      <c r="H313" s="38">
        <v>46380</v>
      </c>
      <c r="I313">
        <v>3</v>
      </c>
      <c r="J313" s="38">
        <f t="shared" si="4"/>
        <v>47771.4</v>
      </c>
      <c r="K313" s="41"/>
      <c r="L313" s="41"/>
      <c r="M313" s="41"/>
      <c r="N313"/>
      <c r="O313"/>
      <c r="P313"/>
      <c r="Q313"/>
      <c r="R313"/>
      <c r="S313"/>
      <c r="T313"/>
      <c r="U313"/>
      <c r="V313"/>
      <c r="W313"/>
      <c r="X313"/>
      <c r="Y313"/>
      <c r="Z313"/>
      <c r="AA313"/>
      <c r="AB313"/>
      <c r="AC313"/>
      <c r="AD313"/>
      <c r="AE313"/>
    </row>
    <row r="314" spans="1:31" s="44" customFormat="1" x14ac:dyDescent="0.25">
      <c r="A314" t="s">
        <v>474</v>
      </c>
      <c r="B314" t="s">
        <v>365</v>
      </c>
      <c r="C314" t="s">
        <v>468</v>
      </c>
      <c r="D314" t="s">
        <v>356</v>
      </c>
      <c r="E314" s="29">
        <v>40313</v>
      </c>
      <c r="F314" t="s">
        <v>1603</v>
      </c>
      <c r="G314"/>
      <c r="H314" s="38">
        <v>27484</v>
      </c>
      <c r="I314">
        <v>4</v>
      </c>
      <c r="J314" s="38">
        <f t="shared" si="4"/>
        <v>28308.52</v>
      </c>
      <c r="K314" s="41"/>
      <c r="L314" s="41"/>
      <c r="M314" s="41"/>
      <c r="N314"/>
      <c r="O314"/>
      <c r="P314"/>
      <c r="Q314"/>
      <c r="R314"/>
      <c r="S314"/>
      <c r="T314"/>
      <c r="U314"/>
      <c r="V314"/>
      <c r="W314"/>
      <c r="X314"/>
      <c r="Y314"/>
      <c r="Z314"/>
      <c r="AA314"/>
      <c r="AB314"/>
      <c r="AC314"/>
      <c r="AD314"/>
      <c r="AE314"/>
    </row>
    <row r="315" spans="1:31" s="44" customFormat="1" x14ac:dyDescent="0.25">
      <c r="A315" t="s">
        <v>825</v>
      </c>
      <c r="B315" t="s">
        <v>365</v>
      </c>
      <c r="C315" t="s">
        <v>789</v>
      </c>
      <c r="D315" t="s">
        <v>356</v>
      </c>
      <c r="E315" s="29">
        <v>40452</v>
      </c>
      <c r="F315" t="s">
        <v>1604</v>
      </c>
      <c r="G315"/>
      <c r="H315" s="38">
        <v>9180</v>
      </c>
      <c r="I315">
        <v>3</v>
      </c>
      <c r="J315" s="38">
        <f t="shared" si="4"/>
        <v>9455.4</v>
      </c>
      <c r="K315" s="41"/>
      <c r="L315" s="41"/>
      <c r="M315" s="41"/>
      <c r="N315"/>
      <c r="O315"/>
      <c r="P315"/>
      <c r="Q315"/>
      <c r="R315"/>
      <c r="S315"/>
      <c r="T315"/>
      <c r="U315"/>
      <c r="V315"/>
      <c r="W315"/>
      <c r="X315"/>
      <c r="Y315"/>
      <c r="Z315"/>
      <c r="AA315"/>
      <c r="AB315"/>
      <c r="AC315"/>
      <c r="AD315"/>
      <c r="AE315"/>
    </row>
    <row r="316" spans="1:31" s="44" customFormat="1" x14ac:dyDescent="0.25">
      <c r="A316" t="s">
        <v>607</v>
      </c>
      <c r="B316" t="s">
        <v>361</v>
      </c>
      <c r="C316" t="s">
        <v>552</v>
      </c>
      <c r="D316" t="s">
        <v>347</v>
      </c>
      <c r="E316" s="29">
        <v>38832</v>
      </c>
      <c r="F316" t="s">
        <v>1605</v>
      </c>
      <c r="G316" t="s">
        <v>369</v>
      </c>
      <c r="H316" s="38">
        <v>29420</v>
      </c>
      <c r="I316">
        <v>5</v>
      </c>
      <c r="J316" s="38">
        <f t="shared" si="4"/>
        <v>30891</v>
      </c>
      <c r="K316" s="41"/>
      <c r="L316" s="41"/>
      <c r="M316" s="41"/>
      <c r="N316"/>
      <c r="O316"/>
      <c r="P316"/>
      <c r="Q316"/>
      <c r="R316"/>
      <c r="S316"/>
      <c r="T316"/>
      <c r="U316"/>
      <c r="V316"/>
      <c r="W316"/>
      <c r="X316"/>
      <c r="Y316"/>
      <c r="Z316"/>
      <c r="AA316"/>
      <c r="AB316"/>
      <c r="AC316"/>
      <c r="AD316"/>
      <c r="AE316"/>
    </row>
    <row r="317" spans="1:31" s="44" customFormat="1" x14ac:dyDescent="0.25">
      <c r="A317" t="s">
        <v>1009</v>
      </c>
      <c r="B317" t="s">
        <v>358</v>
      </c>
      <c r="C317" t="s">
        <v>940</v>
      </c>
      <c r="D317" t="s">
        <v>356</v>
      </c>
      <c r="E317" s="29">
        <v>39417</v>
      </c>
      <c r="F317" t="s">
        <v>1606</v>
      </c>
      <c r="G317"/>
      <c r="H317" s="38">
        <v>23692</v>
      </c>
      <c r="I317">
        <v>4</v>
      </c>
      <c r="J317" s="38">
        <f t="shared" si="4"/>
        <v>24402.760000000002</v>
      </c>
      <c r="K317" s="41"/>
      <c r="L317" s="41"/>
      <c r="M317" s="41"/>
      <c r="N317"/>
      <c r="O317"/>
      <c r="P317"/>
      <c r="Q317"/>
      <c r="R317"/>
      <c r="S317"/>
      <c r="T317"/>
      <c r="U317"/>
      <c r="V317"/>
      <c r="W317"/>
      <c r="X317"/>
      <c r="Y317"/>
      <c r="Z317"/>
      <c r="AA317"/>
      <c r="AB317"/>
      <c r="AC317"/>
      <c r="AD317"/>
      <c r="AE317"/>
    </row>
    <row r="318" spans="1:31" s="44" customFormat="1" x14ac:dyDescent="0.25">
      <c r="A318" t="s">
        <v>813</v>
      </c>
      <c r="B318" t="s">
        <v>361</v>
      </c>
      <c r="C318" t="s">
        <v>789</v>
      </c>
      <c r="D318" t="s">
        <v>347</v>
      </c>
      <c r="E318" s="29">
        <v>40762</v>
      </c>
      <c r="F318" t="s">
        <v>1607</v>
      </c>
      <c r="G318" t="s">
        <v>359</v>
      </c>
      <c r="H318" s="38">
        <v>61470</v>
      </c>
      <c r="I318">
        <v>5</v>
      </c>
      <c r="J318" s="38">
        <f t="shared" si="4"/>
        <v>63314.1</v>
      </c>
      <c r="K318" s="41"/>
      <c r="L318" s="41"/>
      <c r="M318" s="41"/>
      <c r="N318"/>
      <c r="O318"/>
      <c r="P318"/>
      <c r="Q318"/>
      <c r="R318"/>
      <c r="S318"/>
      <c r="T318"/>
      <c r="U318"/>
      <c r="V318"/>
      <c r="W318"/>
      <c r="X318"/>
      <c r="Y318"/>
      <c r="Z318"/>
      <c r="AA318"/>
      <c r="AB318"/>
      <c r="AC318"/>
      <c r="AD318"/>
      <c r="AE318"/>
    </row>
    <row r="319" spans="1:31" s="44" customFormat="1" x14ac:dyDescent="0.25">
      <c r="A319" t="s">
        <v>958</v>
      </c>
      <c r="B319" t="s">
        <v>361</v>
      </c>
      <c r="C319" t="s">
        <v>940</v>
      </c>
      <c r="D319" t="s">
        <v>353</v>
      </c>
      <c r="E319" s="29">
        <v>38406</v>
      </c>
      <c r="F319" t="s">
        <v>1608</v>
      </c>
      <c r="G319"/>
      <c r="H319" s="38">
        <v>53310</v>
      </c>
      <c r="I319">
        <v>5</v>
      </c>
      <c r="J319" s="38">
        <f t="shared" si="4"/>
        <v>54909.3</v>
      </c>
      <c r="K319" s="41"/>
      <c r="L319" s="41"/>
      <c r="M319" s="41"/>
      <c r="N319"/>
      <c r="O319"/>
      <c r="P319"/>
      <c r="Q319"/>
      <c r="R319"/>
      <c r="S319"/>
      <c r="T319"/>
      <c r="U319"/>
      <c r="V319"/>
      <c r="W319"/>
      <c r="X319"/>
      <c r="Y319"/>
      <c r="Z319"/>
      <c r="AA319"/>
      <c r="AB319"/>
      <c r="AC319"/>
      <c r="AD319"/>
      <c r="AE319"/>
    </row>
    <row r="320" spans="1:31" s="44" customFormat="1" x14ac:dyDescent="0.25">
      <c r="A320" t="s">
        <v>729</v>
      </c>
      <c r="B320" t="s">
        <v>361</v>
      </c>
      <c r="C320" t="s">
        <v>4</v>
      </c>
      <c r="D320" t="s">
        <v>347</v>
      </c>
      <c r="E320" s="29">
        <v>41000</v>
      </c>
      <c r="F320" t="s">
        <v>1609</v>
      </c>
      <c r="G320" t="s">
        <v>351</v>
      </c>
      <c r="H320" s="38">
        <v>60560</v>
      </c>
      <c r="I320">
        <v>4</v>
      </c>
      <c r="J320" s="38">
        <f t="shared" si="4"/>
        <v>62376.800000000003</v>
      </c>
      <c r="K320" s="41"/>
      <c r="L320" s="41"/>
      <c r="M320" s="41"/>
      <c r="N320"/>
      <c r="O320"/>
      <c r="P320"/>
      <c r="Q320"/>
      <c r="R320"/>
      <c r="S320"/>
      <c r="T320"/>
      <c r="U320"/>
      <c r="V320"/>
      <c r="W320"/>
      <c r="X320"/>
      <c r="Y320"/>
      <c r="Z320"/>
      <c r="AA320"/>
      <c r="AB320"/>
      <c r="AC320"/>
      <c r="AD320"/>
      <c r="AE320"/>
    </row>
    <row r="321" spans="1:31" s="44" customFormat="1" x14ac:dyDescent="0.25">
      <c r="A321" t="s">
        <v>374</v>
      </c>
      <c r="B321" t="s">
        <v>375</v>
      </c>
      <c r="C321" t="s">
        <v>362</v>
      </c>
      <c r="D321" t="s">
        <v>356</v>
      </c>
      <c r="E321" s="29">
        <v>40787</v>
      </c>
      <c r="F321" t="s">
        <v>1610</v>
      </c>
      <c r="G321" t="s">
        <v>348</v>
      </c>
      <c r="H321" s="38">
        <v>29070</v>
      </c>
      <c r="I321">
        <v>3</v>
      </c>
      <c r="J321" s="38">
        <f t="shared" si="4"/>
        <v>29942.100000000002</v>
      </c>
      <c r="K321" s="41"/>
      <c r="L321" s="41"/>
      <c r="M321" s="41"/>
      <c r="N321"/>
      <c r="O321"/>
      <c r="P321"/>
      <c r="Q321"/>
      <c r="R321"/>
      <c r="S321"/>
      <c r="T321"/>
      <c r="U321"/>
      <c r="V321"/>
      <c r="W321"/>
      <c r="X321"/>
      <c r="Y321"/>
      <c r="Z321"/>
      <c r="AA321"/>
      <c r="AB321"/>
      <c r="AC321"/>
      <c r="AD321"/>
      <c r="AE321"/>
    </row>
    <row r="322" spans="1:31" s="44" customFormat="1" x14ac:dyDescent="0.25">
      <c r="A322" t="s">
        <v>926</v>
      </c>
      <c r="B322" t="s">
        <v>361</v>
      </c>
      <c r="C322" t="s">
        <v>851</v>
      </c>
      <c r="D322" t="s">
        <v>353</v>
      </c>
      <c r="E322" s="29">
        <v>39772</v>
      </c>
      <c r="F322" t="s">
        <v>1611</v>
      </c>
      <c r="G322"/>
      <c r="H322" s="38">
        <v>85980</v>
      </c>
      <c r="I322">
        <v>2</v>
      </c>
      <c r="J322" s="38">
        <f t="shared" si="4"/>
        <v>88559.400000000009</v>
      </c>
      <c r="K322" s="41"/>
      <c r="L322" s="41"/>
      <c r="M322" s="41"/>
      <c r="N322"/>
      <c r="O322"/>
      <c r="P322"/>
      <c r="Q322"/>
      <c r="R322"/>
      <c r="S322"/>
      <c r="T322"/>
      <c r="U322"/>
      <c r="V322"/>
      <c r="W322"/>
      <c r="X322"/>
      <c r="Y322"/>
      <c r="Z322"/>
      <c r="AA322"/>
      <c r="AB322"/>
      <c r="AC322"/>
      <c r="AD322"/>
      <c r="AE322"/>
    </row>
    <row r="323" spans="1:31" s="44" customFormat="1" x14ac:dyDescent="0.25">
      <c r="A323" t="s">
        <v>722</v>
      </c>
      <c r="B323" t="s">
        <v>365</v>
      </c>
      <c r="C323" t="s">
        <v>4</v>
      </c>
      <c r="D323" t="s">
        <v>350</v>
      </c>
      <c r="E323" s="29">
        <v>40624</v>
      </c>
      <c r="F323" t="s">
        <v>1612</v>
      </c>
      <c r="G323" t="s">
        <v>359</v>
      </c>
      <c r="H323" s="38">
        <v>13090</v>
      </c>
      <c r="I323">
        <v>4</v>
      </c>
      <c r="J323" s="38">
        <f t="shared" si="4"/>
        <v>13482.7</v>
      </c>
      <c r="K323" s="41"/>
      <c r="L323" s="41"/>
      <c r="M323" s="41"/>
      <c r="N323"/>
      <c r="O323"/>
      <c r="P323"/>
      <c r="Q323"/>
      <c r="R323"/>
      <c r="S323"/>
      <c r="T323"/>
      <c r="U323"/>
      <c r="V323"/>
      <c r="W323"/>
      <c r="X323"/>
      <c r="Y323"/>
      <c r="Z323"/>
      <c r="AA323"/>
      <c r="AB323"/>
      <c r="AC323"/>
      <c r="AD323"/>
      <c r="AE323"/>
    </row>
    <row r="324" spans="1:31" s="44" customFormat="1" x14ac:dyDescent="0.25">
      <c r="A324" t="s">
        <v>1008</v>
      </c>
      <c r="B324" t="s">
        <v>361</v>
      </c>
      <c r="C324" t="s">
        <v>940</v>
      </c>
      <c r="D324" t="s">
        <v>347</v>
      </c>
      <c r="E324" s="29">
        <v>39797</v>
      </c>
      <c r="F324" t="s">
        <v>1613</v>
      </c>
      <c r="G324" t="s">
        <v>348</v>
      </c>
      <c r="H324" s="38">
        <v>53900</v>
      </c>
      <c r="I324">
        <v>5</v>
      </c>
      <c r="J324" s="38">
        <f t="shared" si="4"/>
        <v>55517</v>
      </c>
      <c r="K324" s="41"/>
      <c r="L324" s="41"/>
      <c r="M324" s="41"/>
      <c r="N324"/>
      <c r="O324"/>
      <c r="P324"/>
      <c r="Q324"/>
      <c r="R324"/>
      <c r="S324"/>
      <c r="T324"/>
      <c r="U324"/>
      <c r="V324"/>
      <c r="W324"/>
      <c r="X324"/>
      <c r="Y324"/>
      <c r="Z324"/>
      <c r="AA324"/>
      <c r="AB324"/>
      <c r="AC324"/>
      <c r="AD324"/>
      <c r="AE324"/>
    </row>
    <row r="325" spans="1:31" s="44" customFormat="1" x14ac:dyDescent="0.25">
      <c r="A325" t="s">
        <v>431</v>
      </c>
      <c r="B325" t="s">
        <v>361</v>
      </c>
      <c r="C325" t="s">
        <v>399</v>
      </c>
      <c r="D325" t="s">
        <v>347</v>
      </c>
      <c r="E325" s="29">
        <v>37785</v>
      </c>
      <c r="F325" t="s">
        <v>1614</v>
      </c>
      <c r="G325" t="s">
        <v>379</v>
      </c>
      <c r="H325" s="38">
        <v>87280</v>
      </c>
      <c r="I325">
        <v>4</v>
      </c>
      <c r="J325" s="38">
        <f t="shared" si="4"/>
        <v>89898.400000000009</v>
      </c>
      <c r="K325" s="41"/>
      <c r="L325" s="41"/>
      <c r="M325" s="41"/>
      <c r="N325"/>
      <c r="O325"/>
      <c r="P325"/>
      <c r="Q325"/>
      <c r="R325"/>
      <c r="S325"/>
      <c r="T325"/>
      <c r="U325"/>
      <c r="V325"/>
      <c r="W325"/>
      <c r="X325"/>
      <c r="Y325"/>
      <c r="Z325"/>
      <c r="AA325"/>
      <c r="AB325"/>
      <c r="AC325"/>
      <c r="AD325"/>
      <c r="AE325"/>
    </row>
    <row r="326" spans="1:31" s="44" customFormat="1" x14ac:dyDescent="0.25">
      <c r="A326" t="s">
        <v>1006</v>
      </c>
      <c r="B326" t="s">
        <v>365</v>
      </c>
      <c r="C326" t="s">
        <v>940</v>
      </c>
      <c r="D326" t="s">
        <v>347</v>
      </c>
      <c r="E326" s="29">
        <v>40486</v>
      </c>
      <c r="F326" t="s">
        <v>1615</v>
      </c>
      <c r="G326" t="s">
        <v>379</v>
      </c>
      <c r="H326" s="38">
        <v>66440</v>
      </c>
      <c r="I326">
        <v>3</v>
      </c>
      <c r="J326" s="38">
        <f t="shared" si="4"/>
        <v>68433.2</v>
      </c>
      <c r="K326" s="41"/>
      <c r="L326" s="41"/>
      <c r="M326" s="41"/>
      <c r="N326"/>
      <c r="O326"/>
      <c r="P326"/>
      <c r="Q326"/>
      <c r="R326"/>
      <c r="S326"/>
      <c r="T326"/>
      <c r="U326"/>
      <c r="V326"/>
      <c r="W326"/>
      <c r="X326"/>
      <c r="Y326"/>
      <c r="Z326"/>
      <c r="AA326"/>
      <c r="AB326"/>
      <c r="AC326"/>
      <c r="AD326"/>
      <c r="AE326"/>
    </row>
    <row r="327" spans="1:31" s="44" customFormat="1" x14ac:dyDescent="0.25">
      <c r="A327" t="s">
        <v>1095</v>
      </c>
      <c r="B327" t="s">
        <v>361</v>
      </c>
      <c r="C327" t="s">
        <v>1014</v>
      </c>
      <c r="D327" t="s">
        <v>353</v>
      </c>
      <c r="E327" s="29">
        <v>40867</v>
      </c>
      <c r="F327" t="s">
        <v>1616</v>
      </c>
      <c r="G327"/>
      <c r="H327" s="38">
        <v>57500</v>
      </c>
      <c r="I327">
        <v>1</v>
      </c>
      <c r="J327" s="38">
        <f t="shared" si="4"/>
        <v>59225</v>
      </c>
      <c r="K327" s="41"/>
      <c r="L327" s="41"/>
      <c r="M327" s="41"/>
      <c r="N327"/>
      <c r="O327"/>
      <c r="P327"/>
      <c r="Q327"/>
      <c r="R327"/>
      <c r="S327"/>
      <c r="T327"/>
      <c r="U327"/>
      <c r="V327"/>
      <c r="W327"/>
      <c r="X327"/>
      <c r="Y327"/>
      <c r="Z327"/>
      <c r="AA327"/>
      <c r="AB327"/>
      <c r="AC327"/>
      <c r="AD327"/>
      <c r="AE327"/>
    </row>
    <row r="328" spans="1:31" s="44" customFormat="1" x14ac:dyDescent="0.25">
      <c r="A328" t="s">
        <v>856</v>
      </c>
      <c r="B328" t="s">
        <v>358</v>
      </c>
      <c r="C328" t="s">
        <v>851</v>
      </c>
      <c r="D328" t="s">
        <v>350</v>
      </c>
      <c r="E328" s="29">
        <v>38723</v>
      </c>
      <c r="F328" t="s">
        <v>1617</v>
      </c>
      <c r="G328" t="s">
        <v>379</v>
      </c>
      <c r="H328" s="38">
        <v>10630</v>
      </c>
      <c r="I328">
        <v>3</v>
      </c>
      <c r="J328" s="38">
        <f t="shared" si="4"/>
        <v>10948.9</v>
      </c>
      <c r="K328" s="41"/>
      <c r="L328" s="41"/>
      <c r="M328" s="41"/>
      <c r="N328"/>
      <c r="O328"/>
      <c r="P328"/>
      <c r="Q328"/>
      <c r="R328"/>
      <c r="S328"/>
      <c r="T328"/>
      <c r="U328"/>
      <c r="V328"/>
      <c r="W328"/>
      <c r="X328"/>
      <c r="Y328"/>
      <c r="Z328"/>
      <c r="AA328"/>
      <c r="AB328"/>
      <c r="AC328"/>
      <c r="AD328"/>
      <c r="AE328"/>
    </row>
    <row r="329" spans="1:31" s="44" customFormat="1" x14ac:dyDescent="0.25">
      <c r="A329" t="s">
        <v>978</v>
      </c>
      <c r="B329" t="s">
        <v>365</v>
      </c>
      <c r="C329" t="s">
        <v>940</v>
      </c>
      <c r="D329" t="s">
        <v>353</v>
      </c>
      <c r="E329" s="29">
        <v>40350</v>
      </c>
      <c r="F329" t="s">
        <v>1618</v>
      </c>
      <c r="G329"/>
      <c r="H329" s="38">
        <v>21580</v>
      </c>
      <c r="I329">
        <v>3</v>
      </c>
      <c r="J329" s="38">
        <f t="shared" si="4"/>
        <v>22227.4</v>
      </c>
      <c r="K329" s="41"/>
      <c r="L329" s="41"/>
      <c r="M329" s="41"/>
      <c r="N329"/>
      <c r="O329"/>
      <c r="P329"/>
      <c r="Q329"/>
      <c r="R329"/>
      <c r="S329"/>
      <c r="T329"/>
      <c r="U329"/>
      <c r="V329"/>
      <c r="W329"/>
      <c r="X329"/>
      <c r="Y329"/>
      <c r="Z329"/>
      <c r="AA329"/>
      <c r="AB329"/>
      <c r="AC329"/>
      <c r="AD329"/>
      <c r="AE329"/>
    </row>
    <row r="330" spans="1:31" s="44" customFormat="1" x14ac:dyDescent="0.25">
      <c r="A330" t="s">
        <v>638</v>
      </c>
      <c r="B330" t="s">
        <v>375</v>
      </c>
      <c r="C330" t="s">
        <v>552</v>
      </c>
      <c r="D330" t="s">
        <v>353</v>
      </c>
      <c r="E330" s="29">
        <v>38874</v>
      </c>
      <c r="F330" t="s">
        <v>1619</v>
      </c>
      <c r="G330"/>
      <c r="H330" s="38">
        <v>59330</v>
      </c>
      <c r="I330">
        <v>4</v>
      </c>
      <c r="J330" s="38">
        <f t="shared" ref="J330:J393" si="5">IF(NOT(C330="Manufacturing"),H330*103%,H330*105%)</f>
        <v>62296.5</v>
      </c>
      <c r="K330" s="41"/>
      <c r="L330" s="41"/>
      <c r="M330" s="41"/>
      <c r="N330"/>
      <c r="O330"/>
      <c r="P330"/>
      <c r="Q330"/>
      <c r="R330"/>
      <c r="S330"/>
      <c r="T330"/>
      <c r="U330"/>
      <c r="V330"/>
      <c r="W330"/>
      <c r="X330"/>
      <c r="Y330"/>
      <c r="Z330"/>
      <c r="AA330"/>
      <c r="AB330"/>
      <c r="AC330"/>
      <c r="AD330"/>
      <c r="AE330"/>
    </row>
    <row r="331" spans="1:31" s="44" customFormat="1" x14ac:dyDescent="0.25">
      <c r="A331" t="s">
        <v>600</v>
      </c>
      <c r="B331" t="s">
        <v>375</v>
      </c>
      <c r="C331" t="s">
        <v>552</v>
      </c>
      <c r="D331" t="s">
        <v>347</v>
      </c>
      <c r="E331" s="29">
        <v>38816</v>
      </c>
      <c r="F331" t="s">
        <v>1620</v>
      </c>
      <c r="G331" t="s">
        <v>359</v>
      </c>
      <c r="H331" s="38">
        <v>44920</v>
      </c>
      <c r="I331">
        <v>1</v>
      </c>
      <c r="J331" s="38">
        <f t="shared" si="5"/>
        <v>47166</v>
      </c>
      <c r="K331" s="41"/>
      <c r="L331" s="41"/>
      <c r="M331" s="41"/>
      <c r="N331"/>
      <c r="O331"/>
      <c r="P331"/>
      <c r="Q331"/>
      <c r="R331"/>
      <c r="S331"/>
      <c r="T331"/>
      <c r="U331"/>
      <c r="V331"/>
      <c r="W331"/>
      <c r="X331"/>
      <c r="Y331"/>
      <c r="Z331"/>
      <c r="AA331"/>
      <c r="AB331"/>
      <c r="AC331"/>
      <c r="AD331"/>
      <c r="AE331"/>
    </row>
    <row r="332" spans="1:31" s="44" customFormat="1" x14ac:dyDescent="0.25">
      <c r="A332" t="s">
        <v>716</v>
      </c>
      <c r="B332" t="s">
        <v>365</v>
      </c>
      <c r="C332" t="s">
        <v>4</v>
      </c>
      <c r="D332" t="s">
        <v>347</v>
      </c>
      <c r="E332" s="29">
        <v>40209</v>
      </c>
      <c r="F332" t="s">
        <v>1621</v>
      </c>
      <c r="G332" t="s">
        <v>379</v>
      </c>
      <c r="H332" s="38">
        <v>45260</v>
      </c>
      <c r="I332">
        <v>4</v>
      </c>
      <c r="J332" s="38">
        <f t="shared" si="5"/>
        <v>46617.8</v>
      </c>
      <c r="K332" s="41"/>
      <c r="L332" s="41"/>
      <c r="M332" s="41"/>
      <c r="N332"/>
      <c r="O332"/>
      <c r="P332"/>
      <c r="Q332"/>
      <c r="R332"/>
      <c r="S332"/>
      <c r="T332"/>
      <c r="U332"/>
      <c r="V332"/>
      <c r="W332"/>
      <c r="X332"/>
      <c r="Y332"/>
      <c r="Z332"/>
      <c r="AA332"/>
      <c r="AB332"/>
      <c r="AC332"/>
      <c r="AD332"/>
      <c r="AE332"/>
    </row>
    <row r="333" spans="1:31" s="44" customFormat="1" x14ac:dyDescent="0.25">
      <c r="A333" t="s">
        <v>901</v>
      </c>
      <c r="B333" t="s">
        <v>365</v>
      </c>
      <c r="C333" t="s">
        <v>851</v>
      </c>
      <c r="D333" t="s">
        <v>356</v>
      </c>
      <c r="E333" s="29">
        <v>38572</v>
      </c>
      <c r="F333" t="s">
        <v>1622</v>
      </c>
      <c r="G333"/>
      <c r="H333" s="38">
        <v>36052</v>
      </c>
      <c r="I333">
        <v>5</v>
      </c>
      <c r="J333" s="38">
        <f t="shared" si="5"/>
        <v>37133.56</v>
      </c>
      <c r="K333" s="41"/>
      <c r="L333" s="41"/>
      <c r="M333" s="41"/>
      <c r="N333"/>
      <c r="O333"/>
      <c r="P333"/>
      <c r="Q333"/>
      <c r="R333"/>
      <c r="S333"/>
      <c r="T333"/>
      <c r="U333"/>
      <c r="V333"/>
      <c r="W333"/>
      <c r="X333"/>
      <c r="Y333"/>
      <c r="Z333"/>
      <c r="AA333"/>
      <c r="AB333"/>
      <c r="AC333"/>
      <c r="AD333"/>
      <c r="AE333"/>
    </row>
    <row r="334" spans="1:31" s="44" customFormat="1" x14ac:dyDescent="0.25">
      <c r="A334" t="s">
        <v>1060</v>
      </c>
      <c r="B334" t="s">
        <v>365</v>
      </c>
      <c r="C334" t="s">
        <v>1014</v>
      </c>
      <c r="D334" t="s">
        <v>350</v>
      </c>
      <c r="E334" s="29">
        <v>39267</v>
      </c>
      <c r="F334" t="s">
        <v>1623</v>
      </c>
      <c r="G334" t="s">
        <v>348</v>
      </c>
      <c r="H334" s="38">
        <v>49545</v>
      </c>
      <c r="I334">
        <v>2</v>
      </c>
      <c r="J334" s="38">
        <f t="shared" si="5"/>
        <v>51031.35</v>
      </c>
      <c r="K334" s="41"/>
      <c r="L334" s="41"/>
      <c r="M334" s="41"/>
      <c r="N334"/>
      <c r="O334"/>
      <c r="P334"/>
      <c r="Q334"/>
      <c r="R334"/>
      <c r="S334"/>
      <c r="T334"/>
      <c r="U334"/>
      <c r="V334"/>
      <c r="W334"/>
      <c r="X334"/>
      <c r="Y334"/>
      <c r="Z334"/>
      <c r="AA334"/>
      <c r="AB334"/>
      <c r="AC334"/>
      <c r="AD334"/>
      <c r="AE334"/>
    </row>
    <row r="335" spans="1:31" s="44" customFormat="1" x14ac:dyDescent="0.25">
      <c r="A335" t="s">
        <v>448</v>
      </c>
      <c r="B335" t="s">
        <v>345</v>
      </c>
      <c r="C335" t="s">
        <v>399</v>
      </c>
      <c r="D335" t="s">
        <v>353</v>
      </c>
      <c r="E335" s="29">
        <v>38297</v>
      </c>
      <c r="F335" t="s">
        <v>1624</v>
      </c>
      <c r="G335"/>
      <c r="H335" s="38">
        <v>23560</v>
      </c>
      <c r="I335">
        <v>3</v>
      </c>
      <c r="J335" s="38">
        <f t="shared" si="5"/>
        <v>24266.799999999999</v>
      </c>
      <c r="K335" s="41"/>
      <c r="L335" s="41"/>
      <c r="M335" s="41"/>
      <c r="N335"/>
      <c r="O335"/>
      <c r="P335"/>
      <c r="Q335"/>
      <c r="R335"/>
      <c r="S335"/>
      <c r="T335"/>
      <c r="U335"/>
      <c r="V335"/>
      <c r="W335"/>
      <c r="X335"/>
      <c r="Y335"/>
      <c r="Z335"/>
      <c r="AA335"/>
      <c r="AB335"/>
      <c r="AC335"/>
      <c r="AD335"/>
      <c r="AE335"/>
    </row>
    <row r="336" spans="1:31" s="44" customFormat="1" x14ac:dyDescent="0.25">
      <c r="A336" t="s">
        <v>424</v>
      </c>
      <c r="B336" t="s">
        <v>355</v>
      </c>
      <c r="C336" t="s">
        <v>399</v>
      </c>
      <c r="D336" t="s">
        <v>347</v>
      </c>
      <c r="E336" s="29">
        <v>40310</v>
      </c>
      <c r="F336" t="s">
        <v>1625</v>
      </c>
      <c r="G336" t="s">
        <v>369</v>
      </c>
      <c r="H336" s="38">
        <v>82120</v>
      </c>
      <c r="I336">
        <v>5</v>
      </c>
      <c r="J336" s="38">
        <f t="shared" si="5"/>
        <v>84583.6</v>
      </c>
      <c r="K336" s="41"/>
      <c r="L336" s="41"/>
      <c r="M336" s="41"/>
      <c r="N336"/>
      <c r="O336"/>
      <c r="P336"/>
      <c r="Q336"/>
      <c r="R336"/>
      <c r="S336"/>
      <c r="T336"/>
      <c r="U336"/>
      <c r="V336"/>
      <c r="W336"/>
      <c r="X336"/>
      <c r="Y336"/>
      <c r="Z336"/>
      <c r="AA336"/>
      <c r="AB336"/>
      <c r="AC336"/>
      <c r="AD336"/>
      <c r="AE336"/>
    </row>
    <row r="337" spans="1:31" s="44" customFormat="1" x14ac:dyDescent="0.25">
      <c r="A337" t="s">
        <v>651</v>
      </c>
      <c r="B337" t="s">
        <v>361</v>
      </c>
      <c r="C337" t="s">
        <v>552</v>
      </c>
      <c r="D337" t="s">
        <v>353</v>
      </c>
      <c r="E337" s="29">
        <v>36718</v>
      </c>
      <c r="F337" t="s">
        <v>1626</v>
      </c>
      <c r="G337"/>
      <c r="H337" s="38">
        <v>89520</v>
      </c>
      <c r="I337">
        <v>5</v>
      </c>
      <c r="J337" s="38">
        <f t="shared" si="5"/>
        <v>93996</v>
      </c>
      <c r="K337" s="41"/>
      <c r="L337" s="41"/>
      <c r="M337" s="41"/>
      <c r="N337"/>
      <c r="O337"/>
      <c r="P337"/>
      <c r="Q337"/>
      <c r="R337"/>
      <c r="S337"/>
      <c r="T337"/>
      <c r="U337"/>
      <c r="V337"/>
      <c r="W337"/>
      <c r="X337"/>
      <c r="Y337"/>
      <c r="Z337"/>
      <c r="AA337"/>
      <c r="AB337"/>
      <c r="AC337"/>
      <c r="AD337"/>
      <c r="AE337"/>
    </row>
    <row r="338" spans="1:31" s="44" customFormat="1" x14ac:dyDescent="0.25">
      <c r="A338" t="s">
        <v>995</v>
      </c>
      <c r="B338" t="s">
        <v>375</v>
      </c>
      <c r="C338" t="s">
        <v>940</v>
      </c>
      <c r="D338" t="s">
        <v>347</v>
      </c>
      <c r="E338" s="29">
        <v>40078</v>
      </c>
      <c r="F338" t="s">
        <v>1627</v>
      </c>
      <c r="G338" t="s">
        <v>379</v>
      </c>
      <c r="H338" s="38">
        <v>23190</v>
      </c>
      <c r="I338">
        <v>5</v>
      </c>
      <c r="J338" s="38">
        <f t="shared" si="5"/>
        <v>23885.7</v>
      </c>
      <c r="K338" s="41"/>
      <c r="L338" s="41"/>
      <c r="M338" s="41"/>
      <c r="N338"/>
      <c r="O338"/>
      <c r="P338"/>
      <c r="Q338"/>
      <c r="R338"/>
      <c r="S338"/>
      <c r="T338"/>
      <c r="U338"/>
      <c r="V338"/>
      <c r="W338"/>
      <c r="X338"/>
      <c r="Y338"/>
      <c r="Z338"/>
      <c r="AA338"/>
      <c r="AB338"/>
      <c r="AC338"/>
      <c r="AD338"/>
      <c r="AE338"/>
    </row>
    <row r="339" spans="1:31" s="44" customFormat="1" x14ac:dyDescent="0.25">
      <c r="A339" t="s">
        <v>728</v>
      </c>
      <c r="B339" t="s">
        <v>345</v>
      </c>
      <c r="C339" t="s">
        <v>4</v>
      </c>
      <c r="D339" t="s">
        <v>347</v>
      </c>
      <c r="E339" s="29">
        <v>39157</v>
      </c>
      <c r="F339" t="s">
        <v>1628</v>
      </c>
      <c r="G339" t="s">
        <v>379</v>
      </c>
      <c r="H339" s="38">
        <v>47610</v>
      </c>
      <c r="I339">
        <v>4</v>
      </c>
      <c r="J339" s="38">
        <f t="shared" si="5"/>
        <v>49038.3</v>
      </c>
      <c r="K339" s="41"/>
      <c r="L339" s="41"/>
      <c r="M339" s="41"/>
      <c r="N339"/>
      <c r="O339"/>
      <c r="P339"/>
      <c r="Q339"/>
      <c r="R339"/>
      <c r="S339"/>
      <c r="T339"/>
      <c r="U339"/>
      <c r="V339"/>
      <c r="W339"/>
      <c r="X339"/>
      <c r="Y339"/>
      <c r="Z339"/>
      <c r="AA339"/>
      <c r="AB339"/>
      <c r="AC339"/>
      <c r="AD339"/>
      <c r="AE339"/>
    </row>
    <row r="340" spans="1:31" s="44" customFormat="1" x14ac:dyDescent="0.25">
      <c r="A340" t="s">
        <v>631</v>
      </c>
      <c r="B340" t="s">
        <v>345</v>
      </c>
      <c r="C340" t="s">
        <v>552</v>
      </c>
      <c r="D340" t="s">
        <v>347</v>
      </c>
      <c r="E340" s="29">
        <v>37793</v>
      </c>
      <c r="F340" t="s">
        <v>1629</v>
      </c>
      <c r="G340" t="s">
        <v>359</v>
      </c>
      <c r="H340" s="38">
        <v>23650</v>
      </c>
      <c r="I340">
        <v>1</v>
      </c>
      <c r="J340" s="38">
        <f t="shared" si="5"/>
        <v>24832.5</v>
      </c>
      <c r="K340" s="41"/>
      <c r="L340" s="41"/>
      <c r="M340" s="41"/>
      <c r="N340"/>
      <c r="O340"/>
      <c r="P340"/>
      <c r="Q340"/>
      <c r="R340"/>
      <c r="S340"/>
      <c r="T340"/>
      <c r="U340"/>
      <c r="V340"/>
      <c r="W340"/>
      <c r="X340"/>
      <c r="Y340"/>
      <c r="Z340"/>
      <c r="AA340"/>
      <c r="AB340"/>
      <c r="AC340"/>
      <c r="AD340"/>
      <c r="AE340"/>
    </row>
    <row r="341" spans="1:31" s="44" customFormat="1" x14ac:dyDescent="0.25">
      <c r="A341" t="s">
        <v>1041</v>
      </c>
      <c r="B341" t="s">
        <v>365</v>
      </c>
      <c r="C341" t="s">
        <v>1014</v>
      </c>
      <c r="D341" t="s">
        <v>347</v>
      </c>
      <c r="E341" s="29">
        <v>40637</v>
      </c>
      <c r="F341" t="s">
        <v>1630</v>
      </c>
      <c r="G341" t="s">
        <v>348</v>
      </c>
      <c r="H341" s="38">
        <v>86640</v>
      </c>
      <c r="I341">
        <v>3</v>
      </c>
      <c r="J341" s="38">
        <f t="shared" si="5"/>
        <v>89239.2</v>
      </c>
      <c r="K341" s="41"/>
      <c r="L341" s="41"/>
      <c r="M341" s="41"/>
      <c r="N341"/>
      <c r="O341"/>
      <c r="P341"/>
      <c r="Q341"/>
      <c r="R341"/>
      <c r="S341"/>
      <c r="T341"/>
      <c r="U341"/>
      <c r="V341"/>
      <c r="W341"/>
      <c r="X341"/>
      <c r="Y341"/>
      <c r="Z341"/>
      <c r="AA341"/>
      <c r="AB341"/>
      <c r="AC341"/>
      <c r="AD341"/>
      <c r="AE341"/>
    </row>
    <row r="342" spans="1:31" s="44" customFormat="1" x14ac:dyDescent="0.25">
      <c r="A342" t="s">
        <v>919</v>
      </c>
      <c r="B342" t="s">
        <v>345</v>
      </c>
      <c r="C342" t="s">
        <v>851</v>
      </c>
      <c r="D342" t="s">
        <v>347</v>
      </c>
      <c r="E342" s="29">
        <v>39372</v>
      </c>
      <c r="F342" t="s">
        <v>1631</v>
      </c>
      <c r="G342" t="s">
        <v>348</v>
      </c>
      <c r="H342" s="38">
        <v>50570</v>
      </c>
      <c r="I342">
        <v>4</v>
      </c>
      <c r="J342" s="38">
        <f t="shared" si="5"/>
        <v>52087.1</v>
      </c>
      <c r="K342" s="41"/>
      <c r="L342" s="41"/>
      <c r="M342" s="41"/>
      <c r="N342"/>
      <c r="O342"/>
      <c r="P342"/>
      <c r="Q342"/>
      <c r="R342"/>
      <c r="S342"/>
      <c r="T342"/>
      <c r="U342"/>
      <c r="V342"/>
      <c r="W342"/>
      <c r="X342"/>
      <c r="Y342"/>
      <c r="Z342"/>
      <c r="AA342"/>
      <c r="AB342"/>
      <c r="AC342"/>
      <c r="AD342"/>
      <c r="AE342"/>
    </row>
    <row r="343" spans="1:31" s="44" customFormat="1" x14ac:dyDescent="0.25">
      <c r="A343" t="s">
        <v>621</v>
      </c>
      <c r="B343" t="s">
        <v>365</v>
      </c>
      <c r="C343" t="s">
        <v>552</v>
      </c>
      <c r="D343" t="s">
        <v>356</v>
      </c>
      <c r="E343" s="29">
        <v>38497</v>
      </c>
      <c r="F343" t="s">
        <v>1632</v>
      </c>
      <c r="G343"/>
      <c r="H343" s="38">
        <v>9424</v>
      </c>
      <c r="I343">
        <v>4</v>
      </c>
      <c r="J343" s="38">
        <f t="shared" si="5"/>
        <v>9895.2000000000007</v>
      </c>
      <c r="K343" s="41"/>
      <c r="L343" s="41"/>
      <c r="M343" s="41"/>
      <c r="N343"/>
      <c r="O343"/>
      <c r="P343"/>
      <c r="Q343"/>
      <c r="R343"/>
      <c r="S343"/>
      <c r="T343"/>
      <c r="U343"/>
      <c r="V343"/>
      <c r="W343"/>
      <c r="X343"/>
      <c r="Y343"/>
      <c r="Z343"/>
      <c r="AA343"/>
      <c r="AB343"/>
      <c r="AC343"/>
      <c r="AD343"/>
      <c r="AE343"/>
    </row>
    <row r="344" spans="1:31" s="44" customFormat="1" x14ac:dyDescent="0.25">
      <c r="A344" t="s">
        <v>496</v>
      </c>
      <c r="B344" t="s">
        <v>358</v>
      </c>
      <c r="C344" t="s">
        <v>478</v>
      </c>
      <c r="D344" t="s">
        <v>347</v>
      </c>
      <c r="E344" s="29">
        <v>37612</v>
      </c>
      <c r="F344" t="s">
        <v>1633</v>
      </c>
      <c r="G344" t="s">
        <v>359</v>
      </c>
      <c r="H344" s="38">
        <v>39740</v>
      </c>
      <c r="I344">
        <v>1</v>
      </c>
      <c r="J344" s="38">
        <f t="shared" si="5"/>
        <v>40932.200000000004</v>
      </c>
      <c r="K344" s="41"/>
      <c r="L344" s="41"/>
      <c r="M344" s="41"/>
      <c r="N344"/>
      <c r="O344"/>
      <c r="P344"/>
      <c r="Q344"/>
      <c r="R344"/>
      <c r="S344"/>
      <c r="T344"/>
      <c r="U344"/>
      <c r="V344"/>
      <c r="W344"/>
      <c r="X344"/>
      <c r="Y344"/>
      <c r="Z344"/>
      <c r="AA344"/>
      <c r="AB344"/>
      <c r="AC344"/>
      <c r="AD344"/>
      <c r="AE344"/>
    </row>
    <row r="345" spans="1:31" s="44" customFormat="1" x14ac:dyDescent="0.25">
      <c r="A345" t="s">
        <v>743</v>
      </c>
      <c r="B345" t="s">
        <v>345</v>
      </c>
      <c r="C345" t="s">
        <v>4</v>
      </c>
      <c r="D345" t="s">
        <v>347</v>
      </c>
      <c r="E345" s="29">
        <v>40367</v>
      </c>
      <c r="F345" t="s">
        <v>1634</v>
      </c>
      <c r="G345" t="s">
        <v>348</v>
      </c>
      <c r="H345" s="38">
        <v>48800</v>
      </c>
      <c r="I345">
        <v>4</v>
      </c>
      <c r="J345" s="38">
        <f t="shared" si="5"/>
        <v>50264</v>
      </c>
      <c r="K345" s="41"/>
      <c r="L345" s="41"/>
      <c r="M345" s="41"/>
      <c r="N345"/>
      <c r="O345"/>
      <c r="P345"/>
      <c r="Q345"/>
      <c r="R345"/>
      <c r="S345"/>
      <c r="T345"/>
      <c r="U345"/>
      <c r="V345"/>
      <c r="W345"/>
      <c r="X345"/>
      <c r="Y345"/>
      <c r="Z345"/>
      <c r="AA345"/>
      <c r="AB345"/>
      <c r="AC345"/>
      <c r="AD345"/>
      <c r="AE345"/>
    </row>
    <row r="346" spans="1:31" s="44" customFormat="1" x14ac:dyDescent="0.25">
      <c r="A346" t="s">
        <v>888</v>
      </c>
      <c r="B346" t="s">
        <v>361</v>
      </c>
      <c r="C346" t="s">
        <v>851</v>
      </c>
      <c r="D346" t="s">
        <v>347</v>
      </c>
      <c r="E346" s="29">
        <v>40341</v>
      </c>
      <c r="F346" t="s">
        <v>1635</v>
      </c>
      <c r="G346" t="s">
        <v>379</v>
      </c>
      <c r="H346" s="38">
        <v>61420</v>
      </c>
      <c r="I346">
        <v>4</v>
      </c>
      <c r="J346" s="38">
        <f t="shared" si="5"/>
        <v>63262.6</v>
      </c>
      <c r="K346" s="41"/>
      <c r="L346" s="41"/>
      <c r="M346" s="41"/>
      <c r="N346"/>
      <c r="O346"/>
      <c r="P346"/>
      <c r="Q346"/>
      <c r="R346"/>
      <c r="S346"/>
      <c r="T346"/>
      <c r="U346"/>
      <c r="V346"/>
      <c r="W346"/>
      <c r="X346"/>
      <c r="Y346"/>
      <c r="Z346"/>
      <c r="AA346"/>
      <c r="AB346"/>
      <c r="AC346"/>
      <c r="AD346"/>
      <c r="AE346"/>
    </row>
    <row r="347" spans="1:31" s="44" customFormat="1" x14ac:dyDescent="0.25">
      <c r="A347" t="s">
        <v>647</v>
      </c>
      <c r="B347" t="s">
        <v>365</v>
      </c>
      <c r="C347" t="s">
        <v>552</v>
      </c>
      <c r="D347" t="s">
        <v>347</v>
      </c>
      <c r="E347" s="29">
        <v>40379</v>
      </c>
      <c r="F347" t="s">
        <v>1636</v>
      </c>
      <c r="G347" t="s">
        <v>348</v>
      </c>
      <c r="H347" s="38">
        <v>40340</v>
      </c>
      <c r="I347">
        <v>2</v>
      </c>
      <c r="J347" s="38">
        <f t="shared" si="5"/>
        <v>42357</v>
      </c>
      <c r="K347" s="41"/>
      <c r="L347" s="41"/>
      <c r="M347" s="41"/>
      <c r="N347"/>
      <c r="O347"/>
      <c r="P347"/>
      <c r="Q347"/>
      <c r="R347"/>
      <c r="S347"/>
      <c r="T347"/>
      <c r="U347"/>
      <c r="V347"/>
      <c r="W347"/>
      <c r="X347"/>
      <c r="Y347"/>
      <c r="Z347"/>
      <c r="AA347"/>
      <c r="AB347"/>
      <c r="AC347"/>
      <c r="AD347"/>
      <c r="AE347"/>
    </row>
    <row r="348" spans="1:31" s="44" customFormat="1" x14ac:dyDescent="0.25">
      <c r="A348" t="s">
        <v>440</v>
      </c>
      <c r="B348" t="s">
        <v>345</v>
      </c>
      <c r="C348" t="s">
        <v>399</v>
      </c>
      <c r="D348" t="s">
        <v>353</v>
      </c>
      <c r="E348" s="29">
        <v>40066</v>
      </c>
      <c r="F348" t="s">
        <v>1637</v>
      </c>
      <c r="G348"/>
      <c r="H348" s="38">
        <v>83070</v>
      </c>
      <c r="I348">
        <v>3</v>
      </c>
      <c r="J348" s="38">
        <f t="shared" si="5"/>
        <v>85562.1</v>
      </c>
      <c r="K348" s="41"/>
      <c r="L348" s="41"/>
      <c r="M348" s="41"/>
      <c r="N348"/>
      <c r="O348"/>
      <c r="P348"/>
      <c r="Q348"/>
      <c r="R348"/>
      <c r="S348"/>
      <c r="T348"/>
      <c r="U348"/>
      <c r="V348"/>
      <c r="W348"/>
      <c r="X348"/>
      <c r="Y348"/>
      <c r="Z348"/>
      <c r="AA348"/>
      <c r="AB348"/>
      <c r="AC348"/>
      <c r="AD348"/>
      <c r="AE348"/>
    </row>
    <row r="349" spans="1:31" s="44" customFormat="1" x14ac:dyDescent="0.25">
      <c r="A349" t="s">
        <v>879</v>
      </c>
      <c r="B349" t="s">
        <v>355</v>
      </c>
      <c r="C349" t="s">
        <v>851</v>
      </c>
      <c r="D349" t="s">
        <v>347</v>
      </c>
      <c r="E349" s="29">
        <v>40301</v>
      </c>
      <c r="F349" t="s">
        <v>1638</v>
      </c>
      <c r="G349" t="s">
        <v>351</v>
      </c>
      <c r="H349" s="38">
        <v>73740</v>
      </c>
      <c r="I349">
        <v>4</v>
      </c>
      <c r="J349" s="38">
        <f t="shared" si="5"/>
        <v>75952.2</v>
      </c>
      <c r="K349" s="41"/>
      <c r="L349" s="41"/>
      <c r="M349" s="41"/>
      <c r="N349"/>
      <c r="O349"/>
      <c r="P349"/>
      <c r="Q349"/>
      <c r="R349"/>
      <c r="S349"/>
      <c r="T349"/>
      <c r="U349"/>
      <c r="V349"/>
      <c r="W349"/>
      <c r="X349"/>
      <c r="Y349"/>
      <c r="Z349"/>
      <c r="AA349"/>
      <c r="AB349"/>
      <c r="AC349"/>
      <c r="AD349"/>
      <c r="AE349"/>
    </row>
    <row r="350" spans="1:31" s="44" customFormat="1" x14ac:dyDescent="0.25">
      <c r="A350" t="s">
        <v>929</v>
      </c>
      <c r="B350" t="s">
        <v>365</v>
      </c>
      <c r="C350" t="s">
        <v>851</v>
      </c>
      <c r="D350" t="s">
        <v>347</v>
      </c>
      <c r="E350" s="29">
        <v>40137</v>
      </c>
      <c r="F350" t="s">
        <v>1639</v>
      </c>
      <c r="G350" t="s">
        <v>348</v>
      </c>
      <c r="H350" s="38">
        <v>54190</v>
      </c>
      <c r="I350">
        <v>4</v>
      </c>
      <c r="J350" s="38">
        <f t="shared" si="5"/>
        <v>55815.700000000004</v>
      </c>
      <c r="K350" s="41"/>
      <c r="L350" s="41"/>
      <c r="M350" s="41"/>
      <c r="N350"/>
      <c r="O350"/>
      <c r="P350"/>
      <c r="Q350"/>
      <c r="R350"/>
      <c r="S350"/>
      <c r="T350"/>
      <c r="U350"/>
      <c r="V350"/>
      <c r="W350"/>
      <c r="X350"/>
      <c r="Y350"/>
      <c r="Z350"/>
      <c r="AA350"/>
      <c r="AB350"/>
      <c r="AC350"/>
      <c r="AD350"/>
      <c r="AE350"/>
    </row>
    <row r="351" spans="1:31" s="44" customFormat="1" x14ac:dyDescent="0.25">
      <c r="A351" t="s">
        <v>927</v>
      </c>
      <c r="B351" t="s">
        <v>361</v>
      </c>
      <c r="C351" t="s">
        <v>851</v>
      </c>
      <c r="D351" t="s">
        <v>347</v>
      </c>
      <c r="E351" s="29">
        <v>37568</v>
      </c>
      <c r="F351" t="s">
        <v>1640</v>
      </c>
      <c r="G351" t="s">
        <v>351</v>
      </c>
      <c r="H351" s="38">
        <v>45100</v>
      </c>
      <c r="I351">
        <v>2</v>
      </c>
      <c r="J351" s="38">
        <f t="shared" si="5"/>
        <v>46453</v>
      </c>
      <c r="K351" s="41"/>
      <c r="L351" s="41"/>
      <c r="M351" s="41"/>
      <c r="N351"/>
      <c r="O351"/>
      <c r="P351"/>
      <c r="Q351"/>
      <c r="R351"/>
      <c r="S351"/>
      <c r="T351"/>
      <c r="U351"/>
      <c r="V351"/>
      <c r="W351"/>
      <c r="X351"/>
      <c r="Y351"/>
      <c r="Z351"/>
      <c r="AA351"/>
      <c r="AB351"/>
      <c r="AC351"/>
      <c r="AD351"/>
      <c r="AE351"/>
    </row>
    <row r="352" spans="1:31" s="44" customFormat="1" x14ac:dyDescent="0.25">
      <c r="A352" t="s">
        <v>760</v>
      </c>
      <c r="B352" t="s">
        <v>345</v>
      </c>
      <c r="C352" t="s">
        <v>4</v>
      </c>
      <c r="D352" t="s">
        <v>350</v>
      </c>
      <c r="E352" s="29">
        <v>40504</v>
      </c>
      <c r="F352" t="s">
        <v>1641</v>
      </c>
      <c r="G352" t="s">
        <v>379</v>
      </c>
      <c r="H352" s="38">
        <v>28880</v>
      </c>
      <c r="I352">
        <v>3</v>
      </c>
      <c r="J352" s="38">
        <f t="shared" si="5"/>
        <v>29746.400000000001</v>
      </c>
      <c r="K352" s="41"/>
      <c r="L352" s="41"/>
      <c r="M352" s="41"/>
      <c r="N352"/>
      <c r="O352"/>
      <c r="P352"/>
      <c r="Q352"/>
      <c r="R352"/>
      <c r="S352"/>
      <c r="T352"/>
      <c r="U352"/>
      <c r="V352"/>
      <c r="W352"/>
      <c r="X352"/>
      <c r="Y352"/>
      <c r="Z352"/>
      <c r="AA352"/>
      <c r="AB352"/>
      <c r="AC352"/>
      <c r="AD352"/>
      <c r="AE352"/>
    </row>
    <row r="353" spans="1:31" s="44" customFormat="1" x14ac:dyDescent="0.25">
      <c r="A353" t="s">
        <v>1085</v>
      </c>
      <c r="B353" t="s">
        <v>358</v>
      </c>
      <c r="C353" t="s">
        <v>1014</v>
      </c>
      <c r="D353" t="s">
        <v>353</v>
      </c>
      <c r="E353" s="29">
        <v>37871</v>
      </c>
      <c r="F353" t="s">
        <v>1642</v>
      </c>
      <c r="G353"/>
      <c r="H353" s="38">
        <v>25530</v>
      </c>
      <c r="I353">
        <v>3</v>
      </c>
      <c r="J353" s="38">
        <f t="shared" si="5"/>
        <v>26295.9</v>
      </c>
      <c r="K353" s="41"/>
      <c r="L353" s="41"/>
      <c r="M353" s="41"/>
      <c r="N353"/>
      <c r="O353"/>
      <c r="P353"/>
      <c r="Q353"/>
      <c r="R353"/>
      <c r="S353"/>
      <c r="T353"/>
      <c r="U353"/>
      <c r="V353"/>
      <c r="W353"/>
      <c r="X353"/>
      <c r="Y353"/>
      <c r="Z353"/>
      <c r="AA353"/>
      <c r="AB353"/>
      <c r="AC353"/>
      <c r="AD353"/>
      <c r="AE353"/>
    </row>
    <row r="354" spans="1:31" s="44" customFormat="1" x14ac:dyDescent="0.25">
      <c r="A354" t="s">
        <v>753</v>
      </c>
      <c r="B354" t="s">
        <v>358</v>
      </c>
      <c r="C354" t="s">
        <v>4</v>
      </c>
      <c r="D354" t="s">
        <v>347</v>
      </c>
      <c r="E354" s="29">
        <v>40083</v>
      </c>
      <c r="F354" t="s">
        <v>1643</v>
      </c>
      <c r="G354" t="s">
        <v>379</v>
      </c>
      <c r="H354" s="38">
        <v>44150</v>
      </c>
      <c r="I354">
        <v>4</v>
      </c>
      <c r="J354" s="38">
        <f t="shared" si="5"/>
        <v>45474.5</v>
      </c>
      <c r="K354" s="41"/>
      <c r="L354" s="41"/>
      <c r="M354" s="41"/>
      <c r="N354"/>
      <c r="O354"/>
      <c r="P354"/>
      <c r="Q354"/>
      <c r="R354"/>
      <c r="S354"/>
      <c r="T354"/>
      <c r="U354"/>
      <c r="V354"/>
      <c r="W354"/>
      <c r="X354"/>
      <c r="Y354"/>
      <c r="Z354"/>
      <c r="AA354"/>
      <c r="AB354"/>
      <c r="AC354"/>
      <c r="AD354"/>
      <c r="AE354"/>
    </row>
    <row r="355" spans="1:31" s="44" customFormat="1" x14ac:dyDescent="0.25">
      <c r="A355" t="s">
        <v>949</v>
      </c>
      <c r="B355" t="s">
        <v>375</v>
      </c>
      <c r="C355" t="s">
        <v>940</v>
      </c>
      <c r="D355" t="s">
        <v>347</v>
      </c>
      <c r="E355" s="29">
        <v>39448</v>
      </c>
      <c r="F355" t="s">
        <v>1644</v>
      </c>
      <c r="G355" t="s">
        <v>379</v>
      </c>
      <c r="H355" s="38">
        <v>83710</v>
      </c>
      <c r="I355">
        <v>3</v>
      </c>
      <c r="J355" s="38">
        <f t="shared" si="5"/>
        <v>86221.3</v>
      </c>
      <c r="K355" s="41"/>
      <c r="L355" s="41"/>
      <c r="M355" s="41"/>
      <c r="N355"/>
      <c r="O355"/>
      <c r="P355"/>
      <c r="Q355"/>
      <c r="R355"/>
      <c r="S355"/>
      <c r="T355"/>
      <c r="U355"/>
      <c r="V355"/>
      <c r="W355"/>
      <c r="X355"/>
      <c r="Y355"/>
      <c r="Z355"/>
      <c r="AA355"/>
      <c r="AB355"/>
      <c r="AC355"/>
      <c r="AD355"/>
      <c r="AE355"/>
    </row>
    <row r="356" spans="1:31" s="44" customFormat="1" x14ac:dyDescent="0.25">
      <c r="A356" t="s">
        <v>751</v>
      </c>
      <c r="B356" t="s">
        <v>345</v>
      </c>
      <c r="C356" t="s">
        <v>4</v>
      </c>
      <c r="D356" t="s">
        <v>350</v>
      </c>
      <c r="E356" s="29">
        <v>37138</v>
      </c>
      <c r="F356" t="s">
        <v>1645</v>
      </c>
      <c r="G356" t="s">
        <v>351</v>
      </c>
      <c r="H356" s="38">
        <v>31110</v>
      </c>
      <c r="I356">
        <v>1</v>
      </c>
      <c r="J356" s="38">
        <f t="shared" si="5"/>
        <v>32043.3</v>
      </c>
      <c r="K356" s="41"/>
      <c r="L356" s="41"/>
      <c r="M356" s="41"/>
      <c r="N356"/>
      <c r="O356"/>
      <c r="P356"/>
      <c r="Q356"/>
      <c r="R356"/>
      <c r="S356"/>
      <c r="T356"/>
      <c r="U356"/>
      <c r="V356"/>
      <c r="W356"/>
      <c r="X356"/>
      <c r="Y356"/>
      <c r="Z356"/>
      <c r="AA356"/>
      <c r="AB356"/>
      <c r="AC356"/>
      <c r="AD356"/>
      <c r="AE356"/>
    </row>
    <row r="357" spans="1:31" s="44" customFormat="1" x14ac:dyDescent="0.25">
      <c r="A357" t="s">
        <v>748</v>
      </c>
      <c r="B357" t="s">
        <v>355</v>
      </c>
      <c r="C357" t="s">
        <v>4</v>
      </c>
      <c r="D357" t="s">
        <v>347</v>
      </c>
      <c r="E357" s="29">
        <v>38584</v>
      </c>
      <c r="F357" t="s">
        <v>1646</v>
      </c>
      <c r="G357" t="s">
        <v>379</v>
      </c>
      <c r="H357" s="38">
        <v>51410</v>
      </c>
      <c r="I357">
        <v>4</v>
      </c>
      <c r="J357" s="38">
        <f t="shared" si="5"/>
        <v>52952.3</v>
      </c>
      <c r="K357" s="41"/>
      <c r="L357" s="41"/>
      <c r="M357" s="41"/>
      <c r="N357"/>
      <c r="O357"/>
      <c r="P357"/>
      <c r="Q357"/>
      <c r="R357"/>
      <c r="S357"/>
      <c r="T357"/>
      <c r="U357"/>
      <c r="V357"/>
      <c r="W357"/>
      <c r="X357"/>
      <c r="Y357"/>
      <c r="Z357"/>
      <c r="AA357"/>
      <c r="AB357"/>
      <c r="AC357"/>
      <c r="AD357"/>
      <c r="AE357"/>
    </row>
    <row r="358" spans="1:31" s="44" customFormat="1" x14ac:dyDescent="0.25">
      <c r="A358" t="s">
        <v>526</v>
      </c>
      <c r="B358" t="s">
        <v>361</v>
      </c>
      <c r="C358" t="s">
        <v>504</v>
      </c>
      <c r="D358" t="s">
        <v>353</v>
      </c>
      <c r="E358" s="29">
        <v>40729</v>
      </c>
      <c r="F358" t="s">
        <v>1647</v>
      </c>
      <c r="G358"/>
      <c r="H358" s="38">
        <v>22320</v>
      </c>
      <c r="I358">
        <v>2</v>
      </c>
      <c r="J358" s="38">
        <f t="shared" si="5"/>
        <v>22989.600000000002</v>
      </c>
      <c r="K358" s="41"/>
      <c r="L358" s="41"/>
      <c r="M358" s="41"/>
      <c r="N358"/>
      <c r="O358"/>
      <c r="P358"/>
      <c r="Q358"/>
      <c r="R358"/>
      <c r="S358"/>
      <c r="T358"/>
      <c r="U358"/>
      <c r="V358"/>
      <c r="W358"/>
      <c r="X358"/>
      <c r="Y358"/>
      <c r="Z358"/>
      <c r="AA358"/>
      <c r="AB358"/>
      <c r="AC358"/>
      <c r="AD358"/>
      <c r="AE358"/>
    </row>
    <row r="359" spans="1:31" s="44" customFormat="1" x14ac:dyDescent="0.25">
      <c r="A359" t="s">
        <v>612</v>
      </c>
      <c r="B359" t="s">
        <v>375</v>
      </c>
      <c r="C359" t="s">
        <v>552</v>
      </c>
      <c r="D359" t="s">
        <v>356</v>
      </c>
      <c r="E359" s="29">
        <v>41056</v>
      </c>
      <c r="F359" t="s">
        <v>1648</v>
      </c>
      <c r="G359"/>
      <c r="H359" s="38">
        <v>22344</v>
      </c>
      <c r="I359">
        <v>4</v>
      </c>
      <c r="J359" s="38">
        <f t="shared" si="5"/>
        <v>23461.200000000001</v>
      </c>
      <c r="K359" s="41"/>
      <c r="L359" s="41"/>
      <c r="M359" s="41"/>
      <c r="N359"/>
      <c r="O359"/>
      <c r="P359"/>
      <c r="Q359"/>
      <c r="R359"/>
      <c r="S359"/>
      <c r="T359"/>
      <c r="U359"/>
      <c r="V359"/>
      <c r="W359"/>
      <c r="X359"/>
      <c r="Y359"/>
      <c r="Z359"/>
      <c r="AA359"/>
      <c r="AB359"/>
      <c r="AC359"/>
      <c r="AD359"/>
      <c r="AE359"/>
    </row>
    <row r="360" spans="1:31" s="44" customFormat="1" x14ac:dyDescent="0.25">
      <c r="A360" t="s">
        <v>464</v>
      </c>
      <c r="B360" t="s">
        <v>361</v>
      </c>
      <c r="C360" t="s">
        <v>459</v>
      </c>
      <c r="D360" t="s">
        <v>347</v>
      </c>
      <c r="E360" s="29">
        <v>37883</v>
      </c>
      <c r="F360" t="s">
        <v>1649</v>
      </c>
      <c r="G360" t="s">
        <v>348</v>
      </c>
      <c r="H360" s="38">
        <v>86530</v>
      </c>
      <c r="I360">
        <v>1</v>
      </c>
      <c r="J360" s="38">
        <f t="shared" si="5"/>
        <v>89125.900000000009</v>
      </c>
      <c r="K360" s="41"/>
      <c r="L360" s="41"/>
      <c r="M360" s="41"/>
      <c r="N360"/>
      <c r="O360"/>
      <c r="P360"/>
      <c r="Q360"/>
      <c r="R360"/>
      <c r="S360"/>
      <c r="T360"/>
      <c r="U360"/>
      <c r="V360"/>
      <c r="W360"/>
      <c r="X360"/>
      <c r="Y360"/>
      <c r="Z360"/>
      <c r="AA360"/>
      <c r="AB360"/>
      <c r="AC360"/>
      <c r="AD360"/>
      <c r="AE360"/>
    </row>
    <row r="361" spans="1:31" s="44" customFormat="1" x14ac:dyDescent="0.25">
      <c r="A361" t="s">
        <v>1055</v>
      </c>
      <c r="B361" t="s">
        <v>358</v>
      </c>
      <c r="C361" t="s">
        <v>1014</v>
      </c>
      <c r="D361" t="s">
        <v>353</v>
      </c>
      <c r="E361" s="29">
        <v>40717</v>
      </c>
      <c r="F361" t="s">
        <v>1650</v>
      </c>
      <c r="G361"/>
      <c r="H361" s="38">
        <v>77136</v>
      </c>
      <c r="I361">
        <v>5</v>
      </c>
      <c r="J361" s="38">
        <f t="shared" si="5"/>
        <v>79450.080000000002</v>
      </c>
      <c r="K361" s="41"/>
      <c r="L361" s="41"/>
      <c r="M361" s="41"/>
      <c r="N361"/>
      <c r="O361"/>
      <c r="P361"/>
      <c r="Q361"/>
      <c r="R361"/>
      <c r="S361"/>
      <c r="T361"/>
      <c r="U361"/>
      <c r="V361"/>
      <c r="W361"/>
      <c r="X361"/>
      <c r="Y361"/>
      <c r="Z361"/>
      <c r="AA361"/>
      <c r="AB361"/>
      <c r="AC361"/>
      <c r="AD361"/>
      <c r="AE361"/>
    </row>
    <row r="362" spans="1:31" s="44" customFormat="1" x14ac:dyDescent="0.25">
      <c r="A362" t="s">
        <v>1021</v>
      </c>
      <c r="B362" t="s">
        <v>361</v>
      </c>
      <c r="C362" t="s">
        <v>1014</v>
      </c>
      <c r="D362" t="s">
        <v>353</v>
      </c>
      <c r="E362" s="29">
        <v>40563</v>
      </c>
      <c r="F362" t="s">
        <v>1651</v>
      </c>
      <c r="G362"/>
      <c r="H362" s="38">
        <v>55510</v>
      </c>
      <c r="I362">
        <v>3</v>
      </c>
      <c r="J362" s="38">
        <f t="shared" si="5"/>
        <v>57175.3</v>
      </c>
      <c r="K362" s="41"/>
      <c r="L362" s="41"/>
      <c r="M362" s="41"/>
      <c r="N362"/>
      <c r="O362"/>
      <c r="P362"/>
      <c r="Q362"/>
      <c r="R362"/>
      <c r="S362"/>
      <c r="T362"/>
      <c r="U362"/>
      <c r="V362"/>
      <c r="W362"/>
      <c r="X362"/>
      <c r="Y362"/>
      <c r="Z362"/>
      <c r="AA362"/>
      <c r="AB362"/>
      <c r="AC362"/>
      <c r="AD362"/>
      <c r="AE362"/>
    </row>
    <row r="363" spans="1:31" s="44" customFormat="1" x14ac:dyDescent="0.25">
      <c r="A363" t="s">
        <v>1017</v>
      </c>
      <c r="B363" t="s">
        <v>365</v>
      </c>
      <c r="C363" t="s">
        <v>1014</v>
      </c>
      <c r="D363" t="s">
        <v>353</v>
      </c>
      <c r="E363" s="29">
        <v>39106</v>
      </c>
      <c r="F363" t="s">
        <v>1652</v>
      </c>
      <c r="G363"/>
      <c r="H363" s="38">
        <v>64263</v>
      </c>
      <c r="I363">
        <v>3</v>
      </c>
      <c r="J363" s="38">
        <f t="shared" si="5"/>
        <v>66190.89</v>
      </c>
      <c r="K363" s="41"/>
      <c r="L363" s="41"/>
      <c r="M363" s="41"/>
      <c r="N363"/>
      <c r="O363"/>
      <c r="P363"/>
      <c r="Q363"/>
      <c r="R363"/>
      <c r="S363"/>
      <c r="T363"/>
      <c r="U363"/>
      <c r="V363"/>
      <c r="W363"/>
      <c r="X363"/>
      <c r="Y363"/>
      <c r="Z363"/>
      <c r="AA363"/>
      <c r="AB363"/>
      <c r="AC363"/>
      <c r="AD363"/>
      <c r="AE363"/>
    </row>
    <row r="364" spans="1:31" s="44" customFormat="1" x14ac:dyDescent="0.25">
      <c r="A364" t="s">
        <v>768</v>
      </c>
      <c r="B364" t="s">
        <v>375</v>
      </c>
      <c r="C364" t="s">
        <v>6</v>
      </c>
      <c r="D364" t="s">
        <v>347</v>
      </c>
      <c r="E364" s="29">
        <v>39489</v>
      </c>
      <c r="F364" t="s">
        <v>1653</v>
      </c>
      <c r="G364" t="s">
        <v>369</v>
      </c>
      <c r="H364" s="38">
        <v>45450</v>
      </c>
      <c r="I364">
        <v>5</v>
      </c>
      <c r="J364" s="38">
        <f t="shared" si="5"/>
        <v>46813.5</v>
      </c>
      <c r="K364" s="41"/>
      <c r="L364" s="41"/>
      <c r="M364" s="41"/>
      <c r="N364"/>
      <c r="O364"/>
      <c r="P364"/>
      <c r="Q364"/>
      <c r="R364"/>
      <c r="S364"/>
      <c r="T364"/>
      <c r="U364"/>
      <c r="V364"/>
      <c r="W364"/>
      <c r="X364"/>
      <c r="Y364"/>
      <c r="Z364"/>
      <c r="AA364"/>
      <c r="AB364"/>
      <c r="AC364"/>
      <c r="AD364"/>
      <c r="AE364"/>
    </row>
    <row r="365" spans="1:31" s="44" customFormat="1" x14ac:dyDescent="0.25">
      <c r="A365" t="s">
        <v>659</v>
      </c>
      <c r="B365" t="s">
        <v>358</v>
      </c>
      <c r="C365" t="s">
        <v>552</v>
      </c>
      <c r="D365" t="s">
        <v>347</v>
      </c>
      <c r="E365" s="29">
        <v>39312</v>
      </c>
      <c r="F365" t="s">
        <v>1654</v>
      </c>
      <c r="G365" t="s">
        <v>351</v>
      </c>
      <c r="H365" s="38">
        <v>71030</v>
      </c>
      <c r="I365">
        <v>3</v>
      </c>
      <c r="J365" s="38">
        <f t="shared" si="5"/>
        <v>74581.5</v>
      </c>
      <c r="K365" s="41"/>
      <c r="L365" s="41"/>
      <c r="M365" s="41"/>
      <c r="N365"/>
      <c r="O365"/>
      <c r="P365"/>
      <c r="Q365"/>
      <c r="R365"/>
      <c r="S365"/>
      <c r="T365"/>
      <c r="U365"/>
      <c r="V365"/>
      <c r="W365"/>
      <c r="X365"/>
      <c r="Y365"/>
      <c r="Z365"/>
      <c r="AA365"/>
      <c r="AB365"/>
      <c r="AC365"/>
      <c r="AD365"/>
      <c r="AE365"/>
    </row>
    <row r="366" spans="1:31" s="44" customFormat="1" x14ac:dyDescent="0.25">
      <c r="A366" t="s">
        <v>1067</v>
      </c>
      <c r="B366" t="s">
        <v>365</v>
      </c>
      <c r="C366" t="s">
        <v>1014</v>
      </c>
      <c r="D366" t="s">
        <v>353</v>
      </c>
      <c r="E366" s="29">
        <v>37099</v>
      </c>
      <c r="F366" t="s">
        <v>1655</v>
      </c>
      <c r="G366"/>
      <c r="H366" s="38">
        <v>28270</v>
      </c>
      <c r="I366">
        <v>5</v>
      </c>
      <c r="J366" s="38">
        <f t="shared" si="5"/>
        <v>29118.100000000002</v>
      </c>
      <c r="K366" s="41"/>
      <c r="L366" s="41"/>
      <c r="M366" s="41"/>
      <c r="N366"/>
      <c r="O366"/>
      <c r="P366"/>
      <c r="Q366"/>
      <c r="R366"/>
      <c r="S366"/>
      <c r="T366"/>
      <c r="U366"/>
      <c r="V366"/>
      <c r="W366"/>
      <c r="X366"/>
      <c r="Y366"/>
      <c r="Z366"/>
      <c r="AA366"/>
      <c r="AB366"/>
      <c r="AC366"/>
      <c r="AD366"/>
      <c r="AE366"/>
    </row>
    <row r="367" spans="1:31" s="44" customFormat="1" x14ac:dyDescent="0.25">
      <c r="A367" t="s">
        <v>426</v>
      </c>
      <c r="B367" t="s">
        <v>361</v>
      </c>
      <c r="C367" t="s">
        <v>399</v>
      </c>
      <c r="D367" t="s">
        <v>353</v>
      </c>
      <c r="E367" s="29">
        <v>38856</v>
      </c>
      <c r="F367" t="s">
        <v>1656</v>
      </c>
      <c r="G367"/>
      <c r="H367" s="38">
        <v>84200</v>
      </c>
      <c r="I367">
        <v>2</v>
      </c>
      <c r="J367" s="38">
        <f t="shared" si="5"/>
        <v>86726</v>
      </c>
      <c r="K367" s="41"/>
      <c r="L367" s="41"/>
      <c r="M367" s="41"/>
      <c r="N367"/>
      <c r="O367"/>
      <c r="P367"/>
      <c r="Q367"/>
      <c r="R367"/>
      <c r="S367"/>
      <c r="T367"/>
      <c r="U367"/>
      <c r="V367"/>
      <c r="W367"/>
      <c r="X367"/>
      <c r="Y367"/>
      <c r="Z367"/>
      <c r="AA367"/>
      <c r="AB367"/>
      <c r="AC367"/>
      <c r="AD367"/>
      <c r="AE367"/>
    </row>
    <row r="368" spans="1:31" s="44" customFormat="1" x14ac:dyDescent="0.25">
      <c r="A368" t="s">
        <v>463</v>
      </c>
      <c r="B368" t="s">
        <v>361</v>
      </c>
      <c r="C368" t="s">
        <v>459</v>
      </c>
      <c r="D368" t="s">
        <v>347</v>
      </c>
      <c r="E368" s="29">
        <v>39923</v>
      </c>
      <c r="F368" t="s">
        <v>1657</v>
      </c>
      <c r="G368" t="s">
        <v>348</v>
      </c>
      <c r="H368" s="38">
        <v>76440</v>
      </c>
      <c r="I368">
        <v>3</v>
      </c>
      <c r="J368" s="38">
        <f t="shared" si="5"/>
        <v>78733.2</v>
      </c>
      <c r="K368" s="41"/>
      <c r="L368" s="41"/>
      <c r="M368" s="41"/>
      <c r="N368"/>
      <c r="O368"/>
      <c r="P368"/>
      <c r="Q368"/>
      <c r="R368"/>
      <c r="S368"/>
      <c r="T368"/>
      <c r="U368"/>
      <c r="V368"/>
      <c r="W368"/>
      <c r="X368"/>
      <c r="Y368"/>
      <c r="Z368"/>
      <c r="AA368"/>
      <c r="AB368"/>
      <c r="AC368"/>
      <c r="AD368"/>
      <c r="AE368"/>
    </row>
    <row r="369" spans="1:31" s="44" customFormat="1" x14ac:dyDescent="0.25">
      <c r="A369" t="s">
        <v>471</v>
      </c>
      <c r="B369" t="s">
        <v>358</v>
      </c>
      <c r="C369" t="s">
        <v>468</v>
      </c>
      <c r="D369" t="s">
        <v>347</v>
      </c>
      <c r="E369" s="29">
        <v>42454</v>
      </c>
      <c r="F369" t="s">
        <v>1658</v>
      </c>
      <c r="G369" t="s">
        <v>359</v>
      </c>
      <c r="H369" s="38">
        <v>26510</v>
      </c>
      <c r="I369">
        <v>1</v>
      </c>
      <c r="J369" s="38">
        <f t="shared" si="5"/>
        <v>27305.3</v>
      </c>
      <c r="K369" s="41"/>
      <c r="L369" s="41"/>
      <c r="M369" s="41"/>
      <c r="N369"/>
      <c r="O369"/>
      <c r="P369"/>
      <c r="Q369"/>
      <c r="R369"/>
      <c r="S369"/>
      <c r="T369"/>
      <c r="U369"/>
      <c r="V369"/>
      <c r="W369"/>
      <c r="X369"/>
      <c r="Y369"/>
      <c r="Z369"/>
      <c r="AA369"/>
      <c r="AB369"/>
      <c r="AC369"/>
      <c r="AD369"/>
      <c r="AE369"/>
    </row>
    <row r="370" spans="1:31" s="44" customFormat="1" x14ac:dyDescent="0.25">
      <c r="A370" t="s">
        <v>939</v>
      </c>
      <c r="B370" t="s">
        <v>345</v>
      </c>
      <c r="C370" t="s">
        <v>940</v>
      </c>
      <c r="D370" t="s">
        <v>356</v>
      </c>
      <c r="E370" s="29">
        <v>40561</v>
      </c>
      <c r="F370" t="s">
        <v>1659</v>
      </c>
      <c r="G370"/>
      <c r="H370" s="38">
        <v>30468</v>
      </c>
      <c r="I370">
        <v>2</v>
      </c>
      <c r="J370" s="38">
        <f t="shared" si="5"/>
        <v>31382.04</v>
      </c>
      <c r="K370" s="41"/>
      <c r="L370" s="41"/>
      <c r="M370" s="41"/>
      <c r="N370"/>
      <c r="O370"/>
      <c r="P370"/>
      <c r="Q370"/>
      <c r="R370"/>
      <c r="S370"/>
      <c r="T370"/>
      <c r="U370"/>
      <c r="V370"/>
      <c r="W370"/>
      <c r="X370"/>
      <c r="Y370"/>
      <c r="Z370"/>
      <c r="AA370"/>
      <c r="AB370"/>
      <c r="AC370"/>
      <c r="AD370"/>
      <c r="AE370"/>
    </row>
    <row r="371" spans="1:31" s="44" customFormat="1" x14ac:dyDescent="0.25">
      <c r="A371" t="s">
        <v>860</v>
      </c>
      <c r="B371" t="s">
        <v>375</v>
      </c>
      <c r="C371" t="s">
        <v>851</v>
      </c>
      <c r="D371" t="s">
        <v>350</v>
      </c>
      <c r="E371" s="29">
        <v>38409</v>
      </c>
      <c r="F371" t="s">
        <v>1660</v>
      </c>
      <c r="G371" t="s">
        <v>379</v>
      </c>
      <c r="H371" s="38">
        <v>22475</v>
      </c>
      <c r="I371">
        <v>4</v>
      </c>
      <c r="J371" s="38">
        <f t="shared" si="5"/>
        <v>23149.25</v>
      </c>
      <c r="K371" s="41"/>
      <c r="L371" s="41"/>
      <c r="M371" s="41"/>
      <c r="N371"/>
      <c r="O371"/>
      <c r="P371"/>
      <c r="Q371"/>
      <c r="R371"/>
      <c r="S371"/>
      <c r="T371"/>
      <c r="U371"/>
      <c r="V371"/>
      <c r="W371"/>
      <c r="X371"/>
      <c r="Y371"/>
      <c r="Z371"/>
      <c r="AA371"/>
      <c r="AB371"/>
      <c r="AC371"/>
      <c r="AD371"/>
      <c r="AE371"/>
    </row>
    <row r="372" spans="1:31" s="44" customFormat="1" x14ac:dyDescent="0.25">
      <c r="A372" t="s">
        <v>947</v>
      </c>
      <c r="B372" t="s">
        <v>365</v>
      </c>
      <c r="C372" t="s">
        <v>940</v>
      </c>
      <c r="D372" t="s">
        <v>350</v>
      </c>
      <c r="E372" s="29">
        <v>39453</v>
      </c>
      <c r="F372" t="s">
        <v>1661</v>
      </c>
      <c r="G372" t="s">
        <v>359</v>
      </c>
      <c r="H372" s="38">
        <v>20990</v>
      </c>
      <c r="I372">
        <v>4</v>
      </c>
      <c r="J372" s="38">
        <f t="shared" si="5"/>
        <v>21619.7</v>
      </c>
      <c r="K372" s="41"/>
      <c r="L372" s="41"/>
      <c r="M372" s="41"/>
      <c r="N372"/>
      <c r="O372"/>
      <c r="P372"/>
      <c r="Q372"/>
      <c r="R372"/>
      <c r="S372"/>
      <c r="T372"/>
      <c r="U372"/>
      <c r="V372"/>
      <c r="W372"/>
      <c r="X372"/>
      <c r="Y372"/>
      <c r="Z372"/>
      <c r="AA372"/>
      <c r="AB372"/>
      <c r="AC372"/>
      <c r="AD372"/>
      <c r="AE372"/>
    </row>
    <row r="373" spans="1:31" s="44" customFormat="1" x14ac:dyDescent="0.25">
      <c r="A373" t="s">
        <v>1100</v>
      </c>
      <c r="B373" t="s">
        <v>365</v>
      </c>
      <c r="C373" t="s">
        <v>1014</v>
      </c>
      <c r="D373" t="s">
        <v>347</v>
      </c>
      <c r="E373" s="29">
        <v>39784</v>
      </c>
      <c r="F373" t="s">
        <v>1662</v>
      </c>
      <c r="G373" t="s">
        <v>348</v>
      </c>
      <c r="H373" s="38">
        <v>69510</v>
      </c>
      <c r="I373">
        <v>5</v>
      </c>
      <c r="J373" s="38">
        <f t="shared" si="5"/>
        <v>71595.3</v>
      </c>
      <c r="K373" s="41"/>
      <c r="L373" s="41"/>
      <c r="M373" s="41"/>
      <c r="N373"/>
      <c r="O373"/>
      <c r="P373"/>
      <c r="Q373"/>
      <c r="R373"/>
      <c r="S373"/>
      <c r="T373"/>
      <c r="U373"/>
      <c r="V373"/>
      <c r="W373"/>
      <c r="X373"/>
      <c r="Y373"/>
      <c r="Z373"/>
      <c r="AA373"/>
      <c r="AB373"/>
      <c r="AC373"/>
      <c r="AD373"/>
      <c r="AE373"/>
    </row>
    <row r="374" spans="1:31" s="44" customFormat="1" x14ac:dyDescent="0.25">
      <c r="A374" t="s">
        <v>784</v>
      </c>
      <c r="B374" t="s">
        <v>345</v>
      </c>
      <c r="C374" t="s">
        <v>498</v>
      </c>
      <c r="D374" t="s">
        <v>353</v>
      </c>
      <c r="E374" s="29">
        <v>38738</v>
      </c>
      <c r="F374" t="s">
        <v>1663</v>
      </c>
      <c r="G374"/>
      <c r="H374" s="38">
        <v>25120</v>
      </c>
      <c r="I374">
        <v>2</v>
      </c>
      <c r="J374" s="38">
        <f t="shared" si="5"/>
        <v>25873.600000000002</v>
      </c>
      <c r="K374" s="41"/>
      <c r="L374" s="41"/>
      <c r="M374" s="41"/>
      <c r="N374"/>
      <c r="O374"/>
      <c r="P374"/>
      <c r="Q374"/>
      <c r="R374"/>
      <c r="S374"/>
      <c r="T374"/>
      <c r="U374"/>
      <c r="V374"/>
      <c r="W374"/>
      <c r="X374"/>
      <c r="Y374"/>
      <c r="Z374"/>
      <c r="AA374"/>
      <c r="AB374"/>
      <c r="AC374"/>
      <c r="AD374"/>
      <c r="AE374"/>
    </row>
    <row r="375" spans="1:31" s="44" customFormat="1" x14ac:dyDescent="0.25">
      <c r="A375" t="s">
        <v>713</v>
      </c>
      <c r="B375" t="s">
        <v>361</v>
      </c>
      <c r="C375" t="s">
        <v>4</v>
      </c>
      <c r="D375" t="s">
        <v>347</v>
      </c>
      <c r="E375" s="29">
        <v>40911</v>
      </c>
      <c r="F375" t="s">
        <v>1664</v>
      </c>
      <c r="G375" t="s">
        <v>351</v>
      </c>
      <c r="H375" s="38">
        <v>87120</v>
      </c>
      <c r="I375">
        <v>3</v>
      </c>
      <c r="J375" s="38">
        <f t="shared" si="5"/>
        <v>89733.6</v>
      </c>
      <c r="K375" s="41"/>
      <c r="L375" s="41"/>
      <c r="M375" s="41"/>
      <c r="N375"/>
      <c r="O375"/>
      <c r="P375"/>
      <c r="Q375"/>
      <c r="R375"/>
      <c r="S375"/>
      <c r="T375"/>
      <c r="U375"/>
      <c r="V375"/>
      <c r="W375"/>
      <c r="X375"/>
      <c r="Y375"/>
      <c r="Z375"/>
      <c r="AA375"/>
      <c r="AB375"/>
      <c r="AC375"/>
      <c r="AD375"/>
      <c r="AE375"/>
    </row>
    <row r="376" spans="1:31" s="44" customFormat="1" x14ac:dyDescent="0.25">
      <c r="A376" t="s">
        <v>724</v>
      </c>
      <c r="B376" t="s">
        <v>358</v>
      </c>
      <c r="C376" t="s">
        <v>4</v>
      </c>
      <c r="D376" t="s">
        <v>353</v>
      </c>
      <c r="E376" s="29">
        <v>39167</v>
      </c>
      <c r="F376" t="s">
        <v>1665</v>
      </c>
      <c r="G376"/>
      <c r="H376" s="38">
        <v>29000</v>
      </c>
      <c r="I376">
        <v>5</v>
      </c>
      <c r="J376" s="38">
        <f t="shared" si="5"/>
        <v>29870</v>
      </c>
      <c r="K376" s="41"/>
      <c r="L376" s="41"/>
      <c r="M376" s="41"/>
      <c r="N376"/>
      <c r="O376"/>
      <c r="P376"/>
      <c r="Q376"/>
      <c r="R376"/>
      <c r="S376"/>
      <c r="T376"/>
      <c r="U376"/>
      <c r="V376"/>
      <c r="W376"/>
      <c r="X376"/>
      <c r="Y376"/>
      <c r="Z376"/>
      <c r="AA376"/>
      <c r="AB376"/>
      <c r="AC376"/>
      <c r="AD376"/>
      <c r="AE376"/>
    </row>
    <row r="377" spans="1:31" s="44" customFormat="1" x14ac:dyDescent="0.25">
      <c r="A377" t="s">
        <v>1031</v>
      </c>
      <c r="B377" t="s">
        <v>345</v>
      </c>
      <c r="C377" t="s">
        <v>1014</v>
      </c>
      <c r="D377" t="s">
        <v>350</v>
      </c>
      <c r="E377" s="29">
        <v>38805</v>
      </c>
      <c r="F377" t="s">
        <v>1666</v>
      </c>
      <c r="G377" t="s">
        <v>351</v>
      </c>
      <c r="H377" s="38">
        <v>13690</v>
      </c>
      <c r="I377">
        <v>5</v>
      </c>
      <c r="J377" s="38">
        <f t="shared" si="5"/>
        <v>14100.7</v>
      </c>
      <c r="K377" s="41"/>
      <c r="L377" s="41"/>
      <c r="M377" s="41"/>
      <c r="N377"/>
      <c r="O377"/>
      <c r="P377"/>
      <c r="Q377"/>
      <c r="R377"/>
      <c r="S377"/>
      <c r="T377"/>
      <c r="U377"/>
      <c r="V377"/>
      <c r="W377"/>
      <c r="X377"/>
      <c r="Y377"/>
      <c r="Z377"/>
      <c r="AA377"/>
      <c r="AB377"/>
      <c r="AC377"/>
      <c r="AD377"/>
      <c r="AE377"/>
    </row>
    <row r="378" spans="1:31" s="44" customFormat="1" x14ac:dyDescent="0.25">
      <c r="A378" t="s">
        <v>837</v>
      </c>
      <c r="B378" t="s">
        <v>365</v>
      </c>
      <c r="C378" t="s">
        <v>834</v>
      </c>
      <c r="D378" t="s">
        <v>347</v>
      </c>
      <c r="E378" s="29">
        <v>40625</v>
      </c>
      <c r="F378" t="s">
        <v>1667</v>
      </c>
      <c r="G378" t="s">
        <v>369</v>
      </c>
      <c r="H378" s="38">
        <v>35320</v>
      </c>
      <c r="I378">
        <v>3</v>
      </c>
      <c r="J378" s="38">
        <f t="shared" si="5"/>
        <v>36379.599999999999</v>
      </c>
      <c r="K378" s="41"/>
      <c r="L378" s="41"/>
      <c r="M378" s="41"/>
      <c r="N378"/>
      <c r="O378"/>
      <c r="P378"/>
      <c r="Q378"/>
      <c r="R378"/>
      <c r="S378"/>
      <c r="T378"/>
      <c r="U378"/>
      <c r="V378"/>
      <c r="W378"/>
      <c r="X378"/>
      <c r="Y378"/>
      <c r="Z378"/>
      <c r="AA378"/>
      <c r="AB378"/>
      <c r="AC378"/>
      <c r="AD378"/>
      <c r="AE378"/>
    </row>
    <row r="379" spans="1:31" s="44" customFormat="1" x14ac:dyDescent="0.25">
      <c r="A379" t="s">
        <v>720</v>
      </c>
      <c r="B379" t="s">
        <v>345</v>
      </c>
      <c r="C379" t="s">
        <v>4</v>
      </c>
      <c r="D379" t="s">
        <v>350</v>
      </c>
      <c r="E379" s="29">
        <v>39871</v>
      </c>
      <c r="F379" t="s">
        <v>1668</v>
      </c>
      <c r="G379" t="s">
        <v>359</v>
      </c>
      <c r="H379" s="38">
        <v>38575</v>
      </c>
      <c r="I379">
        <v>2</v>
      </c>
      <c r="J379" s="38">
        <f t="shared" si="5"/>
        <v>39732.25</v>
      </c>
      <c r="K379" s="41"/>
      <c r="L379" s="41"/>
      <c r="M379" s="41"/>
      <c r="N379"/>
      <c r="O379"/>
      <c r="P379"/>
      <c r="Q379"/>
      <c r="R379"/>
      <c r="S379"/>
      <c r="T379"/>
      <c r="U379"/>
      <c r="V379"/>
      <c r="W379"/>
      <c r="X379"/>
      <c r="Y379"/>
      <c r="Z379"/>
      <c r="AA379"/>
      <c r="AB379"/>
      <c r="AC379"/>
      <c r="AD379"/>
      <c r="AE379"/>
    </row>
    <row r="380" spans="1:31" s="44" customFormat="1" x14ac:dyDescent="0.25">
      <c r="A380" t="s">
        <v>473</v>
      </c>
      <c r="B380" t="s">
        <v>361</v>
      </c>
      <c r="C380" t="s">
        <v>468</v>
      </c>
      <c r="D380" t="s">
        <v>347</v>
      </c>
      <c r="E380" s="29">
        <v>39147</v>
      </c>
      <c r="F380" t="s">
        <v>1669</v>
      </c>
      <c r="G380" t="s">
        <v>379</v>
      </c>
      <c r="H380" s="38">
        <v>43680</v>
      </c>
      <c r="I380">
        <v>5</v>
      </c>
      <c r="J380" s="38">
        <f t="shared" si="5"/>
        <v>44990.400000000001</v>
      </c>
      <c r="K380" s="41"/>
      <c r="L380" s="41"/>
      <c r="M380" s="41"/>
      <c r="N380"/>
      <c r="O380"/>
      <c r="P380"/>
      <c r="Q380"/>
      <c r="R380"/>
      <c r="S380"/>
      <c r="T380"/>
      <c r="U380"/>
      <c r="V380"/>
      <c r="W380"/>
      <c r="X380"/>
      <c r="Y380"/>
      <c r="Z380"/>
      <c r="AA380"/>
      <c r="AB380"/>
      <c r="AC380"/>
      <c r="AD380"/>
      <c r="AE380"/>
    </row>
    <row r="381" spans="1:31" s="44" customFormat="1" x14ac:dyDescent="0.25">
      <c r="A381" t="s">
        <v>979</v>
      </c>
      <c r="B381" t="s">
        <v>365</v>
      </c>
      <c r="C381" t="s">
        <v>940</v>
      </c>
      <c r="D381" t="s">
        <v>353</v>
      </c>
      <c r="E381" s="29">
        <v>40726</v>
      </c>
      <c r="F381" t="s">
        <v>1670</v>
      </c>
      <c r="G381"/>
      <c r="H381" s="38">
        <v>46650</v>
      </c>
      <c r="I381">
        <v>2</v>
      </c>
      <c r="J381" s="38">
        <f t="shared" si="5"/>
        <v>48049.5</v>
      </c>
      <c r="K381" s="41"/>
      <c r="L381" s="41"/>
      <c r="M381" s="41"/>
      <c r="N381"/>
      <c r="O381"/>
      <c r="P381"/>
      <c r="Q381"/>
      <c r="R381"/>
      <c r="S381"/>
      <c r="T381"/>
      <c r="U381"/>
      <c r="V381"/>
      <c r="W381"/>
      <c r="X381"/>
      <c r="Y381"/>
      <c r="Z381"/>
      <c r="AA381"/>
      <c r="AB381"/>
      <c r="AC381"/>
      <c r="AD381"/>
      <c r="AE381"/>
    </row>
    <row r="382" spans="1:31" s="44" customFormat="1" x14ac:dyDescent="0.25">
      <c r="A382" t="s">
        <v>1023</v>
      </c>
      <c r="B382" t="s">
        <v>365</v>
      </c>
      <c r="C382" t="s">
        <v>1014</v>
      </c>
      <c r="D382" t="s">
        <v>347</v>
      </c>
      <c r="E382" s="29">
        <v>40584</v>
      </c>
      <c r="F382" t="s">
        <v>1671</v>
      </c>
      <c r="G382" t="s">
        <v>348</v>
      </c>
      <c r="H382" s="38">
        <v>24200</v>
      </c>
      <c r="I382">
        <v>5</v>
      </c>
      <c r="J382" s="38">
        <f t="shared" si="5"/>
        <v>24926</v>
      </c>
      <c r="K382" s="41"/>
      <c r="L382" s="41"/>
      <c r="M382" s="41"/>
      <c r="N382"/>
      <c r="O382"/>
      <c r="P382"/>
      <c r="Q382"/>
      <c r="R382"/>
      <c r="S382"/>
      <c r="T382"/>
      <c r="U382"/>
      <c r="V382"/>
      <c r="W382"/>
      <c r="X382"/>
      <c r="Y382"/>
      <c r="Z382"/>
      <c r="AA382"/>
      <c r="AB382"/>
      <c r="AC382"/>
      <c r="AD382"/>
      <c r="AE382"/>
    </row>
    <row r="383" spans="1:31" s="44" customFormat="1" x14ac:dyDescent="0.25">
      <c r="A383" t="s">
        <v>516</v>
      </c>
      <c r="B383" t="s">
        <v>345</v>
      </c>
      <c r="C383" t="s">
        <v>504</v>
      </c>
      <c r="D383" t="s">
        <v>350</v>
      </c>
      <c r="E383" s="29">
        <v>41014</v>
      </c>
      <c r="F383" t="s">
        <v>1672</v>
      </c>
      <c r="G383" t="s">
        <v>348</v>
      </c>
      <c r="H383" s="38">
        <v>34110</v>
      </c>
      <c r="I383">
        <v>4</v>
      </c>
      <c r="J383" s="38">
        <f t="shared" si="5"/>
        <v>35133.300000000003</v>
      </c>
      <c r="K383" s="41"/>
      <c r="L383" s="41"/>
      <c r="M383" s="41"/>
      <c r="N383"/>
      <c r="O383"/>
      <c r="P383"/>
      <c r="Q383"/>
      <c r="R383"/>
      <c r="S383"/>
      <c r="T383"/>
      <c r="U383"/>
      <c r="V383"/>
      <c r="W383"/>
      <c r="X383"/>
      <c r="Y383"/>
      <c r="Z383"/>
      <c r="AA383"/>
      <c r="AB383"/>
      <c r="AC383"/>
      <c r="AD383"/>
      <c r="AE383"/>
    </row>
    <row r="384" spans="1:31" s="44" customFormat="1" x14ac:dyDescent="0.25">
      <c r="A384" t="s">
        <v>1088</v>
      </c>
      <c r="B384" t="s">
        <v>358</v>
      </c>
      <c r="C384" t="s">
        <v>1014</v>
      </c>
      <c r="D384" t="s">
        <v>356</v>
      </c>
      <c r="E384" s="29">
        <v>38285</v>
      </c>
      <c r="F384" t="s">
        <v>1673</v>
      </c>
      <c r="G384"/>
      <c r="H384" s="38">
        <v>32536</v>
      </c>
      <c r="I384">
        <v>2</v>
      </c>
      <c r="J384" s="38">
        <f t="shared" si="5"/>
        <v>33512.080000000002</v>
      </c>
      <c r="K384" s="41"/>
      <c r="L384" s="41"/>
      <c r="M384" s="41"/>
      <c r="N384"/>
      <c r="O384"/>
      <c r="P384"/>
      <c r="Q384"/>
      <c r="R384"/>
      <c r="S384"/>
      <c r="T384"/>
      <c r="U384"/>
      <c r="V384"/>
      <c r="W384"/>
      <c r="X384"/>
      <c r="Y384"/>
      <c r="Z384"/>
      <c r="AA384"/>
      <c r="AB384"/>
      <c r="AC384"/>
      <c r="AD384"/>
      <c r="AE384"/>
    </row>
    <row r="385" spans="1:31" s="44" customFormat="1" x14ac:dyDescent="0.25">
      <c r="A385" t="s">
        <v>587</v>
      </c>
      <c r="B385" t="s">
        <v>361</v>
      </c>
      <c r="C385" t="s">
        <v>552</v>
      </c>
      <c r="D385" t="s">
        <v>353</v>
      </c>
      <c r="E385" s="29">
        <v>40629</v>
      </c>
      <c r="F385" t="s">
        <v>1674</v>
      </c>
      <c r="G385"/>
      <c r="H385" s="38">
        <v>68510</v>
      </c>
      <c r="I385">
        <v>5</v>
      </c>
      <c r="J385" s="38">
        <f t="shared" si="5"/>
        <v>71935.5</v>
      </c>
      <c r="K385" s="41"/>
      <c r="L385" s="41"/>
      <c r="M385" s="41"/>
      <c r="N385"/>
      <c r="O385"/>
      <c r="P385"/>
      <c r="Q385"/>
      <c r="R385"/>
      <c r="S385"/>
      <c r="T385"/>
      <c r="U385"/>
      <c r="V385"/>
      <c r="W385"/>
      <c r="X385"/>
      <c r="Y385"/>
      <c r="Z385"/>
      <c r="AA385"/>
      <c r="AB385"/>
      <c r="AC385"/>
      <c r="AD385"/>
      <c r="AE385"/>
    </row>
    <row r="386" spans="1:31" s="44" customFormat="1" x14ac:dyDescent="0.25">
      <c r="A386" t="s">
        <v>415</v>
      </c>
      <c r="B386" t="s">
        <v>365</v>
      </c>
      <c r="C386" t="s">
        <v>399</v>
      </c>
      <c r="D386" t="s">
        <v>353</v>
      </c>
      <c r="E386" s="29">
        <v>40285</v>
      </c>
      <c r="F386" t="s">
        <v>1675</v>
      </c>
      <c r="G386"/>
      <c r="H386" s="38">
        <v>63340</v>
      </c>
      <c r="I386">
        <v>3</v>
      </c>
      <c r="J386" s="38">
        <f t="shared" si="5"/>
        <v>65240.200000000004</v>
      </c>
      <c r="K386" s="41"/>
      <c r="L386" s="41"/>
      <c r="M386" s="41"/>
      <c r="N386"/>
      <c r="O386"/>
      <c r="P386"/>
      <c r="Q386"/>
      <c r="R386"/>
      <c r="S386"/>
      <c r="T386"/>
      <c r="U386"/>
      <c r="V386"/>
      <c r="W386"/>
      <c r="X386"/>
      <c r="Y386"/>
      <c r="Z386"/>
      <c r="AA386"/>
      <c r="AB386"/>
      <c r="AC386"/>
      <c r="AD386"/>
      <c r="AE386"/>
    </row>
    <row r="387" spans="1:31" s="44" customFormat="1" x14ac:dyDescent="0.25">
      <c r="A387" t="s">
        <v>890</v>
      </c>
      <c r="B387" t="s">
        <v>365</v>
      </c>
      <c r="C387" t="s">
        <v>851</v>
      </c>
      <c r="D387" t="s">
        <v>347</v>
      </c>
      <c r="E387" s="29">
        <v>39282</v>
      </c>
      <c r="F387" t="s">
        <v>1676</v>
      </c>
      <c r="G387" t="s">
        <v>359</v>
      </c>
      <c r="H387" s="38">
        <v>69420</v>
      </c>
      <c r="I387">
        <v>2</v>
      </c>
      <c r="J387" s="38">
        <f t="shared" si="5"/>
        <v>71502.600000000006</v>
      </c>
      <c r="K387" s="41"/>
      <c r="L387" s="41"/>
      <c r="M387" s="41"/>
      <c r="N387"/>
      <c r="O387"/>
      <c r="P387"/>
      <c r="Q387"/>
      <c r="R387"/>
      <c r="S387"/>
      <c r="T387"/>
      <c r="U387"/>
      <c r="V387"/>
      <c r="W387"/>
      <c r="X387"/>
      <c r="Y387"/>
      <c r="Z387"/>
      <c r="AA387"/>
      <c r="AB387"/>
      <c r="AC387"/>
      <c r="AD387"/>
      <c r="AE387"/>
    </row>
    <row r="388" spans="1:31" s="44" customFormat="1" x14ac:dyDescent="0.25">
      <c r="A388" t="s">
        <v>721</v>
      </c>
      <c r="B388" t="s">
        <v>361</v>
      </c>
      <c r="C388" t="s">
        <v>4</v>
      </c>
      <c r="D388" t="s">
        <v>356</v>
      </c>
      <c r="E388" s="29">
        <v>40610</v>
      </c>
      <c r="F388" t="s">
        <v>1677</v>
      </c>
      <c r="G388"/>
      <c r="H388" s="38">
        <v>36844</v>
      </c>
      <c r="I388">
        <v>4</v>
      </c>
      <c r="J388" s="38">
        <f t="shared" si="5"/>
        <v>37949.32</v>
      </c>
      <c r="K388" s="41"/>
      <c r="L388" s="41"/>
      <c r="M388" s="41"/>
      <c r="N388"/>
      <c r="O388"/>
      <c r="P388"/>
      <c r="Q388"/>
      <c r="R388"/>
      <c r="S388"/>
      <c r="T388"/>
      <c r="U388"/>
      <c r="V388"/>
      <c r="W388"/>
      <c r="X388"/>
      <c r="Y388"/>
      <c r="Z388"/>
      <c r="AA388"/>
      <c r="AB388"/>
      <c r="AC388"/>
      <c r="AD388"/>
      <c r="AE388"/>
    </row>
    <row r="389" spans="1:31" s="44" customFormat="1" x14ac:dyDescent="0.25">
      <c r="A389" t="s">
        <v>1113</v>
      </c>
      <c r="B389" t="s">
        <v>345</v>
      </c>
      <c r="C389" t="s">
        <v>1109</v>
      </c>
      <c r="D389" t="s">
        <v>347</v>
      </c>
      <c r="E389" s="29">
        <v>37073</v>
      </c>
      <c r="F389" t="s">
        <v>1678</v>
      </c>
      <c r="G389" t="s">
        <v>369</v>
      </c>
      <c r="H389" s="38">
        <v>40680</v>
      </c>
      <c r="I389">
        <v>5</v>
      </c>
      <c r="J389" s="38">
        <f t="shared" si="5"/>
        <v>41900.400000000001</v>
      </c>
      <c r="K389" s="41"/>
      <c r="L389" s="41"/>
      <c r="M389" s="41"/>
      <c r="N389"/>
      <c r="O389"/>
      <c r="P389"/>
      <c r="Q389"/>
      <c r="R389"/>
      <c r="S389"/>
      <c r="T389"/>
      <c r="U389"/>
      <c r="V389"/>
      <c r="W389"/>
      <c r="X389"/>
      <c r="Y389"/>
      <c r="Z389"/>
      <c r="AA389"/>
      <c r="AB389"/>
      <c r="AC389"/>
      <c r="AD389"/>
      <c r="AE389"/>
    </row>
    <row r="390" spans="1:31" s="44" customFormat="1" x14ac:dyDescent="0.25">
      <c r="A390" t="s">
        <v>519</v>
      </c>
      <c r="B390" t="s">
        <v>345</v>
      </c>
      <c r="C390" t="s">
        <v>504</v>
      </c>
      <c r="D390" t="s">
        <v>347</v>
      </c>
      <c r="E390" s="29">
        <v>37738</v>
      </c>
      <c r="F390" t="s">
        <v>1679</v>
      </c>
      <c r="G390" t="s">
        <v>379</v>
      </c>
      <c r="H390" s="38">
        <v>71380</v>
      </c>
      <c r="I390">
        <v>2</v>
      </c>
      <c r="J390" s="38">
        <f t="shared" si="5"/>
        <v>73521.400000000009</v>
      </c>
      <c r="K390" s="41"/>
      <c r="L390" s="41"/>
      <c r="M390" s="41"/>
      <c r="N390"/>
      <c r="O390"/>
      <c r="P390"/>
      <c r="Q390"/>
      <c r="R390"/>
      <c r="S390"/>
      <c r="T390"/>
      <c r="U390"/>
      <c r="V390"/>
      <c r="W390"/>
      <c r="X390"/>
      <c r="Y390"/>
      <c r="Z390"/>
      <c r="AA390"/>
      <c r="AB390"/>
      <c r="AC390"/>
      <c r="AD390"/>
      <c r="AE390"/>
    </row>
    <row r="391" spans="1:31" s="44" customFormat="1" x14ac:dyDescent="0.25">
      <c r="A391" t="s">
        <v>765</v>
      </c>
      <c r="B391" t="s">
        <v>365</v>
      </c>
      <c r="C391" t="s">
        <v>6</v>
      </c>
      <c r="D391" t="s">
        <v>347</v>
      </c>
      <c r="E391" s="29">
        <v>38367</v>
      </c>
      <c r="F391" t="s">
        <v>1680</v>
      </c>
      <c r="G391" t="s">
        <v>379</v>
      </c>
      <c r="H391" s="38">
        <v>23520</v>
      </c>
      <c r="I391">
        <v>2</v>
      </c>
      <c r="J391" s="38">
        <f t="shared" si="5"/>
        <v>24225.600000000002</v>
      </c>
      <c r="K391" s="41"/>
      <c r="L391" s="41"/>
      <c r="M391" s="41"/>
      <c r="N391"/>
      <c r="O391"/>
      <c r="P391"/>
      <c r="Q391"/>
      <c r="R391"/>
      <c r="S391"/>
      <c r="T391"/>
      <c r="U391"/>
      <c r="V391"/>
      <c r="W391"/>
      <c r="X391"/>
      <c r="Y391"/>
      <c r="Z391"/>
      <c r="AA391"/>
      <c r="AB391"/>
      <c r="AC391"/>
      <c r="AD391"/>
      <c r="AE391"/>
    </row>
    <row r="392" spans="1:31" x14ac:dyDescent="0.25">
      <c r="A392" t="s">
        <v>1028</v>
      </c>
      <c r="B392" t="s">
        <v>361</v>
      </c>
      <c r="C392" t="s">
        <v>1014</v>
      </c>
      <c r="D392" t="s">
        <v>347</v>
      </c>
      <c r="E392" s="29">
        <v>40986</v>
      </c>
      <c r="F392" t="s">
        <v>1681</v>
      </c>
      <c r="G392" t="s">
        <v>351</v>
      </c>
      <c r="H392" s="38">
        <v>46550</v>
      </c>
      <c r="I392">
        <v>4</v>
      </c>
      <c r="J392" s="38">
        <f t="shared" si="5"/>
        <v>47946.5</v>
      </c>
    </row>
    <row r="393" spans="1:31" x14ac:dyDescent="0.25">
      <c r="A393" t="s">
        <v>1106</v>
      </c>
      <c r="B393" t="s">
        <v>361</v>
      </c>
      <c r="C393" t="s">
        <v>1014</v>
      </c>
      <c r="D393" t="s">
        <v>353</v>
      </c>
      <c r="E393" s="29">
        <v>40523</v>
      </c>
      <c r="F393" t="s">
        <v>1682</v>
      </c>
      <c r="G393"/>
      <c r="H393" s="38">
        <v>46570</v>
      </c>
      <c r="I393">
        <v>4</v>
      </c>
      <c r="J393" s="38">
        <f t="shared" si="5"/>
        <v>47967.1</v>
      </c>
    </row>
    <row r="394" spans="1:31" x14ac:dyDescent="0.25">
      <c r="A394" t="s">
        <v>1104</v>
      </c>
      <c r="B394" t="s">
        <v>345</v>
      </c>
      <c r="C394" t="s">
        <v>1014</v>
      </c>
      <c r="D394" t="s">
        <v>347</v>
      </c>
      <c r="E394" s="29">
        <v>38347</v>
      </c>
      <c r="F394" t="s">
        <v>1683</v>
      </c>
      <c r="G394" t="s">
        <v>379</v>
      </c>
      <c r="H394" s="38">
        <v>81340</v>
      </c>
      <c r="I394">
        <v>2</v>
      </c>
      <c r="J394" s="38">
        <f t="shared" ref="J394:J457" si="6">IF(NOT(C394="Manufacturing"),H394*103%,H394*105%)</f>
        <v>83780.2</v>
      </c>
    </row>
    <row r="395" spans="1:31" x14ac:dyDescent="0.25">
      <c r="A395" t="s">
        <v>889</v>
      </c>
      <c r="B395" t="s">
        <v>361</v>
      </c>
      <c r="C395" t="s">
        <v>851</v>
      </c>
      <c r="D395" t="s">
        <v>356</v>
      </c>
      <c r="E395" s="29">
        <v>38532</v>
      </c>
      <c r="F395" t="s">
        <v>1684</v>
      </c>
      <c r="G395"/>
      <c r="H395" s="38">
        <v>37016</v>
      </c>
      <c r="I395">
        <v>4</v>
      </c>
      <c r="J395" s="38">
        <f t="shared" si="6"/>
        <v>38126.480000000003</v>
      </c>
    </row>
    <row r="396" spans="1:31" x14ac:dyDescent="0.25">
      <c r="A396" t="s">
        <v>635</v>
      </c>
      <c r="B396" t="s">
        <v>365</v>
      </c>
      <c r="C396" t="s">
        <v>552</v>
      </c>
      <c r="D396" t="s">
        <v>347</v>
      </c>
      <c r="E396" s="29">
        <v>37436</v>
      </c>
      <c r="F396" t="s">
        <v>1685</v>
      </c>
      <c r="G396" t="s">
        <v>359</v>
      </c>
      <c r="H396" s="38">
        <v>64130</v>
      </c>
      <c r="I396">
        <v>1</v>
      </c>
      <c r="J396" s="38">
        <f t="shared" si="6"/>
        <v>67336.5</v>
      </c>
    </row>
    <row r="397" spans="1:31" x14ac:dyDescent="0.25">
      <c r="A397" t="s">
        <v>772</v>
      </c>
      <c r="B397" t="s">
        <v>355</v>
      </c>
      <c r="C397" t="s">
        <v>6</v>
      </c>
      <c r="D397" t="s">
        <v>353</v>
      </c>
      <c r="E397" s="29">
        <v>40333</v>
      </c>
      <c r="F397" t="s">
        <v>1686</v>
      </c>
      <c r="G397"/>
      <c r="H397" s="38">
        <v>74020</v>
      </c>
      <c r="I397">
        <v>2</v>
      </c>
      <c r="J397" s="38">
        <f t="shared" si="6"/>
        <v>76240.600000000006</v>
      </c>
    </row>
    <row r="398" spans="1:31" x14ac:dyDescent="0.25">
      <c r="A398" t="s">
        <v>490</v>
      </c>
      <c r="B398" t="s">
        <v>361</v>
      </c>
      <c r="C398" t="s">
        <v>478</v>
      </c>
      <c r="D398" t="s">
        <v>347</v>
      </c>
      <c r="E398" s="29">
        <v>41128</v>
      </c>
      <c r="F398" t="s">
        <v>1687</v>
      </c>
      <c r="G398" t="s">
        <v>379</v>
      </c>
      <c r="H398" s="38">
        <v>82760</v>
      </c>
      <c r="I398">
        <v>4</v>
      </c>
      <c r="J398" s="38">
        <f t="shared" si="6"/>
        <v>85242.8</v>
      </c>
    </row>
    <row r="399" spans="1:31" x14ac:dyDescent="0.25">
      <c r="A399" t="s">
        <v>557</v>
      </c>
      <c r="B399" t="s">
        <v>365</v>
      </c>
      <c r="C399" t="s">
        <v>552</v>
      </c>
      <c r="D399" t="s">
        <v>353</v>
      </c>
      <c r="E399" s="29">
        <v>38738</v>
      </c>
      <c r="F399" t="s">
        <v>1688</v>
      </c>
      <c r="G399"/>
      <c r="H399" s="38">
        <v>42150</v>
      </c>
      <c r="I399">
        <v>5</v>
      </c>
      <c r="J399" s="38">
        <f t="shared" si="6"/>
        <v>44257.5</v>
      </c>
    </row>
    <row r="400" spans="1:31" x14ac:dyDescent="0.25">
      <c r="A400" t="s">
        <v>903</v>
      </c>
      <c r="B400" t="s">
        <v>375</v>
      </c>
      <c r="C400" t="s">
        <v>851</v>
      </c>
      <c r="D400" t="s">
        <v>347</v>
      </c>
      <c r="E400" s="29">
        <v>37848</v>
      </c>
      <c r="F400" t="s">
        <v>1689</v>
      </c>
      <c r="G400" t="s">
        <v>351</v>
      </c>
      <c r="H400" s="38">
        <v>76910</v>
      </c>
      <c r="I400">
        <v>2</v>
      </c>
      <c r="J400" s="38">
        <f t="shared" si="6"/>
        <v>79217.3</v>
      </c>
    </row>
    <row r="401" spans="1:31" x14ac:dyDescent="0.25">
      <c r="A401" t="s">
        <v>1081</v>
      </c>
      <c r="B401" t="s">
        <v>365</v>
      </c>
      <c r="C401" t="s">
        <v>1014</v>
      </c>
      <c r="D401" t="s">
        <v>353</v>
      </c>
      <c r="E401" s="29">
        <v>40811</v>
      </c>
      <c r="F401" t="s">
        <v>1690</v>
      </c>
      <c r="G401"/>
      <c r="H401" s="38">
        <v>61134</v>
      </c>
      <c r="I401">
        <v>4</v>
      </c>
      <c r="J401" s="38">
        <f t="shared" si="6"/>
        <v>62968.020000000004</v>
      </c>
    </row>
    <row r="402" spans="1:31" x14ac:dyDescent="0.25">
      <c r="A402" t="s">
        <v>733</v>
      </c>
      <c r="B402" t="s">
        <v>358</v>
      </c>
      <c r="C402" t="s">
        <v>4</v>
      </c>
      <c r="D402" t="s">
        <v>347</v>
      </c>
      <c r="E402" s="29">
        <v>38489</v>
      </c>
      <c r="F402" t="s">
        <v>1691</v>
      </c>
      <c r="G402" t="s">
        <v>348</v>
      </c>
      <c r="H402" s="38">
        <v>46030</v>
      </c>
      <c r="I402">
        <v>2</v>
      </c>
      <c r="J402" s="38">
        <f t="shared" si="6"/>
        <v>47410.9</v>
      </c>
    </row>
    <row r="403" spans="1:31" x14ac:dyDescent="0.25">
      <c r="A403" t="s">
        <v>539</v>
      </c>
      <c r="B403" t="s">
        <v>355</v>
      </c>
      <c r="C403" t="s">
        <v>504</v>
      </c>
      <c r="D403" t="s">
        <v>347</v>
      </c>
      <c r="E403" s="29">
        <v>41228</v>
      </c>
      <c r="F403" t="s">
        <v>1692</v>
      </c>
      <c r="G403" t="s">
        <v>379</v>
      </c>
      <c r="H403" s="38">
        <v>46340</v>
      </c>
      <c r="I403">
        <v>5</v>
      </c>
      <c r="J403" s="38">
        <f t="shared" si="6"/>
        <v>47730.200000000004</v>
      </c>
    </row>
    <row r="404" spans="1:31" x14ac:dyDescent="0.25">
      <c r="A404" t="s">
        <v>745</v>
      </c>
      <c r="B404" t="s">
        <v>365</v>
      </c>
      <c r="C404" t="s">
        <v>4</v>
      </c>
      <c r="D404" t="s">
        <v>353</v>
      </c>
      <c r="E404" s="29">
        <v>39283</v>
      </c>
      <c r="F404" t="s">
        <v>1693</v>
      </c>
      <c r="G404"/>
      <c r="H404" s="38">
        <v>74470</v>
      </c>
      <c r="I404">
        <v>3</v>
      </c>
      <c r="J404" s="38">
        <f t="shared" si="6"/>
        <v>76704.100000000006</v>
      </c>
    </row>
    <row r="405" spans="1:31" x14ac:dyDescent="0.25">
      <c r="A405" t="s">
        <v>773</v>
      </c>
      <c r="B405" t="s">
        <v>361</v>
      </c>
      <c r="C405" t="s">
        <v>6</v>
      </c>
      <c r="D405" t="s">
        <v>353</v>
      </c>
      <c r="E405" s="29">
        <v>37803</v>
      </c>
      <c r="F405" t="s">
        <v>1694</v>
      </c>
      <c r="G405"/>
      <c r="H405" s="38">
        <v>78100</v>
      </c>
      <c r="I405">
        <v>3</v>
      </c>
      <c r="J405" s="38">
        <f t="shared" si="6"/>
        <v>80443</v>
      </c>
    </row>
    <row r="406" spans="1:31" x14ac:dyDescent="0.25">
      <c r="A406" t="s">
        <v>829</v>
      </c>
      <c r="B406" t="s">
        <v>361</v>
      </c>
      <c r="C406" t="s">
        <v>789</v>
      </c>
      <c r="D406" t="s">
        <v>347</v>
      </c>
      <c r="E406" s="29">
        <v>39404</v>
      </c>
      <c r="F406" t="s">
        <v>1695</v>
      </c>
      <c r="G406" t="s">
        <v>359</v>
      </c>
      <c r="H406" s="38">
        <v>50990</v>
      </c>
      <c r="I406">
        <v>4</v>
      </c>
      <c r="J406" s="38">
        <f t="shared" si="6"/>
        <v>52519.700000000004</v>
      </c>
    </row>
    <row r="407" spans="1:31" x14ac:dyDescent="0.25">
      <c r="A407" t="s">
        <v>877</v>
      </c>
      <c r="B407" t="s">
        <v>365</v>
      </c>
      <c r="C407" t="s">
        <v>851</v>
      </c>
      <c r="D407" t="s">
        <v>347</v>
      </c>
      <c r="E407" s="29">
        <v>40666</v>
      </c>
      <c r="F407" t="s">
        <v>1696</v>
      </c>
      <c r="G407" t="s">
        <v>348</v>
      </c>
      <c r="H407" s="38">
        <v>24090</v>
      </c>
      <c r="I407">
        <v>4</v>
      </c>
      <c r="J407" s="38">
        <f t="shared" si="6"/>
        <v>24812.7</v>
      </c>
    </row>
    <row r="408" spans="1:31" s="44" customFormat="1" x14ac:dyDescent="0.25">
      <c r="A408" t="s">
        <v>675</v>
      </c>
      <c r="B408" t="s">
        <v>355</v>
      </c>
      <c r="C408" t="s">
        <v>552</v>
      </c>
      <c r="D408" t="s">
        <v>350</v>
      </c>
      <c r="E408" s="29">
        <v>40456</v>
      </c>
      <c r="F408" t="s">
        <v>1697</v>
      </c>
      <c r="G408" t="s">
        <v>348</v>
      </c>
      <c r="H408" s="38">
        <v>46645</v>
      </c>
      <c r="I408">
        <v>5</v>
      </c>
      <c r="J408" s="38">
        <f t="shared" si="6"/>
        <v>48977.25</v>
      </c>
      <c r="K408" s="41"/>
      <c r="L408" s="41"/>
      <c r="M408" s="41"/>
      <c r="N408"/>
      <c r="O408"/>
      <c r="P408"/>
      <c r="Q408"/>
      <c r="R408"/>
      <c r="S408"/>
      <c r="T408"/>
      <c r="U408"/>
      <c r="V408"/>
      <c r="W408"/>
      <c r="X408"/>
      <c r="Y408"/>
      <c r="Z408"/>
      <c r="AA408"/>
      <c r="AB408"/>
      <c r="AC408"/>
      <c r="AD408"/>
      <c r="AE408"/>
    </row>
    <row r="409" spans="1:31" s="44" customFormat="1" x14ac:dyDescent="0.25">
      <c r="A409" t="s">
        <v>831</v>
      </c>
      <c r="B409" t="s">
        <v>365</v>
      </c>
      <c r="C409" t="s">
        <v>789</v>
      </c>
      <c r="D409" t="s">
        <v>347</v>
      </c>
      <c r="E409" s="29">
        <v>40525</v>
      </c>
      <c r="F409" t="s">
        <v>1698</v>
      </c>
      <c r="G409" t="s">
        <v>351</v>
      </c>
      <c r="H409" s="38">
        <v>77950</v>
      </c>
      <c r="I409">
        <v>4</v>
      </c>
      <c r="J409" s="38">
        <f t="shared" si="6"/>
        <v>80288.5</v>
      </c>
      <c r="K409" s="41"/>
      <c r="L409" s="41"/>
      <c r="M409" s="41"/>
      <c r="N409"/>
      <c r="O409"/>
      <c r="P409"/>
      <c r="Q409"/>
      <c r="R409"/>
      <c r="S409"/>
      <c r="T409"/>
      <c r="U409"/>
      <c r="V409"/>
      <c r="W409"/>
      <c r="X409"/>
      <c r="Y409"/>
      <c r="Z409"/>
      <c r="AA409"/>
      <c r="AB409"/>
      <c r="AC409"/>
      <c r="AD409"/>
      <c r="AE409"/>
    </row>
    <row r="410" spans="1:31" s="44" customFormat="1" x14ac:dyDescent="0.25">
      <c r="A410" t="s">
        <v>847</v>
      </c>
      <c r="B410" t="s">
        <v>358</v>
      </c>
      <c r="C410" t="s">
        <v>834</v>
      </c>
      <c r="D410" t="s">
        <v>347</v>
      </c>
      <c r="E410" s="29">
        <v>39754</v>
      </c>
      <c r="F410" t="s">
        <v>1699</v>
      </c>
      <c r="G410" t="s">
        <v>379</v>
      </c>
      <c r="H410" s="38">
        <v>43110</v>
      </c>
      <c r="I410">
        <v>2</v>
      </c>
      <c r="J410" s="38">
        <f t="shared" si="6"/>
        <v>44403.3</v>
      </c>
      <c r="K410" s="41"/>
      <c r="L410" s="41"/>
      <c r="M410" s="41"/>
      <c r="N410"/>
      <c r="O410"/>
      <c r="P410"/>
      <c r="Q410"/>
      <c r="R410"/>
      <c r="S410"/>
      <c r="T410"/>
      <c r="U410"/>
      <c r="V410"/>
      <c r="W410"/>
      <c r="X410"/>
      <c r="Y410"/>
      <c r="Z410"/>
      <c r="AA410"/>
      <c r="AB410"/>
      <c r="AC410"/>
      <c r="AD410"/>
      <c r="AE410"/>
    </row>
    <row r="411" spans="1:31" s="44" customFormat="1" x14ac:dyDescent="0.25">
      <c r="A411" t="s">
        <v>475</v>
      </c>
      <c r="B411" t="s">
        <v>361</v>
      </c>
      <c r="C411" t="s">
        <v>468</v>
      </c>
      <c r="D411" t="s">
        <v>347</v>
      </c>
      <c r="E411" s="29">
        <v>39646</v>
      </c>
      <c r="F411" t="s">
        <v>1700</v>
      </c>
      <c r="G411" t="s">
        <v>379</v>
      </c>
      <c r="H411" s="38">
        <v>69060</v>
      </c>
      <c r="I411">
        <v>1</v>
      </c>
      <c r="J411" s="38">
        <f t="shared" si="6"/>
        <v>71131.8</v>
      </c>
      <c r="K411" s="41"/>
      <c r="L411" s="41"/>
      <c r="M411" s="41"/>
      <c r="N411"/>
      <c r="O411"/>
      <c r="P411"/>
      <c r="Q411"/>
      <c r="R411"/>
      <c r="S411"/>
      <c r="T411"/>
      <c r="U411"/>
      <c r="V411"/>
      <c r="W411"/>
      <c r="X411"/>
      <c r="Y411"/>
      <c r="Z411"/>
      <c r="AA411"/>
      <c r="AB411"/>
      <c r="AC411"/>
      <c r="AD411"/>
      <c r="AE411"/>
    </row>
    <row r="412" spans="1:31" s="44" customFormat="1" x14ac:dyDescent="0.25">
      <c r="A412" t="s">
        <v>917</v>
      </c>
      <c r="B412" t="s">
        <v>365</v>
      </c>
      <c r="C412" t="s">
        <v>851</v>
      </c>
      <c r="D412" t="s">
        <v>353</v>
      </c>
      <c r="E412" s="29">
        <v>40820</v>
      </c>
      <c r="F412" t="s">
        <v>1701</v>
      </c>
      <c r="G412"/>
      <c r="H412" s="38">
        <v>52750</v>
      </c>
      <c r="I412">
        <v>1</v>
      </c>
      <c r="J412" s="38">
        <f t="shared" si="6"/>
        <v>54332.5</v>
      </c>
      <c r="K412" s="41"/>
      <c r="L412" s="41"/>
      <c r="M412" s="41"/>
      <c r="N412"/>
      <c r="O412"/>
      <c r="P412"/>
      <c r="Q412"/>
      <c r="R412"/>
      <c r="S412"/>
      <c r="T412"/>
      <c r="U412"/>
      <c r="V412"/>
      <c r="W412"/>
      <c r="X412"/>
      <c r="Y412"/>
      <c r="Z412"/>
      <c r="AA412"/>
      <c r="AB412"/>
      <c r="AC412"/>
      <c r="AD412"/>
      <c r="AE412"/>
    </row>
    <row r="413" spans="1:31" s="44" customFormat="1" x14ac:dyDescent="0.25">
      <c r="A413" t="s">
        <v>685</v>
      </c>
      <c r="B413" t="s">
        <v>345</v>
      </c>
      <c r="C413" t="s">
        <v>552</v>
      </c>
      <c r="D413" t="s">
        <v>353</v>
      </c>
      <c r="E413" s="29">
        <v>38289</v>
      </c>
      <c r="F413" t="s">
        <v>1702</v>
      </c>
      <c r="G413"/>
      <c r="H413" s="38">
        <v>71830</v>
      </c>
      <c r="I413">
        <v>3</v>
      </c>
      <c r="J413" s="38">
        <f t="shared" si="6"/>
        <v>75421.5</v>
      </c>
      <c r="K413" s="41"/>
      <c r="L413" s="41"/>
      <c r="M413" s="41"/>
      <c r="N413"/>
      <c r="O413"/>
      <c r="P413"/>
      <c r="Q413"/>
      <c r="R413"/>
      <c r="S413"/>
      <c r="T413"/>
      <c r="U413"/>
      <c r="V413"/>
      <c r="W413"/>
      <c r="X413"/>
      <c r="Y413"/>
      <c r="Z413"/>
      <c r="AA413"/>
      <c r="AB413"/>
      <c r="AC413"/>
      <c r="AD413"/>
      <c r="AE413"/>
    </row>
    <row r="414" spans="1:31" s="44" customFormat="1" x14ac:dyDescent="0.25">
      <c r="A414" t="s">
        <v>973</v>
      </c>
      <c r="B414" t="s">
        <v>361</v>
      </c>
      <c r="C414" t="s">
        <v>940</v>
      </c>
      <c r="D414" t="s">
        <v>347</v>
      </c>
      <c r="E414" s="29">
        <v>38856</v>
      </c>
      <c r="F414" t="s">
        <v>1703</v>
      </c>
      <c r="G414" t="s">
        <v>379</v>
      </c>
      <c r="H414" s="38">
        <v>37770</v>
      </c>
      <c r="I414">
        <v>5</v>
      </c>
      <c r="J414" s="38">
        <f t="shared" si="6"/>
        <v>38903.1</v>
      </c>
      <c r="K414" s="41"/>
      <c r="L414" s="41"/>
      <c r="M414" s="41"/>
      <c r="N414"/>
      <c r="O414"/>
      <c r="P414"/>
      <c r="Q414"/>
      <c r="R414"/>
      <c r="S414"/>
      <c r="T414"/>
      <c r="U414"/>
      <c r="V414"/>
      <c r="W414"/>
      <c r="X414"/>
      <c r="Y414"/>
      <c r="Z414"/>
      <c r="AA414"/>
      <c r="AB414"/>
      <c r="AC414"/>
      <c r="AD414"/>
      <c r="AE414"/>
    </row>
    <row r="415" spans="1:31" s="44" customFormat="1" x14ac:dyDescent="0.25">
      <c r="A415" t="s">
        <v>717</v>
      </c>
      <c r="B415" t="s">
        <v>345</v>
      </c>
      <c r="C415" t="s">
        <v>4</v>
      </c>
      <c r="D415" t="s">
        <v>353</v>
      </c>
      <c r="E415" s="29">
        <v>38384</v>
      </c>
      <c r="F415" t="s">
        <v>1704</v>
      </c>
      <c r="G415"/>
      <c r="H415" s="38">
        <v>47620</v>
      </c>
      <c r="I415">
        <v>5</v>
      </c>
      <c r="J415" s="38">
        <f t="shared" si="6"/>
        <v>49048.6</v>
      </c>
      <c r="K415" s="41"/>
      <c r="L415" s="41"/>
      <c r="M415" s="41"/>
      <c r="N415"/>
      <c r="O415"/>
      <c r="P415"/>
      <c r="Q415"/>
      <c r="R415"/>
      <c r="S415"/>
      <c r="T415"/>
      <c r="U415"/>
      <c r="V415"/>
      <c r="W415"/>
      <c r="X415"/>
      <c r="Y415"/>
      <c r="Z415"/>
      <c r="AA415"/>
      <c r="AB415"/>
      <c r="AC415"/>
      <c r="AD415"/>
      <c r="AE415"/>
    </row>
    <row r="416" spans="1:31" s="44" customFormat="1" x14ac:dyDescent="0.25">
      <c r="A416" t="s">
        <v>1092</v>
      </c>
      <c r="B416" t="s">
        <v>361</v>
      </c>
      <c r="C416" t="s">
        <v>1014</v>
      </c>
      <c r="D416" t="s">
        <v>347</v>
      </c>
      <c r="E416" s="29">
        <v>39728</v>
      </c>
      <c r="F416" t="s">
        <v>1705</v>
      </c>
      <c r="G416" t="s">
        <v>348</v>
      </c>
      <c r="H416" s="38">
        <v>82370</v>
      </c>
      <c r="I416">
        <v>5</v>
      </c>
      <c r="J416" s="38">
        <f t="shared" si="6"/>
        <v>84841.1</v>
      </c>
      <c r="K416" s="41"/>
      <c r="L416" s="41"/>
      <c r="M416" s="41"/>
      <c r="N416"/>
      <c r="O416"/>
      <c r="P416"/>
      <c r="Q416"/>
      <c r="R416"/>
      <c r="S416"/>
      <c r="T416"/>
      <c r="U416"/>
      <c r="V416"/>
      <c r="W416"/>
      <c r="X416"/>
      <c r="Y416"/>
      <c r="Z416"/>
      <c r="AA416"/>
      <c r="AB416"/>
      <c r="AC416"/>
      <c r="AD416"/>
      <c r="AE416"/>
    </row>
    <row r="417" spans="1:31" s="44" customFormat="1" x14ac:dyDescent="0.25">
      <c r="A417" t="s">
        <v>652</v>
      </c>
      <c r="B417" t="s">
        <v>361</v>
      </c>
      <c r="C417" t="s">
        <v>552</v>
      </c>
      <c r="D417" t="s">
        <v>353</v>
      </c>
      <c r="E417" s="29">
        <v>36729</v>
      </c>
      <c r="F417" t="s">
        <v>1706</v>
      </c>
      <c r="G417"/>
      <c r="H417" s="38">
        <v>45420</v>
      </c>
      <c r="I417">
        <v>1</v>
      </c>
      <c r="J417" s="38">
        <f t="shared" si="6"/>
        <v>47691</v>
      </c>
      <c r="K417" s="41"/>
      <c r="L417" s="41"/>
      <c r="M417" s="41"/>
      <c r="N417"/>
      <c r="O417"/>
      <c r="P417"/>
      <c r="Q417"/>
      <c r="R417"/>
      <c r="S417"/>
      <c r="T417"/>
      <c r="U417"/>
      <c r="V417"/>
      <c r="W417"/>
      <c r="X417"/>
      <c r="Y417"/>
      <c r="Z417"/>
      <c r="AA417"/>
      <c r="AB417"/>
      <c r="AC417"/>
      <c r="AD417"/>
      <c r="AE417"/>
    </row>
    <row r="418" spans="1:31" s="44" customFormat="1" x14ac:dyDescent="0.25">
      <c r="A418" t="s">
        <v>1093</v>
      </c>
      <c r="B418" t="s">
        <v>345</v>
      </c>
      <c r="C418" t="s">
        <v>1014</v>
      </c>
      <c r="D418" t="s">
        <v>353</v>
      </c>
      <c r="E418" s="29">
        <v>39728</v>
      </c>
      <c r="F418" t="s">
        <v>1707</v>
      </c>
      <c r="G418"/>
      <c r="H418" s="38">
        <v>86040</v>
      </c>
      <c r="I418">
        <v>5</v>
      </c>
      <c r="J418" s="38">
        <f t="shared" si="6"/>
        <v>88621.2</v>
      </c>
      <c r="K418" s="41"/>
      <c r="L418" s="41"/>
      <c r="M418" s="41"/>
      <c r="N418"/>
      <c r="O418"/>
      <c r="P418"/>
      <c r="Q418"/>
      <c r="R418"/>
      <c r="S418"/>
      <c r="T418"/>
      <c r="U418"/>
      <c r="V418"/>
      <c r="W418"/>
      <c r="X418"/>
      <c r="Y418"/>
      <c r="Z418"/>
      <c r="AA418"/>
      <c r="AB418"/>
      <c r="AC418"/>
      <c r="AD418"/>
      <c r="AE418"/>
    </row>
    <row r="419" spans="1:31" s="44" customFormat="1" x14ac:dyDescent="0.25">
      <c r="A419" t="s">
        <v>455</v>
      </c>
      <c r="B419" t="s">
        <v>365</v>
      </c>
      <c r="C419" t="s">
        <v>399</v>
      </c>
      <c r="D419" t="s">
        <v>347</v>
      </c>
      <c r="E419" s="29">
        <v>37971</v>
      </c>
      <c r="F419" t="s">
        <v>1708</v>
      </c>
      <c r="G419" t="s">
        <v>348</v>
      </c>
      <c r="H419" s="38">
        <v>71950</v>
      </c>
      <c r="I419">
        <v>5</v>
      </c>
      <c r="J419" s="38">
        <f t="shared" si="6"/>
        <v>74108.5</v>
      </c>
      <c r="K419" s="41"/>
      <c r="L419" s="41"/>
      <c r="M419" s="41"/>
      <c r="N419"/>
      <c r="O419"/>
      <c r="P419"/>
      <c r="Q419"/>
      <c r="R419"/>
      <c r="S419"/>
      <c r="T419"/>
      <c r="U419"/>
      <c r="V419"/>
      <c r="W419"/>
      <c r="X419"/>
      <c r="Y419"/>
      <c r="Z419"/>
      <c r="AA419"/>
      <c r="AB419"/>
      <c r="AC419"/>
      <c r="AD419"/>
      <c r="AE419"/>
    </row>
    <row r="420" spans="1:31" s="44" customFormat="1" x14ac:dyDescent="0.25">
      <c r="A420" t="s">
        <v>954</v>
      </c>
      <c r="B420" t="s">
        <v>365</v>
      </c>
      <c r="C420" t="s">
        <v>940</v>
      </c>
      <c r="D420" t="s">
        <v>347</v>
      </c>
      <c r="E420" s="29">
        <v>39141</v>
      </c>
      <c r="F420" t="s">
        <v>1709</v>
      </c>
      <c r="G420" t="s">
        <v>379</v>
      </c>
      <c r="H420" s="38">
        <v>66824</v>
      </c>
      <c r="I420">
        <v>2</v>
      </c>
      <c r="J420" s="38">
        <f t="shared" si="6"/>
        <v>68828.72</v>
      </c>
      <c r="K420" s="41"/>
      <c r="L420" s="41"/>
      <c r="M420" s="41"/>
      <c r="N420"/>
      <c r="O420"/>
      <c r="P420"/>
      <c r="Q420"/>
      <c r="R420"/>
      <c r="S420"/>
      <c r="T420"/>
      <c r="U420"/>
      <c r="V420"/>
      <c r="W420"/>
      <c r="X420"/>
      <c r="Y420"/>
      <c r="Z420"/>
      <c r="AA420"/>
      <c r="AB420"/>
      <c r="AC420"/>
      <c r="AD420"/>
      <c r="AE420"/>
    </row>
    <row r="421" spans="1:31" s="44" customFormat="1" x14ac:dyDescent="0.25">
      <c r="A421" t="s">
        <v>1001</v>
      </c>
      <c r="B421" t="s">
        <v>345</v>
      </c>
      <c r="C421" t="s">
        <v>940</v>
      </c>
      <c r="D421" t="s">
        <v>347</v>
      </c>
      <c r="E421" s="29">
        <v>40464</v>
      </c>
      <c r="F421" t="s">
        <v>1710</v>
      </c>
      <c r="G421" t="s">
        <v>379</v>
      </c>
      <c r="H421" s="38">
        <v>67407</v>
      </c>
      <c r="I421">
        <v>5</v>
      </c>
      <c r="J421" s="38">
        <f t="shared" si="6"/>
        <v>69429.210000000006</v>
      </c>
      <c r="K421" s="41"/>
      <c r="L421" s="41"/>
      <c r="M421" s="41"/>
      <c r="N421"/>
      <c r="O421"/>
      <c r="P421"/>
      <c r="Q421"/>
      <c r="R421"/>
      <c r="S421"/>
      <c r="T421"/>
      <c r="U421"/>
      <c r="V421"/>
      <c r="W421"/>
      <c r="X421"/>
      <c r="Y421"/>
      <c r="Z421"/>
      <c r="AA421"/>
      <c r="AB421"/>
      <c r="AC421"/>
      <c r="AD421"/>
      <c r="AE421"/>
    </row>
    <row r="422" spans="1:31" s="44" customFormat="1" x14ac:dyDescent="0.25">
      <c r="A422" t="s">
        <v>794</v>
      </c>
      <c r="B422" t="s">
        <v>358</v>
      </c>
      <c r="C422" t="s">
        <v>789</v>
      </c>
      <c r="D422" t="s">
        <v>347</v>
      </c>
      <c r="E422" s="29">
        <v>39123</v>
      </c>
      <c r="F422" t="s">
        <v>1711</v>
      </c>
      <c r="G422" t="s">
        <v>359</v>
      </c>
      <c r="H422" s="38">
        <v>77840</v>
      </c>
      <c r="I422">
        <v>2</v>
      </c>
      <c r="J422" s="38">
        <f t="shared" si="6"/>
        <v>80175.199999999997</v>
      </c>
      <c r="K422" s="41"/>
      <c r="L422" s="41"/>
      <c r="M422" s="41"/>
      <c r="N422"/>
      <c r="O422"/>
      <c r="P422"/>
      <c r="Q422"/>
      <c r="R422"/>
      <c r="S422"/>
      <c r="T422"/>
      <c r="U422"/>
      <c r="V422"/>
      <c r="W422"/>
      <c r="X422"/>
      <c r="Y422"/>
      <c r="Z422"/>
      <c r="AA422"/>
      <c r="AB422"/>
      <c r="AC422"/>
      <c r="AD422"/>
      <c r="AE422"/>
    </row>
    <row r="423" spans="1:31" s="44" customFormat="1" x14ac:dyDescent="0.25">
      <c r="A423" t="s">
        <v>536</v>
      </c>
      <c r="B423" t="s">
        <v>375</v>
      </c>
      <c r="C423" t="s">
        <v>504</v>
      </c>
      <c r="D423" t="s">
        <v>347</v>
      </c>
      <c r="E423" s="29">
        <v>38606</v>
      </c>
      <c r="F423" t="s">
        <v>1712</v>
      </c>
      <c r="G423" t="s">
        <v>369</v>
      </c>
      <c r="H423" s="38">
        <v>39680</v>
      </c>
      <c r="I423">
        <v>5</v>
      </c>
      <c r="J423" s="38">
        <f t="shared" si="6"/>
        <v>40870.400000000001</v>
      </c>
      <c r="K423" s="41"/>
      <c r="L423" s="41"/>
      <c r="M423" s="41"/>
      <c r="N423"/>
      <c r="O423"/>
      <c r="P423"/>
      <c r="Q423"/>
      <c r="R423"/>
      <c r="S423"/>
      <c r="T423"/>
      <c r="U423"/>
      <c r="V423"/>
      <c r="W423"/>
      <c r="X423"/>
      <c r="Y423"/>
      <c r="Z423"/>
      <c r="AA423"/>
      <c r="AB423"/>
      <c r="AC423"/>
      <c r="AD423"/>
      <c r="AE423"/>
    </row>
    <row r="424" spans="1:31" s="44" customFormat="1" x14ac:dyDescent="0.25">
      <c r="A424" t="s">
        <v>412</v>
      </c>
      <c r="B424" t="s">
        <v>361</v>
      </c>
      <c r="C424" t="s">
        <v>399</v>
      </c>
      <c r="D424" t="s">
        <v>356</v>
      </c>
      <c r="E424" s="29">
        <v>37697</v>
      </c>
      <c r="F424" t="s">
        <v>1713</v>
      </c>
      <c r="G424"/>
      <c r="H424" s="38">
        <v>30080</v>
      </c>
      <c r="I424">
        <v>3</v>
      </c>
      <c r="J424" s="38">
        <f t="shared" si="6"/>
        <v>30982.400000000001</v>
      </c>
      <c r="K424" s="41"/>
      <c r="L424" s="41"/>
      <c r="M424" s="41"/>
      <c r="N424"/>
      <c r="O424"/>
      <c r="P424"/>
      <c r="Q424"/>
      <c r="R424"/>
      <c r="S424"/>
      <c r="T424"/>
      <c r="U424"/>
      <c r="V424"/>
      <c r="W424"/>
      <c r="X424"/>
      <c r="Y424"/>
      <c r="Z424"/>
      <c r="AA424"/>
      <c r="AB424"/>
      <c r="AC424"/>
      <c r="AD424"/>
      <c r="AE424"/>
    </row>
    <row r="425" spans="1:31" s="44" customFormat="1" x14ac:dyDescent="0.25">
      <c r="A425" t="s">
        <v>481</v>
      </c>
      <c r="B425" t="s">
        <v>355</v>
      </c>
      <c r="C425" t="s">
        <v>478</v>
      </c>
      <c r="D425" t="s">
        <v>353</v>
      </c>
      <c r="E425" s="29">
        <v>38368</v>
      </c>
      <c r="F425" t="s">
        <v>1714</v>
      </c>
      <c r="G425"/>
      <c r="H425" s="38">
        <v>32940</v>
      </c>
      <c r="I425">
        <v>5</v>
      </c>
      <c r="J425" s="38">
        <f t="shared" si="6"/>
        <v>33928.200000000004</v>
      </c>
      <c r="K425" s="41"/>
      <c r="L425" s="41"/>
      <c r="M425" s="41"/>
      <c r="N425"/>
      <c r="O425"/>
      <c r="P425"/>
      <c r="Q425"/>
      <c r="R425"/>
      <c r="S425"/>
      <c r="T425"/>
      <c r="U425"/>
      <c r="V425"/>
      <c r="W425"/>
      <c r="X425"/>
      <c r="Y425"/>
      <c r="Z425"/>
      <c r="AA425"/>
      <c r="AB425"/>
      <c r="AC425"/>
      <c r="AD425"/>
      <c r="AE425"/>
    </row>
    <row r="426" spans="1:31" s="44" customFormat="1" x14ac:dyDescent="0.25">
      <c r="A426" t="s">
        <v>449</v>
      </c>
      <c r="B426" t="s">
        <v>345</v>
      </c>
      <c r="C426" t="s">
        <v>399</v>
      </c>
      <c r="D426" t="s">
        <v>356</v>
      </c>
      <c r="E426" s="29">
        <v>38314</v>
      </c>
      <c r="F426" t="s">
        <v>1715</v>
      </c>
      <c r="G426"/>
      <c r="H426" s="38">
        <v>33056</v>
      </c>
      <c r="I426">
        <v>5</v>
      </c>
      <c r="J426" s="38">
        <f t="shared" si="6"/>
        <v>34047.68</v>
      </c>
      <c r="K426" s="41"/>
      <c r="L426" s="41"/>
      <c r="M426" s="41"/>
      <c r="N426"/>
      <c r="O426"/>
      <c r="P426"/>
      <c r="Q426"/>
      <c r="R426"/>
      <c r="S426"/>
      <c r="T426"/>
      <c r="U426"/>
      <c r="V426"/>
      <c r="W426"/>
      <c r="X426"/>
      <c r="Y426"/>
      <c r="Z426"/>
      <c r="AA426"/>
      <c r="AB426"/>
      <c r="AC426"/>
      <c r="AD426"/>
      <c r="AE426"/>
    </row>
    <row r="427" spans="1:31" s="44" customFormat="1" x14ac:dyDescent="0.25">
      <c r="A427" t="s">
        <v>763</v>
      </c>
      <c r="B427" t="s">
        <v>375</v>
      </c>
      <c r="C427" t="s">
        <v>6</v>
      </c>
      <c r="D427" t="s">
        <v>347</v>
      </c>
      <c r="E427" s="29">
        <v>40922</v>
      </c>
      <c r="F427" t="s">
        <v>1716</v>
      </c>
      <c r="G427" t="s">
        <v>348</v>
      </c>
      <c r="H427" s="38">
        <v>39110</v>
      </c>
      <c r="I427">
        <v>5</v>
      </c>
      <c r="J427" s="38">
        <f t="shared" si="6"/>
        <v>40283.300000000003</v>
      </c>
      <c r="K427" s="41"/>
      <c r="L427" s="41"/>
      <c r="M427" s="41"/>
      <c r="N427"/>
      <c r="O427"/>
      <c r="P427"/>
      <c r="Q427"/>
      <c r="R427"/>
      <c r="S427"/>
      <c r="T427"/>
      <c r="U427"/>
      <c r="V427"/>
      <c r="W427"/>
      <c r="X427"/>
      <c r="Y427"/>
      <c r="Z427"/>
      <c r="AA427"/>
      <c r="AB427"/>
      <c r="AC427"/>
      <c r="AD427"/>
      <c r="AE427"/>
    </row>
    <row r="428" spans="1:31" s="44" customFormat="1" x14ac:dyDescent="0.25">
      <c r="A428" t="s">
        <v>616</v>
      </c>
      <c r="B428" t="s">
        <v>361</v>
      </c>
      <c r="C428" t="s">
        <v>552</v>
      </c>
      <c r="D428" t="s">
        <v>347</v>
      </c>
      <c r="E428" s="29">
        <v>40312</v>
      </c>
      <c r="F428" t="s">
        <v>1717</v>
      </c>
      <c r="G428" t="s">
        <v>348</v>
      </c>
      <c r="H428" s="38">
        <v>73450</v>
      </c>
      <c r="I428">
        <v>3</v>
      </c>
      <c r="J428" s="38">
        <f t="shared" si="6"/>
        <v>77122.5</v>
      </c>
      <c r="K428" s="41"/>
      <c r="L428" s="41"/>
      <c r="M428" s="41"/>
      <c r="N428"/>
      <c r="O428"/>
      <c r="P428"/>
      <c r="Q428"/>
      <c r="R428"/>
      <c r="S428"/>
      <c r="T428"/>
      <c r="U428"/>
      <c r="V428"/>
      <c r="W428"/>
      <c r="X428"/>
      <c r="Y428"/>
      <c r="Z428"/>
      <c r="AA428"/>
      <c r="AB428"/>
      <c r="AC428"/>
      <c r="AD428"/>
      <c r="AE428"/>
    </row>
    <row r="429" spans="1:31" s="44" customFormat="1" x14ac:dyDescent="0.25">
      <c r="A429" t="s">
        <v>570</v>
      </c>
      <c r="B429" t="s">
        <v>361</v>
      </c>
      <c r="C429" t="s">
        <v>552</v>
      </c>
      <c r="D429" t="s">
        <v>347</v>
      </c>
      <c r="E429" s="29">
        <v>40203</v>
      </c>
      <c r="F429" t="s">
        <v>1718</v>
      </c>
      <c r="G429" t="s">
        <v>348</v>
      </c>
      <c r="H429" s="38">
        <v>35600</v>
      </c>
      <c r="I429">
        <v>5</v>
      </c>
      <c r="J429" s="38">
        <f t="shared" si="6"/>
        <v>37380</v>
      </c>
      <c r="K429" s="41"/>
      <c r="L429" s="41"/>
      <c r="M429" s="41"/>
      <c r="N429"/>
      <c r="O429"/>
      <c r="P429"/>
      <c r="Q429"/>
      <c r="R429"/>
      <c r="S429"/>
      <c r="T429"/>
      <c r="U429"/>
      <c r="V429"/>
      <c r="W429"/>
      <c r="X429"/>
      <c r="Y429"/>
      <c r="Z429"/>
      <c r="AA429"/>
      <c r="AB429"/>
      <c r="AC429"/>
      <c r="AD429"/>
      <c r="AE429"/>
    </row>
    <row r="430" spans="1:31" s="44" customFormat="1" x14ac:dyDescent="0.25">
      <c r="A430" t="s">
        <v>776</v>
      </c>
      <c r="B430" t="s">
        <v>345</v>
      </c>
      <c r="C430" t="s">
        <v>6</v>
      </c>
      <c r="D430" t="s">
        <v>353</v>
      </c>
      <c r="E430" s="29">
        <v>40430</v>
      </c>
      <c r="F430" t="s">
        <v>1719</v>
      </c>
      <c r="G430"/>
      <c r="H430" s="38">
        <v>72480</v>
      </c>
      <c r="I430">
        <v>2</v>
      </c>
      <c r="J430" s="38">
        <f t="shared" si="6"/>
        <v>74654.400000000009</v>
      </c>
      <c r="K430" s="41"/>
      <c r="L430" s="41"/>
      <c r="M430" s="41"/>
      <c r="N430"/>
      <c r="O430"/>
      <c r="P430"/>
      <c r="Q430"/>
      <c r="R430"/>
      <c r="S430"/>
      <c r="T430"/>
      <c r="U430"/>
      <c r="V430"/>
      <c r="W430"/>
      <c r="X430"/>
      <c r="Y430"/>
      <c r="Z430"/>
      <c r="AA430"/>
      <c r="AB430"/>
      <c r="AC430"/>
      <c r="AD430"/>
      <c r="AE430"/>
    </row>
    <row r="431" spans="1:31" s="44" customFormat="1" x14ac:dyDescent="0.25">
      <c r="A431" t="s">
        <v>811</v>
      </c>
      <c r="B431" t="s">
        <v>345</v>
      </c>
      <c r="C431" t="s">
        <v>789</v>
      </c>
      <c r="D431" t="s">
        <v>347</v>
      </c>
      <c r="E431" s="29">
        <v>39657</v>
      </c>
      <c r="F431" t="s">
        <v>1720</v>
      </c>
      <c r="G431" t="s">
        <v>369</v>
      </c>
      <c r="H431" s="38">
        <v>80880</v>
      </c>
      <c r="I431">
        <v>1</v>
      </c>
      <c r="J431" s="38">
        <f t="shared" si="6"/>
        <v>83306.400000000009</v>
      </c>
      <c r="K431" s="41"/>
      <c r="L431" s="41"/>
      <c r="M431" s="41"/>
      <c r="N431"/>
      <c r="O431"/>
      <c r="P431"/>
      <c r="Q431"/>
      <c r="R431"/>
      <c r="S431"/>
      <c r="T431"/>
      <c r="U431"/>
      <c r="V431"/>
      <c r="W431"/>
      <c r="X431"/>
      <c r="Y431"/>
      <c r="Z431"/>
      <c r="AA431"/>
      <c r="AB431"/>
      <c r="AC431"/>
      <c r="AD431"/>
      <c r="AE431"/>
    </row>
    <row r="432" spans="1:31" s="44" customFormat="1" x14ac:dyDescent="0.25">
      <c r="A432" t="s">
        <v>1103</v>
      </c>
      <c r="B432" t="s">
        <v>361</v>
      </c>
      <c r="C432" t="s">
        <v>1014</v>
      </c>
      <c r="D432" t="s">
        <v>347</v>
      </c>
      <c r="E432" s="29">
        <v>38328</v>
      </c>
      <c r="F432" t="s">
        <v>1721</v>
      </c>
      <c r="G432" t="s">
        <v>351</v>
      </c>
      <c r="H432" s="38">
        <v>48280</v>
      </c>
      <c r="I432">
        <v>4</v>
      </c>
      <c r="J432" s="38">
        <f t="shared" si="6"/>
        <v>49728.4</v>
      </c>
      <c r="K432" s="41"/>
      <c r="L432" s="41"/>
      <c r="M432" s="41"/>
      <c r="N432"/>
      <c r="O432"/>
      <c r="P432"/>
      <c r="Q432"/>
      <c r="R432"/>
      <c r="S432"/>
      <c r="T432"/>
      <c r="U432"/>
      <c r="V432"/>
      <c r="W432"/>
      <c r="X432"/>
      <c r="Y432"/>
      <c r="Z432"/>
      <c r="AA432"/>
      <c r="AB432"/>
      <c r="AC432"/>
      <c r="AD432"/>
      <c r="AE432"/>
    </row>
    <row r="433" spans="1:31" s="44" customFormat="1" x14ac:dyDescent="0.25">
      <c r="A433" t="s">
        <v>596</v>
      </c>
      <c r="B433" t="s">
        <v>365</v>
      </c>
      <c r="C433" t="s">
        <v>552</v>
      </c>
      <c r="D433" t="s">
        <v>353</v>
      </c>
      <c r="E433" s="29">
        <v>39539</v>
      </c>
      <c r="F433" t="s">
        <v>1722</v>
      </c>
      <c r="G433"/>
      <c r="H433" s="38">
        <v>63310</v>
      </c>
      <c r="I433">
        <v>3</v>
      </c>
      <c r="J433" s="38">
        <f t="shared" si="6"/>
        <v>66475.5</v>
      </c>
      <c r="K433" s="41"/>
      <c r="L433" s="41"/>
      <c r="M433" s="41"/>
      <c r="N433"/>
      <c r="O433"/>
      <c r="P433"/>
      <c r="Q433"/>
      <c r="R433"/>
      <c r="S433"/>
      <c r="T433"/>
      <c r="U433"/>
      <c r="V433"/>
      <c r="W433"/>
      <c r="X433"/>
      <c r="Y433"/>
      <c r="Z433"/>
      <c r="AA433"/>
      <c r="AB433"/>
      <c r="AC433"/>
      <c r="AD433"/>
      <c r="AE433"/>
    </row>
    <row r="434" spans="1:31" s="44" customFormat="1" x14ac:dyDescent="0.25">
      <c r="A434" t="s">
        <v>999</v>
      </c>
      <c r="B434" t="s">
        <v>345</v>
      </c>
      <c r="C434" t="s">
        <v>940</v>
      </c>
      <c r="D434" t="s">
        <v>353</v>
      </c>
      <c r="E434" s="29">
        <v>40453</v>
      </c>
      <c r="F434" t="s">
        <v>1723</v>
      </c>
      <c r="G434"/>
      <c r="H434" s="38">
        <v>59050</v>
      </c>
      <c r="I434">
        <v>4</v>
      </c>
      <c r="J434" s="38">
        <f t="shared" si="6"/>
        <v>60821.5</v>
      </c>
      <c r="K434" s="41"/>
      <c r="L434" s="41"/>
      <c r="M434" s="41"/>
      <c r="N434"/>
      <c r="O434"/>
      <c r="P434"/>
      <c r="Q434"/>
      <c r="R434"/>
      <c r="S434"/>
      <c r="T434"/>
      <c r="U434"/>
      <c r="V434"/>
      <c r="W434"/>
      <c r="X434"/>
      <c r="Y434"/>
      <c r="Z434"/>
      <c r="AA434"/>
      <c r="AB434"/>
      <c r="AC434"/>
      <c r="AD434"/>
      <c r="AE434"/>
    </row>
    <row r="435" spans="1:31" s="44" customFormat="1" x14ac:dyDescent="0.25">
      <c r="A435" t="s">
        <v>480</v>
      </c>
      <c r="B435" t="s">
        <v>361</v>
      </c>
      <c r="C435" t="s">
        <v>478</v>
      </c>
      <c r="D435" t="s">
        <v>350</v>
      </c>
      <c r="E435" s="29">
        <v>39107</v>
      </c>
      <c r="F435" t="s">
        <v>1724</v>
      </c>
      <c r="G435" t="s">
        <v>369</v>
      </c>
      <c r="H435" s="38">
        <v>18655</v>
      </c>
      <c r="I435">
        <v>4</v>
      </c>
      <c r="J435" s="38">
        <f t="shared" si="6"/>
        <v>19214.650000000001</v>
      </c>
      <c r="K435" s="41"/>
      <c r="L435" s="41"/>
      <c r="M435" s="41"/>
      <c r="N435"/>
      <c r="O435"/>
      <c r="P435"/>
      <c r="Q435"/>
      <c r="R435"/>
      <c r="S435"/>
      <c r="T435"/>
      <c r="U435"/>
      <c r="V435"/>
      <c r="W435"/>
      <c r="X435"/>
      <c r="Y435"/>
      <c r="Z435"/>
      <c r="AA435"/>
      <c r="AB435"/>
      <c r="AC435"/>
      <c r="AD435"/>
      <c r="AE435"/>
    </row>
    <row r="436" spans="1:31" s="44" customFormat="1" x14ac:dyDescent="0.25">
      <c r="A436" t="s">
        <v>770</v>
      </c>
      <c r="B436" t="s">
        <v>361</v>
      </c>
      <c r="C436" t="s">
        <v>6</v>
      </c>
      <c r="D436" t="s">
        <v>347</v>
      </c>
      <c r="E436" s="29">
        <v>41046</v>
      </c>
      <c r="F436" t="s">
        <v>1725</v>
      </c>
      <c r="G436" t="s">
        <v>348</v>
      </c>
      <c r="H436" s="38">
        <v>48550</v>
      </c>
      <c r="I436">
        <v>5</v>
      </c>
      <c r="J436" s="38">
        <f t="shared" si="6"/>
        <v>50006.5</v>
      </c>
      <c r="K436" s="41"/>
      <c r="L436" s="41"/>
      <c r="M436" s="41"/>
      <c r="N436"/>
      <c r="O436"/>
      <c r="P436"/>
      <c r="Q436"/>
      <c r="R436"/>
      <c r="S436"/>
      <c r="T436"/>
      <c r="U436"/>
      <c r="V436"/>
      <c r="W436"/>
      <c r="X436"/>
      <c r="Y436"/>
      <c r="Z436"/>
      <c r="AA436"/>
      <c r="AB436"/>
      <c r="AC436"/>
      <c r="AD436"/>
      <c r="AE436"/>
    </row>
    <row r="437" spans="1:31" s="44" customFormat="1" x14ac:dyDescent="0.25">
      <c r="A437" t="s">
        <v>957</v>
      </c>
      <c r="B437" t="s">
        <v>365</v>
      </c>
      <c r="C437" t="s">
        <v>940</v>
      </c>
      <c r="D437" t="s">
        <v>350</v>
      </c>
      <c r="E437" s="29">
        <v>38388</v>
      </c>
      <c r="F437" t="s">
        <v>1726</v>
      </c>
      <c r="G437" t="s">
        <v>348</v>
      </c>
      <c r="H437" s="38">
        <v>34980</v>
      </c>
      <c r="I437">
        <v>2</v>
      </c>
      <c r="J437" s="38">
        <f t="shared" si="6"/>
        <v>36029.4</v>
      </c>
      <c r="K437" s="41"/>
      <c r="L437" s="41"/>
      <c r="M437" s="41"/>
      <c r="N437"/>
      <c r="O437"/>
      <c r="P437"/>
      <c r="Q437"/>
      <c r="R437"/>
      <c r="S437"/>
      <c r="T437"/>
      <c r="U437"/>
      <c r="V437"/>
      <c r="W437"/>
      <c r="X437"/>
      <c r="Y437"/>
      <c r="Z437"/>
      <c r="AA437"/>
      <c r="AB437"/>
      <c r="AC437"/>
      <c r="AD437"/>
      <c r="AE437"/>
    </row>
    <row r="438" spans="1:31" s="44" customFormat="1" x14ac:dyDescent="0.25">
      <c r="A438" t="s">
        <v>408</v>
      </c>
      <c r="B438" t="s">
        <v>361</v>
      </c>
      <c r="C438" t="s">
        <v>399</v>
      </c>
      <c r="D438" t="s">
        <v>347</v>
      </c>
      <c r="E438" s="29">
        <v>40596</v>
      </c>
      <c r="F438" t="s">
        <v>1727</v>
      </c>
      <c r="G438" t="s">
        <v>359</v>
      </c>
      <c r="H438" s="38">
        <v>68910</v>
      </c>
      <c r="I438">
        <v>5</v>
      </c>
      <c r="J438" s="38">
        <f t="shared" si="6"/>
        <v>70977.3</v>
      </c>
      <c r="K438" s="41"/>
      <c r="L438" s="41"/>
      <c r="M438" s="41"/>
      <c r="N438"/>
      <c r="O438"/>
      <c r="P438"/>
      <c r="Q438"/>
      <c r="R438"/>
      <c r="S438"/>
      <c r="T438"/>
      <c r="U438"/>
      <c r="V438"/>
      <c r="W438"/>
      <c r="X438"/>
      <c r="Y438"/>
      <c r="Z438"/>
      <c r="AA438"/>
      <c r="AB438"/>
      <c r="AC438"/>
      <c r="AD438"/>
      <c r="AE438"/>
    </row>
    <row r="439" spans="1:31" s="44" customFormat="1" x14ac:dyDescent="0.25">
      <c r="A439" t="s">
        <v>493</v>
      </c>
      <c r="B439" t="s">
        <v>365</v>
      </c>
      <c r="C439" t="s">
        <v>478</v>
      </c>
      <c r="D439" t="s">
        <v>347</v>
      </c>
      <c r="E439" s="29">
        <v>40460</v>
      </c>
      <c r="F439" t="s">
        <v>1728</v>
      </c>
      <c r="G439" t="s">
        <v>379</v>
      </c>
      <c r="H439" s="38">
        <v>50110</v>
      </c>
      <c r="I439">
        <v>1</v>
      </c>
      <c r="J439" s="38">
        <f t="shared" si="6"/>
        <v>51613.3</v>
      </c>
      <c r="K439" s="41"/>
      <c r="L439" s="41"/>
      <c r="M439" s="41"/>
      <c r="N439"/>
      <c r="O439"/>
      <c r="P439"/>
      <c r="Q439"/>
      <c r="R439"/>
      <c r="S439"/>
      <c r="T439"/>
      <c r="U439"/>
      <c r="V439"/>
      <c r="W439"/>
      <c r="X439"/>
      <c r="Y439"/>
      <c r="Z439"/>
      <c r="AA439"/>
      <c r="AB439"/>
      <c r="AC439"/>
      <c r="AD439"/>
      <c r="AE439"/>
    </row>
    <row r="440" spans="1:31" s="44" customFormat="1" x14ac:dyDescent="0.25">
      <c r="A440" t="s">
        <v>606</v>
      </c>
      <c r="B440" t="s">
        <v>361</v>
      </c>
      <c r="C440" t="s">
        <v>552</v>
      </c>
      <c r="D440" t="s">
        <v>347</v>
      </c>
      <c r="E440" s="29">
        <v>38821</v>
      </c>
      <c r="F440" t="s">
        <v>1729</v>
      </c>
      <c r="G440" t="s">
        <v>379</v>
      </c>
      <c r="H440" s="38">
        <v>65720</v>
      </c>
      <c r="I440">
        <v>1</v>
      </c>
      <c r="J440" s="38">
        <f t="shared" si="6"/>
        <v>69006</v>
      </c>
      <c r="K440" s="41"/>
      <c r="L440" s="41"/>
      <c r="M440" s="41"/>
      <c r="N440"/>
      <c r="O440"/>
      <c r="P440"/>
      <c r="Q440"/>
      <c r="R440"/>
      <c r="S440"/>
      <c r="T440"/>
      <c r="U440"/>
      <c r="V440"/>
      <c r="W440"/>
      <c r="X440"/>
      <c r="Y440"/>
      <c r="Z440"/>
      <c r="AA440"/>
      <c r="AB440"/>
      <c r="AC440"/>
      <c r="AD440"/>
      <c r="AE440"/>
    </row>
    <row r="441" spans="1:31" s="44" customFormat="1" x14ac:dyDescent="0.25">
      <c r="A441" t="s">
        <v>679</v>
      </c>
      <c r="B441" t="s">
        <v>358</v>
      </c>
      <c r="C441" t="s">
        <v>552</v>
      </c>
      <c r="D441" t="s">
        <v>347</v>
      </c>
      <c r="E441" s="29">
        <v>40474</v>
      </c>
      <c r="F441" t="s">
        <v>1730</v>
      </c>
      <c r="G441" t="s">
        <v>348</v>
      </c>
      <c r="H441" s="38">
        <v>59320</v>
      </c>
      <c r="I441">
        <v>4</v>
      </c>
      <c r="J441" s="38">
        <f t="shared" si="6"/>
        <v>62286</v>
      </c>
      <c r="K441" s="41"/>
      <c r="L441" s="41"/>
      <c r="M441" s="41"/>
      <c r="N441"/>
      <c r="O441"/>
      <c r="P441"/>
      <c r="Q441"/>
      <c r="R441"/>
      <c r="S441"/>
      <c r="T441"/>
      <c r="U441"/>
      <c r="V441"/>
      <c r="W441"/>
      <c r="X441"/>
      <c r="Y441"/>
      <c r="Z441"/>
      <c r="AA441"/>
      <c r="AB441"/>
      <c r="AC441"/>
      <c r="AD441"/>
      <c r="AE441"/>
    </row>
    <row r="442" spans="1:31" s="44" customFormat="1" x14ac:dyDescent="0.25">
      <c r="A442" t="s">
        <v>1029</v>
      </c>
      <c r="B442" t="s">
        <v>365</v>
      </c>
      <c r="C442" t="s">
        <v>1014</v>
      </c>
      <c r="D442" t="s">
        <v>350</v>
      </c>
      <c r="E442" s="29">
        <v>39155</v>
      </c>
      <c r="F442" t="s">
        <v>1731</v>
      </c>
      <c r="G442" t="s">
        <v>359</v>
      </c>
      <c r="H442" s="38">
        <v>27710</v>
      </c>
      <c r="I442">
        <v>3</v>
      </c>
      <c r="J442" s="38">
        <f t="shared" si="6"/>
        <v>28541.3</v>
      </c>
      <c r="K442" s="41"/>
      <c r="L442" s="41"/>
      <c r="M442" s="41"/>
      <c r="N442"/>
      <c r="O442"/>
      <c r="P442"/>
      <c r="Q442"/>
      <c r="R442"/>
      <c r="S442"/>
      <c r="T442"/>
      <c r="U442"/>
      <c r="V442"/>
      <c r="W442"/>
      <c r="X442"/>
      <c r="Y442"/>
      <c r="Z442"/>
      <c r="AA442"/>
      <c r="AB442"/>
      <c r="AC442"/>
      <c r="AD442"/>
      <c r="AE442"/>
    </row>
    <row r="443" spans="1:31" s="44" customFormat="1" x14ac:dyDescent="0.25">
      <c r="A443" t="s">
        <v>642</v>
      </c>
      <c r="B443" t="s">
        <v>375</v>
      </c>
      <c r="C443" t="s">
        <v>552</v>
      </c>
      <c r="D443" t="s">
        <v>356</v>
      </c>
      <c r="E443" s="29">
        <v>39278</v>
      </c>
      <c r="F443" t="s">
        <v>1732</v>
      </c>
      <c r="G443"/>
      <c r="H443" s="38">
        <v>30416</v>
      </c>
      <c r="I443">
        <v>1</v>
      </c>
      <c r="J443" s="38">
        <f t="shared" si="6"/>
        <v>31936.800000000003</v>
      </c>
      <c r="K443" s="41"/>
      <c r="L443" s="41"/>
      <c r="M443" s="41"/>
      <c r="N443"/>
      <c r="O443"/>
      <c r="P443"/>
      <c r="Q443"/>
      <c r="R443"/>
      <c r="S443"/>
      <c r="T443"/>
      <c r="U443"/>
      <c r="V443"/>
      <c r="W443"/>
      <c r="X443"/>
      <c r="Y443"/>
      <c r="Z443"/>
      <c r="AA443"/>
      <c r="AB443"/>
      <c r="AC443"/>
      <c r="AD443"/>
      <c r="AE443"/>
    </row>
    <row r="444" spans="1:31" s="44" customFormat="1" x14ac:dyDescent="0.25">
      <c r="A444" t="s">
        <v>383</v>
      </c>
      <c r="B444" t="s">
        <v>365</v>
      </c>
      <c r="C444" t="s">
        <v>384</v>
      </c>
      <c r="D444" t="s">
        <v>347</v>
      </c>
      <c r="E444" s="29">
        <v>38746</v>
      </c>
      <c r="F444" t="s">
        <v>1733</v>
      </c>
      <c r="G444" t="s">
        <v>379</v>
      </c>
      <c r="H444" s="38">
        <v>49360</v>
      </c>
      <c r="I444">
        <v>2</v>
      </c>
      <c r="J444" s="38">
        <f t="shared" si="6"/>
        <v>50840.800000000003</v>
      </c>
      <c r="K444" s="41"/>
      <c r="L444" s="41"/>
      <c r="M444" s="41"/>
      <c r="N444"/>
      <c r="O444"/>
      <c r="P444"/>
      <c r="Q444"/>
      <c r="R444"/>
      <c r="S444"/>
      <c r="T444"/>
      <c r="U444"/>
      <c r="V444"/>
      <c r="W444"/>
      <c r="X444"/>
      <c r="Y444"/>
      <c r="Z444"/>
      <c r="AA444"/>
      <c r="AB444"/>
      <c r="AC444"/>
      <c r="AD444"/>
      <c r="AE444"/>
    </row>
    <row r="445" spans="1:31" s="44" customFormat="1" x14ac:dyDescent="0.25">
      <c r="A445" t="s">
        <v>668</v>
      </c>
      <c r="B445" t="s">
        <v>361</v>
      </c>
      <c r="C445" t="s">
        <v>552</v>
      </c>
      <c r="D445" t="s">
        <v>347</v>
      </c>
      <c r="E445" s="29">
        <v>38623</v>
      </c>
      <c r="F445" t="s">
        <v>1734</v>
      </c>
      <c r="G445" t="s">
        <v>348</v>
      </c>
      <c r="H445" s="38">
        <v>35820</v>
      </c>
      <c r="I445">
        <v>2</v>
      </c>
      <c r="J445" s="38">
        <f t="shared" si="6"/>
        <v>37611</v>
      </c>
      <c r="K445" s="41"/>
      <c r="L445" s="41"/>
      <c r="M445" s="41"/>
      <c r="N445"/>
      <c r="O445"/>
      <c r="P445"/>
      <c r="Q445"/>
      <c r="R445"/>
      <c r="S445"/>
      <c r="T445"/>
      <c r="U445"/>
      <c r="V445"/>
      <c r="W445"/>
      <c r="X445"/>
      <c r="Y445"/>
      <c r="Z445"/>
      <c r="AA445"/>
      <c r="AB445"/>
      <c r="AC445"/>
      <c r="AD445"/>
      <c r="AE445"/>
    </row>
    <row r="446" spans="1:31" s="44" customFormat="1" x14ac:dyDescent="0.25">
      <c r="A446" t="s">
        <v>682</v>
      </c>
      <c r="B446" t="s">
        <v>345</v>
      </c>
      <c r="C446" t="s">
        <v>552</v>
      </c>
      <c r="D446" t="s">
        <v>347</v>
      </c>
      <c r="E446" s="29">
        <v>36444</v>
      </c>
      <c r="F446" t="s">
        <v>1735</v>
      </c>
      <c r="G446" t="s">
        <v>348</v>
      </c>
      <c r="H446" s="38">
        <v>67280</v>
      </c>
      <c r="I446">
        <v>3</v>
      </c>
      <c r="J446" s="38">
        <f t="shared" si="6"/>
        <v>70644</v>
      </c>
      <c r="K446" s="41"/>
      <c r="L446" s="41"/>
      <c r="M446" s="41"/>
      <c r="N446"/>
      <c r="O446"/>
      <c r="P446"/>
      <c r="Q446"/>
      <c r="R446"/>
      <c r="S446"/>
      <c r="T446"/>
      <c r="U446"/>
      <c r="V446"/>
      <c r="W446"/>
      <c r="X446"/>
      <c r="Y446"/>
      <c r="Z446"/>
      <c r="AA446"/>
      <c r="AB446"/>
      <c r="AC446"/>
      <c r="AD446"/>
      <c r="AE446"/>
    </row>
    <row r="447" spans="1:31" s="44" customFormat="1" x14ac:dyDescent="0.25">
      <c r="A447" t="s">
        <v>740</v>
      </c>
      <c r="B447" t="s">
        <v>361</v>
      </c>
      <c r="C447" t="s">
        <v>4</v>
      </c>
      <c r="D447" t="s">
        <v>353</v>
      </c>
      <c r="E447" s="29">
        <v>36703</v>
      </c>
      <c r="F447" t="s">
        <v>1736</v>
      </c>
      <c r="G447"/>
      <c r="H447" s="38">
        <v>50200</v>
      </c>
      <c r="I447">
        <v>4</v>
      </c>
      <c r="J447" s="38">
        <f t="shared" si="6"/>
        <v>51706</v>
      </c>
      <c r="K447" s="41"/>
      <c r="L447" s="41"/>
      <c r="M447" s="41"/>
      <c r="N447"/>
      <c r="O447"/>
      <c r="P447"/>
      <c r="Q447"/>
      <c r="R447"/>
      <c r="S447"/>
      <c r="T447"/>
      <c r="U447"/>
      <c r="V447"/>
      <c r="W447"/>
      <c r="X447"/>
      <c r="Y447"/>
      <c r="Z447"/>
      <c r="AA447"/>
      <c r="AB447"/>
      <c r="AC447"/>
      <c r="AD447"/>
      <c r="AE447"/>
    </row>
    <row r="448" spans="1:31" s="44" customFormat="1" x14ac:dyDescent="0.25">
      <c r="A448" t="s">
        <v>786</v>
      </c>
      <c r="B448" t="s">
        <v>361</v>
      </c>
      <c r="C448" t="s">
        <v>498</v>
      </c>
      <c r="D448" t="s">
        <v>347</v>
      </c>
      <c r="E448" s="29">
        <v>39197</v>
      </c>
      <c r="F448" t="s">
        <v>1737</v>
      </c>
      <c r="G448" t="s">
        <v>348</v>
      </c>
      <c r="H448" s="38">
        <v>63190</v>
      </c>
      <c r="I448">
        <v>1</v>
      </c>
      <c r="J448" s="38">
        <f t="shared" si="6"/>
        <v>65085.700000000004</v>
      </c>
      <c r="K448" s="41"/>
      <c r="L448" s="41"/>
      <c r="M448" s="41"/>
      <c r="N448"/>
      <c r="O448"/>
      <c r="P448"/>
      <c r="Q448"/>
      <c r="R448"/>
      <c r="S448"/>
      <c r="T448"/>
      <c r="U448"/>
      <c r="V448"/>
      <c r="W448"/>
      <c r="X448"/>
      <c r="Y448"/>
      <c r="Z448"/>
      <c r="AA448"/>
      <c r="AB448"/>
      <c r="AC448"/>
      <c r="AD448"/>
      <c r="AE448"/>
    </row>
    <row r="449" spans="1:31" s="44" customFormat="1" x14ac:dyDescent="0.25">
      <c r="A449" t="s">
        <v>619</v>
      </c>
      <c r="B449" t="s">
        <v>345</v>
      </c>
      <c r="C449" t="s">
        <v>552</v>
      </c>
      <c r="D449" t="s">
        <v>347</v>
      </c>
      <c r="E449" s="29">
        <v>40321</v>
      </c>
      <c r="F449" t="s">
        <v>1738</v>
      </c>
      <c r="G449" t="s">
        <v>359</v>
      </c>
      <c r="H449" s="38">
        <v>55450</v>
      </c>
      <c r="I449">
        <v>5</v>
      </c>
      <c r="J449" s="38">
        <f t="shared" si="6"/>
        <v>58222.5</v>
      </c>
      <c r="K449" s="41"/>
      <c r="L449" s="41"/>
      <c r="M449" s="41"/>
      <c r="N449"/>
      <c r="O449"/>
      <c r="P449"/>
      <c r="Q449"/>
      <c r="R449"/>
      <c r="S449"/>
      <c r="T449"/>
      <c r="U449"/>
      <c r="V449"/>
      <c r="W449"/>
      <c r="X449"/>
      <c r="Y449"/>
      <c r="Z449"/>
      <c r="AA449"/>
      <c r="AB449"/>
      <c r="AC449"/>
      <c r="AD449"/>
      <c r="AE449"/>
    </row>
    <row r="450" spans="1:31" s="44" customFormat="1" x14ac:dyDescent="0.25">
      <c r="A450" t="s">
        <v>661</v>
      </c>
      <c r="B450" t="s">
        <v>361</v>
      </c>
      <c r="C450" t="s">
        <v>552</v>
      </c>
      <c r="D450" t="s">
        <v>347</v>
      </c>
      <c r="E450" s="29">
        <v>39354</v>
      </c>
      <c r="F450" t="s">
        <v>1739</v>
      </c>
      <c r="G450" t="s">
        <v>379</v>
      </c>
      <c r="H450" s="38">
        <v>67050</v>
      </c>
      <c r="I450">
        <v>4</v>
      </c>
      <c r="J450" s="38">
        <f t="shared" si="6"/>
        <v>70402.5</v>
      </c>
      <c r="K450" s="41"/>
      <c r="L450" s="41"/>
      <c r="M450" s="41"/>
      <c r="N450"/>
      <c r="O450"/>
      <c r="P450"/>
      <c r="Q450"/>
      <c r="R450"/>
      <c r="S450"/>
      <c r="T450"/>
      <c r="U450"/>
      <c r="V450"/>
      <c r="W450"/>
      <c r="X450"/>
      <c r="Y450"/>
      <c r="Z450"/>
      <c r="AA450"/>
      <c r="AB450"/>
      <c r="AC450"/>
      <c r="AD450"/>
      <c r="AE450"/>
    </row>
    <row r="451" spans="1:31" s="44" customFormat="1" x14ac:dyDescent="0.25">
      <c r="A451" t="s">
        <v>439</v>
      </c>
      <c r="B451" t="s">
        <v>345</v>
      </c>
      <c r="C451" t="s">
        <v>399</v>
      </c>
      <c r="D451" t="s">
        <v>356</v>
      </c>
      <c r="E451" s="29">
        <v>40442</v>
      </c>
      <c r="F451" t="s">
        <v>1740</v>
      </c>
      <c r="G451"/>
      <c r="H451" s="38">
        <v>18500</v>
      </c>
      <c r="I451">
        <v>5</v>
      </c>
      <c r="J451" s="38">
        <f t="shared" si="6"/>
        <v>19055</v>
      </c>
      <c r="K451" s="41"/>
      <c r="L451" s="41"/>
      <c r="M451" s="41"/>
      <c r="N451"/>
      <c r="O451"/>
      <c r="P451"/>
      <c r="Q451"/>
      <c r="R451"/>
      <c r="S451"/>
      <c r="T451"/>
      <c r="U451"/>
      <c r="V451"/>
      <c r="W451"/>
      <c r="X451"/>
      <c r="Y451"/>
      <c r="Z451"/>
      <c r="AA451"/>
      <c r="AB451"/>
      <c r="AC451"/>
      <c r="AD451"/>
      <c r="AE451"/>
    </row>
    <row r="452" spans="1:31" s="44" customFormat="1" x14ac:dyDescent="0.25">
      <c r="A452" t="s">
        <v>560</v>
      </c>
      <c r="B452" t="s">
        <v>365</v>
      </c>
      <c r="C452" t="s">
        <v>552</v>
      </c>
      <c r="D452" t="s">
        <v>350</v>
      </c>
      <c r="E452" s="29">
        <v>38369</v>
      </c>
      <c r="F452" t="s">
        <v>1741</v>
      </c>
      <c r="G452" t="s">
        <v>359</v>
      </c>
      <c r="H452" s="38">
        <v>21670</v>
      </c>
      <c r="I452">
        <v>2</v>
      </c>
      <c r="J452" s="38">
        <f t="shared" si="6"/>
        <v>22753.5</v>
      </c>
      <c r="K452" s="41"/>
      <c r="L452" s="41"/>
      <c r="M452" s="41"/>
      <c r="N452"/>
      <c r="O452"/>
      <c r="P452"/>
      <c r="Q452"/>
      <c r="R452"/>
      <c r="S452"/>
      <c r="T452"/>
      <c r="U452"/>
      <c r="V452"/>
      <c r="W452"/>
      <c r="X452"/>
      <c r="Y452"/>
      <c r="Z452"/>
      <c r="AA452"/>
      <c r="AB452"/>
      <c r="AC452"/>
      <c r="AD452"/>
      <c r="AE452"/>
    </row>
    <row r="453" spans="1:31" s="44" customFormat="1" x14ac:dyDescent="0.25">
      <c r="A453" t="s">
        <v>608</v>
      </c>
      <c r="B453" t="s">
        <v>361</v>
      </c>
      <c r="C453" t="s">
        <v>552</v>
      </c>
      <c r="D453" t="s">
        <v>353</v>
      </c>
      <c r="E453" s="29">
        <v>39189</v>
      </c>
      <c r="F453" t="s">
        <v>1742</v>
      </c>
      <c r="G453"/>
      <c r="H453" s="38">
        <v>63850</v>
      </c>
      <c r="I453">
        <v>2</v>
      </c>
      <c r="J453" s="38">
        <f t="shared" si="6"/>
        <v>67042.5</v>
      </c>
      <c r="K453" s="41"/>
      <c r="L453" s="41"/>
      <c r="M453" s="41"/>
      <c r="N453"/>
      <c r="O453"/>
      <c r="P453"/>
      <c r="Q453"/>
      <c r="R453"/>
      <c r="S453"/>
      <c r="T453"/>
      <c r="U453"/>
      <c r="V453"/>
      <c r="W453"/>
      <c r="X453"/>
      <c r="Y453"/>
      <c r="Z453"/>
      <c r="AA453"/>
      <c r="AB453"/>
      <c r="AC453"/>
      <c r="AD453"/>
      <c r="AE453"/>
    </row>
    <row r="454" spans="1:31" s="44" customFormat="1" x14ac:dyDescent="0.25">
      <c r="A454" t="s">
        <v>701</v>
      </c>
      <c r="B454" t="s">
        <v>375</v>
      </c>
      <c r="C454" t="s">
        <v>552</v>
      </c>
      <c r="D454" t="s">
        <v>347</v>
      </c>
      <c r="E454" s="29">
        <v>37959</v>
      </c>
      <c r="F454" t="s">
        <v>1743</v>
      </c>
      <c r="G454" t="s">
        <v>379</v>
      </c>
      <c r="H454" s="38">
        <v>25310</v>
      </c>
      <c r="I454">
        <v>4</v>
      </c>
      <c r="J454" s="38">
        <f t="shared" si="6"/>
        <v>26575.5</v>
      </c>
      <c r="K454" s="41"/>
      <c r="L454" s="41"/>
      <c r="M454" s="41"/>
      <c r="N454"/>
      <c r="O454"/>
      <c r="P454"/>
      <c r="Q454"/>
      <c r="R454"/>
      <c r="S454"/>
      <c r="T454"/>
      <c r="U454"/>
      <c r="V454"/>
      <c r="W454"/>
      <c r="X454"/>
      <c r="Y454"/>
      <c r="Z454"/>
      <c r="AA454"/>
      <c r="AB454"/>
      <c r="AC454"/>
      <c r="AD454"/>
      <c r="AE454"/>
    </row>
    <row r="455" spans="1:31" s="44" customFormat="1" x14ac:dyDescent="0.25">
      <c r="A455" t="s">
        <v>573</v>
      </c>
      <c r="B455" t="s">
        <v>345</v>
      </c>
      <c r="C455" t="s">
        <v>552</v>
      </c>
      <c r="D455" t="s">
        <v>356</v>
      </c>
      <c r="E455" s="29">
        <v>40212</v>
      </c>
      <c r="F455" t="s">
        <v>1744</v>
      </c>
      <c r="G455"/>
      <c r="H455" s="38">
        <v>29176</v>
      </c>
      <c r="I455">
        <v>3</v>
      </c>
      <c r="J455" s="38">
        <f t="shared" si="6"/>
        <v>30634.800000000003</v>
      </c>
      <c r="K455" s="41"/>
      <c r="L455" s="41"/>
      <c r="M455" s="41"/>
      <c r="N455"/>
      <c r="O455"/>
      <c r="P455"/>
      <c r="Q455"/>
      <c r="R455"/>
      <c r="S455"/>
      <c r="T455"/>
      <c r="U455"/>
      <c r="V455"/>
      <c r="W455"/>
      <c r="X455"/>
      <c r="Y455"/>
      <c r="Z455"/>
      <c r="AA455"/>
      <c r="AB455"/>
      <c r="AC455"/>
      <c r="AD455"/>
      <c r="AE455"/>
    </row>
    <row r="456" spans="1:31" s="44" customFormat="1" x14ac:dyDescent="0.25">
      <c r="A456" t="s">
        <v>987</v>
      </c>
      <c r="B456" t="s">
        <v>365</v>
      </c>
      <c r="C456" t="s">
        <v>940</v>
      </c>
      <c r="D456" t="s">
        <v>347</v>
      </c>
      <c r="E456" s="29">
        <v>40395</v>
      </c>
      <c r="F456" t="s">
        <v>1745</v>
      </c>
      <c r="G456" t="s">
        <v>351</v>
      </c>
      <c r="H456" s="38">
        <v>78950</v>
      </c>
      <c r="I456">
        <v>1</v>
      </c>
      <c r="J456" s="38">
        <f t="shared" si="6"/>
        <v>81318.5</v>
      </c>
      <c r="K456" s="41"/>
      <c r="L456" s="41"/>
      <c r="M456" s="41"/>
      <c r="N456"/>
      <c r="O456"/>
      <c r="P456"/>
      <c r="Q456"/>
      <c r="R456"/>
      <c r="S456"/>
      <c r="T456"/>
      <c r="U456"/>
      <c r="V456"/>
      <c r="W456"/>
      <c r="X456"/>
      <c r="Y456"/>
      <c r="Z456"/>
      <c r="AA456"/>
      <c r="AB456"/>
      <c r="AC456"/>
      <c r="AD456"/>
      <c r="AE456"/>
    </row>
    <row r="457" spans="1:31" s="44" customFormat="1" x14ac:dyDescent="0.25">
      <c r="A457" t="s">
        <v>1000</v>
      </c>
      <c r="B457" t="s">
        <v>365</v>
      </c>
      <c r="C457" t="s">
        <v>940</v>
      </c>
      <c r="D457" t="s">
        <v>347</v>
      </c>
      <c r="E457" s="29">
        <v>40461</v>
      </c>
      <c r="F457" t="s">
        <v>1746</v>
      </c>
      <c r="G457" t="s">
        <v>369</v>
      </c>
      <c r="H457" s="38">
        <v>79610</v>
      </c>
      <c r="I457">
        <v>2</v>
      </c>
      <c r="J457" s="38">
        <f t="shared" si="6"/>
        <v>81998.3</v>
      </c>
      <c r="K457" s="41"/>
      <c r="L457" s="41"/>
      <c r="M457" s="41"/>
      <c r="N457"/>
      <c r="O457"/>
      <c r="P457"/>
      <c r="Q457"/>
      <c r="R457"/>
      <c r="S457"/>
      <c r="T457"/>
      <c r="U457"/>
      <c r="V457"/>
      <c r="W457"/>
      <c r="X457"/>
      <c r="Y457"/>
      <c r="Z457"/>
      <c r="AA457"/>
      <c r="AB457"/>
      <c r="AC457"/>
      <c r="AD457"/>
      <c r="AE457"/>
    </row>
    <row r="458" spans="1:31" s="44" customFormat="1" x14ac:dyDescent="0.25">
      <c r="A458" t="s">
        <v>641</v>
      </c>
      <c r="B458" t="s">
        <v>345</v>
      </c>
      <c r="C458" t="s">
        <v>552</v>
      </c>
      <c r="D458" t="s">
        <v>350</v>
      </c>
      <c r="E458" s="29">
        <v>39276</v>
      </c>
      <c r="F458" t="s">
        <v>1747</v>
      </c>
      <c r="G458" t="s">
        <v>351</v>
      </c>
      <c r="H458" s="38">
        <v>18895</v>
      </c>
      <c r="I458">
        <v>4</v>
      </c>
      <c r="J458" s="38">
        <f t="shared" ref="J458:J521" si="7">IF(NOT(C458="Manufacturing"),H458*103%,H458*105%)</f>
        <v>19839.75</v>
      </c>
      <c r="K458" s="41"/>
      <c r="L458" s="41"/>
      <c r="M458" s="41"/>
      <c r="N458"/>
      <c r="O458"/>
      <c r="P458"/>
      <c r="Q458"/>
      <c r="R458"/>
      <c r="S458"/>
      <c r="T458"/>
      <c r="U458"/>
      <c r="V458"/>
      <c r="W458"/>
      <c r="X458"/>
      <c r="Y458"/>
      <c r="Z458"/>
      <c r="AA458"/>
      <c r="AB458"/>
      <c r="AC458"/>
      <c r="AD458"/>
      <c r="AE458"/>
    </row>
    <row r="459" spans="1:31" s="44" customFormat="1" x14ac:dyDescent="0.25">
      <c r="A459" t="s">
        <v>1051</v>
      </c>
      <c r="B459" t="s">
        <v>361</v>
      </c>
      <c r="C459" t="s">
        <v>1014</v>
      </c>
      <c r="D459" t="s">
        <v>353</v>
      </c>
      <c r="E459" s="29">
        <v>39239</v>
      </c>
      <c r="F459" t="s">
        <v>1748</v>
      </c>
      <c r="G459"/>
      <c r="H459" s="38">
        <v>75550</v>
      </c>
      <c r="I459">
        <v>3</v>
      </c>
      <c r="J459" s="38">
        <f t="shared" si="7"/>
        <v>77816.5</v>
      </c>
      <c r="K459" s="41"/>
      <c r="L459" s="41"/>
      <c r="M459" s="41"/>
      <c r="N459"/>
      <c r="O459"/>
      <c r="P459"/>
      <c r="Q459"/>
      <c r="R459"/>
      <c r="S459"/>
      <c r="T459"/>
      <c r="U459"/>
      <c r="V459"/>
      <c r="W459"/>
      <c r="X459"/>
      <c r="Y459"/>
      <c r="Z459"/>
      <c r="AA459"/>
      <c r="AB459"/>
      <c r="AC459"/>
      <c r="AD459"/>
      <c r="AE459"/>
    </row>
    <row r="460" spans="1:31" s="44" customFormat="1" x14ac:dyDescent="0.25">
      <c r="A460" t="s">
        <v>547</v>
      </c>
      <c r="B460" t="s">
        <v>375</v>
      </c>
      <c r="C460" t="s">
        <v>543</v>
      </c>
      <c r="D460" t="s">
        <v>347</v>
      </c>
      <c r="E460" s="29">
        <v>40695</v>
      </c>
      <c r="F460" t="s">
        <v>1749</v>
      </c>
      <c r="G460" t="s">
        <v>351</v>
      </c>
      <c r="H460" s="38">
        <v>45150</v>
      </c>
      <c r="I460">
        <v>1</v>
      </c>
      <c r="J460" s="38">
        <f t="shared" si="7"/>
        <v>46504.5</v>
      </c>
      <c r="K460" s="41"/>
      <c r="L460" s="41"/>
      <c r="M460" s="41"/>
      <c r="N460"/>
      <c r="O460"/>
      <c r="P460"/>
      <c r="Q460"/>
      <c r="R460"/>
      <c r="S460"/>
      <c r="T460"/>
      <c r="U460"/>
      <c r="V460"/>
      <c r="W460"/>
      <c r="X460"/>
      <c r="Y460"/>
      <c r="Z460"/>
      <c r="AA460"/>
      <c r="AB460"/>
      <c r="AC460"/>
      <c r="AD460"/>
      <c r="AE460"/>
    </row>
    <row r="461" spans="1:31" s="44" customFormat="1" x14ac:dyDescent="0.25">
      <c r="A461" t="s">
        <v>656</v>
      </c>
      <c r="B461" t="s">
        <v>365</v>
      </c>
      <c r="C461" t="s">
        <v>552</v>
      </c>
      <c r="D461" t="s">
        <v>353</v>
      </c>
      <c r="E461" s="29">
        <v>41124</v>
      </c>
      <c r="F461" t="s">
        <v>1750</v>
      </c>
      <c r="G461"/>
      <c r="H461" s="38">
        <v>49530</v>
      </c>
      <c r="I461">
        <v>2</v>
      </c>
      <c r="J461" s="38">
        <f t="shared" si="7"/>
        <v>52006.5</v>
      </c>
      <c r="K461" s="41"/>
      <c r="L461" s="41"/>
      <c r="M461" s="41"/>
      <c r="N461"/>
      <c r="O461"/>
      <c r="P461"/>
      <c r="Q461"/>
      <c r="R461"/>
      <c r="S461"/>
      <c r="T461"/>
      <c r="U461"/>
      <c r="V461"/>
      <c r="W461"/>
      <c r="X461"/>
      <c r="Y461"/>
      <c r="Z461"/>
      <c r="AA461"/>
      <c r="AB461"/>
      <c r="AC461"/>
      <c r="AD461"/>
      <c r="AE461"/>
    </row>
    <row r="462" spans="1:31" s="44" customFormat="1" x14ac:dyDescent="0.25">
      <c r="A462" t="s">
        <v>492</v>
      </c>
      <c r="B462" t="s">
        <v>365</v>
      </c>
      <c r="C462" t="s">
        <v>478</v>
      </c>
      <c r="D462" t="s">
        <v>347</v>
      </c>
      <c r="E462" s="29">
        <v>37113</v>
      </c>
      <c r="F462" t="s">
        <v>1751</v>
      </c>
      <c r="G462" t="s">
        <v>359</v>
      </c>
      <c r="H462" s="38">
        <v>61150</v>
      </c>
      <c r="I462">
        <v>4</v>
      </c>
      <c r="J462" s="38">
        <f t="shared" si="7"/>
        <v>62984.5</v>
      </c>
      <c r="K462" s="41"/>
      <c r="L462" s="41"/>
      <c r="M462" s="41"/>
      <c r="N462"/>
      <c r="O462"/>
      <c r="P462"/>
      <c r="Q462"/>
      <c r="R462"/>
      <c r="S462"/>
      <c r="T462"/>
      <c r="U462"/>
      <c r="V462"/>
      <c r="W462"/>
      <c r="X462"/>
      <c r="Y462"/>
      <c r="Z462"/>
      <c r="AA462"/>
      <c r="AB462"/>
      <c r="AC462"/>
      <c r="AD462"/>
      <c r="AE462"/>
    </row>
    <row r="463" spans="1:31" s="44" customFormat="1" x14ac:dyDescent="0.25">
      <c r="A463" t="s">
        <v>1003</v>
      </c>
      <c r="B463" t="s">
        <v>358</v>
      </c>
      <c r="C463" t="s">
        <v>940</v>
      </c>
      <c r="D463" t="s">
        <v>347</v>
      </c>
      <c r="E463" s="29">
        <v>40853</v>
      </c>
      <c r="F463" t="s">
        <v>1752</v>
      </c>
      <c r="G463" t="s">
        <v>379</v>
      </c>
      <c r="H463" s="38">
        <v>63050</v>
      </c>
      <c r="I463">
        <v>3</v>
      </c>
      <c r="J463" s="38">
        <f t="shared" si="7"/>
        <v>64941.5</v>
      </c>
      <c r="K463" s="41"/>
      <c r="L463" s="41"/>
      <c r="M463" s="41"/>
      <c r="N463"/>
      <c r="O463"/>
      <c r="P463"/>
      <c r="Q463"/>
      <c r="R463"/>
      <c r="S463"/>
      <c r="T463"/>
      <c r="U463"/>
      <c r="V463"/>
      <c r="W463"/>
      <c r="X463"/>
      <c r="Y463"/>
      <c r="Z463"/>
      <c r="AA463"/>
      <c r="AB463"/>
      <c r="AC463"/>
      <c r="AD463"/>
      <c r="AE463"/>
    </row>
    <row r="464" spans="1:31" s="44" customFormat="1" x14ac:dyDescent="0.25">
      <c r="A464" t="s">
        <v>518</v>
      </c>
      <c r="B464" t="s">
        <v>375</v>
      </c>
      <c r="C464" t="s">
        <v>504</v>
      </c>
      <c r="D464" t="s">
        <v>356</v>
      </c>
      <c r="E464" s="29">
        <v>38455</v>
      </c>
      <c r="F464" t="s">
        <v>1753</v>
      </c>
      <c r="G464"/>
      <c r="H464" s="38">
        <v>38768</v>
      </c>
      <c r="I464">
        <v>4</v>
      </c>
      <c r="J464" s="38">
        <f t="shared" si="7"/>
        <v>39931.040000000001</v>
      </c>
      <c r="K464" s="41"/>
      <c r="L464" s="41"/>
      <c r="M464" s="41"/>
      <c r="N464"/>
      <c r="O464"/>
      <c r="P464"/>
      <c r="Q464"/>
      <c r="R464"/>
      <c r="S464"/>
      <c r="T464"/>
      <c r="U464"/>
      <c r="V464"/>
      <c r="W464"/>
      <c r="X464"/>
      <c r="Y464"/>
      <c r="Z464"/>
      <c r="AA464"/>
      <c r="AB464"/>
      <c r="AC464"/>
      <c r="AD464"/>
      <c r="AE464"/>
    </row>
    <row r="465" spans="1:31" s="44" customFormat="1" x14ac:dyDescent="0.25">
      <c r="A465" t="s">
        <v>1110</v>
      </c>
      <c r="B465" t="s">
        <v>365</v>
      </c>
      <c r="C465" t="s">
        <v>1109</v>
      </c>
      <c r="D465" t="s">
        <v>347</v>
      </c>
      <c r="E465" s="29">
        <v>40643</v>
      </c>
      <c r="F465" t="s">
        <v>1754</v>
      </c>
      <c r="G465" t="s">
        <v>348</v>
      </c>
      <c r="H465" s="38">
        <v>63670</v>
      </c>
      <c r="I465">
        <v>5</v>
      </c>
      <c r="J465" s="38">
        <f t="shared" si="7"/>
        <v>65580.100000000006</v>
      </c>
      <c r="K465" s="41"/>
      <c r="L465" s="41"/>
      <c r="M465" s="41"/>
      <c r="N465"/>
      <c r="O465"/>
      <c r="P465"/>
      <c r="Q465"/>
      <c r="R465"/>
      <c r="S465"/>
      <c r="T465"/>
      <c r="U465"/>
      <c r="V465"/>
      <c r="W465"/>
      <c r="X465"/>
      <c r="Y465"/>
      <c r="Z465"/>
      <c r="AA465"/>
      <c r="AB465"/>
      <c r="AC465"/>
      <c r="AD465"/>
      <c r="AE465"/>
    </row>
    <row r="466" spans="1:31" s="44" customFormat="1" x14ac:dyDescent="0.25">
      <c r="A466" t="s">
        <v>782</v>
      </c>
      <c r="B466" t="s">
        <v>345</v>
      </c>
      <c r="C466" t="s">
        <v>6</v>
      </c>
      <c r="D466" t="s">
        <v>353</v>
      </c>
      <c r="E466" s="29">
        <v>37966</v>
      </c>
      <c r="F466" t="s">
        <v>1755</v>
      </c>
      <c r="G466"/>
      <c r="H466" s="38">
        <v>29540</v>
      </c>
      <c r="I466">
        <v>3</v>
      </c>
      <c r="J466" s="38">
        <f t="shared" si="7"/>
        <v>30426.2</v>
      </c>
      <c r="K466" s="41"/>
      <c r="L466" s="41"/>
      <c r="M466" s="41"/>
      <c r="N466"/>
      <c r="O466"/>
      <c r="P466"/>
      <c r="Q466"/>
      <c r="R466"/>
      <c r="S466"/>
      <c r="T466"/>
      <c r="U466"/>
      <c r="V466"/>
      <c r="W466"/>
      <c r="X466"/>
      <c r="Y466"/>
      <c r="Z466"/>
      <c r="AA466"/>
      <c r="AB466"/>
      <c r="AC466"/>
      <c r="AD466"/>
      <c r="AE466"/>
    </row>
    <row r="467" spans="1:31" s="44" customFormat="1" x14ac:dyDescent="0.25">
      <c r="A467" t="s">
        <v>761</v>
      </c>
      <c r="B467" t="s">
        <v>345</v>
      </c>
      <c r="C467" t="s">
        <v>4</v>
      </c>
      <c r="D467" t="s">
        <v>347</v>
      </c>
      <c r="E467" s="29">
        <v>40528</v>
      </c>
      <c r="F467" t="s">
        <v>1756</v>
      </c>
      <c r="G467" t="s">
        <v>351</v>
      </c>
      <c r="H467" s="38">
        <v>31260</v>
      </c>
      <c r="I467">
        <v>5</v>
      </c>
      <c r="J467" s="38">
        <f t="shared" si="7"/>
        <v>32197.8</v>
      </c>
      <c r="K467" s="41"/>
      <c r="L467" s="41"/>
      <c r="M467" s="41"/>
      <c r="N467"/>
      <c r="O467"/>
      <c r="P467"/>
      <c r="Q467"/>
      <c r="R467"/>
      <c r="S467"/>
      <c r="T467"/>
      <c r="U467"/>
      <c r="V467"/>
      <c r="W467"/>
      <c r="X467"/>
      <c r="Y467"/>
      <c r="Z467"/>
      <c r="AA467"/>
      <c r="AB467"/>
      <c r="AC467"/>
      <c r="AD467"/>
      <c r="AE467"/>
    </row>
    <row r="468" spans="1:31" s="44" customFormat="1" x14ac:dyDescent="0.25">
      <c r="A468" t="s">
        <v>1049</v>
      </c>
      <c r="B468" t="s">
        <v>345</v>
      </c>
      <c r="C468" t="s">
        <v>1014</v>
      </c>
      <c r="D468" t="s">
        <v>353</v>
      </c>
      <c r="E468" s="29">
        <v>40706</v>
      </c>
      <c r="F468" t="s">
        <v>1757</v>
      </c>
      <c r="G468"/>
      <c r="H468" s="38">
        <v>34680</v>
      </c>
      <c r="I468">
        <v>5</v>
      </c>
      <c r="J468" s="38">
        <f t="shared" si="7"/>
        <v>35720.400000000001</v>
      </c>
      <c r="K468" s="41"/>
      <c r="L468" s="41"/>
      <c r="M468" s="41"/>
      <c r="N468"/>
      <c r="O468"/>
      <c r="P468"/>
      <c r="Q468"/>
      <c r="R468"/>
      <c r="S468"/>
      <c r="T468"/>
      <c r="U468"/>
      <c r="V468"/>
      <c r="W468"/>
      <c r="X468"/>
      <c r="Y468"/>
      <c r="Z468"/>
      <c r="AA468"/>
      <c r="AB468"/>
      <c r="AC468"/>
      <c r="AD468"/>
      <c r="AE468"/>
    </row>
    <row r="469" spans="1:31" s="44" customFormat="1" x14ac:dyDescent="0.25">
      <c r="A469" t="s">
        <v>650</v>
      </c>
      <c r="B469" t="s">
        <v>361</v>
      </c>
      <c r="C469" t="s">
        <v>552</v>
      </c>
      <c r="D469" t="s">
        <v>350</v>
      </c>
      <c r="E469" s="29">
        <v>38552</v>
      </c>
      <c r="F469" t="s">
        <v>1758</v>
      </c>
      <c r="G469" t="s">
        <v>379</v>
      </c>
      <c r="H469" s="38">
        <v>11065</v>
      </c>
      <c r="I469">
        <v>1</v>
      </c>
      <c r="J469" s="38">
        <f t="shared" si="7"/>
        <v>11618.25</v>
      </c>
      <c r="K469" s="41"/>
      <c r="L469" s="41"/>
      <c r="M469" s="41"/>
      <c r="N469"/>
      <c r="O469"/>
      <c r="P469"/>
      <c r="Q469"/>
      <c r="R469"/>
      <c r="S469"/>
      <c r="T469"/>
      <c r="U469"/>
      <c r="V469"/>
      <c r="W469"/>
      <c r="X469"/>
      <c r="Y469"/>
      <c r="Z469"/>
      <c r="AA469"/>
      <c r="AB469"/>
      <c r="AC469"/>
      <c r="AD469"/>
      <c r="AE469"/>
    </row>
    <row r="470" spans="1:31" s="44" customFormat="1" x14ac:dyDescent="0.25">
      <c r="A470" t="s">
        <v>950</v>
      </c>
      <c r="B470" t="s">
        <v>345</v>
      </c>
      <c r="C470" t="s">
        <v>940</v>
      </c>
      <c r="D470" t="s">
        <v>347</v>
      </c>
      <c r="E470" s="29">
        <v>39815</v>
      </c>
      <c r="F470" t="s">
        <v>1759</v>
      </c>
      <c r="G470" t="s">
        <v>379</v>
      </c>
      <c r="H470" s="38">
        <v>72060</v>
      </c>
      <c r="I470">
        <v>2</v>
      </c>
      <c r="J470" s="38">
        <f t="shared" si="7"/>
        <v>74221.8</v>
      </c>
      <c r="K470" s="41"/>
      <c r="L470" s="41"/>
      <c r="M470" s="41"/>
      <c r="N470"/>
      <c r="O470"/>
      <c r="P470"/>
      <c r="Q470"/>
      <c r="R470"/>
      <c r="S470"/>
      <c r="T470"/>
      <c r="U470"/>
      <c r="V470"/>
      <c r="W470"/>
      <c r="X470"/>
      <c r="Y470"/>
      <c r="Z470"/>
      <c r="AA470"/>
      <c r="AB470"/>
      <c r="AC470"/>
      <c r="AD470"/>
      <c r="AE470"/>
    </row>
    <row r="471" spans="1:31" s="44" customFormat="1" x14ac:dyDescent="0.25">
      <c r="A471" t="s">
        <v>429</v>
      </c>
      <c r="B471" t="s">
        <v>361</v>
      </c>
      <c r="C471" t="s">
        <v>399</v>
      </c>
      <c r="D471" t="s">
        <v>353</v>
      </c>
      <c r="E471" s="29">
        <v>39959</v>
      </c>
      <c r="F471" t="s">
        <v>1760</v>
      </c>
      <c r="G471"/>
      <c r="H471" s="38">
        <v>79460</v>
      </c>
      <c r="I471">
        <v>5</v>
      </c>
      <c r="J471" s="38">
        <f t="shared" si="7"/>
        <v>81843.8</v>
      </c>
      <c r="K471" s="41"/>
      <c r="L471" s="41"/>
      <c r="M471" s="41"/>
      <c r="N471"/>
      <c r="O471"/>
      <c r="P471"/>
      <c r="Q471"/>
      <c r="R471"/>
      <c r="S471"/>
      <c r="T471"/>
      <c r="U471"/>
      <c r="V471"/>
      <c r="W471"/>
      <c r="X471"/>
      <c r="Y471"/>
      <c r="Z471"/>
      <c r="AA471"/>
      <c r="AB471"/>
      <c r="AC471"/>
      <c r="AD471"/>
      <c r="AE471"/>
    </row>
    <row r="472" spans="1:31" s="44" customFormat="1" x14ac:dyDescent="0.25">
      <c r="A472" t="s">
        <v>809</v>
      </c>
      <c r="B472" t="s">
        <v>365</v>
      </c>
      <c r="C472" t="s">
        <v>789</v>
      </c>
      <c r="D472" t="s">
        <v>347</v>
      </c>
      <c r="E472" s="29">
        <v>39284</v>
      </c>
      <c r="F472" t="s">
        <v>1761</v>
      </c>
      <c r="G472" t="s">
        <v>348</v>
      </c>
      <c r="H472" s="38">
        <v>25830</v>
      </c>
      <c r="I472">
        <v>5</v>
      </c>
      <c r="J472" s="38">
        <f t="shared" si="7"/>
        <v>26604.9</v>
      </c>
      <c r="K472" s="41"/>
      <c r="L472" s="41"/>
      <c r="M472" s="41"/>
      <c r="N472"/>
      <c r="O472"/>
      <c r="P472"/>
      <c r="Q472"/>
      <c r="R472"/>
      <c r="S472"/>
      <c r="T472"/>
      <c r="U472"/>
      <c r="V472"/>
      <c r="W472"/>
      <c r="X472"/>
      <c r="Y472"/>
      <c r="Z472"/>
      <c r="AA472"/>
      <c r="AB472"/>
      <c r="AC472"/>
      <c r="AD472"/>
      <c r="AE472"/>
    </row>
    <row r="473" spans="1:31" s="44" customFormat="1" x14ac:dyDescent="0.25">
      <c r="A473" t="s">
        <v>1046</v>
      </c>
      <c r="B473" t="s">
        <v>365</v>
      </c>
      <c r="C473" t="s">
        <v>1014</v>
      </c>
      <c r="D473" t="s">
        <v>347</v>
      </c>
      <c r="E473" s="29">
        <v>40680</v>
      </c>
      <c r="F473" t="s">
        <v>1762</v>
      </c>
      <c r="G473" t="s">
        <v>348</v>
      </c>
      <c r="H473" s="38">
        <v>23030</v>
      </c>
      <c r="I473">
        <v>4</v>
      </c>
      <c r="J473" s="38">
        <f t="shared" si="7"/>
        <v>23720.9</v>
      </c>
      <c r="K473" s="41"/>
      <c r="L473" s="41"/>
      <c r="M473" s="41"/>
      <c r="N473"/>
      <c r="O473"/>
      <c r="P473"/>
      <c r="Q473"/>
      <c r="R473"/>
      <c r="S473"/>
      <c r="T473"/>
      <c r="U473"/>
      <c r="V473"/>
      <c r="W473"/>
      <c r="X473"/>
      <c r="Y473"/>
      <c r="Z473"/>
      <c r="AA473"/>
      <c r="AB473"/>
      <c r="AC473"/>
      <c r="AD473"/>
      <c r="AE473"/>
    </row>
    <row r="474" spans="1:31" s="44" customFormat="1" x14ac:dyDescent="0.25">
      <c r="A474" t="s">
        <v>898</v>
      </c>
      <c r="B474" t="s">
        <v>361</v>
      </c>
      <c r="C474" t="s">
        <v>851</v>
      </c>
      <c r="D474" t="s">
        <v>353</v>
      </c>
      <c r="E474" s="29">
        <v>40414</v>
      </c>
      <c r="F474" t="s">
        <v>1763</v>
      </c>
      <c r="G474"/>
      <c r="H474" s="38">
        <v>60070</v>
      </c>
      <c r="I474">
        <v>2</v>
      </c>
      <c r="J474" s="38">
        <f t="shared" si="7"/>
        <v>61872.1</v>
      </c>
      <c r="K474" s="41"/>
      <c r="L474" s="41"/>
      <c r="M474" s="41"/>
      <c r="N474"/>
      <c r="O474"/>
      <c r="P474"/>
      <c r="Q474"/>
      <c r="R474"/>
      <c r="S474"/>
      <c r="T474"/>
      <c r="U474"/>
      <c r="V474"/>
      <c r="W474"/>
      <c r="X474"/>
      <c r="Y474"/>
      <c r="Z474"/>
      <c r="AA474"/>
      <c r="AB474"/>
      <c r="AC474"/>
      <c r="AD474"/>
      <c r="AE474"/>
    </row>
    <row r="475" spans="1:31" s="44" customFormat="1" x14ac:dyDescent="0.25">
      <c r="A475" t="s">
        <v>522</v>
      </c>
      <c r="B475" t="s">
        <v>361</v>
      </c>
      <c r="C475" t="s">
        <v>504</v>
      </c>
      <c r="D475" t="s">
        <v>347</v>
      </c>
      <c r="E475" s="29">
        <v>41787</v>
      </c>
      <c r="F475" t="s">
        <v>1764</v>
      </c>
      <c r="G475" t="s">
        <v>359</v>
      </c>
      <c r="H475" s="38">
        <v>65560</v>
      </c>
      <c r="I475">
        <v>1</v>
      </c>
      <c r="J475" s="38">
        <f t="shared" si="7"/>
        <v>67526.8</v>
      </c>
      <c r="K475" s="41"/>
      <c r="L475" s="41"/>
      <c r="M475" s="41"/>
      <c r="N475"/>
      <c r="O475"/>
      <c r="P475"/>
      <c r="Q475"/>
      <c r="R475"/>
      <c r="S475"/>
      <c r="T475"/>
      <c r="U475"/>
      <c r="V475"/>
      <c r="W475"/>
      <c r="X475"/>
      <c r="Y475"/>
      <c r="Z475"/>
      <c r="AA475"/>
      <c r="AB475"/>
      <c r="AC475"/>
      <c r="AD475"/>
      <c r="AE475"/>
    </row>
    <row r="476" spans="1:31" s="44" customFormat="1" x14ac:dyDescent="0.25">
      <c r="A476" t="s">
        <v>914</v>
      </c>
      <c r="B476" t="s">
        <v>361</v>
      </c>
      <c r="C476" t="s">
        <v>851</v>
      </c>
      <c r="D476" t="s">
        <v>353</v>
      </c>
      <c r="E476" s="29">
        <v>37526</v>
      </c>
      <c r="F476" t="s">
        <v>1765</v>
      </c>
      <c r="G476"/>
      <c r="H476" s="38">
        <v>61580</v>
      </c>
      <c r="I476">
        <v>3</v>
      </c>
      <c r="J476" s="38">
        <f t="shared" si="7"/>
        <v>63427.4</v>
      </c>
      <c r="K476" s="41"/>
      <c r="L476" s="41"/>
      <c r="M476" s="41"/>
      <c r="N476"/>
      <c r="O476"/>
      <c r="P476"/>
      <c r="Q476"/>
      <c r="R476"/>
      <c r="S476"/>
      <c r="T476"/>
      <c r="U476"/>
      <c r="V476"/>
      <c r="W476"/>
      <c r="X476"/>
      <c r="Y476"/>
      <c r="Z476"/>
      <c r="AA476"/>
      <c r="AB476"/>
      <c r="AC476"/>
      <c r="AD476"/>
      <c r="AE476"/>
    </row>
    <row r="477" spans="1:31" s="44" customFormat="1" x14ac:dyDescent="0.25">
      <c r="A477" t="s">
        <v>922</v>
      </c>
      <c r="B477" t="s">
        <v>365</v>
      </c>
      <c r="C477" t="s">
        <v>851</v>
      </c>
      <c r="D477" t="s">
        <v>347</v>
      </c>
      <c r="E477" s="29">
        <v>40471</v>
      </c>
      <c r="F477" t="s">
        <v>1766</v>
      </c>
      <c r="G477" t="s">
        <v>359</v>
      </c>
      <c r="H477" s="38">
        <v>54580</v>
      </c>
      <c r="I477">
        <v>4</v>
      </c>
      <c r="J477" s="38">
        <f t="shared" si="7"/>
        <v>56217.4</v>
      </c>
      <c r="K477" s="41"/>
      <c r="L477" s="41"/>
      <c r="M477" s="41"/>
      <c r="N477"/>
      <c r="O477"/>
      <c r="P477"/>
      <c r="Q477"/>
      <c r="R477"/>
      <c r="S477"/>
      <c r="T477"/>
      <c r="U477"/>
      <c r="V477"/>
      <c r="W477"/>
      <c r="X477"/>
      <c r="Y477"/>
      <c r="Z477"/>
      <c r="AA477"/>
      <c r="AB477"/>
      <c r="AC477"/>
      <c r="AD477"/>
      <c r="AE477"/>
    </row>
    <row r="478" spans="1:31" s="44" customFormat="1" x14ac:dyDescent="0.25">
      <c r="A478" t="s">
        <v>806</v>
      </c>
      <c r="B478" t="s">
        <v>361</v>
      </c>
      <c r="C478" t="s">
        <v>789</v>
      </c>
      <c r="D478" t="s">
        <v>350</v>
      </c>
      <c r="E478" s="29">
        <v>37790</v>
      </c>
      <c r="F478" t="s">
        <v>1767</v>
      </c>
      <c r="G478" t="s">
        <v>379</v>
      </c>
      <c r="H478" s="38">
        <v>29005</v>
      </c>
      <c r="I478">
        <v>1</v>
      </c>
      <c r="J478" s="38">
        <f t="shared" si="7"/>
        <v>29875.15</v>
      </c>
      <c r="K478" s="41"/>
      <c r="L478" s="41"/>
      <c r="M478" s="41"/>
      <c r="N478"/>
      <c r="O478"/>
      <c r="P478"/>
      <c r="Q478"/>
      <c r="R478"/>
      <c r="S478"/>
      <c r="T478"/>
      <c r="U478"/>
      <c r="V478"/>
      <c r="W478"/>
      <c r="X478"/>
      <c r="Y478"/>
      <c r="Z478"/>
      <c r="AA478"/>
      <c r="AB478"/>
      <c r="AC478"/>
      <c r="AD478"/>
      <c r="AE478"/>
    </row>
    <row r="479" spans="1:31" s="44" customFormat="1" x14ac:dyDescent="0.25">
      <c r="A479" t="s">
        <v>687</v>
      </c>
      <c r="B479" t="s">
        <v>365</v>
      </c>
      <c r="C479" t="s">
        <v>552</v>
      </c>
      <c r="D479" t="s">
        <v>353</v>
      </c>
      <c r="E479" s="29">
        <v>40470</v>
      </c>
      <c r="F479" t="s">
        <v>1768</v>
      </c>
      <c r="G479"/>
      <c r="H479" s="38">
        <v>37840</v>
      </c>
      <c r="I479">
        <v>1</v>
      </c>
      <c r="J479" s="38">
        <f t="shared" si="7"/>
        <v>39732</v>
      </c>
      <c r="K479" s="41"/>
      <c r="L479" s="41"/>
      <c r="M479" s="41"/>
      <c r="N479"/>
      <c r="O479"/>
      <c r="P479"/>
      <c r="Q479"/>
      <c r="R479"/>
      <c r="S479"/>
      <c r="T479"/>
      <c r="U479"/>
      <c r="V479"/>
      <c r="W479"/>
      <c r="X479"/>
      <c r="Y479"/>
      <c r="Z479"/>
      <c r="AA479"/>
      <c r="AB479"/>
      <c r="AC479"/>
      <c r="AD479"/>
      <c r="AE479"/>
    </row>
    <row r="480" spans="1:31" s="44" customFormat="1" x14ac:dyDescent="0.25">
      <c r="A480" t="s">
        <v>1077</v>
      </c>
      <c r="B480" t="s">
        <v>355</v>
      </c>
      <c r="C480" t="s">
        <v>1014</v>
      </c>
      <c r="D480" t="s">
        <v>347</v>
      </c>
      <c r="E480" s="29">
        <v>37495</v>
      </c>
      <c r="F480" t="s">
        <v>1769</v>
      </c>
      <c r="G480" t="s">
        <v>369</v>
      </c>
      <c r="H480" s="38">
        <v>60300</v>
      </c>
      <c r="I480">
        <v>2</v>
      </c>
      <c r="J480" s="38">
        <f t="shared" si="7"/>
        <v>62109</v>
      </c>
      <c r="K480" s="41"/>
      <c r="L480" s="41"/>
      <c r="M480" s="41"/>
      <c r="N480"/>
      <c r="O480"/>
      <c r="P480"/>
      <c r="Q480"/>
      <c r="R480"/>
      <c r="S480"/>
      <c r="T480"/>
      <c r="U480"/>
      <c r="V480"/>
      <c r="W480"/>
      <c r="X480"/>
      <c r="Y480"/>
      <c r="Z480"/>
      <c r="AA480"/>
      <c r="AB480"/>
      <c r="AC480"/>
      <c r="AD480"/>
      <c r="AE480"/>
    </row>
    <row r="481" spans="1:31" s="44" customFormat="1" x14ac:dyDescent="0.25">
      <c r="A481" t="s">
        <v>442</v>
      </c>
      <c r="B481" t="s">
        <v>365</v>
      </c>
      <c r="C481" t="s">
        <v>399</v>
      </c>
      <c r="D481" t="s">
        <v>347</v>
      </c>
      <c r="E481" s="29">
        <v>40832</v>
      </c>
      <c r="F481" t="s">
        <v>1770</v>
      </c>
      <c r="G481" t="s">
        <v>379</v>
      </c>
      <c r="H481" s="38">
        <v>85920</v>
      </c>
      <c r="I481">
        <v>4</v>
      </c>
      <c r="J481" s="38">
        <f t="shared" si="7"/>
        <v>88497.600000000006</v>
      </c>
      <c r="K481" s="41"/>
      <c r="L481" s="41"/>
      <c r="M481" s="41"/>
      <c r="N481"/>
      <c r="O481"/>
      <c r="P481"/>
      <c r="Q481"/>
      <c r="R481"/>
      <c r="S481"/>
      <c r="T481"/>
      <c r="U481"/>
      <c r="V481"/>
      <c r="W481"/>
      <c r="X481"/>
      <c r="Y481"/>
      <c r="Z481"/>
      <c r="AA481"/>
      <c r="AB481"/>
      <c r="AC481"/>
      <c r="AD481"/>
      <c r="AE481"/>
    </row>
    <row r="482" spans="1:31" s="44" customFormat="1" x14ac:dyDescent="0.25">
      <c r="A482" t="s">
        <v>977</v>
      </c>
      <c r="B482" t="s">
        <v>375</v>
      </c>
      <c r="C482" t="s">
        <v>940</v>
      </c>
      <c r="D482" t="s">
        <v>347</v>
      </c>
      <c r="E482" s="29">
        <v>37793</v>
      </c>
      <c r="F482" t="s">
        <v>1771</v>
      </c>
      <c r="G482" t="s">
        <v>348</v>
      </c>
      <c r="H482" s="38">
        <v>29210</v>
      </c>
      <c r="I482">
        <v>5</v>
      </c>
      <c r="J482" s="38">
        <f t="shared" si="7"/>
        <v>30086.3</v>
      </c>
      <c r="K482" s="41"/>
      <c r="L482" s="41"/>
      <c r="M482" s="41"/>
      <c r="N482"/>
      <c r="O482"/>
      <c r="P482"/>
      <c r="Q482"/>
      <c r="R482"/>
      <c r="S482"/>
      <c r="T482"/>
      <c r="U482"/>
      <c r="V482"/>
      <c r="W482"/>
      <c r="X482"/>
      <c r="Y482"/>
      <c r="Z482"/>
      <c r="AA482"/>
      <c r="AB482"/>
      <c r="AC482"/>
      <c r="AD482"/>
      <c r="AE482"/>
    </row>
    <row r="483" spans="1:31" s="44" customFormat="1" x14ac:dyDescent="0.25">
      <c r="A483" t="s">
        <v>986</v>
      </c>
      <c r="B483" t="s">
        <v>355</v>
      </c>
      <c r="C483" t="s">
        <v>940</v>
      </c>
      <c r="D483" t="s">
        <v>347</v>
      </c>
      <c r="E483" s="29">
        <v>40759</v>
      </c>
      <c r="F483" t="s">
        <v>1772</v>
      </c>
      <c r="G483" t="s">
        <v>348</v>
      </c>
      <c r="H483" s="38">
        <v>67920</v>
      </c>
      <c r="I483">
        <v>4</v>
      </c>
      <c r="J483" s="38">
        <f t="shared" si="7"/>
        <v>69957.600000000006</v>
      </c>
      <c r="K483" s="41"/>
      <c r="L483" s="41"/>
      <c r="M483" s="41"/>
      <c r="N483"/>
      <c r="O483"/>
      <c r="P483"/>
      <c r="Q483"/>
      <c r="R483"/>
      <c r="S483"/>
      <c r="T483"/>
      <c r="U483"/>
      <c r="V483"/>
      <c r="W483"/>
      <c r="X483"/>
      <c r="Y483"/>
      <c r="Z483"/>
      <c r="AA483"/>
      <c r="AB483"/>
      <c r="AC483"/>
      <c r="AD483"/>
      <c r="AE483"/>
    </row>
    <row r="484" spans="1:31" s="44" customFormat="1" x14ac:dyDescent="0.25">
      <c r="A484" t="s">
        <v>817</v>
      </c>
      <c r="B484" t="s">
        <v>358</v>
      </c>
      <c r="C484" t="s">
        <v>789</v>
      </c>
      <c r="D484" t="s">
        <v>347</v>
      </c>
      <c r="E484" s="29">
        <v>39678</v>
      </c>
      <c r="F484" t="s">
        <v>1773</v>
      </c>
      <c r="G484" t="s">
        <v>379</v>
      </c>
      <c r="H484" s="38">
        <v>80090</v>
      </c>
      <c r="I484">
        <v>2</v>
      </c>
      <c r="J484" s="38">
        <f t="shared" si="7"/>
        <v>82492.7</v>
      </c>
      <c r="K484" s="41"/>
      <c r="L484" s="41"/>
      <c r="M484" s="41"/>
      <c r="N484"/>
      <c r="O484"/>
      <c r="P484"/>
      <c r="Q484"/>
      <c r="R484"/>
      <c r="S484"/>
      <c r="T484"/>
      <c r="U484"/>
      <c r="V484"/>
      <c r="W484"/>
      <c r="X484"/>
      <c r="Y484"/>
      <c r="Z484"/>
      <c r="AA484"/>
      <c r="AB484"/>
      <c r="AC484"/>
      <c r="AD484"/>
      <c r="AE484"/>
    </row>
    <row r="485" spans="1:31" s="44" customFormat="1" x14ac:dyDescent="0.25">
      <c r="A485" t="s">
        <v>1073</v>
      </c>
      <c r="B485" t="s">
        <v>375</v>
      </c>
      <c r="C485" t="s">
        <v>1014</v>
      </c>
      <c r="D485" t="s">
        <v>353</v>
      </c>
      <c r="E485" s="29">
        <v>40393</v>
      </c>
      <c r="F485" t="s">
        <v>1774</v>
      </c>
      <c r="G485"/>
      <c r="H485" s="38">
        <v>41770</v>
      </c>
      <c r="I485">
        <v>5</v>
      </c>
      <c r="J485" s="38">
        <f t="shared" si="7"/>
        <v>43023.1</v>
      </c>
      <c r="K485" s="41"/>
      <c r="L485" s="41"/>
      <c r="M485" s="41"/>
      <c r="N485"/>
      <c r="O485"/>
      <c r="P485"/>
      <c r="Q485"/>
      <c r="R485"/>
      <c r="S485"/>
      <c r="T485"/>
      <c r="U485"/>
      <c r="V485"/>
      <c r="W485"/>
      <c r="X485"/>
      <c r="Y485"/>
      <c r="Z485"/>
      <c r="AA485"/>
      <c r="AB485"/>
      <c r="AC485"/>
      <c r="AD485"/>
      <c r="AE485"/>
    </row>
    <row r="486" spans="1:31" s="44" customFormat="1" x14ac:dyDescent="0.25">
      <c r="A486" t="s">
        <v>698</v>
      </c>
      <c r="B486" t="s">
        <v>365</v>
      </c>
      <c r="C486" t="s">
        <v>552</v>
      </c>
      <c r="D486" t="s">
        <v>347</v>
      </c>
      <c r="E486" s="29">
        <v>39390</v>
      </c>
      <c r="F486" t="s">
        <v>1775</v>
      </c>
      <c r="G486" t="s">
        <v>359</v>
      </c>
      <c r="H486" s="38">
        <v>71490</v>
      </c>
      <c r="I486">
        <v>5</v>
      </c>
      <c r="J486" s="38">
        <f t="shared" si="7"/>
        <v>75064.5</v>
      </c>
      <c r="K486" s="41"/>
      <c r="L486" s="41"/>
      <c r="M486" s="41"/>
      <c r="N486"/>
      <c r="O486"/>
      <c r="P486"/>
      <c r="Q486"/>
      <c r="R486"/>
      <c r="S486"/>
      <c r="T486"/>
      <c r="U486"/>
      <c r="V486"/>
      <c r="W486"/>
      <c r="X486"/>
      <c r="Y486"/>
      <c r="Z486"/>
      <c r="AA486"/>
      <c r="AB486"/>
      <c r="AC486"/>
      <c r="AD486"/>
      <c r="AE486"/>
    </row>
    <row r="487" spans="1:31" s="44" customFormat="1" x14ac:dyDescent="0.25">
      <c r="A487" t="s">
        <v>405</v>
      </c>
      <c r="B487" t="s">
        <v>365</v>
      </c>
      <c r="C487" t="s">
        <v>399</v>
      </c>
      <c r="D487" t="s">
        <v>350</v>
      </c>
      <c r="E487" s="29">
        <v>40225</v>
      </c>
      <c r="F487" t="s">
        <v>1776</v>
      </c>
      <c r="G487" t="s">
        <v>369</v>
      </c>
      <c r="H487" s="38">
        <v>23380</v>
      </c>
      <c r="I487">
        <v>4</v>
      </c>
      <c r="J487" s="38">
        <f t="shared" si="7"/>
        <v>24081.4</v>
      </c>
      <c r="K487" s="41"/>
      <c r="L487" s="41"/>
      <c r="M487" s="41"/>
      <c r="N487"/>
      <c r="O487"/>
      <c r="P487"/>
      <c r="Q487"/>
      <c r="R487"/>
      <c r="S487"/>
      <c r="T487"/>
      <c r="U487"/>
      <c r="V487"/>
      <c r="W487"/>
      <c r="X487"/>
      <c r="Y487"/>
      <c r="Z487"/>
      <c r="AA487"/>
      <c r="AB487"/>
      <c r="AC487"/>
      <c r="AD487"/>
      <c r="AE487"/>
    </row>
    <row r="488" spans="1:31" x14ac:dyDescent="0.25">
      <c r="A488" t="s">
        <v>873</v>
      </c>
      <c r="B488" t="s">
        <v>361</v>
      </c>
      <c r="C488" t="s">
        <v>851</v>
      </c>
      <c r="D488" t="s">
        <v>347</v>
      </c>
      <c r="E488" s="29">
        <v>40282</v>
      </c>
      <c r="F488" t="s">
        <v>1777</v>
      </c>
      <c r="G488" t="s">
        <v>369</v>
      </c>
      <c r="H488" s="38">
        <v>72640</v>
      </c>
      <c r="I488">
        <v>3</v>
      </c>
      <c r="J488" s="38">
        <f t="shared" si="7"/>
        <v>74819.199999999997</v>
      </c>
    </row>
    <row r="489" spans="1:31" x14ac:dyDescent="0.25">
      <c r="A489" t="s">
        <v>497</v>
      </c>
      <c r="B489" t="s">
        <v>345</v>
      </c>
      <c r="C489" t="s">
        <v>498</v>
      </c>
      <c r="D489" t="s">
        <v>347</v>
      </c>
      <c r="E489" s="29">
        <v>39491</v>
      </c>
      <c r="F489" t="s">
        <v>1778</v>
      </c>
      <c r="G489" t="s">
        <v>379</v>
      </c>
      <c r="H489" s="38">
        <v>75060</v>
      </c>
      <c r="I489">
        <v>5</v>
      </c>
      <c r="J489" s="38">
        <f t="shared" si="7"/>
        <v>77311.8</v>
      </c>
    </row>
    <row r="490" spans="1:31" x14ac:dyDescent="0.25">
      <c r="A490" t="s">
        <v>1036</v>
      </c>
      <c r="B490" t="s">
        <v>375</v>
      </c>
      <c r="C490" t="s">
        <v>1014</v>
      </c>
      <c r="D490" t="s">
        <v>347</v>
      </c>
      <c r="E490" s="29">
        <v>39171</v>
      </c>
      <c r="F490" t="s">
        <v>1779</v>
      </c>
      <c r="G490" t="s">
        <v>359</v>
      </c>
      <c r="H490" s="38">
        <v>25690</v>
      </c>
      <c r="I490">
        <v>2</v>
      </c>
      <c r="J490" s="38">
        <f t="shared" si="7"/>
        <v>26460.7</v>
      </c>
    </row>
    <row r="491" spans="1:31" x14ac:dyDescent="0.25">
      <c r="A491" t="s">
        <v>524</v>
      </c>
      <c r="B491" t="s">
        <v>365</v>
      </c>
      <c r="C491" t="s">
        <v>504</v>
      </c>
      <c r="D491" t="s">
        <v>347</v>
      </c>
      <c r="E491" s="29">
        <v>38892</v>
      </c>
      <c r="F491" t="s">
        <v>1780</v>
      </c>
      <c r="G491" t="s">
        <v>379</v>
      </c>
      <c r="H491" s="38">
        <v>56870</v>
      </c>
      <c r="I491">
        <v>1</v>
      </c>
      <c r="J491" s="38">
        <f t="shared" si="7"/>
        <v>58576.1</v>
      </c>
    </row>
    <row r="492" spans="1:31" x14ac:dyDescent="0.25">
      <c r="A492" t="s">
        <v>390</v>
      </c>
      <c r="B492" t="s">
        <v>365</v>
      </c>
      <c r="C492" t="s">
        <v>384</v>
      </c>
      <c r="D492" t="s">
        <v>356</v>
      </c>
      <c r="E492" s="29">
        <v>40057</v>
      </c>
      <c r="F492" t="s">
        <v>1781</v>
      </c>
      <c r="G492"/>
      <c r="H492" s="38">
        <v>20028</v>
      </c>
      <c r="I492">
        <v>4</v>
      </c>
      <c r="J492" s="38">
        <f t="shared" si="7"/>
        <v>20628.84</v>
      </c>
    </row>
    <row r="493" spans="1:31" x14ac:dyDescent="0.25">
      <c r="A493" t="s">
        <v>428</v>
      </c>
      <c r="B493" t="s">
        <v>361</v>
      </c>
      <c r="C493" t="s">
        <v>399</v>
      </c>
      <c r="D493" t="s">
        <v>347</v>
      </c>
      <c r="E493" s="29">
        <v>40670</v>
      </c>
      <c r="F493" t="s">
        <v>1782</v>
      </c>
      <c r="G493" t="s">
        <v>379</v>
      </c>
      <c r="H493" s="38">
        <v>28650</v>
      </c>
      <c r="I493">
        <v>4</v>
      </c>
      <c r="J493" s="38">
        <f t="shared" si="7"/>
        <v>29509.5</v>
      </c>
    </row>
    <row r="494" spans="1:31" x14ac:dyDescent="0.25">
      <c r="A494" t="s">
        <v>411</v>
      </c>
      <c r="B494" t="s">
        <v>345</v>
      </c>
      <c r="C494" t="s">
        <v>399</v>
      </c>
      <c r="D494" t="s">
        <v>350</v>
      </c>
      <c r="E494" s="29">
        <v>42457</v>
      </c>
      <c r="F494" t="s">
        <v>1783</v>
      </c>
      <c r="G494" t="s">
        <v>359</v>
      </c>
      <c r="H494" s="38">
        <v>48415</v>
      </c>
      <c r="I494">
        <v>4</v>
      </c>
      <c r="J494" s="38">
        <f t="shared" si="7"/>
        <v>49867.450000000004</v>
      </c>
    </row>
    <row r="495" spans="1:31" x14ac:dyDescent="0.25">
      <c r="A495" t="s">
        <v>494</v>
      </c>
      <c r="B495" t="s">
        <v>361</v>
      </c>
      <c r="C495" t="s">
        <v>478</v>
      </c>
      <c r="D495" t="s">
        <v>356</v>
      </c>
      <c r="E495" s="29">
        <v>39758</v>
      </c>
      <c r="F495" t="s">
        <v>1784</v>
      </c>
      <c r="G495"/>
      <c r="H495" s="38">
        <v>14712</v>
      </c>
      <c r="I495">
        <v>5</v>
      </c>
      <c r="J495" s="38">
        <f t="shared" si="7"/>
        <v>15153.36</v>
      </c>
    </row>
    <row r="496" spans="1:31" x14ac:dyDescent="0.25">
      <c r="A496" t="s">
        <v>525</v>
      </c>
      <c r="B496" t="s">
        <v>375</v>
      </c>
      <c r="C496" t="s">
        <v>504</v>
      </c>
      <c r="D496" t="s">
        <v>347</v>
      </c>
      <c r="E496" s="29">
        <v>39654</v>
      </c>
      <c r="F496" t="s">
        <v>1785</v>
      </c>
      <c r="G496" t="s">
        <v>369</v>
      </c>
      <c r="H496" s="38">
        <v>32360</v>
      </c>
      <c r="I496">
        <v>4</v>
      </c>
      <c r="J496" s="38">
        <f t="shared" si="7"/>
        <v>33330.800000000003</v>
      </c>
    </row>
    <row r="497" spans="1:10" x14ac:dyDescent="0.25">
      <c r="A497" t="s">
        <v>764</v>
      </c>
      <c r="B497" t="s">
        <v>361</v>
      </c>
      <c r="C497" t="s">
        <v>6</v>
      </c>
      <c r="D497" t="s">
        <v>353</v>
      </c>
      <c r="E497" s="29">
        <v>38734</v>
      </c>
      <c r="F497" t="s">
        <v>1786</v>
      </c>
      <c r="G497"/>
      <c r="H497" s="38">
        <v>54190</v>
      </c>
      <c r="I497">
        <v>4</v>
      </c>
      <c r="J497" s="38">
        <f t="shared" si="7"/>
        <v>55815.700000000004</v>
      </c>
    </row>
    <row r="498" spans="1:10" x14ac:dyDescent="0.25">
      <c r="A498" t="s">
        <v>413</v>
      </c>
      <c r="B498" t="s">
        <v>345</v>
      </c>
      <c r="C498" t="s">
        <v>399</v>
      </c>
      <c r="D498" t="s">
        <v>347</v>
      </c>
      <c r="E498" s="29">
        <v>40653</v>
      </c>
      <c r="F498" t="s">
        <v>1787</v>
      </c>
      <c r="G498" t="s">
        <v>369</v>
      </c>
      <c r="H498" s="38">
        <v>49810</v>
      </c>
      <c r="I498">
        <v>2</v>
      </c>
      <c r="J498" s="38">
        <f t="shared" si="7"/>
        <v>51304.3</v>
      </c>
    </row>
    <row r="499" spans="1:10" x14ac:dyDescent="0.25">
      <c r="A499" t="s">
        <v>467</v>
      </c>
      <c r="B499" t="s">
        <v>365</v>
      </c>
      <c r="C499" t="s">
        <v>468</v>
      </c>
      <c r="D499" t="s">
        <v>347</v>
      </c>
      <c r="E499" s="29">
        <v>38736</v>
      </c>
      <c r="F499" t="s">
        <v>1788</v>
      </c>
      <c r="G499" t="s">
        <v>379</v>
      </c>
      <c r="H499" s="38">
        <v>22920</v>
      </c>
      <c r="I499">
        <v>3</v>
      </c>
      <c r="J499" s="38">
        <f t="shared" si="7"/>
        <v>23607.600000000002</v>
      </c>
    </row>
    <row r="500" spans="1:10" x14ac:dyDescent="0.25">
      <c r="A500" t="s">
        <v>509</v>
      </c>
      <c r="B500" t="s">
        <v>361</v>
      </c>
      <c r="C500" t="s">
        <v>504</v>
      </c>
      <c r="D500" t="s">
        <v>347</v>
      </c>
      <c r="E500" s="29">
        <v>38753</v>
      </c>
      <c r="F500" t="s">
        <v>1789</v>
      </c>
      <c r="G500" t="s">
        <v>348</v>
      </c>
      <c r="H500" s="38">
        <v>22410</v>
      </c>
      <c r="I500">
        <v>4</v>
      </c>
      <c r="J500" s="38">
        <f t="shared" si="7"/>
        <v>23082.3</v>
      </c>
    </row>
    <row r="501" spans="1:10" x14ac:dyDescent="0.25">
      <c r="A501" t="s">
        <v>1004</v>
      </c>
      <c r="B501" t="s">
        <v>361</v>
      </c>
      <c r="C501" t="s">
        <v>940</v>
      </c>
      <c r="D501" t="s">
        <v>353</v>
      </c>
      <c r="E501" s="29">
        <v>41219</v>
      </c>
      <c r="F501" t="s">
        <v>1790</v>
      </c>
      <c r="G501"/>
      <c r="H501" s="38">
        <v>55690</v>
      </c>
      <c r="I501">
        <v>2</v>
      </c>
      <c r="J501" s="38">
        <f t="shared" si="7"/>
        <v>57360.700000000004</v>
      </c>
    </row>
    <row r="502" spans="1:10" x14ac:dyDescent="0.25">
      <c r="A502" t="s">
        <v>363</v>
      </c>
      <c r="B502" t="s">
        <v>355</v>
      </c>
      <c r="C502" t="s">
        <v>362</v>
      </c>
      <c r="D502" t="s">
        <v>350</v>
      </c>
      <c r="E502" s="29">
        <v>38409</v>
      </c>
      <c r="F502" t="s">
        <v>1791</v>
      </c>
      <c r="G502" t="s">
        <v>348</v>
      </c>
      <c r="H502" s="38">
        <v>15240</v>
      </c>
      <c r="I502">
        <v>1</v>
      </c>
      <c r="J502" s="38">
        <f t="shared" si="7"/>
        <v>15697.2</v>
      </c>
    </row>
    <row r="503" spans="1:10" x14ac:dyDescent="0.25">
      <c r="A503" t="s">
        <v>533</v>
      </c>
      <c r="B503" t="s">
        <v>365</v>
      </c>
      <c r="C503" t="s">
        <v>504</v>
      </c>
      <c r="D503" t="s">
        <v>347</v>
      </c>
      <c r="E503" s="29">
        <v>39692</v>
      </c>
      <c r="F503" t="s">
        <v>1792</v>
      </c>
      <c r="G503" t="s">
        <v>359</v>
      </c>
      <c r="H503" s="38">
        <v>35360</v>
      </c>
      <c r="I503">
        <v>5</v>
      </c>
      <c r="J503" s="38">
        <f t="shared" si="7"/>
        <v>36420.800000000003</v>
      </c>
    </row>
    <row r="504" spans="1:10" x14ac:dyDescent="0.25">
      <c r="A504" t="s">
        <v>1114</v>
      </c>
      <c r="B504" t="s">
        <v>361</v>
      </c>
      <c r="C504" t="s">
        <v>1115</v>
      </c>
      <c r="D504" t="s">
        <v>353</v>
      </c>
      <c r="E504" s="29">
        <v>39116</v>
      </c>
      <c r="F504" t="s">
        <v>1793</v>
      </c>
      <c r="G504"/>
      <c r="H504" s="38">
        <v>60760</v>
      </c>
      <c r="I504">
        <v>2</v>
      </c>
      <c r="J504" s="38">
        <f t="shared" si="7"/>
        <v>62582.8</v>
      </c>
    </row>
    <row r="505" spans="1:10" x14ac:dyDescent="0.25">
      <c r="A505" t="s">
        <v>821</v>
      </c>
      <c r="B505" t="s">
        <v>361</v>
      </c>
      <c r="C505" t="s">
        <v>789</v>
      </c>
      <c r="D505" t="s">
        <v>347</v>
      </c>
      <c r="E505" s="29">
        <v>41183</v>
      </c>
      <c r="F505" t="s">
        <v>1794</v>
      </c>
      <c r="G505" t="s">
        <v>369</v>
      </c>
      <c r="H505" s="38">
        <v>75370</v>
      </c>
      <c r="I505">
        <v>2</v>
      </c>
      <c r="J505" s="38">
        <f t="shared" si="7"/>
        <v>77631.100000000006</v>
      </c>
    </row>
    <row r="506" spans="1:10" x14ac:dyDescent="0.25">
      <c r="A506" t="s">
        <v>579</v>
      </c>
      <c r="B506" t="s">
        <v>345</v>
      </c>
      <c r="C506" t="s">
        <v>552</v>
      </c>
      <c r="D506" t="s">
        <v>353</v>
      </c>
      <c r="E506" s="29">
        <v>39166</v>
      </c>
      <c r="F506" t="s">
        <v>1795</v>
      </c>
      <c r="G506"/>
      <c r="H506" s="38">
        <v>79220</v>
      </c>
      <c r="I506">
        <v>4</v>
      </c>
      <c r="J506" s="38">
        <f t="shared" si="7"/>
        <v>83181</v>
      </c>
    </row>
    <row r="507" spans="1:10" x14ac:dyDescent="0.25">
      <c r="A507" t="s">
        <v>823</v>
      </c>
      <c r="B507" t="s">
        <v>355</v>
      </c>
      <c r="C507" t="s">
        <v>789</v>
      </c>
      <c r="D507" t="s">
        <v>350</v>
      </c>
      <c r="E507" s="29">
        <v>39731</v>
      </c>
      <c r="F507" t="s">
        <v>1796</v>
      </c>
      <c r="G507" t="s">
        <v>348</v>
      </c>
      <c r="H507" s="38">
        <v>13435</v>
      </c>
      <c r="I507">
        <v>1</v>
      </c>
      <c r="J507" s="38">
        <f t="shared" si="7"/>
        <v>13838.050000000001</v>
      </c>
    </row>
    <row r="508" spans="1:10" x14ac:dyDescent="0.25">
      <c r="A508" t="s">
        <v>1050</v>
      </c>
      <c r="B508" t="s">
        <v>375</v>
      </c>
      <c r="C508" t="s">
        <v>1014</v>
      </c>
      <c r="D508" t="s">
        <v>353</v>
      </c>
      <c r="E508" s="29">
        <v>40718</v>
      </c>
      <c r="F508" t="s">
        <v>1797</v>
      </c>
      <c r="G508"/>
      <c r="H508" s="38">
        <v>26020</v>
      </c>
      <c r="I508">
        <v>5</v>
      </c>
      <c r="J508" s="38">
        <f t="shared" si="7"/>
        <v>26800.600000000002</v>
      </c>
    </row>
    <row r="509" spans="1:10" x14ac:dyDescent="0.25">
      <c r="A509" t="s">
        <v>1082</v>
      </c>
      <c r="B509" t="s">
        <v>345</v>
      </c>
      <c r="C509" t="s">
        <v>1014</v>
      </c>
      <c r="D509" t="s">
        <v>350</v>
      </c>
      <c r="E509" s="29">
        <v>39343</v>
      </c>
      <c r="F509" t="s">
        <v>1798</v>
      </c>
      <c r="G509" t="s">
        <v>369</v>
      </c>
      <c r="H509" s="38">
        <v>23000</v>
      </c>
      <c r="I509">
        <v>4</v>
      </c>
      <c r="J509" s="38">
        <f t="shared" si="7"/>
        <v>23690</v>
      </c>
    </row>
    <row r="510" spans="1:10" x14ac:dyDescent="0.25">
      <c r="A510" t="s">
        <v>626</v>
      </c>
      <c r="B510" t="s">
        <v>365</v>
      </c>
      <c r="C510" t="s">
        <v>552</v>
      </c>
      <c r="D510" t="s">
        <v>347</v>
      </c>
      <c r="E510" s="29">
        <v>38876</v>
      </c>
      <c r="F510" t="s">
        <v>1799</v>
      </c>
      <c r="G510" t="s">
        <v>348</v>
      </c>
      <c r="H510" s="38">
        <v>60280</v>
      </c>
      <c r="I510">
        <v>1</v>
      </c>
      <c r="J510" s="38">
        <f t="shared" si="7"/>
        <v>63294</v>
      </c>
    </row>
    <row r="511" spans="1:10" x14ac:dyDescent="0.25">
      <c r="A511" t="s">
        <v>771</v>
      </c>
      <c r="B511" t="s">
        <v>365</v>
      </c>
      <c r="C511" t="s">
        <v>6</v>
      </c>
      <c r="D511" t="s">
        <v>350</v>
      </c>
      <c r="E511" s="29">
        <v>40344</v>
      </c>
      <c r="F511" t="s">
        <v>1800</v>
      </c>
      <c r="G511" t="s">
        <v>348</v>
      </c>
      <c r="H511" s="38">
        <v>20500</v>
      </c>
      <c r="I511">
        <v>3</v>
      </c>
      <c r="J511" s="38">
        <f t="shared" si="7"/>
        <v>21115</v>
      </c>
    </row>
    <row r="512" spans="1:10" x14ac:dyDescent="0.25">
      <c r="A512" t="s">
        <v>969</v>
      </c>
      <c r="B512" t="s">
        <v>361</v>
      </c>
      <c r="C512" t="s">
        <v>940</v>
      </c>
      <c r="D512" t="s">
        <v>347</v>
      </c>
      <c r="E512" s="29">
        <v>41016</v>
      </c>
      <c r="F512" t="s">
        <v>1801</v>
      </c>
      <c r="G512" t="s">
        <v>348</v>
      </c>
      <c r="H512" s="38">
        <v>68470</v>
      </c>
      <c r="I512">
        <v>4</v>
      </c>
      <c r="J512" s="38">
        <f t="shared" si="7"/>
        <v>70524.100000000006</v>
      </c>
    </row>
    <row r="513" spans="1:31" x14ac:dyDescent="0.25">
      <c r="A513" t="s">
        <v>800</v>
      </c>
      <c r="B513" t="s">
        <v>365</v>
      </c>
      <c r="C513" t="s">
        <v>789</v>
      </c>
      <c r="D513" t="s">
        <v>353</v>
      </c>
      <c r="E513" s="29">
        <v>37718</v>
      </c>
      <c r="F513" t="s">
        <v>1802</v>
      </c>
      <c r="G513"/>
      <c r="H513" s="38">
        <v>30300</v>
      </c>
      <c r="I513">
        <v>1</v>
      </c>
      <c r="J513" s="38">
        <f t="shared" si="7"/>
        <v>31209</v>
      </c>
    </row>
    <row r="514" spans="1:31" x14ac:dyDescent="0.25">
      <c r="A514" t="s">
        <v>461</v>
      </c>
      <c r="B514" t="s">
        <v>365</v>
      </c>
      <c r="C514" t="s">
        <v>459</v>
      </c>
      <c r="D514" t="s">
        <v>353</v>
      </c>
      <c r="E514" s="29">
        <v>39529</v>
      </c>
      <c r="F514" t="s">
        <v>1803</v>
      </c>
      <c r="G514"/>
      <c r="H514" s="38">
        <v>35620</v>
      </c>
      <c r="I514">
        <v>4</v>
      </c>
      <c r="J514" s="38">
        <f t="shared" si="7"/>
        <v>36688.6</v>
      </c>
    </row>
    <row r="515" spans="1:31" x14ac:dyDescent="0.25">
      <c r="A515" t="s">
        <v>541</v>
      </c>
      <c r="B515" t="s">
        <v>365</v>
      </c>
      <c r="C515" t="s">
        <v>504</v>
      </c>
      <c r="D515" t="s">
        <v>353</v>
      </c>
      <c r="E515" s="29">
        <v>41254</v>
      </c>
      <c r="F515" t="s">
        <v>1804</v>
      </c>
      <c r="G515"/>
      <c r="H515" s="38">
        <v>81070</v>
      </c>
      <c r="I515">
        <v>5</v>
      </c>
      <c r="J515" s="38">
        <f t="shared" si="7"/>
        <v>83502.100000000006</v>
      </c>
    </row>
    <row r="516" spans="1:31" x14ac:dyDescent="0.25">
      <c r="A516" t="s">
        <v>344</v>
      </c>
      <c r="B516" t="s">
        <v>345</v>
      </c>
      <c r="C516" t="s">
        <v>346</v>
      </c>
      <c r="D516" t="s">
        <v>347</v>
      </c>
      <c r="E516" s="29">
        <v>38363</v>
      </c>
      <c r="F516" t="s">
        <v>1805</v>
      </c>
      <c r="G516" t="s">
        <v>348</v>
      </c>
      <c r="H516" s="38">
        <v>24550</v>
      </c>
      <c r="I516">
        <v>1</v>
      </c>
      <c r="J516" s="38">
        <f t="shared" si="7"/>
        <v>25286.5</v>
      </c>
    </row>
    <row r="517" spans="1:31" x14ac:dyDescent="0.25">
      <c r="A517" t="s">
        <v>1032</v>
      </c>
      <c r="B517" t="s">
        <v>375</v>
      </c>
      <c r="C517" t="s">
        <v>1014</v>
      </c>
      <c r="D517" t="s">
        <v>347</v>
      </c>
      <c r="E517" s="29">
        <v>38435</v>
      </c>
      <c r="F517" t="s">
        <v>1806</v>
      </c>
      <c r="G517" t="s">
        <v>369</v>
      </c>
      <c r="H517" s="38">
        <v>77680</v>
      </c>
      <c r="I517">
        <v>3</v>
      </c>
      <c r="J517" s="38">
        <f t="shared" si="7"/>
        <v>80010.400000000009</v>
      </c>
    </row>
    <row r="518" spans="1:31" x14ac:dyDescent="0.25">
      <c r="A518" t="s">
        <v>491</v>
      </c>
      <c r="B518" t="s">
        <v>361</v>
      </c>
      <c r="C518" t="s">
        <v>478</v>
      </c>
      <c r="D518" t="s">
        <v>356</v>
      </c>
      <c r="E518" s="29">
        <v>38960</v>
      </c>
      <c r="F518" t="s">
        <v>1807</v>
      </c>
      <c r="G518"/>
      <c r="H518" s="38">
        <v>12676</v>
      </c>
      <c r="I518">
        <v>2</v>
      </c>
      <c r="J518" s="38">
        <f t="shared" si="7"/>
        <v>13056.28</v>
      </c>
    </row>
    <row r="519" spans="1:31" x14ac:dyDescent="0.25">
      <c r="A519" t="s">
        <v>658</v>
      </c>
      <c r="B519" t="s">
        <v>375</v>
      </c>
      <c r="C519" t="s">
        <v>552</v>
      </c>
      <c r="D519" t="s">
        <v>353</v>
      </c>
      <c r="E519" s="29">
        <v>40394</v>
      </c>
      <c r="F519" t="s">
        <v>1808</v>
      </c>
      <c r="G519"/>
      <c r="H519" s="38">
        <v>45050</v>
      </c>
      <c r="I519">
        <v>1</v>
      </c>
      <c r="J519" s="38">
        <f t="shared" si="7"/>
        <v>47302.5</v>
      </c>
    </row>
    <row r="520" spans="1:31" s="44" customFormat="1" x14ac:dyDescent="0.25">
      <c r="A520" t="s">
        <v>1066</v>
      </c>
      <c r="B520" t="s">
        <v>355</v>
      </c>
      <c r="C520" t="s">
        <v>1014</v>
      </c>
      <c r="D520" t="s">
        <v>350</v>
      </c>
      <c r="E520" s="29">
        <v>38557</v>
      </c>
      <c r="F520" t="s">
        <v>1809</v>
      </c>
      <c r="G520" t="s">
        <v>359</v>
      </c>
      <c r="H520" s="38">
        <v>19825</v>
      </c>
      <c r="I520">
        <v>2</v>
      </c>
      <c r="J520" s="38">
        <f t="shared" si="7"/>
        <v>20419.75</v>
      </c>
      <c r="K520" s="41"/>
      <c r="L520" s="41"/>
      <c r="M520" s="41"/>
      <c r="N520"/>
      <c r="O520"/>
      <c r="P520"/>
      <c r="Q520"/>
      <c r="R520"/>
      <c r="S520"/>
      <c r="T520"/>
      <c r="U520"/>
      <c r="V520"/>
      <c r="W520"/>
      <c r="X520"/>
      <c r="Y520"/>
      <c r="Z520"/>
      <c r="AA520"/>
      <c r="AB520"/>
      <c r="AC520"/>
      <c r="AD520"/>
      <c r="AE520"/>
    </row>
    <row r="521" spans="1:31" s="44" customFormat="1" x14ac:dyDescent="0.25">
      <c r="A521" t="s">
        <v>691</v>
      </c>
      <c r="B521" t="s">
        <v>365</v>
      </c>
      <c r="C521" t="s">
        <v>552</v>
      </c>
      <c r="D521" t="s">
        <v>347</v>
      </c>
      <c r="E521" s="29">
        <v>40484</v>
      </c>
      <c r="F521" t="s">
        <v>1810</v>
      </c>
      <c r="G521" t="s">
        <v>348</v>
      </c>
      <c r="H521" s="38">
        <v>88240</v>
      </c>
      <c r="I521">
        <v>5</v>
      </c>
      <c r="J521" s="38">
        <f t="shared" si="7"/>
        <v>92652</v>
      </c>
      <c r="K521" s="41"/>
      <c r="L521" s="41"/>
      <c r="M521" s="41"/>
      <c r="N521"/>
      <c r="O521"/>
      <c r="P521"/>
      <c r="Q521"/>
      <c r="R521"/>
      <c r="S521"/>
      <c r="T521"/>
      <c r="U521"/>
      <c r="V521"/>
      <c r="W521"/>
      <c r="X521"/>
      <c r="Y521"/>
      <c r="Z521"/>
      <c r="AA521"/>
      <c r="AB521"/>
      <c r="AC521"/>
      <c r="AD521"/>
      <c r="AE521"/>
    </row>
    <row r="522" spans="1:31" s="44" customFormat="1" x14ac:dyDescent="0.25">
      <c r="A522" t="s">
        <v>838</v>
      </c>
      <c r="B522" t="s">
        <v>361</v>
      </c>
      <c r="C522" t="s">
        <v>834</v>
      </c>
      <c r="D522" t="s">
        <v>350</v>
      </c>
      <c r="E522" s="29">
        <v>40654</v>
      </c>
      <c r="F522" t="s">
        <v>1811</v>
      </c>
      <c r="G522" t="s">
        <v>369</v>
      </c>
      <c r="H522" s="38">
        <v>16015</v>
      </c>
      <c r="I522">
        <v>3</v>
      </c>
      <c r="J522" s="38">
        <f t="shared" ref="J522:J585" si="8">IF(NOT(C522="Manufacturing"),H522*103%,H522*105%)</f>
        <v>16495.45</v>
      </c>
      <c r="K522" s="41"/>
      <c r="L522" s="41"/>
      <c r="M522" s="41"/>
      <c r="N522"/>
      <c r="O522"/>
      <c r="P522"/>
      <c r="Q522"/>
      <c r="R522"/>
      <c r="S522"/>
      <c r="T522"/>
      <c r="U522"/>
      <c r="V522"/>
      <c r="W522"/>
      <c r="X522"/>
      <c r="Y522"/>
      <c r="Z522"/>
      <c r="AA522"/>
      <c r="AB522"/>
      <c r="AC522"/>
      <c r="AD522"/>
      <c r="AE522"/>
    </row>
    <row r="523" spans="1:31" s="44" customFormat="1" x14ac:dyDescent="0.25">
      <c r="A523" t="s">
        <v>561</v>
      </c>
      <c r="B523" t="s">
        <v>365</v>
      </c>
      <c r="C523" t="s">
        <v>552</v>
      </c>
      <c r="D523" t="s">
        <v>347</v>
      </c>
      <c r="E523" s="29">
        <v>39457</v>
      </c>
      <c r="F523" t="s">
        <v>1812</v>
      </c>
      <c r="G523" t="s">
        <v>348</v>
      </c>
      <c r="H523" s="38">
        <v>76192</v>
      </c>
      <c r="I523">
        <v>4</v>
      </c>
      <c r="J523" s="38">
        <f t="shared" si="8"/>
        <v>80001.600000000006</v>
      </c>
      <c r="K523" s="41"/>
      <c r="L523" s="41"/>
      <c r="M523" s="41"/>
      <c r="N523"/>
      <c r="O523"/>
      <c r="P523"/>
      <c r="Q523"/>
      <c r="R523"/>
      <c r="S523"/>
      <c r="T523"/>
      <c r="U523"/>
      <c r="V523"/>
      <c r="W523"/>
      <c r="X523"/>
      <c r="Y523"/>
      <c r="Z523"/>
      <c r="AA523"/>
      <c r="AB523"/>
      <c r="AC523"/>
      <c r="AD523"/>
      <c r="AE523"/>
    </row>
    <row r="524" spans="1:31" s="44" customFormat="1" x14ac:dyDescent="0.25">
      <c r="A524" t="s">
        <v>690</v>
      </c>
      <c r="B524" t="s">
        <v>365</v>
      </c>
      <c r="C524" t="s">
        <v>552</v>
      </c>
      <c r="D524" t="s">
        <v>353</v>
      </c>
      <c r="E524" s="29">
        <v>40492</v>
      </c>
      <c r="F524" t="s">
        <v>1813</v>
      </c>
      <c r="G524"/>
      <c r="H524" s="38">
        <v>66010</v>
      </c>
      <c r="I524">
        <v>2</v>
      </c>
      <c r="J524" s="38">
        <f t="shared" si="8"/>
        <v>69310.5</v>
      </c>
      <c r="K524" s="41"/>
      <c r="L524" s="41"/>
      <c r="M524" s="41"/>
      <c r="N524"/>
      <c r="O524"/>
      <c r="P524"/>
      <c r="Q524"/>
      <c r="R524"/>
      <c r="S524"/>
      <c r="T524"/>
      <c r="U524"/>
      <c r="V524"/>
      <c r="W524"/>
      <c r="X524"/>
      <c r="Y524"/>
      <c r="Z524"/>
      <c r="AA524"/>
      <c r="AB524"/>
      <c r="AC524"/>
      <c r="AD524"/>
      <c r="AE524"/>
    </row>
    <row r="525" spans="1:31" s="44" customFormat="1" x14ac:dyDescent="0.25">
      <c r="A525" t="s">
        <v>1112</v>
      </c>
      <c r="B525" t="s">
        <v>365</v>
      </c>
      <c r="C525" t="s">
        <v>1109</v>
      </c>
      <c r="D525" t="s">
        <v>353</v>
      </c>
      <c r="E525" s="29">
        <v>40719</v>
      </c>
      <c r="F525" t="s">
        <v>1814</v>
      </c>
      <c r="G525"/>
      <c r="H525" s="38">
        <v>66132</v>
      </c>
      <c r="I525">
        <v>4</v>
      </c>
      <c r="J525" s="38">
        <f t="shared" si="8"/>
        <v>68115.960000000006</v>
      </c>
      <c r="K525" s="41"/>
      <c r="L525" s="41"/>
      <c r="M525" s="41"/>
      <c r="N525"/>
      <c r="O525"/>
      <c r="P525"/>
      <c r="Q525"/>
      <c r="R525"/>
      <c r="S525"/>
      <c r="T525"/>
      <c r="U525"/>
      <c r="V525"/>
      <c r="W525"/>
      <c r="X525"/>
      <c r="Y525"/>
      <c r="Z525"/>
      <c r="AA525"/>
      <c r="AB525"/>
      <c r="AC525"/>
      <c r="AD525"/>
      <c r="AE525"/>
    </row>
    <row r="526" spans="1:31" s="44" customFormat="1" x14ac:dyDescent="0.25">
      <c r="A526" t="s">
        <v>726</v>
      </c>
      <c r="B526" t="s">
        <v>345</v>
      </c>
      <c r="C526" t="s">
        <v>4</v>
      </c>
      <c r="D526" t="s">
        <v>347</v>
      </c>
      <c r="E526" s="29">
        <v>40239</v>
      </c>
      <c r="F526" t="s">
        <v>1815</v>
      </c>
      <c r="G526" t="s">
        <v>369</v>
      </c>
      <c r="H526" s="38">
        <v>86830</v>
      </c>
      <c r="I526">
        <v>3</v>
      </c>
      <c r="J526" s="38">
        <f t="shared" si="8"/>
        <v>89434.900000000009</v>
      </c>
      <c r="K526" s="41"/>
      <c r="L526" s="41"/>
      <c r="M526" s="41"/>
      <c r="N526"/>
      <c r="O526"/>
      <c r="P526"/>
      <c r="Q526"/>
      <c r="R526"/>
      <c r="S526"/>
      <c r="T526"/>
      <c r="U526"/>
      <c r="V526"/>
      <c r="W526"/>
      <c r="X526"/>
      <c r="Y526"/>
      <c r="Z526"/>
      <c r="AA526"/>
      <c r="AB526"/>
      <c r="AC526"/>
      <c r="AD526"/>
      <c r="AE526"/>
    </row>
    <row r="527" spans="1:31" s="44" customFormat="1" x14ac:dyDescent="0.25">
      <c r="A527" t="s">
        <v>993</v>
      </c>
      <c r="B527" t="s">
        <v>345</v>
      </c>
      <c r="C527" t="s">
        <v>940</v>
      </c>
      <c r="D527" t="s">
        <v>347</v>
      </c>
      <c r="E527" s="29">
        <v>38237</v>
      </c>
      <c r="F527" t="s">
        <v>1816</v>
      </c>
      <c r="G527" t="s">
        <v>379</v>
      </c>
      <c r="H527" s="38">
        <v>31910</v>
      </c>
      <c r="I527">
        <v>5</v>
      </c>
      <c r="J527" s="38">
        <f t="shared" si="8"/>
        <v>32867.300000000003</v>
      </c>
      <c r="K527" s="41"/>
      <c r="L527" s="41"/>
      <c r="M527" s="41"/>
      <c r="N527"/>
      <c r="O527"/>
      <c r="P527"/>
      <c r="Q527"/>
      <c r="R527"/>
      <c r="S527"/>
      <c r="T527"/>
      <c r="U527"/>
      <c r="V527"/>
      <c r="W527"/>
      <c r="X527"/>
      <c r="Y527"/>
      <c r="Z527"/>
      <c r="AA527"/>
      <c r="AB527"/>
      <c r="AC527"/>
      <c r="AD527"/>
      <c r="AE527"/>
    </row>
    <row r="528" spans="1:31" s="44" customFormat="1" x14ac:dyDescent="0.25">
      <c r="A528" t="s">
        <v>667</v>
      </c>
      <c r="B528" t="s">
        <v>361</v>
      </c>
      <c r="C528" t="s">
        <v>552</v>
      </c>
      <c r="D528" t="s">
        <v>350</v>
      </c>
      <c r="E528" s="29">
        <v>38614</v>
      </c>
      <c r="F528" t="s">
        <v>1817</v>
      </c>
      <c r="G528" t="s">
        <v>379</v>
      </c>
      <c r="H528" s="38">
        <v>17270</v>
      </c>
      <c r="I528">
        <v>5</v>
      </c>
      <c r="J528" s="38">
        <f t="shared" si="8"/>
        <v>18133.5</v>
      </c>
      <c r="K528" s="41"/>
      <c r="L528" s="41"/>
      <c r="M528" s="41"/>
      <c r="N528"/>
      <c r="O528"/>
      <c r="P528"/>
      <c r="Q528"/>
      <c r="R528"/>
      <c r="S528"/>
      <c r="T528"/>
      <c r="U528"/>
      <c r="V528"/>
      <c r="W528"/>
      <c r="X528"/>
      <c r="Y528"/>
      <c r="Z528"/>
      <c r="AA528"/>
      <c r="AB528"/>
      <c r="AC528"/>
      <c r="AD528"/>
      <c r="AE528"/>
    </row>
    <row r="529" spans="1:31" s="44" customFormat="1" x14ac:dyDescent="0.25">
      <c r="A529" t="s">
        <v>649</v>
      </c>
      <c r="B529" t="s">
        <v>358</v>
      </c>
      <c r="C529" t="s">
        <v>552</v>
      </c>
      <c r="D529" t="s">
        <v>353</v>
      </c>
      <c r="E529" s="29">
        <v>38542</v>
      </c>
      <c r="F529" t="s">
        <v>1818</v>
      </c>
      <c r="G529"/>
      <c r="H529" s="38">
        <v>27380</v>
      </c>
      <c r="I529">
        <v>3</v>
      </c>
      <c r="J529" s="38">
        <f t="shared" si="8"/>
        <v>28749</v>
      </c>
      <c r="K529" s="41"/>
      <c r="L529" s="41"/>
      <c r="M529" s="41"/>
      <c r="N529"/>
      <c r="O529"/>
      <c r="P529"/>
      <c r="Q529"/>
      <c r="R529"/>
      <c r="S529"/>
      <c r="T529"/>
      <c r="U529"/>
      <c r="V529"/>
      <c r="W529"/>
      <c r="X529"/>
      <c r="Y529"/>
      <c r="Z529"/>
      <c r="AA529"/>
      <c r="AB529"/>
      <c r="AC529"/>
      <c r="AD529"/>
      <c r="AE529"/>
    </row>
    <row r="530" spans="1:31" s="44" customFormat="1" x14ac:dyDescent="0.25">
      <c r="A530" t="s">
        <v>665</v>
      </c>
      <c r="B530" t="s">
        <v>375</v>
      </c>
      <c r="C530" t="s">
        <v>552</v>
      </c>
      <c r="D530" t="s">
        <v>356</v>
      </c>
      <c r="E530" s="29">
        <v>40450</v>
      </c>
      <c r="F530" t="s">
        <v>1819</v>
      </c>
      <c r="G530"/>
      <c r="H530" s="38">
        <v>37612</v>
      </c>
      <c r="I530">
        <v>4</v>
      </c>
      <c r="J530" s="38">
        <f t="shared" si="8"/>
        <v>39492.6</v>
      </c>
      <c r="K530" s="41"/>
      <c r="L530" s="41"/>
      <c r="M530" s="41"/>
      <c r="N530"/>
      <c r="O530"/>
      <c r="P530"/>
      <c r="Q530"/>
      <c r="R530"/>
      <c r="S530"/>
      <c r="T530"/>
      <c r="U530"/>
      <c r="V530"/>
      <c r="W530"/>
      <c r="X530"/>
      <c r="Y530"/>
      <c r="Z530"/>
      <c r="AA530"/>
      <c r="AB530"/>
      <c r="AC530"/>
      <c r="AD530"/>
      <c r="AE530"/>
    </row>
    <row r="531" spans="1:31" s="44" customFormat="1" x14ac:dyDescent="0.25">
      <c r="A531" t="s">
        <v>1040</v>
      </c>
      <c r="B531" t="s">
        <v>355</v>
      </c>
      <c r="C531" t="s">
        <v>1014</v>
      </c>
      <c r="D531" t="s">
        <v>347</v>
      </c>
      <c r="E531" s="29">
        <v>40661</v>
      </c>
      <c r="F531" t="s">
        <v>1820</v>
      </c>
      <c r="G531" t="s">
        <v>379</v>
      </c>
      <c r="H531" s="38">
        <v>78710</v>
      </c>
      <c r="I531">
        <v>2</v>
      </c>
      <c r="J531" s="38">
        <f t="shared" si="8"/>
        <v>81071.3</v>
      </c>
      <c r="K531" s="41"/>
      <c r="L531" s="41"/>
      <c r="M531" s="41"/>
      <c r="N531"/>
      <c r="O531"/>
      <c r="P531"/>
      <c r="Q531"/>
      <c r="R531"/>
      <c r="S531"/>
      <c r="T531"/>
      <c r="U531"/>
      <c r="V531"/>
      <c r="W531"/>
      <c r="X531"/>
      <c r="Y531"/>
      <c r="Z531"/>
      <c r="AA531"/>
      <c r="AB531"/>
      <c r="AC531"/>
      <c r="AD531"/>
      <c r="AE531"/>
    </row>
    <row r="532" spans="1:31" s="44" customFormat="1" x14ac:dyDescent="0.25">
      <c r="A532" t="s">
        <v>609</v>
      </c>
      <c r="B532" t="s">
        <v>365</v>
      </c>
      <c r="C532" t="s">
        <v>552</v>
      </c>
      <c r="D532" t="s">
        <v>353</v>
      </c>
      <c r="E532" s="29">
        <v>39545</v>
      </c>
      <c r="F532" t="s">
        <v>1821</v>
      </c>
      <c r="G532"/>
      <c r="H532" s="38">
        <v>84170</v>
      </c>
      <c r="I532">
        <v>2</v>
      </c>
      <c r="J532" s="38">
        <f t="shared" si="8"/>
        <v>88378.5</v>
      </c>
      <c r="K532" s="41"/>
      <c r="L532" s="41"/>
      <c r="M532" s="41"/>
      <c r="N532"/>
      <c r="O532"/>
      <c r="P532"/>
      <c r="Q532"/>
      <c r="R532"/>
      <c r="S532"/>
      <c r="T532"/>
      <c r="U532"/>
      <c r="V532"/>
      <c r="W532"/>
      <c r="X532"/>
      <c r="Y532"/>
      <c r="Z532"/>
      <c r="AA532"/>
      <c r="AB532"/>
      <c r="AC532"/>
      <c r="AD532"/>
      <c r="AE532"/>
    </row>
    <row r="533" spans="1:31" s="44" customFormat="1" x14ac:dyDescent="0.25">
      <c r="A533" t="s">
        <v>487</v>
      </c>
      <c r="B533" t="s">
        <v>345</v>
      </c>
      <c r="C533" t="s">
        <v>478</v>
      </c>
      <c r="D533" t="s">
        <v>347</v>
      </c>
      <c r="E533" s="29">
        <v>40752</v>
      </c>
      <c r="F533" t="s">
        <v>1822</v>
      </c>
      <c r="G533" t="s">
        <v>379</v>
      </c>
      <c r="H533" s="38">
        <v>37620</v>
      </c>
      <c r="I533">
        <v>5</v>
      </c>
      <c r="J533" s="38">
        <f t="shared" si="8"/>
        <v>38748.6</v>
      </c>
      <c r="K533" s="41"/>
      <c r="L533" s="41"/>
      <c r="M533" s="41"/>
      <c r="N533"/>
      <c r="O533"/>
      <c r="P533"/>
      <c r="Q533"/>
      <c r="R533"/>
      <c r="S533"/>
      <c r="T533"/>
      <c r="U533"/>
      <c r="V533"/>
      <c r="W533"/>
      <c r="X533"/>
      <c r="Y533"/>
      <c r="Z533"/>
      <c r="AA533"/>
      <c r="AB533"/>
      <c r="AC533"/>
      <c r="AD533"/>
      <c r="AE533"/>
    </row>
    <row r="534" spans="1:31" s="44" customFormat="1" x14ac:dyDescent="0.25">
      <c r="A534" t="s">
        <v>445</v>
      </c>
      <c r="B534" t="s">
        <v>345</v>
      </c>
      <c r="C534" t="s">
        <v>399</v>
      </c>
      <c r="D534" t="s">
        <v>353</v>
      </c>
      <c r="E534" s="29">
        <v>40470</v>
      </c>
      <c r="F534" t="s">
        <v>1823</v>
      </c>
      <c r="G534"/>
      <c r="H534" s="38">
        <v>76930</v>
      </c>
      <c r="I534">
        <v>1</v>
      </c>
      <c r="J534" s="38">
        <f t="shared" si="8"/>
        <v>79237.900000000009</v>
      </c>
      <c r="K534" s="41"/>
      <c r="L534" s="41"/>
      <c r="M534" s="41"/>
      <c r="N534"/>
      <c r="O534"/>
      <c r="P534"/>
      <c r="Q534"/>
      <c r="R534"/>
      <c r="S534"/>
      <c r="T534"/>
      <c r="U534"/>
      <c r="V534"/>
      <c r="W534"/>
      <c r="X534"/>
      <c r="Y534"/>
      <c r="Z534"/>
      <c r="AA534"/>
      <c r="AB534"/>
      <c r="AC534"/>
      <c r="AD534"/>
      <c r="AE534"/>
    </row>
    <row r="535" spans="1:31" s="44" customFormat="1" x14ac:dyDescent="0.25">
      <c r="A535" t="s">
        <v>677</v>
      </c>
      <c r="B535" t="s">
        <v>365</v>
      </c>
      <c r="C535" t="s">
        <v>552</v>
      </c>
      <c r="D535" t="s">
        <v>347</v>
      </c>
      <c r="E535" s="29">
        <v>40469</v>
      </c>
      <c r="F535" t="s">
        <v>1824</v>
      </c>
      <c r="G535" t="s">
        <v>351</v>
      </c>
      <c r="H535" s="38">
        <v>45480</v>
      </c>
      <c r="I535">
        <v>4</v>
      </c>
      <c r="J535" s="38">
        <f t="shared" si="8"/>
        <v>47754</v>
      </c>
      <c r="K535" s="41"/>
      <c r="L535" s="41"/>
      <c r="M535" s="41"/>
      <c r="N535"/>
      <c r="O535"/>
      <c r="P535"/>
      <c r="Q535"/>
      <c r="R535"/>
      <c r="S535"/>
      <c r="T535"/>
      <c r="U535"/>
      <c r="V535"/>
      <c r="W535"/>
      <c r="X535"/>
      <c r="Y535"/>
      <c r="Z535"/>
      <c r="AA535"/>
      <c r="AB535"/>
      <c r="AC535"/>
      <c r="AD535"/>
      <c r="AE535"/>
    </row>
    <row r="536" spans="1:31" s="44" customFormat="1" x14ac:dyDescent="0.25">
      <c r="A536" t="s">
        <v>639</v>
      </c>
      <c r="B536" t="s">
        <v>375</v>
      </c>
      <c r="C536" t="s">
        <v>552</v>
      </c>
      <c r="D536" t="s">
        <v>347</v>
      </c>
      <c r="E536" s="29">
        <v>39972</v>
      </c>
      <c r="F536" t="s">
        <v>1825</v>
      </c>
      <c r="G536" t="s">
        <v>348</v>
      </c>
      <c r="H536" s="38">
        <v>78170</v>
      </c>
      <c r="I536">
        <v>5</v>
      </c>
      <c r="J536" s="38">
        <f t="shared" si="8"/>
        <v>82078.5</v>
      </c>
      <c r="K536" s="41"/>
      <c r="L536" s="41"/>
      <c r="M536" s="41"/>
      <c r="N536"/>
      <c r="O536"/>
      <c r="P536"/>
      <c r="Q536"/>
      <c r="R536"/>
      <c r="S536"/>
      <c r="T536"/>
      <c r="U536"/>
      <c r="V536"/>
      <c r="W536"/>
      <c r="X536"/>
      <c r="Y536"/>
      <c r="Z536"/>
      <c r="AA536"/>
      <c r="AB536"/>
      <c r="AC536"/>
      <c r="AD536"/>
      <c r="AE536"/>
    </row>
    <row r="537" spans="1:31" s="44" customFormat="1" x14ac:dyDescent="0.25">
      <c r="A537" t="s">
        <v>822</v>
      </c>
      <c r="B537" t="s">
        <v>365</v>
      </c>
      <c r="C537" t="s">
        <v>789</v>
      </c>
      <c r="D537" t="s">
        <v>347</v>
      </c>
      <c r="E537" s="29">
        <v>41186</v>
      </c>
      <c r="F537" t="s">
        <v>1826</v>
      </c>
      <c r="G537" t="s">
        <v>369</v>
      </c>
      <c r="H537" s="38">
        <v>46910</v>
      </c>
      <c r="I537">
        <v>3</v>
      </c>
      <c r="J537" s="38">
        <f t="shared" si="8"/>
        <v>48317.3</v>
      </c>
      <c r="K537" s="41"/>
      <c r="L537" s="41"/>
      <c r="M537" s="41"/>
      <c r="N537"/>
      <c r="O537"/>
      <c r="P537"/>
      <c r="Q537"/>
      <c r="R537"/>
      <c r="S537"/>
      <c r="T537"/>
      <c r="U537"/>
      <c r="V537"/>
      <c r="W537"/>
      <c r="X537"/>
      <c r="Y537"/>
      <c r="Z537"/>
      <c r="AA537"/>
      <c r="AB537"/>
      <c r="AC537"/>
      <c r="AD537"/>
      <c r="AE537"/>
    </row>
    <row r="538" spans="1:31" s="44" customFormat="1" x14ac:dyDescent="0.25">
      <c r="A538" t="s">
        <v>395</v>
      </c>
      <c r="B538" t="s">
        <v>375</v>
      </c>
      <c r="C538" t="s">
        <v>384</v>
      </c>
      <c r="D538" t="s">
        <v>353</v>
      </c>
      <c r="E538" s="29">
        <v>40508</v>
      </c>
      <c r="F538" t="s">
        <v>1827</v>
      </c>
      <c r="G538"/>
      <c r="H538" s="38">
        <v>58130</v>
      </c>
      <c r="I538">
        <v>2</v>
      </c>
      <c r="J538" s="38">
        <f t="shared" si="8"/>
        <v>59873.9</v>
      </c>
      <c r="K538" s="41"/>
      <c r="L538" s="41"/>
      <c r="M538" s="41"/>
      <c r="N538"/>
      <c r="O538"/>
      <c r="P538"/>
      <c r="Q538"/>
      <c r="R538"/>
      <c r="S538"/>
      <c r="T538"/>
      <c r="U538"/>
      <c r="V538"/>
      <c r="W538"/>
      <c r="X538"/>
      <c r="Y538"/>
      <c r="Z538"/>
      <c r="AA538"/>
      <c r="AB538"/>
      <c r="AC538"/>
      <c r="AD538"/>
      <c r="AE538"/>
    </row>
    <row r="539" spans="1:31" s="44" customFormat="1" x14ac:dyDescent="0.25">
      <c r="A539" t="s">
        <v>378</v>
      </c>
      <c r="B539" t="s">
        <v>375</v>
      </c>
      <c r="C539" t="s">
        <v>362</v>
      </c>
      <c r="D539" t="s">
        <v>347</v>
      </c>
      <c r="E539" s="29">
        <v>40125</v>
      </c>
      <c r="F539" t="s">
        <v>1828</v>
      </c>
      <c r="G539" t="s">
        <v>379</v>
      </c>
      <c r="H539" s="38">
        <v>85300</v>
      </c>
      <c r="I539">
        <v>2</v>
      </c>
      <c r="J539" s="38">
        <f t="shared" si="8"/>
        <v>87859</v>
      </c>
      <c r="K539" s="41"/>
      <c r="L539" s="41"/>
      <c r="M539" s="41"/>
      <c r="N539"/>
      <c r="O539"/>
      <c r="P539"/>
      <c r="Q539"/>
      <c r="R539"/>
      <c r="S539"/>
      <c r="T539"/>
      <c r="U539"/>
      <c r="V539"/>
      <c r="W539"/>
      <c r="X539"/>
      <c r="Y539"/>
      <c r="Z539"/>
      <c r="AA539"/>
      <c r="AB539"/>
      <c r="AC539"/>
      <c r="AD539"/>
      <c r="AE539"/>
    </row>
    <row r="540" spans="1:31" s="44" customFormat="1" x14ac:dyDescent="0.25">
      <c r="A540" t="s">
        <v>555</v>
      </c>
      <c r="B540" t="s">
        <v>365</v>
      </c>
      <c r="C540" t="s">
        <v>552</v>
      </c>
      <c r="D540" t="s">
        <v>353</v>
      </c>
      <c r="E540" s="29">
        <v>39092</v>
      </c>
      <c r="F540" t="s">
        <v>1829</v>
      </c>
      <c r="G540"/>
      <c r="H540" s="38">
        <v>73990</v>
      </c>
      <c r="I540">
        <v>3</v>
      </c>
      <c r="J540" s="38">
        <f t="shared" si="8"/>
        <v>77689.5</v>
      </c>
      <c r="K540" s="41"/>
      <c r="L540" s="41"/>
      <c r="M540" s="41"/>
      <c r="N540"/>
      <c r="O540"/>
      <c r="P540"/>
      <c r="Q540"/>
      <c r="R540"/>
      <c r="S540"/>
      <c r="T540"/>
      <c r="U540"/>
      <c r="V540"/>
      <c r="W540"/>
      <c r="X540"/>
      <c r="Y540"/>
      <c r="Z540"/>
      <c r="AA540"/>
      <c r="AB540"/>
      <c r="AC540"/>
      <c r="AD540"/>
      <c r="AE540"/>
    </row>
    <row r="541" spans="1:31" s="44" customFormat="1" x14ac:dyDescent="0.25">
      <c r="A541" t="s">
        <v>620</v>
      </c>
      <c r="B541" t="s">
        <v>375</v>
      </c>
      <c r="C541" t="s">
        <v>552</v>
      </c>
      <c r="D541" t="s">
        <v>353</v>
      </c>
      <c r="E541" s="29">
        <v>38475</v>
      </c>
      <c r="F541" t="s">
        <v>1830</v>
      </c>
      <c r="G541"/>
      <c r="H541" s="38">
        <v>25130</v>
      </c>
      <c r="I541">
        <v>5</v>
      </c>
      <c r="J541" s="38">
        <f t="shared" si="8"/>
        <v>26386.5</v>
      </c>
      <c r="K541" s="41"/>
      <c r="L541" s="41"/>
      <c r="M541" s="41"/>
      <c r="N541"/>
      <c r="O541"/>
      <c r="P541"/>
      <c r="Q541"/>
      <c r="R541"/>
      <c r="S541"/>
      <c r="T541"/>
      <c r="U541"/>
      <c r="V541"/>
      <c r="W541"/>
      <c r="X541"/>
      <c r="Y541"/>
      <c r="Z541"/>
      <c r="AA541"/>
      <c r="AB541"/>
      <c r="AC541"/>
      <c r="AD541"/>
      <c r="AE541"/>
    </row>
    <row r="542" spans="1:31" s="44" customFormat="1" x14ac:dyDescent="0.25">
      <c r="A542" t="s">
        <v>409</v>
      </c>
      <c r="B542" t="s">
        <v>355</v>
      </c>
      <c r="C542" t="s">
        <v>399</v>
      </c>
      <c r="D542" t="s">
        <v>353</v>
      </c>
      <c r="E542" s="29">
        <v>40983</v>
      </c>
      <c r="F542" t="s">
        <v>1831</v>
      </c>
      <c r="G542"/>
      <c r="H542" s="38">
        <v>64460</v>
      </c>
      <c r="I542">
        <v>1</v>
      </c>
      <c r="J542" s="38">
        <f t="shared" si="8"/>
        <v>66393.8</v>
      </c>
      <c r="K542" s="41"/>
      <c r="L542" s="41"/>
      <c r="M542" s="41"/>
      <c r="N542"/>
      <c r="O542"/>
      <c r="P542"/>
      <c r="Q542"/>
      <c r="R542"/>
      <c r="S542"/>
      <c r="T542"/>
      <c r="U542"/>
      <c r="V542"/>
      <c r="W542"/>
      <c r="X542"/>
      <c r="Y542"/>
      <c r="Z542"/>
      <c r="AA542"/>
      <c r="AB542"/>
      <c r="AC542"/>
      <c r="AD542"/>
      <c r="AE542"/>
    </row>
    <row r="543" spans="1:31" s="44" customFormat="1" x14ac:dyDescent="0.25">
      <c r="A543" t="s">
        <v>443</v>
      </c>
      <c r="B543" t="s">
        <v>361</v>
      </c>
      <c r="C543" t="s">
        <v>399</v>
      </c>
      <c r="D543" t="s">
        <v>347</v>
      </c>
      <c r="E543" s="29">
        <v>41200</v>
      </c>
      <c r="F543" t="s">
        <v>1832</v>
      </c>
      <c r="G543" t="s">
        <v>379</v>
      </c>
      <c r="H543" s="38">
        <v>71670</v>
      </c>
      <c r="I543">
        <v>4</v>
      </c>
      <c r="J543" s="38">
        <f t="shared" si="8"/>
        <v>73820.100000000006</v>
      </c>
      <c r="K543" s="41"/>
      <c r="L543" s="41"/>
      <c r="M543" s="41"/>
      <c r="N543"/>
      <c r="O543"/>
      <c r="P543"/>
      <c r="Q543"/>
      <c r="R543"/>
      <c r="S543"/>
      <c r="T543"/>
      <c r="U543"/>
      <c r="V543"/>
      <c r="W543"/>
      <c r="X543"/>
      <c r="Y543"/>
      <c r="Z543"/>
      <c r="AA543"/>
      <c r="AB543"/>
      <c r="AC543"/>
      <c r="AD543"/>
      <c r="AE543"/>
    </row>
    <row r="544" spans="1:31" s="44" customFormat="1" x14ac:dyDescent="0.25">
      <c r="A544" t="s">
        <v>779</v>
      </c>
      <c r="B544" t="s">
        <v>365</v>
      </c>
      <c r="C544" t="s">
        <v>6</v>
      </c>
      <c r="D544" t="s">
        <v>356</v>
      </c>
      <c r="E544" s="29">
        <v>40467</v>
      </c>
      <c r="F544" t="s">
        <v>1833</v>
      </c>
      <c r="G544"/>
      <c r="H544" s="38">
        <v>21668</v>
      </c>
      <c r="I544">
        <v>4</v>
      </c>
      <c r="J544" s="38">
        <f t="shared" si="8"/>
        <v>22318.04</v>
      </c>
      <c r="K544" s="41"/>
      <c r="L544" s="41"/>
      <c r="M544" s="41"/>
      <c r="N544"/>
      <c r="O544"/>
      <c r="P544"/>
      <c r="Q544"/>
      <c r="R544"/>
      <c r="S544"/>
      <c r="T544"/>
      <c r="U544"/>
      <c r="V544"/>
      <c r="W544"/>
      <c r="X544"/>
      <c r="Y544"/>
      <c r="Z544"/>
      <c r="AA544"/>
      <c r="AB544"/>
      <c r="AC544"/>
      <c r="AD544"/>
      <c r="AE544"/>
    </row>
    <row r="545" spans="1:31" s="44" customFormat="1" x14ac:dyDescent="0.25">
      <c r="A545" t="s">
        <v>441</v>
      </c>
      <c r="B545" t="s">
        <v>365</v>
      </c>
      <c r="C545" t="s">
        <v>399</v>
      </c>
      <c r="D545" t="s">
        <v>347</v>
      </c>
      <c r="E545" s="29">
        <v>40085</v>
      </c>
      <c r="F545" t="s">
        <v>1834</v>
      </c>
      <c r="G545" t="s">
        <v>348</v>
      </c>
      <c r="H545" s="38">
        <v>41490</v>
      </c>
      <c r="I545">
        <v>5</v>
      </c>
      <c r="J545" s="38">
        <f t="shared" si="8"/>
        <v>42734.700000000004</v>
      </c>
      <c r="K545" s="41"/>
      <c r="L545" s="41"/>
      <c r="M545" s="41"/>
      <c r="N545"/>
      <c r="O545"/>
      <c r="P545"/>
      <c r="Q545"/>
      <c r="R545"/>
      <c r="S545"/>
      <c r="T545"/>
      <c r="U545"/>
      <c r="V545"/>
      <c r="W545"/>
      <c r="X545"/>
      <c r="Y545"/>
      <c r="Z545"/>
      <c r="AA545"/>
      <c r="AB545"/>
      <c r="AC545"/>
      <c r="AD545"/>
      <c r="AE545"/>
    </row>
    <row r="546" spans="1:31" s="44" customFormat="1" x14ac:dyDescent="0.25">
      <c r="A546" t="s">
        <v>387</v>
      </c>
      <c r="B546" t="s">
        <v>355</v>
      </c>
      <c r="C546" t="s">
        <v>384</v>
      </c>
      <c r="D546" t="s">
        <v>347</v>
      </c>
      <c r="E546" s="29">
        <v>41703</v>
      </c>
      <c r="F546" t="s">
        <v>1835</v>
      </c>
      <c r="G546" t="s">
        <v>348</v>
      </c>
      <c r="H546" s="38">
        <v>30350</v>
      </c>
      <c r="I546">
        <v>1</v>
      </c>
      <c r="J546" s="38">
        <f t="shared" si="8"/>
        <v>31260.5</v>
      </c>
      <c r="K546" s="41"/>
      <c r="L546" s="41"/>
      <c r="M546" s="41"/>
      <c r="N546"/>
      <c r="O546"/>
      <c r="P546"/>
      <c r="Q546"/>
      <c r="R546"/>
      <c r="S546"/>
      <c r="T546"/>
      <c r="U546"/>
      <c r="V546"/>
      <c r="W546"/>
      <c r="X546"/>
      <c r="Y546"/>
      <c r="Z546"/>
      <c r="AA546"/>
      <c r="AB546"/>
      <c r="AC546"/>
      <c r="AD546"/>
      <c r="AE546"/>
    </row>
    <row r="547" spans="1:31" s="44" customFormat="1" x14ac:dyDescent="0.25">
      <c r="A547" t="s">
        <v>615</v>
      </c>
      <c r="B547" t="s">
        <v>361</v>
      </c>
      <c r="C547" t="s">
        <v>552</v>
      </c>
      <c r="D547" t="s">
        <v>350</v>
      </c>
      <c r="E547" s="29">
        <v>40302</v>
      </c>
      <c r="F547" t="s">
        <v>1836</v>
      </c>
      <c r="G547" t="s">
        <v>348</v>
      </c>
      <c r="H547" s="38">
        <v>46285</v>
      </c>
      <c r="I547">
        <v>5</v>
      </c>
      <c r="J547" s="38">
        <f t="shared" si="8"/>
        <v>48599.25</v>
      </c>
      <c r="K547" s="41"/>
      <c r="L547" s="41"/>
      <c r="M547" s="41"/>
      <c r="N547"/>
      <c r="O547"/>
      <c r="P547"/>
      <c r="Q547"/>
      <c r="R547"/>
      <c r="S547"/>
      <c r="T547"/>
      <c r="U547"/>
      <c r="V547"/>
      <c r="W547"/>
      <c r="X547"/>
      <c r="Y547"/>
      <c r="Z547"/>
      <c r="AA547"/>
      <c r="AB547"/>
      <c r="AC547"/>
      <c r="AD547"/>
      <c r="AE547"/>
    </row>
    <row r="548" spans="1:31" s="44" customFormat="1" x14ac:dyDescent="0.25">
      <c r="A548" t="s">
        <v>404</v>
      </c>
      <c r="B548" t="s">
        <v>361</v>
      </c>
      <c r="C548" t="s">
        <v>399</v>
      </c>
      <c r="D548" t="s">
        <v>347</v>
      </c>
      <c r="E548" s="29">
        <v>40212</v>
      </c>
      <c r="F548" t="s">
        <v>1837</v>
      </c>
      <c r="G548" t="s">
        <v>348</v>
      </c>
      <c r="H548" s="38">
        <v>61030</v>
      </c>
      <c r="I548">
        <v>3</v>
      </c>
      <c r="J548" s="38">
        <f t="shared" si="8"/>
        <v>62860.9</v>
      </c>
      <c r="K548" s="41"/>
      <c r="L548" s="41"/>
      <c r="M548" s="41"/>
      <c r="N548"/>
      <c r="O548"/>
      <c r="P548"/>
      <c r="Q548"/>
      <c r="R548"/>
      <c r="S548"/>
      <c r="T548"/>
      <c r="U548"/>
      <c r="V548"/>
      <c r="W548"/>
      <c r="X548"/>
      <c r="Y548"/>
      <c r="Z548"/>
      <c r="AA548"/>
      <c r="AB548"/>
      <c r="AC548"/>
      <c r="AD548"/>
      <c r="AE548"/>
    </row>
    <row r="549" spans="1:31" s="44" customFormat="1" x14ac:dyDescent="0.25">
      <c r="A549" t="s">
        <v>360</v>
      </c>
      <c r="B549" t="s">
        <v>361</v>
      </c>
      <c r="C549" t="s">
        <v>362</v>
      </c>
      <c r="D549" t="s">
        <v>347</v>
      </c>
      <c r="E549" s="29">
        <v>38751</v>
      </c>
      <c r="F549" t="s">
        <v>1838</v>
      </c>
      <c r="G549" t="s">
        <v>348</v>
      </c>
      <c r="H549" s="38">
        <v>60830</v>
      </c>
      <c r="I549">
        <v>2</v>
      </c>
      <c r="J549" s="38">
        <f t="shared" si="8"/>
        <v>62654.9</v>
      </c>
      <c r="K549" s="41"/>
      <c r="L549" s="41"/>
      <c r="M549" s="41"/>
      <c r="N549"/>
      <c r="O549"/>
      <c r="P549"/>
      <c r="Q549"/>
      <c r="R549"/>
      <c r="S549"/>
      <c r="T549"/>
      <c r="U549"/>
      <c r="V549"/>
      <c r="W549"/>
      <c r="X549"/>
      <c r="Y549"/>
      <c r="Z549"/>
      <c r="AA549"/>
      <c r="AB549"/>
      <c r="AC549"/>
      <c r="AD549"/>
      <c r="AE549"/>
    </row>
    <row r="550" spans="1:31" s="44" customFormat="1" x14ac:dyDescent="0.25">
      <c r="A550" t="s">
        <v>892</v>
      </c>
      <c r="B550" t="s">
        <v>365</v>
      </c>
      <c r="C550" t="s">
        <v>851</v>
      </c>
      <c r="D550" t="s">
        <v>347</v>
      </c>
      <c r="E550" s="29">
        <v>40373</v>
      </c>
      <c r="F550" t="s">
        <v>1839</v>
      </c>
      <c r="G550" t="s">
        <v>369</v>
      </c>
      <c r="H550" s="38">
        <v>36890</v>
      </c>
      <c r="I550">
        <v>1</v>
      </c>
      <c r="J550" s="38">
        <f t="shared" si="8"/>
        <v>37996.700000000004</v>
      </c>
      <c r="K550" s="41"/>
      <c r="L550" s="41"/>
      <c r="M550" s="41"/>
      <c r="N550"/>
      <c r="O550"/>
      <c r="P550"/>
      <c r="Q550"/>
      <c r="R550"/>
      <c r="S550"/>
      <c r="T550"/>
      <c r="U550"/>
      <c r="V550"/>
      <c r="W550"/>
      <c r="X550"/>
      <c r="Y550"/>
      <c r="Z550"/>
      <c r="AA550"/>
      <c r="AB550"/>
      <c r="AC550"/>
      <c r="AD550"/>
      <c r="AE550"/>
    </row>
    <row r="551" spans="1:31" s="44" customFormat="1" x14ac:dyDescent="0.25">
      <c r="A551" t="s">
        <v>680</v>
      </c>
      <c r="B551" t="s">
        <v>345</v>
      </c>
      <c r="C551" t="s">
        <v>552</v>
      </c>
      <c r="D551" t="s">
        <v>347</v>
      </c>
      <c r="E551" s="29">
        <v>40097</v>
      </c>
      <c r="F551" t="s">
        <v>1840</v>
      </c>
      <c r="G551" t="s">
        <v>351</v>
      </c>
      <c r="H551" s="38">
        <v>70020</v>
      </c>
      <c r="I551">
        <v>3</v>
      </c>
      <c r="J551" s="38">
        <f t="shared" si="8"/>
        <v>73521</v>
      </c>
      <c r="K551" s="41"/>
      <c r="L551" s="41"/>
      <c r="M551" s="41"/>
      <c r="N551"/>
      <c r="O551"/>
      <c r="P551"/>
      <c r="Q551"/>
      <c r="R551"/>
      <c r="S551"/>
      <c r="T551"/>
      <c r="U551"/>
      <c r="V551"/>
      <c r="W551"/>
      <c r="X551"/>
      <c r="Y551"/>
      <c r="Z551"/>
      <c r="AA551"/>
      <c r="AB551"/>
      <c r="AC551"/>
      <c r="AD551"/>
      <c r="AE551"/>
    </row>
    <row r="552" spans="1:31" x14ac:dyDescent="0.25">
      <c r="A552" t="s">
        <v>730</v>
      </c>
      <c r="B552" t="s">
        <v>345</v>
      </c>
      <c r="C552" t="s">
        <v>4</v>
      </c>
      <c r="D552" t="s">
        <v>347</v>
      </c>
      <c r="E552" s="29">
        <v>41007</v>
      </c>
      <c r="F552" t="s">
        <v>1841</v>
      </c>
      <c r="G552" t="s">
        <v>348</v>
      </c>
      <c r="H552" s="38">
        <v>37020</v>
      </c>
      <c r="I552">
        <v>2</v>
      </c>
      <c r="J552" s="38">
        <f t="shared" si="8"/>
        <v>38130.6</v>
      </c>
    </row>
    <row r="553" spans="1:31" x14ac:dyDescent="0.25">
      <c r="A553" t="s">
        <v>410</v>
      </c>
      <c r="B553" t="s">
        <v>365</v>
      </c>
      <c r="C553" t="s">
        <v>399</v>
      </c>
      <c r="D553" t="s">
        <v>353</v>
      </c>
      <c r="E553" s="29">
        <v>42445</v>
      </c>
      <c r="F553" t="s">
        <v>1842</v>
      </c>
      <c r="G553"/>
      <c r="H553" s="38">
        <v>74740</v>
      </c>
      <c r="I553">
        <v>5</v>
      </c>
      <c r="J553" s="38">
        <f t="shared" si="8"/>
        <v>76982.2</v>
      </c>
    </row>
    <row r="554" spans="1:31" x14ac:dyDescent="0.25">
      <c r="A554" t="s">
        <v>956</v>
      </c>
      <c r="B554" t="s">
        <v>375</v>
      </c>
      <c r="C554" t="s">
        <v>940</v>
      </c>
      <c r="D554" t="s">
        <v>350</v>
      </c>
      <c r="E554" s="29">
        <v>40225</v>
      </c>
      <c r="F554" t="s">
        <v>1843</v>
      </c>
      <c r="G554" t="s">
        <v>359</v>
      </c>
      <c r="H554" s="38">
        <v>39530</v>
      </c>
      <c r="I554">
        <v>5</v>
      </c>
      <c r="J554" s="38">
        <f t="shared" si="8"/>
        <v>40715.9</v>
      </c>
    </row>
    <row r="555" spans="1:31" x14ac:dyDescent="0.25">
      <c r="A555" t="s">
        <v>1020</v>
      </c>
      <c r="B555" t="s">
        <v>361</v>
      </c>
      <c r="C555" t="s">
        <v>1014</v>
      </c>
      <c r="D555" t="s">
        <v>350</v>
      </c>
      <c r="E555" s="29">
        <v>40570</v>
      </c>
      <c r="F555" t="s">
        <v>1844</v>
      </c>
      <c r="G555" t="s">
        <v>348</v>
      </c>
      <c r="H555" s="38">
        <v>17205</v>
      </c>
      <c r="I555">
        <v>5</v>
      </c>
      <c r="J555" s="38">
        <f t="shared" si="8"/>
        <v>17721.150000000001</v>
      </c>
    </row>
    <row r="556" spans="1:31" x14ac:dyDescent="0.25">
      <c r="A556" t="s">
        <v>1030</v>
      </c>
      <c r="B556" t="s">
        <v>361</v>
      </c>
      <c r="C556" t="s">
        <v>1014</v>
      </c>
      <c r="D556" t="s">
        <v>347</v>
      </c>
      <c r="E556" s="29">
        <v>40250</v>
      </c>
      <c r="F556" t="s">
        <v>1845</v>
      </c>
      <c r="G556" t="s">
        <v>379</v>
      </c>
      <c r="H556" s="38">
        <v>33590</v>
      </c>
      <c r="I556">
        <v>5</v>
      </c>
      <c r="J556" s="38">
        <f t="shared" si="8"/>
        <v>34597.700000000004</v>
      </c>
    </row>
    <row r="557" spans="1:31" x14ac:dyDescent="0.25">
      <c r="A557" t="s">
        <v>502</v>
      </c>
      <c r="B557" t="s">
        <v>365</v>
      </c>
      <c r="C557" t="s">
        <v>498</v>
      </c>
      <c r="D557" t="s">
        <v>347</v>
      </c>
      <c r="E557" s="29">
        <v>40442</v>
      </c>
      <c r="F557" t="s">
        <v>1846</v>
      </c>
      <c r="G557" t="s">
        <v>348</v>
      </c>
      <c r="H557" s="38">
        <v>66740</v>
      </c>
      <c r="I557">
        <v>2</v>
      </c>
      <c r="J557" s="38">
        <f t="shared" si="8"/>
        <v>68742.2</v>
      </c>
    </row>
    <row r="558" spans="1:31" x14ac:dyDescent="0.25">
      <c r="A558" t="s">
        <v>897</v>
      </c>
      <c r="B558" t="s">
        <v>345</v>
      </c>
      <c r="C558" t="s">
        <v>851</v>
      </c>
      <c r="D558" t="s">
        <v>347</v>
      </c>
      <c r="E558" s="29">
        <v>40399</v>
      </c>
      <c r="F558" t="s">
        <v>1847</v>
      </c>
      <c r="G558" t="s">
        <v>351</v>
      </c>
      <c r="H558" s="38">
        <v>72700</v>
      </c>
      <c r="I558">
        <v>5</v>
      </c>
      <c r="J558" s="38">
        <f t="shared" si="8"/>
        <v>74881</v>
      </c>
    </row>
    <row r="559" spans="1:31" x14ac:dyDescent="0.25">
      <c r="A559" t="s">
        <v>731</v>
      </c>
      <c r="B559" t="s">
        <v>361</v>
      </c>
      <c r="C559" t="s">
        <v>4</v>
      </c>
      <c r="D559" t="s">
        <v>347</v>
      </c>
      <c r="E559" s="29">
        <v>39180</v>
      </c>
      <c r="F559" t="s">
        <v>1848</v>
      </c>
      <c r="G559" t="s">
        <v>359</v>
      </c>
      <c r="H559" s="38">
        <v>86540</v>
      </c>
      <c r="I559">
        <v>4</v>
      </c>
      <c r="J559" s="38">
        <f t="shared" si="8"/>
        <v>89136.2</v>
      </c>
    </row>
    <row r="560" spans="1:31" x14ac:dyDescent="0.25">
      <c r="A560" t="s">
        <v>546</v>
      </c>
      <c r="B560" t="s">
        <v>375</v>
      </c>
      <c r="C560" t="s">
        <v>543</v>
      </c>
      <c r="D560" t="s">
        <v>353</v>
      </c>
      <c r="E560" s="29">
        <v>37768</v>
      </c>
      <c r="F560" t="s">
        <v>1849</v>
      </c>
      <c r="G560" t="s">
        <v>379</v>
      </c>
      <c r="H560" s="38">
        <v>69410</v>
      </c>
      <c r="I560">
        <v>4</v>
      </c>
      <c r="J560" s="38">
        <f t="shared" si="8"/>
        <v>71492.3</v>
      </c>
    </row>
    <row r="561" spans="1:10" x14ac:dyDescent="0.25">
      <c r="A561" t="s">
        <v>484</v>
      </c>
      <c r="B561" t="s">
        <v>345</v>
      </c>
      <c r="C561" t="s">
        <v>478</v>
      </c>
      <c r="D561" t="s">
        <v>353</v>
      </c>
      <c r="E561" s="29">
        <v>40263</v>
      </c>
      <c r="F561" t="s">
        <v>1850</v>
      </c>
      <c r="G561"/>
      <c r="H561" s="38">
        <v>35260</v>
      </c>
      <c r="I561">
        <v>2</v>
      </c>
      <c r="J561" s="38">
        <f t="shared" si="8"/>
        <v>36317.800000000003</v>
      </c>
    </row>
    <row r="562" spans="1:10" x14ac:dyDescent="0.25">
      <c r="A562" t="s">
        <v>732</v>
      </c>
      <c r="B562" t="s">
        <v>361</v>
      </c>
      <c r="C562" t="s">
        <v>4</v>
      </c>
      <c r="D562" t="s">
        <v>347</v>
      </c>
      <c r="E562" s="29">
        <v>38834</v>
      </c>
      <c r="F562" t="s">
        <v>1851</v>
      </c>
      <c r="G562" t="s">
        <v>348</v>
      </c>
      <c r="H562" s="38">
        <v>81640</v>
      </c>
      <c r="I562">
        <v>4</v>
      </c>
      <c r="J562" s="38">
        <f t="shared" si="8"/>
        <v>84089.2</v>
      </c>
    </row>
    <row r="563" spans="1:10" x14ac:dyDescent="0.25">
      <c r="A563" t="s">
        <v>538</v>
      </c>
      <c r="B563" t="s">
        <v>361</v>
      </c>
      <c r="C563" t="s">
        <v>504</v>
      </c>
      <c r="D563" t="s">
        <v>347</v>
      </c>
      <c r="E563" s="29">
        <v>40470</v>
      </c>
      <c r="F563" t="s">
        <v>1852</v>
      </c>
      <c r="G563" t="s">
        <v>379</v>
      </c>
      <c r="H563" s="38">
        <v>42620</v>
      </c>
      <c r="I563">
        <v>3</v>
      </c>
      <c r="J563" s="38">
        <f t="shared" si="8"/>
        <v>43898.6</v>
      </c>
    </row>
    <row r="564" spans="1:10" x14ac:dyDescent="0.25">
      <c r="A564" t="s">
        <v>791</v>
      </c>
      <c r="B564" t="s">
        <v>345</v>
      </c>
      <c r="C564" t="s">
        <v>789</v>
      </c>
      <c r="D564" t="s">
        <v>347</v>
      </c>
      <c r="E564" s="29">
        <v>40941</v>
      </c>
      <c r="F564" t="s">
        <v>1853</v>
      </c>
      <c r="G564" t="s">
        <v>348</v>
      </c>
      <c r="H564" s="38">
        <v>26360</v>
      </c>
      <c r="I564">
        <v>1</v>
      </c>
      <c r="J564" s="38">
        <f t="shared" si="8"/>
        <v>27150.799999999999</v>
      </c>
    </row>
    <row r="565" spans="1:10" x14ac:dyDescent="0.25">
      <c r="A565" t="s">
        <v>928</v>
      </c>
      <c r="B565" t="s">
        <v>365</v>
      </c>
      <c r="C565" t="s">
        <v>851</v>
      </c>
      <c r="D565" t="s">
        <v>347</v>
      </c>
      <c r="E565" s="29">
        <v>40143</v>
      </c>
      <c r="F565" t="s">
        <v>1854</v>
      </c>
      <c r="G565" t="s">
        <v>379</v>
      </c>
      <c r="H565" s="38">
        <v>65880</v>
      </c>
      <c r="I565">
        <v>5</v>
      </c>
      <c r="J565" s="38">
        <f t="shared" si="8"/>
        <v>67856.400000000009</v>
      </c>
    </row>
    <row r="566" spans="1:10" x14ac:dyDescent="0.25">
      <c r="A566" t="s">
        <v>718</v>
      </c>
      <c r="B566" t="s">
        <v>355</v>
      </c>
      <c r="C566" t="s">
        <v>4</v>
      </c>
      <c r="D566" t="s">
        <v>353</v>
      </c>
      <c r="E566" s="29">
        <v>38391</v>
      </c>
      <c r="F566" t="s">
        <v>1855</v>
      </c>
      <c r="G566"/>
      <c r="H566" s="38">
        <v>31270</v>
      </c>
      <c r="I566">
        <v>5</v>
      </c>
      <c r="J566" s="38">
        <f t="shared" si="8"/>
        <v>32208.100000000002</v>
      </c>
    </row>
    <row r="567" spans="1:10" x14ac:dyDescent="0.25">
      <c r="A567" t="s">
        <v>719</v>
      </c>
      <c r="B567" t="s">
        <v>345</v>
      </c>
      <c r="C567" t="s">
        <v>4</v>
      </c>
      <c r="D567" t="s">
        <v>347</v>
      </c>
      <c r="E567" s="29">
        <v>40592</v>
      </c>
      <c r="F567" t="s">
        <v>1856</v>
      </c>
      <c r="G567" t="s">
        <v>348</v>
      </c>
      <c r="H567" s="38">
        <v>48990</v>
      </c>
      <c r="I567">
        <v>5</v>
      </c>
      <c r="J567" s="38">
        <f t="shared" si="8"/>
        <v>50459.700000000004</v>
      </c>
    </row>
    <row r="568" spans="1:10" x14ac:dyDescent="0.25">
      <c r="A568" t="s">
        <v>703</v>
      </c>
      <c r="B568" t="s">
        <v>358</v>
      </c>
      <c r="C568" t="s">
        <v>552</v>
      </c>
      <c r="D568" t="s">
        <v>347</v>
      </c>
      <c r="E568" s="29">
        <v>40175</v>
      </c>
      <c r="F568" t="s">
        <v>1857</v>
      </c>
      <c r="G568" t="s">
        <v>359</v>
      </c>
      <c r="H568" s="38">
        <v>34690</v>
      </c>
      <c r="I568">
        <v>2</v>
      </c>
      <c r="J568" s="38">
        <f t="shared" si="8"/>
        <v>36424.5</v>
      </c>
    </row>
    <row r="569" spans="1:10" x14ac:dyDescent="0.25">
      <c r="A569" t="s">
        <v>581</v>
      </c>
      <c r="B569" t="s">
        <v>355</v>
      </c>
      <c r="C569" t="s">
        <v>552</v>
      </c>
      <c r="D569" t="s">
        <v>347</v>
      </c>
      <c r="E569" s="29">
        <v>39168</v>
      </c>
      <c r="F569" t="s">
        <v>1858</v>
      </c>
      <c r="G569" t="s">
        <v>348</v>
      </c>
      <c r="H569" s="38">
        <v>24300</v>
      </c>
      <c r="I569">
        <v>3</v>
      </c>
      <c r="J569" s="38">
        <f t="shared" si="8"/>
        <v>25515</v>
      </c>
    </row>
    <row r="570" spans="1:10" x14ac:dyDescent="0.25">
      <c r="A570" t="s">
        <v>527</v>
      </c>
      <c r="B570" t="s">
        <v>345</v>
      </c>
      <c r="C570" t="s">
        <v>504</v>
      </c>
      <c r="D570" t="s">
        <v>353</v>
      </c>
      <c r="E570" s="29">
        <v>39274</v>
      </c>
      <c r="F570" t="s">
        <v>1859</v>
      </c>
      <c r="G570"/>
      <c r="H570" s="38">
        <v>64090</v>
      </c>
      <c r="I570">
        <v>2</v>
      </c>
      <c r="J570" s="38">
        <f t="shared" si="8"/>
        <v>66012.7</v>
      </c>
    </row>
    <row r="571" spans="1:10" x14ac:dyDescent="0.25">
      <c r="A571" t="s">
        <v>697</v>
      </c>
      <c r="B571" t="s">
        <v>361</v>
      </c>
      <c r="C571" t="s">
        <v>552</v>
      </c>
      <c r="D571" t="s">
        <v>347</v>
      </c>
      <c r="E571" s="29">
        <v>39760</v>
      </c>
      <c r="F571" t="s">
        <v>1860</v>
      </c>
      <c r="G571" t="s">
        <v>348</v>
      </c>
      <c r="H571" s="38">
        <v>61060</v>
      </c>
      <c r="I571">
        <v>5</v>
      </c>
      <c r="J571" s="38">
        <f t="shared" si="8"/>
        <v>64113</v>
      </c>
    </row>
    <row r="572" spans="1:10" x14ac:dyDescent="0.25">
      <c r="A572" t="s">
        <v>660</v>
      </c>
      <c r="B572" t="s">
        <v>355</v>
      </c>
      <c r="C572" t="s">
        <v>552</v>
      </c>
      <c r="D572" t="s">
        <v>350</v>
      </c>
      <c r="E572" s="29">
        <v>39697</v>
      </c>
      <c r="F572" t="s">
        <v>1861</v>
      </c>
      <c r="G572" t="s">
        <v>351</v>
      </c>
      <c r="H572" s="38">
        <v>15260</v>
      </c>
      <c r="I572">
        <v>2</v>
      </c>
      <c r="J572" s="38">
        <f t="shared" si="8"/>
        <v>16023</v>
      </c>
    </row>
    <row r="573" spans="1:10" x14ac:dyDescent="0.25">
      <c r="A573" t="s">
        <v>421</v>
      </c>
      <c r="B573" t="s">
        <v>361</v>
      </c>
      <c r="C573" t="s">
        <v>399</v>
      </c>
      <c r="D573" t="s">
        <v>347</v>
      </c>
      <c r="E573" s="29">
        <v>41051</v>
      </c>
      <c r="F573" t="s">
        <v>1862</v>
      </c>
      <c r="G573" t="s">
        <v>351</v>
      </c>
      <c r="H573" s="38">
        <v>31830</v>
      </c>
      <c r="I573">
        <v>3</v>
      </c>
      <c r="J573" s="38">
        <f t="shared" si="8"/>
        <v>32784.9</v>
      </c>
    </row>
    <row r="574" spans="1:10" x14ac:dyDescent="0.25">
      <c r="A574" t="s">
        <v>1118</v>
      </c>
      <c r="B574" t="s">
        <v>355</v>
      </c>
      <c r="C574" t="s">
        <v>1115</v>
      </c>
      <c r="D574" t="s">
        <v>347</v>
      </c>
      <c r="E574" s="29">
        <v>40384</v>
      </c>
      <c r="F574" t="s">
        <v>1863</v>
      </c>
      <c r="G574" t="s">
        <v>348</v>
      </c>
      <c r="H574" s="38">
        <v>46680</v>
      </c>
      <c r="I574">
        <v>1</v>
      </c>
      <c r="J574" s="38">
        <f t="shared" si="8"/>
        <v>48080.4</v>
      </c>
    </row>
    <row r="575" spans="1:10" x14ac:dyDescent="0.25">
      <c r="A575" t="s">
        <v>551</v>
      </c>
      <c r="B575" t="s">
        <v>361</v>
      </c>
      <c r="C575" t="s">
        <v>552</v>
      </c>
      <c r="D575" t="s">
        <v>347</v>
      </c>
      <c r="E575" s="29">
        <v>40918</v>
      </c>
      <c r="F575" t="s">
        <v>1864</v>
      </c>
      <c r="G575" t="s">
        <v>553</v>
      </c>
      <c r="H575" s="38">
        <v>56900</v>
      </c>
      <c r="I575">
        <v>5</v>
      </c>
      <c r="J575" s="38">
        <f t="shared" si="8"/>
        <v>59745</v>
      </c>
    </row>
    <row r="576" spans="1:10" x14ac:dyDescent="0.25">
      <c r="A576" t="s">
        <v>1078</v>
      </c>
      <c r="B576" t="s">
        <v>375</v>
      </c>
      <c r="C576" t="s">
        <v>1014</v>
      </c>
      <c r="D576" t="s">
        <v>347</v>
      </c>
      <c r="E576" s="29">
        <v>39679</v>
      </c>
      <c r="F576" t="s">
        <v>1865</v>
      </c>
      <c r="G576" t="s">
        <v>348</v>
      </c>
      <c r="H576" s="38">
        <v>22820</v>
      </c>
      <c r="I576">
        <v>5</v>
      </c>
      <c r="J576" s="38">
        <f t="shared" si="8"/>
        <v>23504.600000000002</v>
      </c>
    </row>
    <row r="577" spans="1:31" x14ac:dyDescent="0.25">
      <c r="A577" t="s">
        <v>872</v>
      </c>
      <c r="B577" t="s">
        <v>345</v>
      </c>
      <c r="C577" t="s">
        <v>851</v>
      </c>
      <c r="D577" t="s">
        <v>350</v>
      </c>
      <c r="E577" s="29">
        <v>39176</v>
      </c>
      <c r="F577" t="s">
        <v>1866</v>
      </c>
      <c r="G577" t="s">
        <v>379</v>
      </c>
      <c r="H577" s="38">
        <v>10700</v>
      </c>
      <c r="I577">
        <v>4</v>
      </c>
      <c r="J577" s="38">
        <f t="shared" si="8"/>
        <v>11021</v>
      </c>
    </row>
    <row r="578" spans="1:31" x14ac:dyDescent="0.25">
      <c r="A578" t="s">
        <v>807</v>
      </c>
      <c r="B578" t="s">
        <v>361</v>
      </c>
      <c r="C578" t="s">
        <v>789</v>
      </c>
      <c r="D578" t="s">
        <v>356</v>
      </c>
      <c r="E578" s="29">
        <v>41796</v>
      </c>
      <c r="F578" t="s">
        <v>1867</v>
      </c>
      <c r="G578"/>
      <c r="H578" s="38">
        <v>33512</v>
      </c>
      <c r="I578">
        <v>4</v>
      </c>
      <c r="J578" s="38">
        <f t="shared" si="8"/>
        <v>34517.360000000001</v>
      </c>
    </row>
    <row r="579" spans="1:31" x14ac:dyDescent="0.25">
      <c r="A579" t="s">
        <v>486</v>
      </c>
      <c r="B579" t="s">
        <v>365</v>
      </c>
      <c r="C579" t="s">
        <v>478</v>
      </c>
      <c r="D579" t="s">
        <v>353</v>
      </c>
      <c r="E579" s="29">
        <v>40342</v>
      </c>
      <c r="F579" t="s">
        <v>1868</v>
      </c>
      <c r="G579"/>
      <c r="H579" s="38">
        <v>64470</v>
      </c>
      <c r="I579">
        <v>3</v>
      </c>
      <c r="J579" s="38">
        <f t="shared" si="8"/>
        <v>66404.100000000006</v>
      </c>
    </row>
    <row r="580" spans="1:31" x14ac:dyDescent="0.25">
      <c r="A580" t="s">
        <v>711</v>
      </c>
      <c r="B580" t="s">
        <v>345</v>
      </c>
      <c r="C580" t="s">
        <v>705</v>
      </c>
      <c r="D580" t="s">
        <v>347</v>
      </c>
      <c r="E580" s="29">
        <v>40134</v>
      </c>
      <c r="F580" t="s">
        <v>1869</v>
      </c>
      <c r="G580" t="s">
        <v>369</v>
      </c>
      <c r="H580" s="38">
        <v>71400</v>
      </c>
      <c r="I580">
        <v>4</v>
      </c>
      <c r="J580" s="38">
        <f t="shared" si="8"/>
        <v>73542</v>
      </c>
    </row>
    <row r="581" spans="1:31" x14ac:dyDescent="0.25">
      <c r="A581" t="s">
        <v>507</v>
      </c>
      <c r="B581" t="s">
        <v>361</v>
      </c>
      <c r="C581" t="s">
        <v>504</v>
      </c>
      <c r="D581" t="s">
        <v>350</v>
      </c>
      <c r="E581" s="29">
        <v>39138</v>
      </c>
      <c r="F581" t="s">
        <v>1870</v>
      </c>
      <c r="G581" t="s">
        <v>359</v>
      </c>
      <c r="H581" s="38">
        <v>15005</v>
      </c>
      <c r="I581">
        <v>4</v>
      </c>
      <c r="J581" s="38">
        <f t="shared" si="8"/>
        <v>15455.15</v>
      </c>
    </row>
    <row r="582" spans="1:31" x14ac:dyDescent="0.25">
      <c r="A582" t="s">
        <v>590</v>
      </c>
      <c r="B582" t="s">
        <v>361</v>
      </c>
      <c r="C582" t="s">
        <v>552</v>
      </c>
      <c r="D582" t="s">
        <v>353</v>
      </c>
      <c r="E582" s="29">
        <v>41725</v>
      </c>
      <c r="F582" t="s">
        <v>1871</v>
      </c>
      <c r="G582"/>
      <c r="H582" s="38">
        <v>39300</v>
      </c>
      <c r="I582">
        <v>2</v>
      </c>
      <c r="J582" s="38">
        <f t="shared" si="8"/>
        <v>41265</v>
      </c>
    </row>
    <row r="583" spans="1:31" x14ac:dyDescent="0.25">
      <c r="A583" t="s">
        <v>742</v>
      </c>
      <c r="B583" t="s">
        <v>361</v>
      </c>
      <c r="C583" t="s">
        <v>4</v>
      </c>
      <c r="D583" t="s">
        <v>347</v>
      </c>
      <c r="E583" s="29">
        <v>39290</v>
      </c>
      <c r="F583" t="s">
        <v>1872</v>
      </c>
      <c r="G583" t="s">
        <v>379</v>
      </c>
      <c r="H583" s="38">
        <v>65250</v>
      </c>
      <c r="I583">
        <v>2</v>
      </c>
      <c r="J583" s="38">
        <f t="shared" si="8"/>
        <v>67207.5</v>
      </c>
    </row>
    <row r="584" spans="1:31" s="44" customFormat="1" x14ac:dyDescent="0.25">
      <c r="A584" t="s">
        <v>1015</v>
      </c>
      <c r="B584" t="s">
        <v>365</v>
      </c>
      <c r="C584" t="s">
        <v>1014</v>
      </c>
      <c r="D584" t="s">
        <v>353</v>
      </c>
      <c r="E584" s="29">
        <v>39090</v>
      </c>
      <c r="F584" t="s">
        <v>1873</v>
      </c>
      <c r="G584"/>
      <c r="H584" s="38">
        <v>63290</v>
      </c>
      <c r="I584">
        <v>5</v>
      </c>
      <c r="J584" s="38">
        <f t="shared" si="8"/>
        <v>65188.700000000004</v>
      </c>
      <c r="K584" s="41"/>
      <c r="L584" s="41"/>
      <c r="M584" s="41"/>
      <c r="N584"/>
      <c r="O584"/>
      <c r="P584"/>
      <c r="Q584"/>
      <c r="R584"/>
      <c r="S584"/>
      <c r="T584"/>
      <c r="U584"/>
      <c r="V584"/>
      <c r="W584"/>
      <c r="X584"/>
      <c r="Y584"/>
      <c r="Z584"/>
      <c r="AA584"/>
      <c r="AB584"/>
      <c r="AC584"/>
      <c r="AD584"/>
      <c r="AE584"/>
    </row>
    <row r="585" spans="1:31" s="44" customFormat="1" x14ac:dyDescent="0.25">
      <c r="A585" t="s">
        <v>562</v>
      </c>
      <c r="B585" t="s">
        <v>361</v>
      </c>
      <c r="C585" t="s">
        <v>552</v>
      </c>
      <c r="D585" t="s">
        <v>353</v>
      </c>
      <c r="E585" s="29">
        <v>37634</v>
      </c>
      <c r="F585" t="s">
        <v>1874</v>
      </c>
      <c r="G585"/>
      <c r="H585" s="38">
        <v>61370</v>
      </c>
      <c r="I585">
        <v>3</v>
      </c>
      <c r="J585" s="38">
        <f t="shared" si="8"/>
        <v>64438.5</v>
      </c>
      <c r="K585" s="41"/>
      <c r="L585" s="41"/>
      <c r="M585" s="41"/>
      <c r="N585"/>
      <c r="O585"/>
      <c r="P585"/>
      <c r="Q585"/>
      <c r="R585"/>
      <c r="S585"/>
      <c r="T585"/>
      <c r="U585"/>
      <c r="V585"/>
      <c r="W585"/>
      <c r="X585"/>
      <c r="Y585"/>
      <c r="Z585"/>
      <c r="AA585"/>
      <c r="AB585"/>
      <c r="AC585"/>
      <c r="AD585"/>
      <c r="AE585"/>
    </row>
    <row r="586" spans="1:31" s="44" customFormat="1" x14ac:dyDescent="0.25">
      <c r="A586" t="s">
        <v>841</v>
      </c>
      <c r="B586" t="s">
        <v>365</v>
      </c>
      <c r="C586" t="s">
        <v>834</v>
      </c>
      <c r="D586" t="s">
        <v>347</v>
      </c>
      <c r="E586" s="29">
        <v>39688</v>
      </c>
      <c r="F586" t="s">
        <v>1875</v>
      </c>
      <c r="G586" t="s">
        <v>348</v>
      </c>
      <c r="H586" s="38">
        <v>32600</v>
      </c>
      <c r="I586">
        <v>5</v>
      </c>
      <c r="J586" s="38">
        <f t="shared" ref="J586:J649" si="9">IF(NOT(C586="Manufacturing"),H586*103%,H586*105%)</f>
        <v>33578</v>
      </c>
      <c r="K586" s="41"/>
      <c r="L586" s="41"/>
      <c r="M586" s="41"/>
      <c r="N586"/>
      <c r="O586"/>
      <c r="P586"/>
      <c r="Q586"/>
      <c r="R586"/>
      <c r="S586"/>
      <c r="T586"/>
      <c r="U586"/>
      <c r="V586"/>
      <c r="W586"/>
      <c r="X586"/>
      <c r="Y586"/>
      <c r="Z586"/>
      <c r="AA586"/>
      <c r="AB586"/>
      <c r="AC586"/>
      <c r="AD586"/>
      <c r="AE586"/>
    </row>
    <row r="587" spans="1:31" s="44" customFormat="1" x14ac:dyDescent="0.25">
      <c r="A587" t="s">
        <v>944</v>
      </c>
      <c r="B587" t="s">
        <v>345</v>
      </c>
      <c r="C587" t="s">
        <v>940</v>
      </c>
      <c r="D587" t="s">
        <v>347</v>
      </c>
      <c r="E587" s="29">
        <v>38738</v>
      </c>
      <c r="F587" t="s">
        <v>1876</v>
      </c>
      <c r="G587" t="s">
        <v>369</v>
      </c>
      <c r="H587" s="38">
        <v>62965</v>
      </c>
      <c r="I587">
        <v>1</v>
      </c>
      <c r="J587" s="38">
        <f t="shared" si="9"/>
        <v>64853.950000000004</v>
      </c>
      <c r="K587" s="41"/>
      <c r="L587" s="41"/>
      <c r="M587" s="41"/>
      <c r="N587"/>
      <c r="O587"/>
      <c r="P587"/>
      <c r="Q587"/>
      <c r="R587"/>
      <c r="S587"/>
      <c r="T587"/>
      <c r="U587"/>
      <c r="V587"/>
      <c r="W587"/>
      <c r="X587"/>
      <c r="Y587"/>
      <c r="Z587"/>
      <c r="AA587"/>
      <c r="AB587"/>
      <c r="AC587"/>
      <c r="AD587"/>
      <c r="AE587"/>
    </row>
    <row r="588" spans="1:31" s="44" customFormat="1" x14ac:dyDescent="0.25">
      <c r="A588" t="s">
        <v>569</v>
      </c>
      <c r="B588" t="s">
        <v>345</v>
      </c>
      <c r="C588" t="s">
        <v>552</v>
      </c>
      <c r="D588" t="s">
        <v>353</v>
      </c>
      <c r="E588" s="29">
        <v>39830</v>
      </c>
      <c r="F588" t="s">
        <v>1877</v>
      </c>
      <c r="G588"/>
      <c r="H588" s="38">
        <v>78520</v>
      </c>
      <c r="I588">
        <v>4</v>
      </c>
      <c r="J588" s="38">
        <f t="shared" si="9"/>
        <v>82446</v>
      </c>
      <c r="K588" s="41"/>
      <c r="L588" s="41"/>
      <c r="M588" s="41"/>
      <c r="N588"/>
      <c r="O588"/>
      <c r="P588"/>
      <c r="Q588"/>
      <c r="R588"/>
      <c r="S588"/>
      <c r="T588"/>
      <c r="U588"/>
      <c r="V588"/>
      <c r="W588"/>
      <c r="X588"/>
      <c r="Y588"/>
      <c r="Z588"/>
      <c r="AA588"/>
      <c r="AB588"/>
      <c r="AC588"/>
      <c r="AD588"/>
      <c r="AE588"/>
    </row>
    <row r="589" spans="1:31" s="44" customFormat="1" x14ac:dyDescent="0.25">
      <c r="A589" t="s">
        <v>885</v>
      </c>
      <c r="B589" t="s">
        <v>365</v>
      </c>
      <c r="C589" t="s">
        <v>851</v>
      </c>
      <c r="D589" t="s">
        <v>353</v>
      </c>
      <c r="E589" s="29">
        <v>40707</v>
      </c>
      <c r="F589" t="s">
        <v>1878</v>
      </c>
      <c r="G589"/>
      <c r="H589" s="38">
        <v>79380</v>
      </c>
      <c r="I589">
        <v>1</v>
      </c>
      <c r="J589" s="38">
        <f t="shared" si="9"/>
        <v>81761.400000000009</v>
      </c>
      <c r="K589" s="41"/>
      <c r="L589" s="41"/>
      <c r="M589" s="41"/>
      <c r="N589"/>
      <c r="O589"/>
      <c r="P589"/>
      <c r="Q589"/>
      <c r="R589"/>
      <c r="S589"/>
      <c r="T589"/>
      <c r="U589"/>
      <c r="V589"/>
      <c r="W589"/>
      <c r="X589"/>
      <c r="Y589"/>
      <c r="Z589"/>
      <c r="AA589"/>
      <c r="AB589"/>
      <c r="AC589"/>
      <c r="AD589"/>
      <c r="AE589"/>
    </row>
    <row r="590" spans="1:31" s="44" customFormat="1" x14ac:dyDescent="0.25">
      <c r="A590" t="s">
        <v>545</v>
      </c>
      <c r="B590" t="s">
        <v>365</v>
      </c>
      <c r="C590" t="s">
        <v>543</v>
      </c>
      <c r="D590" t="s">
        <v>347</v>
      </c>
      <c r="E590" s="29">
        <v>40690</v>
      </c>
      <c r="F590" t="s">
        <v>1879</v>
      </c>
      <c r="G590" t="s">
        <v>348</v>
      </c>
      <c r="H590" s="38">
        <v>89140</v>
      </c>
      <c r="I590">
        <v>1</v>
      </c>
      <c r="J590" s="38">
        <f t="shared" si="9"/>
        <v>91814.2</v>
      </c>
      <c r="K590" s="41"/>
      <c r="L590" s="41"/>
      <c r="M590" s="41"/>
      <c r="N590"/>
      <c r="O590"/>
      <c r="P590"/>
      <c r="Q590"/>
      <c r="R590"/>
      <c r="S590"/>
      <c r="T590"/>
      <c r="U590"/>
      <c r="V590"/>
      <c r="W590"/>
      <c r="X590"/>
      <c r="Y590"/>
      <c r="Z590"/>
      <c r="AA590"/>
      <c r="AB590"/>
      <c r="AC590"/>
      <c r="AD590"/>
      <c r="AE590"/>
    </row>
    <row r="591" spans="1:31" s="44" customFormat="1" x14ac:dyDescent="0.25">
      <c r="A591" t="s">
        <v>1096</v>
      </c>
      <c r="B591" t="s">
        <v>358</v>
      </c>
      <c r="C591" t="s">
        <v>1014</v>
      </c>
      <c r="D591" t="s">
        <v>347</v>
      </c>
      <c r="E591" s="29">
        <v>41226</v>
      </c>
      <c r="F591" t="s">
        <v>1880</v>
      </c>
      <c r="G591" t="s">
        <v>359</v>
      </c>
      <c r="H591" s="38">
        <v>32160</v>
      </c>
      <c r="I591">
        <v>3</v>
      </c>
      <c r="J591" s="38">
        <f t="shared" si="9"/>
        <v>33124.800000000003</v>
      </c>
      <c r="K591" s="41"/>
      <c r="L591" s="41"/>
      <c r="M591" s="41"/>
      <c r="N591"/>
      <c r="O591"/>
      <c r="P591"/>
      <c r="Q591"/>
      <c r="R591"/>
      <c r="S591"/>
      <c r="T591"/>
      <c r="U591"/>
      <c r="V591"/>
      <c r="W591"/>
      <c r="X591"/>
      <c r="Y591"/>
      <c r="Z591"/>
      <c r="AA591"/>
      <c r="AB591"/>
      <c r="AC591"/>
      <c r="AD591"/>
      <c r="AE591"/>
    </row>
    <row r="592" spans="1:31" s="44" customFormat="1" x14ac:dyDescent="0.25">
      <c r="A592" t="s">
        <v>744</v>
      </c>
      <c r="B592" t="s">
        <v>375</v>
      </c>
      <c r="C592" t="s">
        <v>4</v>
      </c>
      <c r="D592" t="s">
        <v>350</v>
      </c>
      <c r="E592" s="29">
        <v>38563</v>
      </c>
      <c r="F592" t="s">
        <v>1881</v>
      </c>
      <c r="G592" t="s">
        <v>379</v>
      </c>
      <c r="H592" s="38">
        <v>26790</v>
      </c>
      <c r="I592">
        <v>2</v>
      </c>
      <c r="J592" s="38">
        <f t="shared" si="9"/>
        <v>27593.7</v>
      </c>
      <c r="K592" s="41"/>
      <c r="L592" s="41"/>
      <c r="M592" s="41"/>
      <c r="N592"/>
      <c r="O592"/>
      <c r="P592"/>
      <c r="Q592"/>
      <c r="R592"/>
      <c r="S592"/>
      <c r="T592"/>
      <c r="U592"/>
      <c r="V592"/>
      <c r="W592"/>
      <c r="X592"/>
      <c r="Y592"/>
      <c r="Z592"/>
      <c r="AA592"/>
      <c r="AB592"/>
      <c r="AC592"/>
      <c r="AD592"/>
      <c r="AE592"/>
    </row>
    <row r="593" spans="1:31" s="44" customFormat="1" x14ac:dyDescent="0.25">
      <c r="A593" t="s">
        <v>588</v>
      </c>
      <c r="B593" t="s">
        <v>355</v>
      </c>
      <c r="C593" t="s">
        <v>552</v>
      </c>
      <c r="D593" t="s">
        <v>353</v>
      </c>
      <c r="E593" s="29">
        <v>39883</v>
      </c>
      <c r="F593" t="s">
        <v>1882</v>
      </c>
      <c r="G593"/>
      <c r="H593" s="38">
        <v>52770</v>
      </c>
      <c r="I593">
        <v>2</v>
      </c>
      <c r="J593" s="38">
        <f t="shared" si="9"/>
        <v>55408.5</v>
      </c>
      <c r="K593" s="41"/>
      <c r="L593" s="41"/>
      <c r="M593" s="41"/>
      <c r="N593"/>
      <c r="O593"/>
      <c r="P593"/>
      <c r="Q593"/>
      <c r="R593"/>
      <c r="S593"/>
      <c r="T593"/>
      <c r="U593"/>
      <c r="V593"/>
      <c r="W593"/>
      <c r="X593"/>
      <c r="Y593"/>
      <c r="Z593"/>
      <c r="AA593"/>
      <c r="AB593"/>
      <c r="AC593"/>
      <c r="AD593"/>
      <c r="AE593"/>
    </row>
    <row r="594" spans="1:31" s="44" customFormat="1" x14ac:dyDescent="0.25">
      <c r="A594" t="s">
        <v>376</v>
      </c>
      <c r="B594" t="s">
        <v>345</v>
      </c>
      <c r="C594" t="s">
        <v>362</v>
      </c>
      <c r="D594" t="s">
        <v>353</v>
      </c>
      <c r="E594" s="29">
        <v>36777</v>
      </c>
      <c r="F594" t="s">
        <v>1883</v>
      </c>
      <c r="G594"/>
      <c r="H594" s="38">
        <v>76690</v>
      </c>
      <c r="I594">
        <v>3</v>
      </c>
      <c r="J594" s="38">
        <f t="shared" si="9"/>
        <v>78990.7</v>
      </c>
      <c r="K594" s="41"/>
      <c r="L594" s="41"/>
      <c r="M594" s="41"/>
      <c r="N594"/>
      <c r="O594"/>
      <c r="P594"/>
      <c r="Q594"/>
      <c r="R594"/>
      <c r="S594"/>
      <c r="T594"/>
      <c r="U594"/>
      <c r="V594"/>
      <c r="W594"/>
      <c r="X594"/>
      <c r="Y594"/>
      <c r="Z594"/>
      <c r="AA594"/>
      <c r="AB594"/>
      <c r="AC594"/>
      <c r="AD594"/>
      <c r="AE594"/>
    </row>
    <row r="595" spans="1:31" s="44" customFormat="1" x14ac:dyDescent="0.25">
      <c r="A595" t="s">
        <v>1038</v>
      </c>
      <c r="B595" t="s">
        <v>365</v>
      </c>
      <c r="C595" t="s">
        <v>1014</v>
      </c>
      <c r="D595" t="s">
        <v>347</v>
      </c>
      <c r="E595" s="29">
        <v>39539</v>
      </c>
      <c r="F595" t="s">
        <v>1884</v>
      </c>
      <c r="G595" t="s">
        <v>379</v>
      </c>
      <c r="H595" s="38">
        <v>73850</v>
      </c>
      <c r="I595">
        <v>2</v>
      </c>
      <c r="J595" s="38">
        <f t="shared" si="9"/>
        <v>76065.5</v>
      </c>
      <c r="K595" s="41"/>
      <c r="L595" s="41"/>
      <c r="M595" s="41"/>
      <c r="N595"/>
      <c r="O595"/>
      <c r="P595"/>
      <c r="Q595"/>
      <c r="R595"/>
      <c r="S595"/>
      <c r="T595"/>
      <c r="U595"/>
      <c r="V595"/>
      <c r="W595"/>
      <c r="X595"/>
      <c r="Y595"/>
      <c r="Z595"/>
      <c r="AA595"/>
      <c r="AB595"/>
      <c r="AC595"/>
      <c r="AD595"/>
      <c r="AE595"/>
    </row>
    <row r="596" spans="1:31" s="44" customFormat="1" x14ac:dyDescent="0.25">
      <c r="A596" t="s">
        <v>982</v>
      </c>
      <c r="B596" t="s">
        <v>345</v>
      </c>
      <c r="C596" t="s">
        <v>940</v>
      </c>
      <c r="D596" t="s">
        <v>347</v>
      </c>
      <c r="E596" s="29">
        <v>38552</v>
      </c>
      <c r="F596" t="s">
        <v>1885</v>
      </c>
      <c r="G596" t="s">
        <v>379</v>
      </c>
      <c r="H596" s="38">
        <v>67020</v>
      </c>
      <c r="I596">
        <v>1</v>
      </c>
      <c r="J596" s="38">
        <f t="shared" si="9"/>
        <v>69030.600000000006</v>
      </c>
      <c r="K596" s="41"/>
      <c r="L596" s="41"/>
      <c r="M596" s="41"/>
      <c r="N596"/>
      <c r="O596"/>
      <c r="P596"/>
      <c r="Q596"/>
      <c r="R596"/>
      <c r="S596"/>
      <c r="T596"/>
      <c r="U596"/>
      <c r="V596"/>
      <c r="W596"/>
      <c r="X596"/>
      <c r="Y596"/>
      <c r="Z596"/>
      <c r="AA596"/>
      <c r="AB596"/>
      <c r="AC596"/>
      <c r="AD596"/>
      <c r="AE596"/>
    </row>
    <row r="597" spans="1:31" s="44" customFormat="1" x14ac:dyDescent="0.25">
      <c r="A597" t="s">
        <v>976</v>
      </c>
      <c r="B597" t="s">
        <v>345</v>
      </c>
      <c r="C597" t="s">
        <v>940</v>
      </c>
      <c r="D597" t="s">
        <v>350</v>
      </c>
      <c r="E597" s="29">
        <v>37775</v>
      </c>
      <c r="F597" t="s">
        <v>1886</v>
      </c>
      <c r="G597" t="s">
        <v>351</v>
      </c>
      <c r="H597" s="38">
        <v>28525</v>
      </c>
      <c r="I597">
        <v>4</v>
      </c>
      <c r="J597" s="38">
        <f t="shared" si="9"/>
        <v>29380.75</v>
      </c>
      <c r="K597" s="41"/>
      <c r="L597" s="41"/>
      <c r="M597" s="41"/>
      <c r="N597"/>
      <c r="O597"/>
      <c r="P597"/>
      <c r="Q597"/>
      <c r="R597"/>
      <c r="S597"/>
      <c r="T597"/>
      <c r="U597"/>
      <c r="V597"/>
      <c r="W597"/>
      <c r="X597"/>
      <c r="Y597"/>
      <c r="Z597"/>
      <c r="AA597"/>
      <c r="AB597"/>
      <c r="AC597"/>
      <c r="AD597"/>
      <c r="AE597"/>
    </row>
    <row r="598" spans="1:31" s="44" customFormat="1" x14ac:dyDescent="0.25">
      <c r="A598" t="s">
        <v>804</v>
      </c>
      <c r="B598" t="s">
        <v>365</v>
      </c>
      <c r="C598" t="s">
        <v>789</v>
      </c>
      <c r="D598" t="s">
        <v>347</v>
      </c>
      <c r="E598" s="29">
        <v>40352</v>
      </c>
      <c r="F598" t="s">
        <v>1887</v>
      </c>
      <c r="G598" t="s">
        <v>348</v>
      </c>
      <c r="H598" s="38">
        <v>74530</v>
      </c>
      <c r="I598">
        <v>5</v>
      </c>
      <c r="J598" s="38">
        <f t="shared" si="9"/>
        <v>76765.900000000009</v>
      </c>
      <c r="K598" s="41"/>
      <c r="L598" s="41"/>
      <c r="M598" s="41"/>
      <c r="N598"/>
      <c r="O598"/>
      <c r="P598"/>
      <c r="Q598"/>
      <c r="R598"/>
      <c r="S598"/>
      <c r="T598"/>
      <c r="U598"/>
      <c r="V598"/>
      <c r="W598"/>
      <c r="X598"/>
      <c r="Y598"/>
      <c r="Z598"/>
      <c r="AA598"/>
      <c r="AB598"/>
      <c r="AC598"/>
      <c r="AD598"/>
      <c r="AE598"/>
    </row>
    <row r="599" spans="1:31" s="44" customFormat="1" x14ac:dyDescent="0.25">
      <c r="A599" t="s">
        <v>637</v>
      </c>
      <c r="B599" t="s">
        <v>361</v>
      </c>
      <c r="C599" t="s">
        <v>552</v>
      </c>
      <c r="D599" t="s">
        <v>353</v>
      </c>
      <c r="E599" s="29">
        <v>39603</v>
      </c>
      <c r="F599" t="s">
        <v>1888</v>
      </c>
      <c r="G599"/>
      <c r="H599" s="38">
        <v>40940</v>
      </c>
      <c r="I599">
        <v>2</v>
      </c>
      <c r="J599" s="38">
        <f t="shared" si="9"/>
        <v>42987</v>
      </c>
      <c r="K599" s="41"/>
      <c r="L599" s="41"/>
      <c r="M599" s="41"/>
      <c r="N599"/>
      <c r="O599"/>
      <c r="P599"/>
      <c r="Q599"/>
      <c r="R599"/>
      <c r="S599"/>
      <c r="T599"/>
      <c r="U599"/>
      <c r="V599"/>
      <c r="W599"/>
      <c r="X599"/>
      <c r="Y599"/>
      <c r="Z599"/>
      <c r="AA599"/>
      <c r="AB599"/>
      <c r="AC599"/>
      <c r="AD599"/>
      <c r="AE599"/>
    </row>
    <row r="600" spans="1:31" s="44" customFormat="1" x14ac:dyDescent="0.25">
      <c r="A600" t="s">
        <v>1068</v>
      </c>
      <c r="B600" t="s">
        <v>358</v>
      </c>
      <c r="C600" t="s">
        <v>1014</v>
      </c>
      <c r="D600" t="s">
        <v>353</v>
      </c>
      <c r="E600" s="29">
        <v>37453</v>
      </c>
      <c r="F600" t="s">
        <v>1889</v>
      </c>
      <c r="G600"/>
      <c r="H600" s="38">
        <v>49090</v>
      </c>
      <c r="I600">
        <v>4</v>
      </c>
      <c r="J600" s="38">
        <f t="shared" si="9"/>
        <v>50562.700000000004</v>
      </c>
      <c r="K600" s="41"/>
      <c r="L600" s="41"/>
      <c r="M600" s="41"/>
      <c r="N600"/>
      <c r="O600"/>
      <c r="P600"/>
      <c r="Q600"/>
      <c r="R600"/>
      <c r="S600"/>
      <c r="T600"/>
      <c r="U600"/>
      <c r="V600"/>
      <c r="W600"/>
      <c r="X600"/>
      <c r="Y600"/>
      <c r="Z600"/>
      <c r="AA600"/>
      <c r="AB600"/>
      <c r="AC600"/>
      <c r="AD600"/>
      <c r="AE600"/>
    </row>
    <row r="601" spans="1:31" s="44" customFormat="1" x14ac:dyDescent="0.25">
      <c r="A601" t="s">
        <v>1097</v>
      </c>
      <c r="B601" t="s">
        <v>361</v>
      </c>
      <c r="C601" t="s">
        <v>1014</v>
      </c>
      <c r="D601" t="s">
        <v>347</v>
      </c>
      <c r="E601" s="29">
        <v>39399</v>
      </c>
      <c r="F601" t="s">
        <v>1890</v>
      </c>
      <c r="G601" t="s">
        <v>379</v>
      </c>
      <c r="H601" s="38">
        <v>87220</v>
      </c>
      <c r="I601">
        <v>1</v>
      </c>
      <c r="J601" s="38">
        <f t="shared" si="9"/>
        <v>89836.6</v>
      </c>
      <c r="K601" s="41"/>
      <c r="L601" s="41"/>
      <c r="M601" s="41"/>
      <c r="N601"/>
      <c r="O601"/>
      <c r="P601"/>
      <c r="Q601"/>
      <c r="R601"/>
      <c r="S601"/>
      <c r="T601"/>
      <c r="U601"/>
      <c r="V601"/>
      <c r="W601"/>
      <c r="X601"/>
      <c r="Y601"/>
      <c r="Z601"/>
      <c r="AA601"/>
      <c r="AB601"/>
      <c r="AC601"/>
      <c r="AD601"/>
      <c r="AE601"/>
    </row>
    <row r="602" spans="1:31" s="44" customFormat="1" x14ac:dyDescent="0.25">
      <c r="A602" t="s">
        <v>1086</v>
      </c>
      <c r="B602" t="s">
        <v>365</v>
      </c>
      <c r="C602" t="s">
        <v>1014</v>
      </c>
      <c r="D602" t="s">
        <v>347</v>
      </c>
      <c r="E602" s="29">
        <v>40477</v>
      </c>
      <c r="F602" t="s">
        <v>1891</v>
      </c>
      <c r="G602" t="s">
        <v>348</v>
      </c>
      <c r="H602" s="38">
        <v>27130</v>
      </c>
      <c r="I602">
        <v>5</v>
      </c>
      <c r="J602" s="38">
        <f t="shared" si="9"/>
        <v>27943.9</v>
      </c>
      <c r="K602" s="41"/>
      <c r="L602" s="41"/>
      <c r="M602" s="41"/>
      <c r="N602"/>
      <c r="O602"/>
      <c r="P602"/>
      <c r="Q602"/>
      <c r="R602"/>
      <c r="S602"/>
      <c r="T602"/>
      <c r="U602"/>
      <c r="V602"/>
      <c r="W602"/>
      <c r="X602"/>
      <c r="Y602"/>
      <c r="Z602"/>
      <c r="AA602"/>
      <c r="AB602"/>
      <c r="AC602"/>
      <c r="AD602"/>
      <c r="AE602"/>
    </row>
    <row r="603" spans="1:31" s="44" customFormat="1" x14ac:dyDescent="0.25">
      <c r="A603" t="s">
        <v>627</v>
      </c>
      <c r="B603" t="s">
        <v>355</v>
      </c>
      <c r="C603" t="s">
        <v>552</v>
      </c>
      <c r="D603" t="s">
        <v>347</v>
      </c>
      <c r="E603" s="29">
        <v>38878</v>
      </c>
      <c r="F603" t="s">
        <v>1892</v>
      </c>
      <c r="G603" t="s">
        <v>379</v>
      </c>
      <c r="H603" s="38">
        <v>61150</v>
      </c>
      <c r="I603">
        <v>2</v>
      </c>
      <c r="J603" s="38">
        <f t="shared" si="9"/>
        <v>64207.5</v>
      </c>
      <c r="K603" s="41"/>
      <c r="L603" s="41"/>
      <c r="M603" s="41"/>
      <c r="N603"/>
      <c r="O603"/>
      <c r="P603"/>
      <c r="Q603"/>
      <c r="R603"/>
      <c r="S603"/>
      <c r="T603"/>
      <c r="U603"/>
      <c r="V603"/>
      <c r="W603"/>
      <c r="X603"/>
      <c r="Y603"/>
      <c r="Z603"/>
      <c r="AA603"/>
      <c r="AB603"/>
      <c r="AC603"/>
      <c r="AD603"/>
      <c r="AE603"/>
    </row>
    <row r="604" spans="1:31" s="44" customFormat="1" x14ac:dyDescent="0.25">
      <c r="A604" t="s">
        <v>1044</v>
      </c>
      <c r="B604" t="s">
        <v>361</v>
      </c>
      <c r="C604" t="s">
        <v>1014</v>
      </c>
      <c r="D604" t="s">
        <v>356</v>
      </c>
      <c r="E604" s="29">
        <v>38863</v>
      </c>
      <c r="F604" t="s">
        <v>1893</v>
      </c>
      <c r="G604"/>
      <c r="H604" s="38">
        <v>28768</v>
      </c>
      <c r="I604">
        <v>3</v>
      </c>
      <c r="J604" s="38">
        <f t="shared" si="9"/>
        <v>29631.040000000001</v>
      </c>
      <c r="K604" s="41"/>
      <c r="L604" s="41"/>
      <c r="M604" s="41"/>
      <c r="N604"/>
      <c r="O604"/>
      <c r="P604"/>
      <c r="Q604"/>
      <c r="R604"/>
      <c r="S604"/>
      <c r="T604"/>
      <c r="U604"/>
      <c r="V604"/>
      <c r="W604"/>
      <c r="X604"/>
      <c r="Y604"/>
      <c r="Z604"/>
      <c r="AA604"/>
      <c r="AB604"/>
      <c r="AC604"/>
      <c r="AD604"/>
      <c r="AE604"/>
    </row>
    <row r="605" spans="1:31" s="44" customFormat="1" x14ac:dyDescent="0.25">
      <c r="A605" t="s">
        <v>992</v>
      </c>
      <c r="B605" t="s">
        <v>361</v>
      </c>
      <c r="C605" t="s">
        <v>940</v>
      </c>
      <c r="D605" t="s">
        <v>350</v>
      </c>
      <c r="E605" s="29">
        <v>38615</v>
      </c>
      <c r="F605" t="s">
        <v>1894</v>
      </c>
      <c r="G605" t="s">
        <v>369</v>
      </c>
      <c r="H605" s="38">
        <v>47350</v>
      </c>
      <c r="I605">
        <v>1</v>
      </c>
      <c r="J605" s="38">
        <f t="shared" si="9"/>
        <v>48770.5</v>
      </c>
      <c r="K605" s="41"/>
      <c r="L605" s="41"/>
      <c r="M605" s="41"/>
      <c r="N605"/>
      <c r="O605"/>
      <c r="P605"/>
      <c r="Q605"/>
      <c r="R605"/>
      <c r="S605"/>
      <c r="T605"/>
      <c r="U605"/>
      <c r="V605"/>
      <c r="W605"/>
      <c r="X605"/>
      <c r="Y605"/>
      <c r="Z605"/>
      <c r="AA605"/>
      <c r="AB605"/>
      <c r="AC605"/>
      <c r="AD605"/>
      <c r="AE605"/>
    </row>
    <row r="606" spans="1:31" s="44" customFormat="1" x14ac:dyDescent="0.25">
      <c r="A606" t="s">
        <v>529</v>
      </c>
      <c r="B606" t="s">
        <v>355</v>
      </c>
      <c r="C606" t="s">
        <v>504</v>
      </c>
      <c r="D606" t="s">
        <v>347</v>
      </c>
      <c r="E606" s="29">
        <v>40372</v>
      </c>
      <c r="F606" t="s">
        <v>1895</v>
      </c>
      <c r="G606" t="s">
        <v>351</v>
      </c>
      <c r="H606" s="38">
        <v>71010</v>
      </c>
      <c r="I606">
        <v>5</v>
      </c>
      <c r="J606" s="38">
        <f t="shared" si="9"/>
        <v>73140.3</v>
      </c>
      <c r="K606" s="41"/>
      <c r="L606" s="41"/>
      <c r="M606" s="41"/>
      <c r="N606"/>
      <c r="O606"/>
      <c r="P606"/>
      <c r="Q606"/>
      <c r="R606"/>
      <c r="S606"/>
      <c r="T606"/>
      <c r="U606"/>
      <c r="V606"/>
      <c r="W606"/>
      <c r="X606"/>
      <c r="Y606"/>
      <c r="Z606"/>
      <c r="AA606"/>
      <c r="AB606"/>
      <c r="AC606"/>
      <c r="AD606"/>
      <c r="AE606"/>
    </row>
    <row r="607" spans="1:31" s="44" customFormat="1" x14ac:dyDescent="0.25">
      <c r="A607" t="s">
        <v>795</v>
      </c>
      <c r="B607" t="s">
        <v>375</v>
      </c>
      <c r="C607" t="s">
        <v>789</v>
      </c>
      <c r="D607" t="s">
        <v>347</v>
      </c>
      <c r="E607" s="29">
        <v>40246</v>
      </c>
      <c r="F607" t="s">
        <v>1896</v>
      </c>
      <c r="G607" t="s">
        <v>379</v>
      </c>
      <c r="H607" s="38">
        <v>63080</v>
      </c>
      <c r="I607">
        <v>5</v>
      </c>
      <c r="J607" s="38">
        <f t="shared" si="9"/>
        <v>64972.4</v>
      </c>
      <c r="K607" s="41"/>
      <c r="L607" s="41"/>
      <c r="M607" s="41"/>
      <c r="N607"/>
      <c r="O607"/>
      <c r="P607"/>
      <c r="Q607"/>
      <c r="R607"/>
      <c r="S607"/>
      <c r="T607"/>
      <c r="U607"/>
      <c r="V607"/>
      <c r="W607"/>
      <c r="X607"/>
      <c r="Y607"/>
      <c r="Z607"/>
      <c r="AA607"/>
      <c r="AB607"/>
      <c r="AC607"/>
      <c r="AD607"/>
      <c r="AE607"/>
    </row>
    <row r="608" spans="1:31" s="44" customFormat="1" x14ac:dyDescent="0.25">
      <c r="A608" t="s">
        <v>707</v>
      </c>
      <c r="B608" t="s">
        <v>358</v>
      </c>
      <c r="C608" t="s">
        <v>705</v>
      </c>
      <c r="D608" t="s">
        <v>347</v>
      </c>
      <c r="E608" s="29">
        <v>40313</v>
      </c>
      <c r="F608" t="s">
        <v>1897</v>
      </c>
      <c r="G608" t="s">
        <v>379</v>
      </c>
      <c r="H608" s="38">
        <v>27250</v>
      </c>
      <c r="I608">
        <v>5</v>
      </c>
      <c r="J608" s="38">
        <f t="shared" si="9"/>
        <v>28067.5</v>
      </c>
      <c r="K608" s="41"/>
      <c r="L608" s="41"/>
      <c r="M608" s="41"/>
      <c r="N608"/>
      <c r="O608"/>
      <c r="P608"/>
      <c r="Q608"/>
      <c r="R608"/>
      <c r="S608"/>
      <c r="T608"/>
      <c r="U608"/>
      <c r="V608"/>
      <c r="W608"/>
      <c r="X608"/>
      <c r="Y608"/>
      <c r="Z608"/>
      <c r="AA608"/>
      <c r="AB608"/>
      <c r="AC608"/>
      <c r="AD608"/>
      <c r="AE608"/>
    </row>
    <row r="609" spans="1:31" s="44" customFormat="1" x14ac:dyDescent="0.25">
      <c r="A609" t="s">
        <v>819</v>
      </c>
      <c r="B609" t="s">
        <v>345</v>
      </c>
      <c r="C609" t="s">
        <v>789</v>
      </c>
      <c r="D609" t="s">
        <v>356</v>
      </c>
      <c r="E609" s="29">
        <v>40403</v>
      </c>
      <c r="F609" t="s">
        <v>1898</v>
      </c>
      <c r="G609"/>
      <c r="H609" s="38">
        <v>15056</v>
      </c>
      <c r="I609">
        <v>5</v>
      </c>
      <c r="J609" s="38">
        <f t="shared" si="9"/>
        <v>15507.68</v>
      </c>
      <c r="K609" s="41"/>
      <c r="L609" s="41"/>
      <c r="M609" s="41"/>
      <c r="N609"/>
      <c r="O609"/>
      <c r="P609"/>
      <c r="Q609"/>
      <c r="R609"/>
      <c r="S609"/>
      <c r="T609"/>
      <c r="U609"/>
      <c r="V609"/>
      <c r="W609"/>
      <c r="X609"/>
      <c r="Y609"/>
      <c r="Z609"/>
      <c r="AA609"/>
      <c r="AB609"/>
      <c r="AC609"/>
      <c r="AD609"/>
      <c r="AE609"/>
    </row>
    <row r="610" spans="1:31" s="44" customFormat="1" x14ac:dyDescent="0.25">
      <c r="A610" t="s">
        <v>893</v>
      </c>
      <c r="B610" t="s">
        <v>361</v>
      </c>
      <c r="C610" t="s">
        <v>851</v>
      </c>
      <c r="D610" t="s">
        <v>350</v>
      </c>
      <c r="E610" s="29">
        <v>41825</v>
      </c>
      <c r="F610" t="s">
        <v>1899</v>
      </c>
      <c r="G610" t="s">
        <v>379</v>
      </c>
      <c r="H610" s="38">
        <v>32900</v>
      </c>
      <c r="I610">
        <v>2</v>
      </c>
      <c r="J610" s="38">
        <f t="shared" si="9"/>
        <v>33887</v>
      </c>
      <c r="K610" s="41"/>
      <c r="L610" s="41"/>
      <c r="M610" s="41"/>
      <c r="N610"/>
      <c r="O610"/>
      <c r="P610"/>
      <c r="Q610"/>
      <c r="R610"/>
      <c r="S610"/>
      <c r="T610"/>
      <c r="U610"/>
      <c r="V610"/>
      <c r="W610"/>
      <c r="X610"/>
      <c r="Y610"/>
      <c r="Z610"/>
      <c r="AA610"/>
      <c r="AB610"/>
      <c r="AC610"/>
      <c r="AD610"/>
      <c r="AE610"/>
    </row>
    <row r="611" spans="1:31" s="44" customFormat="1" x14ac:dyDescent="0.25">
      <c r="A611" t="s">
        <v>433</v>
      </c>
      <c r="B611" t="s">
        <v>365</v>
      </c>
      <c r="C611" t="s">
        <v>399</v>
      </c>
      <c r="D611" t="s">
        <v>350</v>
      </c>
      <c r="E611" s="29">
        <v>39279</v>
      </c>
      <c r="F611" t="s">
        <v>1900</v>
      </c>
      <c r="G611" t="s">
        <v>348</v>
      </c>
      <c r="H611" s="38">
        <v>26890</v>
      </c>
      <c r="I611">
        <v>3</v>
      </c>
      <c r="J611" s="38">
        <f t="shared" si="9"/>
        <v>27696.7</v>
      </c>
      <c r="K611" s="41"/>
      <c r="L611" s="41"/>
      <c r="M611" s="41"/>
      <c r="N611"/>
      <c r="O611"/>
      <c r="P611"/>
      <c r="Q611"/>
      <c r="R611"/>
      <c r="S611"/>
      <c r="T611"/>
      <c r="U611"/>
      <c r="V611"/>
      <c r="W611"/>
      <c r="X611"/>
      <c r="Y611"/>
      <c r="Z611"/>
      <c r="AA611"/>
      <c r="AB611"/>
      <c r="AC611"/>
      <c r="AD611"/>
      <c r="AE611"/>
    </row>
    <row r="612" spans="1:31" s="44" customFormat="1" x14ac:dyDescent="0.25">
      <c r="A612" t="s">
        <v>970</v>
      </c>
      <c r="B612" t="s">
        <v>361</v>
      </c>
      <c r="C612" t="s">
        <v>940</v>
      </c>
      <c r="D612" t="s">
        <v>347</v>
      </c>
      <c r="E612" s="29">
        <v>39183</v>
      </c>
      <c r="F612" t="s">
        <v>1901</v>
      </c>
      <c r="G612" t="s">
        <v>351</v>
      </c>
      <c r="H612" s="38">
        <v>82700</v>
      </c>
      <c r="I612">
        <v>3</v>
      </c>
      <c r="J612" s="38">
        <f t="shared" si="9"/>
        <v>85181</v>
      </c>
      <c r="K612" s="41"/>
      <c r="L612" s="41"/>
      <c r="M612" s="41"/>
      <c r="N612"/>
      <c r="O612"/>
      <c r="P612"/>
      <c r="Q612"/>
      <c r="R612"/>
      <c r="S612"/>
      <c r="T612"/>
      <c r="U612"/>
      <c r="V612"/>
      <c r="W612"/>
      <c r="X612"/>
      <c r="Y612"/>
      <c r="Z612"/>
      <c r="AA612"/>
      <c r="AB612"/>
      <c r="AC612"/>
      <c r="AD612"/>
      <c r="AE612"/>
    </row>
    <row r="613" spans="1:31" s="44" customFormat="1" x14ac:dyDescent="0.25">
      <c r="A613" t="s">
        <v>566</v>
      </c>
      <c r="B613" t="s">
        <v>345</v>
      </c>
      <c r="C613" t="s">
        <v>552</v>
      </c>
      <c r="D613" t="s">
        <v>356</v>
      </c>
      <c r="E613" s="29">
        <v>39087</v>
      </c>
      <c r="F613" t="s">
        <v>1902</v>
      </c>
      <c r="G613"/>
      <c r="H613" s="38">
        <v>14416</v>
      </c>
      <c r="I613">
        <v>4</v>
      </c>
      <c r="J613" s="38">
        <f t="shared" si="9"/>
        <v>15136.800000000001</v>
      </c>
      <c r="K613" s="41"/>
      <c r="L613" s="41"/>
      <c r="M613" s="41"/>
      <c r="N613"/>
      <c r="O613"/>
      <c r="P613"/>
      <c r="Q613"/>
      <c r="R613"/>
      <c r="S613"/>
      <c r="T613"/>
      <c r="U613"/>
      <c r="V613"/>
      <c r="W613"/>
      <c r="X613"/>
      <c r="Y613"/>
      <c r="Z613"/>
      <c r="AA613"/>
      <c r="AB613"/>
      <c r="AC613"/>
      <c r="AD613"/>
      <c r="AE613"/>
    </row>
    <row r="614" spans="1:31" s="44" customFormat="1" x14ac:dyDescent="0.25">
      <c r="A614" t="s">
        <v>1047</v>
      </c>
      <c r="B614" t="s">
        <v>365</v>
      </c>
      <c r="C614" t="s">
        <v>1014</v>
      </c>
      <c r="D614" t="s">
        <v>347</v>
      </c>
      <c r="E614" s="29">
        <v>40680</v>
      </c>
      <c r="F614" t="s">
        <v>1903</v>
      </c>
      <c r="G614" t="s">
        <v>369</v>
      </c>
      <c r="H614" s="38">
        <v>40260</v>
      </c>
      <c r="I614">
        <v>5</v>
      </c>
      <c r="J614" s="38">
        <f t="shared" si="9"/>
        <v>41467.800000000003</v>
      </c>
      <c r="K614" s="41"/>
      <c r="L614" s="41"/>
      <c r="M614" s="41"/>
      <c r="N614"/>
      <c r="O614"/>
      <c r="P614"/>
      <c r="Q614"/>
      <c r="R614"/>
      <c r="S614"/>
      <c r="T614"/>
      <c r="U614"/>
      <c r="V614"/>
      <c r="W614"/>
      <c r="X614"/>
      <c r="Y614"/>
      <c r="Z614"/>
      <c r="AA614"/>
      <c r="AB614"/>
      <c r="AC614"/>
      <c r="AD614"/>
      <c r="AE614"/>
    </row>
    <row r="615" spans="1:31" s="44" customFormat="1" x14ac:dyDescent="0.25">
      <c r="A615" t="s">
        <v>869</v>
      </c>
      <c r="B615" t="s">
        <v>355</v>
      </c>
      <c r="C615" t="s">
        <v>851</v>
      </c>
      <c r="D615" t="s">
        <v>350</v>
      </c>
      <c r="E615" s="29">
        <v>40254</v>
      </c>
      <c r="F615" t="s">
        <v>1904</v>
      </c>
      <c r="G615" t="s">
        <v>379</v>
      </c>
      <c r="H615" s="38">
        <v>48700</v>
      </c>
      <c r="I615">
        <v>3</v>
      </c>
      <c r="J615" s="38">
        <f t="shared" si="9"/>
        <v>50161</v>
      </c>
      <c r="K615" s="41"/>
      <c r="L615" s="41"/>
      <c r="M615" s="41"/>
      <c r="N615"/>
      <c r="O615"/>
      <c r="P615"/>
      <c r="Q615"/>
      <c r="R615"/>
      <c r="S615"/>
      <c r="T615"/>
      <c r="U615"/>
      <c r="V615"/>
      <c r="W615"/>
      <c r="X615"/>
      <c r="Y615"/>
      <c r="Z615"/>
      <c r="AA615"/>
      <c r="AB615"/>
      <c r="AC615"/>
      <c r="AD615"/>
      <c r="AE615"/>
    </row>
    <row r="616" spans="1:31" s="44" customFormat="1" x14ac:dyDescent="0.25">
      <c r="A616" t="s">
        <v>762</v>
      </c>
      <c r="B616" t="s">
        <v>365</v>
      </c>
      <c r="C616" t="s">
        <v>4</v>
      </c>
      <c r="D616" t="s">
        <v>353</v>
      </c>
      <c r="E616" s="29">
        <v>39063</v>
      </c>
      <c r="F616" t="s">
        <v>1905</v>
      </c>
      <c r="G616"/>
      <c r="H616" s="38">
        <v>77930</v>
      </c>
      <c r="I616">
        <v>5</v>
      </c>
      <c r="J616" s="38">
        <f t="shared" si="9"/>
        <v>80267.900000000009</v>
      </c>
      <c r="K616" s="41"/>
      <c r="L616" s="41"/>
      <c r="M616" s="41"/>
      <c r="N616"/>
      <c r="O616"/>
      <c r="P616"/>
      <c r="Q616"/>
      <c r="R616"/>
      <c r="S616"/>
      <c r="T616"/>
      <c r="U616"/>
      <c r="V616"/>
      <c r="W616"/>
      <c r="X616"/>
      <c r="Y616"/>
      <c r="Z616"/>
      <c r="AA616"/>
      <c r="AB616"/>
      <c r="AC616"/>
      <c r="AD616"/>
      <c r="AE616"/>
    </row>
    <row r="617" spans="1:31" s="44" customFormat="1" x14ac:dyDescent="0.25">
      <c r="A617" t="s">
        <v>882</v>
      </c>
      <c r="B617" t="s">
        <v>365</v>
      </c>
      <c r="C617" t="s">
        <v>851</v>
      </c>
      <c r="D617" t="s">
        <v>347</v>
      </c>
      <c r="E617" s="29">
        <v>37768</v>
      </c>
      <c r="F617" t="s">
        <v>1906</v>
      </c>
      <c r="G617" t="s">
        <v>369</v>
      </c>
      <c r="H617" s="38">
        <v>48330</v>
      </c>
      <c r="I617">
        <v>1</v>
      </c>
      <c r="J617" s="38">
        <f t="shared" si="9"/>
        <v>49779.9</v>
      </c>
      <c r="K617" s="41"/>
      <c r="L617" s="41"/>
      <c r="M617" s="41"/>
      <c r="N617"/>
      <c r="O617"/>
      <c r="P617"/>
      <c r="Q617"/>
      <c r="R617"/>
      <c r="S617"/>
      <c r="T617"/>
      <c r="U617"/>
      <c r="V617"/>
      <c r="W617"/>
      <c r="X617"/>
      <c r="Y617"/>
      <c r="Z617"/>
      <c r="AA617"/>
      <c r="AB617"/>
      <c r="AC617"/>
      <c r="AD617"/>
      <c r="AE617"/>
    </row>
    <row r="618" spans="1:31" s="44" customFormat="1" x14ac:dyDescent="0.25">
      <c r="A618" t="s">
        <v>603</v>
      </c>
      <c r="B618" t="s">
        <v>365</v>
      </c>
      <c r="C618" t="s">
        <v>552</v>
      </c>
      <c r="D618" t="s">
        <v>353</v>
      </c>
      <c r="E618" s="29">
        <v>37732</v>
      </c>
      <c r="F618" t="s">
        <v>1907</v>
      </c>
      <c r="G618"/>
      <c r="H618" s="38">
        <v>57600</v>
      </c>
      <c r="I618">
        <v>3</v>
      </c>
      <c r="J618" s="38">
        <f t="shared" si="9"/>
        <v>60480</v>
      </c>
      <c r="K618" s="41"/>
      <c r="L618" s="41"/>
      <c r="M618" s="41"/>
      <c r="N618"/>
      <c r="O618"/>
      <c r="P618"/>
      <c r="Q618"/>
      <c r="R618"/>
      <c r="S618"/>
      <c r="T618"/>
      <c r="U618"/>
      <c r="V618"/>
      <c r="W618"/>
      <c r="X618"/>
      <c r="Y618"/>
      <c r="Z618"/>
      <c r="AA618"/>
      <c r="AB618"/>
      <c r="AC618"/>
      <c r="AD618"/>
      <c r="AE618"/>
    </row>
    <row r="619" spans="1:31" s="44" customFormat="1" x14ac:dyDescent="0.25">
      <c r="A619" t="s">
        <v>513</v>
      </c>
      <c r="B619" t="s">
        <v>361</v>
      </c>
      <c r="C619" t="s">
        <v>504</v>
      </c>
      <c r="D619" t="s">
        <v>347</v>
      </c>
      <c r="E619" s="29">
        <v>42441</v>
      </c>
      <c r="F619" t="s">
        <v>1908</v>
      </c>
      <c r="G619" t="s">
        <v>379</v>
      </c>
      <c r="H619" s="38">
        <v>37750</v>
      </c>
      <c r="I619">
        <v>5</v>
      </c>
      <c r="J619" s="38">
        <f t="shared" si="9"/>
        <v>38882.5</v>
      </c>
      <c r="K619" s="41"/>
      <c r="L619" s="41"/>
      <c r="M619" s="41"/>
      <c r="N619"/>
      <c r="O619"/>
      <c r="P619"/>
      <c r="Q619"/>
      <c r="R619"/>
      <c r="S619"/>
      <c r="T619"/>
      <c r="U619"/>
      <c r="V619"/>
      <c r="W619"/>
      <c r="X619"/>
      <c r="Y619"/>
      <c r="Z619"/>
      <c r="AA619"/>
      <c r="AB619"/>
      <c r="AC619"/>
      <c r="AD619"/>
      <c r="AE619"/>
    </row>
    <row r="620" spans="1:31" s="44" customFormat="1" x14ac:dyDescent="0.25">
      <c r="A620" t="s">
        <v>923</v>
      </c>
      <c r="B620" t="s">
        <v>361</v>
      </c>
      <c r="C620" t="s">
        <v>851</v>
      </c>
      <c r="D620" t="s">
        <v>347</v>
      </c>
      <c r="E620" s="29">
        <v>39362</v>
      </c>
      <c r="F620" t="s">
        <v>1909</v>
      </c>
      <c r="G620" t="s">
        <v>351</v>
      </c>
      <c r="H620" s="38">
        <v>42020</v>
      </c>
      <c r="I620">
        <v>5</v>
      </c>
      <c r="J620" s="38">
        <f t="shared" si="9"/>
        <v>43280.6</v>
      </c>
      <c r="K620" s="41"/>
      <c r="L620" s="41"/>
      <c r="M620" s="41"/>
      <c r="N620"/>
      <c r="O620"/>
      <c r="P620"/>
      <c r="Q620"/>
      <c r="R620"/>
      <c r="S620"/>
      <c r="T620"/>
      <c r="U620"/>
      <c r="V620"/>
      <c r="W620"/>
      <c r="X620"/>
      <c r="Y620"/>
      <c r="Z620"/>
      <c r="AA620"/>
      <c r="AB620"/>
      <c r="AC620"/>
      <c r="AD620"/>
      <c r="AE620"/>
    </row>
    <row r="621" spans="1:31" s="44" customFormat="1" x14ac:dyDescent="0.25">
      <c r="A621" t="s">
        <v>582</v>
      </c>
      <c r="B621" t="s">
        <v>345</v>
      </c>
      <c r="C621" t="s">
        <v>552</v>
      </c>
      <c r="D621" t="s">
        <v>356</v>
      </c>
      <c r="E621" s="29">
        <v>38777</v>
      </c>
      <c r="F621" t="s">
        <v>1910</v>
      </c>
      <c r="G621"/>
      <c r="H621" s="38">
        <v>22472</v>
      </c>
      <c r="I621">
        <v>1</v>
      </c>
      <c r="J621" s="38">
        <f t="shared" si="9"/>
        <v>23595.600000000002</v>
      </c>
      <c r="K621" s="41"/>
      <c r="L621" s="41"/>
      <c r="M621" s="41"/>
      <c r="N621"/>
      <c r="O621"/>
      <c r="P621"/>
      <c r="Q621"/>
      <c r="R621"/>
      <c r="S621"/>
      <c r="T621"/>
      <c r="U621"/>
      <c r="V621"/>
      <c r="W621"/>
      <c r="X621"/>
      <c r="Y621"/>
      <c r="Z621"/>
      <c r="AA621"/>
      <c r="AB621"/>
      <c r="AC621"/>
      <c r="AD621"/>
      <c r="AE621"/>
    </row>
    <row r="622" spans="1:31" s="44" customFormat="1" x14ac:dyDescent="0.25">
      <c r="A622" t="s">
        <v>878</v>
      </c>
      <c r="B622" t="s">
        <v>365</v>
      </c>
      <c r="C622" t="s">
        <v>851</v>
      </c>
      <c r="D622" t="s">
        <v>353</v>
      </c>
      <c r="E622" s="29">
        <v>39592</v>
      </c>
      <c r="F622" t="s">
        <v>1911</v>
      </c>
      <c r="G622"/>
      <c r="H622" s="38">
        <v>56650</v>
      </c>
      <c r="I622">
        <v>1</v>
      </c>
      <c r="J622" s="38">
        <f t="shared" si="9"/>
        <v>58349.5</v>
      </c>
      <c r="K622" s="41"/>
      <c r="L622" s="41"/>
      <c r="M622" s="41"/>
      <c r="N622"/>
      <c r="O622"/>
      <c r="P622"/>
      <c r="Q622"/>
      <c r="R622"/>
      <c r="S622"/>
      <c r="T622"/>
      <c r="U622"/>
      <c r="V622"/>
      <c r="W622"/>
      <c r="X622"/>
      <c r="Y622"/>
      <c r="Z622"/>
      <c r="AA622"/>
      <c r="AB622"/>
      <c r="AC622"/>
      <c r="AD622"/>
      <c r="AE622"/>
    </row>
    <row r="623" spans="1:31" s="44" customFormat="1" x14ac:dyDescent="0.25">
      <c r="A623" t="s">
        <v>614</v>
      </c>
      <c r="B623" t="s">
        <v>365</v>
      </c>
      <c r="C623" t="s">
        <v>552</v>
      </c>
      <c r="D623" t="s">
        <v>347</v>
      </c>
      <c r="E623" s="29">
        <v>40301</v>
      </c>
      <c r="F623" t="s">
        <v>1912</v>
      </c>
      <c r="G623" t="s">
        <v>379</v>
      </c>
      <c r="H623" s="38">
        <v>44270</v>
      </c>
      <c r="I623">
        <v>2</v>
      </c>
      <c r="J623" s="38">
        <f t="shared" si="9"/>
        <v>46483.5</v>
      </c>
      <c r="K623" s="41"/>
      <c r="L623" s="41"/>
      <c r="M623" s="41"/>
      <c r="N623"/>
      <c r="O623"/>
      <c r="P623"/>
      <c r="Q623"/>
      <c r="R623"/>
      <c r="S623"/>
      <c r="T623"/>
      <c r="U623"/>
      <c r="V623"/>
      <c r="W623"/>
      <c r="X623"/>
      <c r="Y623"/>
      <c r="Z623"/>
      <c r="AA623"/>
      <c r="AB623"/>
      <c r="AC623"/>
      <c r="AD623"/>
      <c r="AE623"/>
    </row>
    <row r="624" spans="1:31" s="44" customFormat="1" x14ac:dyDescent="0.25">
      <c r="A624" t="s">
        <v>884</v>
      </c>
      <c r="B624" t="s">
        <v>358</v>
      </c>
      <c r="C624" t="s">
        <v>851</v>
      </c>
      <c r="D624" t="s">
        <v>347</v>
      </c>
      <c r="E624" s="29">
        <v>39217</v>
      </c>
      <c r="F624" t="s">
        <v>1913</v>
      </c>
      <c r="G624" t="s">
        <v>348</v>
      </c>
      <c r="H624" s="38">
        <v>73830</v>
      </c>
      <c r="I624">
        <v>2</v>
      </c>
      <c r="J624" s="38">
        <f t="shared" si="9"/>
        <v>76044.900000000009</v>
      </c>
      <c r="K624" s="41"/>
      <c r="L624" s="41"/>
      <c r="M624" s="41"/>
      <c r="N624"/>
      <c r="O624"/>
      <c r="P624"/>
      <c r="Q624"/>
      <c r="R624"/>
      <c r="S624"/>
      <c r="T624"/>
      <c r="U624"/>
      <c r="V624"/>
      <c r="W624"/>
      <c r="X624"/>
      <c r="Y624"/>
      <c r="Z624"/>
      <c r="AA624"/>
      <c r="AB624"/>
      <c r="AC624"/>
      <c r="AD624"/>
      <c r="AE624"/>
    </row>
    <row r="625" spans="1:31" s="44" customFormat="1" x14ac:dyDescent="0.25">
      <c r="A625" t="s">
        <v>1054</v>
      </c>
      <c r="B625" t="s">
        <v>365</v>
      </c>
      <c r="C625" t="s">
        <v>1014</v>
      </c>
      <c r="D625" t="s">
        <v>347</v>
      </c>
      <c r="E625" s="29">
        <v>38522</v>
      </c>
      <c r="F625" t="s">
        <v>1914</v>
      </c>
      <c r="G625" t="s">
        <v>369</v>
      </c>
      <c r="H625" s="38">
        <v>61850</v>
      </c>
      <c r="I625">
        <v>2</v>
      </c>
      <c r="J625" s="38">
        <f t="shared" si="9"/>
        <v>63705.5</v>
      </c>
      <c r="K625" s="41"/>
      <c r="L625" s="41"/>
      <c r="M625" s="41"/>
      <c r="N625"/>
      <c r="O625"/>
      <c r="P625"/>
      <c r="Q625"/>
      <c r="R625"/>
      <c r="S625"/>
      <c r="T625"/>
      <c r="U625"/>
      <c r="V625"/>
      <c r="W625"/>
      <c r="X625"/>
      <c r="Y625"/>
      <c r="Z625"/>
      <c r="AA625"/>
      <c r="AB625"/>
      <c r="AC625"/>
      <c r="AD625"/>
      <c r="AE625"/>
    </row>
    <row r="626" spans="1:31" s="44" customFormat="1" x14ac:dyDescent="0.25">
      <c r="A626" t="s">
        <v>416</v>
      </c>
      <c r="B626" t="s">
        <v>361</v>
      </c>
      <c r="C626" t="s">
        <v>399</v>
      </c>
      <c r="D626" t="s">
        <v>347</v>
      </c>
      <c r="E626" s="29">
        <v>40660</v>
      </c>
      <c r="F626" t="s">
        <v>1915</v>
      </c>
      <c r="G626" t="s">
        <v>348</v>
      </c>
      <c r="H626" s="38">
        <v>27180</v>
      </c>
      <c r="I626">
        <v>4</v>
      </c>
      <c r="J626" s="38">
        <f t="shared" si="9"/>
        <v>27995.4</v>
      </c>
      <c r="K626" s="41"/>
      <c r="L626" s="41"/>
      <c r="M626" s="41"/>
      <c r="N626"/>
      <c r="O626"/>
      <c r="P626"/>
      <c r="Q626"/>
      <c r="R626"/>
      <c r="S626"/>
      <c r="T626"/>
      <c r="U626"/>
      <c r="V626"/>
      <c r="W626"/>
      <c r="X626"/>
      <c r="Y626"/>
      <c r="Z626"/>
      <c r="AA626"/>
      <c r="AB626"/>
      <c r="AC626"/>
      <c r="AD626"/>
      <c r="AE626"/>
    </row>
    <row r="627" spans="1:31" s="44" customFormat="1" x14ac:dyDescent="0.25">
      <c r="A627" t="s">
        <v>510</v>
      </c>
      <c r="B627" t="s">
        <v>365</v>
      </c>
      <c r="C627" t="s">
        <v>504</v>
      </c>
      <c r="D627" t="s">
        <v>353</v>
      </c>
      <c r="E627" s="29">
        <v>40236</v>
      </c>
      <c r="F627" t="s">
        <v>1916</v>
      </c>
      <c r="G627"/>
      <c r="H627" s="38">
        <v>45830</v>
      </c>
      <c r="I627">
        <v>4</v>
      </c>
      <c r="J627" s="38">
        <f t="shared" si="9"/>
        <v>47204.9</v>
      </c>
      <c r="K627" s="41"/>
      <c r="L627" s="41"/>
      <c r="M627" s="41"/>
      <c r="N627"/>
      <c r="O627"/>
      <c r="P627"/>
      <c r="Q627"/>
      <c r="R627"/>
      <c r="S627"/>
      <c r="T627"/>
      <c r="U627"/>
      <c r="V627"/>
      <c r="W627"/>
      <c r="X627"/>
      <c r="Y627"/>
      <c r="Z627"/>
      <c r="AA627"/>
      <c r="AB627"/>
      <c r="AC627"/>
      <c r="AD627"/>
      <c r="AE627"/>
    </row>
    <row r="628" spans="1:31" s="44" customFormat="1" x14ac:dyDescent="0.25">
      <c r="A628" t="s">
        <v>775</v>
      </c>
      <c r="B628" t="s">
        <v>365</v>
      </c>
      <c r="C628" t="s">
        <v>6</v>
      </c>
      <c r="D628" t="s">
        <v>353</v>
      </c>
      <c r="E628" s="29">
        <v>40372</v>
      </c>
      <c r="F628" t="s">
        <v>1917</v>
      </c>
      <c r="G628"/>
      <c r="H628" s="38">
        <v>75100</v>
      </c>
      <c r="I628">
        <v>4</v>
      </c>
      <c r="J628" s="38">
        <f t="shared" si="9"/>
        <v>77353</v>
      </c>
      <c r="K628" s="41"/>
      <c r="L628" s="41"/>
      <c r="M628" s="41"/>
      <c r="N628"/>
      <c r="O628"/>
      <c r="P628"/>
      <c r="Q628"/>
      <c r="R628"/>
      <c r="S628"/>
      <c r="T628"/>
      <c r="U628"/>
      <c r="V628"/>
      <c r="W628"/>
      <c r="X628"/>
      <c r="Y628"/>
      <c r="Z628"/>
      <c r="AA628"/>
      <c r="AB628"/>
      <c r="AC628"/>
      <c r="AD628"/>
      <c r="AE628"/>
    </row>
    <row r="629" spans="1:31" s="44" customFormat="1" x14ac:dyDescent="0.25">
      <c r="A629" t="s">
        <v>489</v>
      </c>
      <c r="B629" t="s">
        <v>365</v>
      </c>
      <c r="C629" t="s">
        <v>478</v>
      </c>
      <c r="D629" t="s">
        <v>350</v>
      </c>
      <c r="E629" s="29">
        <v>38549</v>
      </c>
      <c r="F629" t="s">
        <v>1918</v>
      </c>
      <c r="G629" t="s">
        <v>369</v>
      </c>
      <c r="H629" s="38">
        <v>42905</v>
      </c>
      <c r="I629">
        <v>1</v>
      </c>
      <c r="J629" s="38">
        <f t="shared" si="9"/>
        <v>44192.15</v>
      </c>
      <c r="K629" s="41"/>
      <c r="L629" s="41"/>
      <c r="M629" s="41"/>
      <c r="N629"/>
      <c r="O629"/>
      <c r="P629"/>
      <c r="Q629"/>
      <c r="R629"/>
      <c r="S629"/>
      <c r="T629"/>
      <c r="U629"/>
      <c r="V629"/>
      <c r="W629"/>
      <c r="X629"/>
      <c r="Y629"/>
      <c r="Z629"/>
      <c r="AA629"/>
      <c r="AB629"/>
      <c r="AC629"/>
      <c r="AD629"/>
      <c r="AE629"/>
    </row>
    <row r="630" spans="1:31" s="44" customFormat="1" x14ac:dyDescent="0.25">
      <c r="A630" t="s">
        <v>436</v>
      </c>
      <c r="B630" t="s">
        <v>361</v>
      </c>
      <c r="C630" t="s">
        <v>399</v>
      </c>
      <c r="D630" t="s">
        <v>350</v>
      </c>
      <c r="E630" s="29">
        <v>39662</v>
      </c>
      <c r="F630" t="s">
        <v>1919</v>
      </c>
      <c r="G630" t="s">
        <v>369</v>
      </c>
      <c r="H630" s="38">
        <v>38920</v>
      </c>
      <c r="I630">
        <v>4</v>
      </c>
      <c r="J630" s="38">
        <f t="shared" si="9"/>
        <v>40087.599999999999</v>
      </c>
      <c r="K630" s="41"/>
      <c r="L630" s="41"/>
      <c r="M630" s="41"/>
      <c r="N630"/>
      <c r="O630"/>
      <c r="P630"/>
      <c r="Q630"/>
      <c r="R630"/>
      <c r="S630"/>
      <c r="T630"/>
      <c r="U630"/>
      <c r="V630"/>
      <c r="W630"/>
      <c r="X630"/>
      <c r="Y630"/>
      <c r="Z630"/>
      <c r="AA630"/>
      <c r="AB630"/>
      <c r="AC630"/>
      <c r="AD630"/>
      <c r="AE630"/>
    </row>
    <row r="631" spans="1:31" s="44" customFormat="1" x14ac:dyDescent="0.25">
      <c r="A631" t="s">
        <v>750</v>
      </c>
      <c r="B631" t="s">
        <v>361</v>
      </c>
      <c r="C631" t="s">
        <v>4</v>
      </c>
      <c r="D631" t="s">
        <v>353</v>
      </c>
      <c r="E631" s="29">
        <v>40065</v>
      </c>
      <c r="F631" t="s">
        <v>1920</v>
      </c>
      <c r="G631"/>
      <c r="H631" s="38">
        <v>63850</v>
      </c>
      <c r="I631">
        <v>2</v>
      </c>
      <c r="J631" s="38">
        <f t="shared" si="9"/>
        <v>65765.5</v>
      </c>
      <c r="K631" s="41"/>
      <c r="L631" s="41"/>
      <c r="M631" s="41"/>
      <c r="N631"/>
      <c r="O631"/>
      <c r="P631"/>
      <c r="Q631"/>
      <c r="R631"/>
      <c r="S631"/>
      <c r="T631"/>
      <c r="U631"/>
      <c r="V631"/>
      <c r="W631"/>
      <c r="X631"/>
      <c r="Y631"/>
      <c r="Z631"/>
      <c r="AA631"/>
      <c r="AB631"/>
      <c r="AC631"/>
      <c r="AD631"/>
      <c r="AE631"/>
    </row>
    <row r="632" spans="1:31" s="44" customFormat="1" x14ac:dyDescent="0.25">
      <c r="A632" t="s">
        <v>402</v>
      </c>
      <c r="B632" t="s">
        <v>358</v>
      </c>
      <c r="C632" t="s">
        <v>399</v>
      </c>
      <c r="D632" t="s">
        <v>350</v>
      </c>
      <c r="E632" s="29">
        <v>36896</v>
      </c>
      <c r="F632" t="s">
        <v>1921</v>
      </c>
      <c r="G632" t="s">
        <v>348</v>
      </c>
      <c r="H632" s="38">
        <v>35280</v>
      </c>
      <c r="I632">
        <v>3</v>
      </c>
      <c r="J632" s="38">
        <f t="shared" si="9"/>
        <v>36338.400000000001</v>
      </c>
      <c r="K632" s="41"/>
      <c r="L632" s="41"/>
      <c r="M632" s="41"/>
      <c r="N632"/>
      <c r="O632"/>
      <c r="P632"/>
      <c r="Q632"/>
      <c r="R632"/>
      <c r="S632"/>
      <c r="T632"/>
      <c r="U632"/>
      <c r="V632"/>
      <c r="W632"/>
      <c r="X632"/>
      <c r="Y632"/>
      <c r="Z632"/>
      <c r="AA632"/>
      <c r="AB632"/>
      <c r="AC632"/>
      <c r="AD632"/>
      <c r="AE632"/>
    </row>
    <row r="633" spans="1:31" s="44" customFormat="1" x14ac:dyDescent="0.25">
      <c r="A633" t="s">
        <v>1091</v>
      </c>
      <c r="B633" t="s">
        <v>345</v>
      </c>
      <c r="C633" t="s">
        <v>1014</v>
      </c>
      <c r="D633" t="s">
        <v>356</v>
      </c>
      <c r="E633" s="29">
        <v>39742</v>
      </c>
      <c r="F633" t="s">
        <v>1922</v>
      </c>
      <c r="G633"/>
      <c r="H633" s="38">
        <v>37344</v>
      </c>
      <c r="I633">
        <v>2</v>
      </c>
      <c r="J633" s="38">
        <f t="shared" si="9"/>
        <v>38464.32</v>
      </c>
      <c r="K633" s="41"/>
      <c r="L633" s="41"/>
      <c r="M633" s="41"/>
      <c r="N633"/>
      <c r="O633"/>
      <c r="P633"/>
      <c r="Q633"/>
      <c r="R633"/>
      <c r="S633"/>
      <c r="T633"/>
      <c r="U633"/>
      <c r="V633"/>
      <c r="W633"/>
      <c r="X633"/>
      <c r="Y633"/>
      <c r="Z633"/>
      <c r="AA633"/>
      <c r="AB633"/>
      <c r="AC633"/>
      <c r="AD633"/>
      <c r="AE633"/>
    </row>
    <row r="634" spans="1:31" s="44" customFormat="1" x14ac:dyDescent="0.25">
      <c r="A634" t="s">
        <v>1024</v>
      </c>
      <c r="B634" t="s">
        <v>361</v>
      </c>
      <c r="C634" t="s">
        <v>1014</v>
      </c>
      <c r="D634" t="s">
        <v>350</v>
      </c>
      <c r="E634" s="29">
        <v>39118</v>
      </c>
      <c r="F634" t="s">
        <v>1923</v>
      </c>
      <c r="G634" t="s">
        <v>348</v>
      </c>
      <c r="H634" s="38">
        <v>20075</v>
      </c>
      <c r="I634">
        <v>1</v>
      </c>
      <c r="J634" s="38">
        <f t="shared" si="9"/>
        <v>20677.25</v>
      </c>
      <c r="K634" s="41"/>
      <c r="L634" s="41"/>
      <c r="M634" s="41"/>
      <c r="N634"/>
      <c r="O634"/>
      <c r="P634"/>
      <c r="Q634"/>
      <c r="R634"/>
      <c r="S634"/>
      <c r="T634"/>
      <c r="U634"/>
      <c r="V634"/>
      <c r="W634"/>
      <c r="X634"/>
      <c r="Y634"/>
      <c r="Z634"/>
      <c r="AA634"/>
      <c r="AB634"/>
      <c r="AC634"/>
      <c r="AD634"/>
      <c r="AE634"/>
    </row>
    <row r="635" spans="1:31" s="44" customFormat="1" x14ac:dyDescent="0.25">
      <c r="A635" t="s">
        <v>801</v>
      </c>
      <c r="B635" t="s">
        <v>365</v>
      </c>
      <c r="C635" t="s">
        <v>789</v>
      </c>
      <c r="D635" t="s">
        <v>347</v>
      </c>
      <c r="E635" s="29">
        <v>39224</v>
      </c>
      <c r="F635" t="s">
        <v>1924</v>
      </c>
      <c r="G635" t="s">
        <v>379</v>
      </c>
      <c r="H635" s="38">
        <v>73030</v>
      </c>
      <c r="I635">
        <v>5</v>
      </c>
      <c r="J635" s="38">
        <f t="shared" si="9"/>
        <v>75220.900000000009</v>
      </c>
      <c r="K635" s="41"/>
      <c r="L635" s="41"/>
      <c r="M635" s="41"/>
      <c r="N635"/>
      <c r="O635"/>
      <c r="P635"/>
      <c r="Q635"/>
      <c r="R635"/>
      <c r="S635"/>
      <c r="T635"/>
      <c r="U635"/>
      <c r="V635"/>
      <c r="W635"/>
      <c r="X635"/>
      <c r="Y635"/>
      <c r="Z635"/>
      <c r="AA635"/>
      <c r="AB635"/>
      <c r="AC635"/>
      <c r="AD635"/>
      <c r="AE635"/>
    </row>
    <row r="636" spans="1:31" s="44" customFormat="1" x14ac:dyDescent="0.25">
      <c r="A636" t="s">
        <v>663</v>
      </c>
      <c r="B636" t="s">
        <v>365</v>
      </c>
      <c r="C636" t="s">
        <v>552</v>
      </c>
      <c r="D636" t="s">
        <v>347</v>
      </c>
      <c r="E636" s="29">
        <v>40078</v>
      </c>
      <c r="F636" t="s">
        <v>1925</v>
      </c>
      <c r="G636" t="s">
        <v>348</v>
      </c>
      <c r="H636" s="38">
        <v>60100</v>
      </c>
      <c r="I636">
        <v>1</v>
      </c>
      <c r="J636" s="38">
        <f t="shared" si="9"/>
        <v>63105</v>
      </c>
      <c r="K636" s="41"/>
      <c r="L636" s="41"/>
      <c r="M636" s="41"/>
      <c r="N636"/>
      <c r="O636"/>
      <c r="P636"/>
      <c r="Q636"/>
      <c r="R636"/>
      <c r="S636"/>
      <c r="T636"/>
      <c r="U636"/>
      <c r="V636"/>
      <c r="W636"/>
      <c r="X636"/>
      <c r="Y636"/>
      <c r="Z636"/>
      <c r="AA636"/>
      <c r="AB636"/>
      <c r="AC636"/>
      <c r="AD636"/>
      <c r="AE636"/>
    </row>
    <row r="637" spans="1:31" s="44" customFormat="1" x14ac:dyDescent="0.25">
      <c r="A637" t="s">
        <v>556</v>
      </c>
      <c r="B637" t="s">
        <v>365</v>
      </c>
      <c r="C637" t="s">
        <v>552</v>
      </c>
      <c r="D637" t="s">
        <v>347</v>
      </c>
      <c r="E637" s="29">
        <v>39106</v>
      </c>
      <c r="F637" t="s">
        <v>1926</v>
      </c>
      <c r="G637" t="s">
        <v>379</v>
      </c>
      <c r="H637" s="38">
        <v>45500</v>
      </c>
      <c r="I637">
        <v>3</v>
      </c>
      <c r="J637" s="38">
        <f t="shared" si="9"/>
        <v>47775</v>
      </c>
      <c r="K637" s="41"/>
      <c r="L637" s="41"/>
      <c r="M637" s="41"/>
      <c r="N637"/>
      <c r="O637"/>
      <c r="P637"/>
      <c r="Q637"/>
      <c r="R637"/>
      <c r="S637"/>
      <c r="T637"/>
      <c r="U637"/>
      <c r="V637"/>
      <c r="W637"/>
      <c r="X637"/>
      <c r="Y637"/>
      <c r="Z637"/>
      <c r="AA637"/>
      <c r="AB637"/>
      <c r="AC637"/>
      <c r="AD637"/>
      <c r="AE637"/>
    </row>
    <row r="638" spans="1:31" s="44" customFormat="1" x14ac:dyDescent="0.25">
      <c r="A638" t="s">
        <v>597</v>
      </c>
      <c r="B638" t="s">
        <v>365</v>
      </c>
      <c r="C638" t="s">
        <v>552</v>
      </c>
      <c r="D638" t="s">
        <v>347</v>
      </c>
      <c r="E638" s="29">
        <v>40269</v>
      </c>
      <c r="F638" t="s">
        <v>1927</v>
      </c>
      <c r="G638" t="s">
        <v>379</v>
      </c>
      <c r="H638" s="38">
        <v>86260</v>
      </c>
      <c r="I638">
        <v>3</v>
      </c>
      <c r="J638" s="38">
        <f t="shared" si="9"/>
        <v>90573</v>
      </c>
      <c r="K638" s="41"/>
      <c r="L638" s="41"/>
      <c r="M638" s="41"/>
      <c r="N638"/>
      <c r="O638"/>
      <c r="P638"/>
      <c r="Q638"/>
      <c r="R638"/>
      <c r="S638"/>
      <c r="T638"/>
      <c r="U638"/>
      <c r="V638"/>
      <c r="W638"/>
      <c r="X638"/>
      <c r="Y638"/>
      <c r="Z638"/>
      <c r="AA638"/>
      <c r="AB638"/>
      <c r="AC638"/>
      <c r="AD638"/>
      <c r="AE638"/>
    </row>
    <row r="639" spans="1:31" s="44" customFormat="1" x14ac:dyDescent="0.25">
      <c r="A639" t="s">
        <v>669</v>
      </c>
      <c r="B639" t="s">
        <v>365</v>
      </c>
      <c r="C639" t="s">
        <v>552</v>
      </c>
      <c r="D639" t="s">
        <v>347</v>
      </c>
      <c r="E639" s="29">
        <v>37509</v>
      </c>
      <c r="F639" t="s">
        <v>1928</v>
      </c>
      <c r="G639" t="s">
        <v>379</v>
      </c>
      <c r="H639" s="38">
        <v>69080</v>
      </c>
      <c r="I639">
        <v>3</v>
      </c>
      <c r="J639" s="38">
        <f t="shared" si="9"/>
        <v>72534</v>
      </c>
      <c r="K639" s="41"/>
      <c r="L639" s="41"/>
      <c r="M639" s="41"/>
      <c r="N639"/>
      <c r="O639"/>
      <c r="P639"/>
      <c r="Q639"/>
      <c r="R639"/>
      <c r="S639"/>
      <c r="T639"/>
      <c r="U639"/>
      <c r="V639"/>
      <c r="W639"/>
      <c r="X639"/>
      <c r="Y639"/>
      <c r="Z639"/>
      <c r="AA639"/>
      <c r="AB639"/>
      <c r="AC639"/>
      <c r="AD639"/>
      <c r="AE639"/>
    </row>
    <row r="640" spans="1:31" s="44" customFormat="1" x14ac:dyDescent="0.25">
      <c r="A640" t="s">
        <v>1072</v>
      </c>
      <c r="B640" t="s">
        <v>345</v>
      </c>
      <c r="C640" t="s">
        <v>1014</v>
      </c>
      <c r="D640" t="s">
        <v>353</v>
      </c>
      <c r="E640" s="29">
        <v>41125</v>
      </c>
      <c r="F640" t="s">
        <v>1929</v>
      </c>
      <c r="G640"/>
      <c r="H640" s="38">
        <v>70300</v>
      </c>
      <c r="I640">
        <v>3</v>
      </c>
      <c r="J640" s="38">
        <f t="shared" si="9"/>
        <v>72409</v>
      </c>
      <c r="K640" s="41"/>
      <c r="L640" s="41"/>
      <c r="M640" s="41"/>
      <c r="N640"/>
      <c r="O640"/>
      <c r="P640"/>
      <c r="Q640"/>
      <c r="R640"/>
      <c r="S640"/>
      <c r="T640"/>
      <c r="U640"/>
      <c r="V640"/>
      <c r="W640"/>
      <c r="X640"/>
      <c r="Y640"/>
      <c r="Z640"/>
      <c r="AA640"/>
      <c r="AB640"/>
      <c r="AC640"/>
      <c r="AD640"/>
      <c r="AE640"/>
    </row>
    <row r="641" spans="1:31" s="44" customFormat="1" x14ac:dyDescent="0.25">
      <c r="A641" t="s">
        <v>933</v>
      </c>
      <c r="B641" t="s">
        <v>365</v>
      </c>
      <c r="C641" t="s">
        <v>851</v>
      </c>
      <c r="D641" t="s">
        <v>353</v>
      </c>
      <c r="E641" s="29">
        <v>41254</v>
      </c>
      <c r="F641" t="s">
        <v>1930</v>
      </c>
      <c r="G641"/>
      <c r="H641" s="38">
        <v>44720</v>
      </c>
      <c r="I641">
        <v>2</v>
      </c>
      <c r="J641" s="38">
        <f t="shared" si="9"/>
        <v>46061.599999999999</v>
      </c>
      <c r="K641" s="41"/>
      <c r="L641" s="41"/>
      <c r="M641" s="41"/>
      <c r="N641"/>
      <c r="O641"/>
      <c r="P641"/>
      <c r="Q641"/>
      <c r="R641"/>
      <c r="S641"/>
      <c r="T641"/>
      <c r="U641"/>
      <c r="V641"/>
      <c r="W641"/>
      <c r="X641"/>
      <c r="Y641"/>
      <c r="Z641"/>
      <c r="AA641"/>
      <c r="AB641"/>
      <c r="AC641"/>
      <c r="AD641"/>
      <c r="AE641"/>
    </row>
    <row r="642" spans="1:31" s="44" customFormat="1" x14ac:dyDescent="0.25">
      <c r="A642" t="s">
        <v>966</v>
      </c>
      <c r="B642" t="s">
        <v>361</v>
      </c>
      <c r="C642" t="s">
        <v>940</v>
      </c>
      <c r="D642" t="s">
        <v>347</v>
      </c>
      <c r="E642" s="29">
        <v>38437</v>
      </c>
      <c r="F642" t="s">
        <v>1931</v>
      </c>
      <c r="G642" t="s">
        <v>348</v>
      </c>
      <c r="H642" s="38">
        <v>58410</v>
      </c>
      <c r="I642">
        <v>5</v>
      </c>
      <c r="J642" s="38">
        <f t="shared" si="9"/>
        <v>60162.3</v>
      </c>
      <c r="K642" s="41"/>
      <c r="L642" s="41"/>
      <c r="M642" s="41"/>
      <c r="N642"/>
      <c r="O642"/>
      <c r="P642"/>
      <c r="Q642"/>
      <c r="R642"/>
      <c r="S642"/>
      <c r="T642"/>
      <c r="U642"/>
      <c r="V642"/>
      <c r="W642"/>
      <c r="X642"/>
      <c r="Y642"/>
      <c r="Z642"/>
      <c r="AA642"/>
      <c r="AB642"/>
      <c r="AC642"/>
      <c r="AD642"/>
      <c r="AE642"/>
    </row>
    <row r="643" spans="1:31" s="44" customFormat="1" x14ac:dyDescent="0.25">
      <c r="A643" t="s">
        <v>881</v>
      </c>
      <c r="B643" t="s">
        <v>365</v>
      </c>
      <c r="C643" t="s">
        <v>851</v>
      </c>
      <c r="D643" t="s">
        <v>353</v>
      </c>
      <c r="E643" s="29">
        <v>38489</v>
      </c>
      <c r="F643" t="s">
        <v>1932</v>
      </c>
      <c r="G643"/>
      <c r="H643" s="38">
        <v>57990</v>
      </c>
      <c r="I643">
        <v>5</v>
      </c>
      <c r="J643" s="38">
        <f t="shared" si="9"/>
        <v>59729.700000000004</v>
      </c>
      <c r="K643" s="41"/>
      <c r="L643" s="41"/>
      <c r="M643" s="41"/>
      <c r="N643"/>
      <c r="O643"/>
      <c r="P643"/>
      <c r="Q643"/>
      <c r="R643"/>
      <c r="S643"/>
      <c r="T643"/>
      <c r="U643"/>
      <c r="V643"/>
      <c r="W643"/>
      <c r="X643"/>
      <c r="Y643"/>
      <c r="Z643"/>
      <c r="AA643"/>
      <c r="AB643"/>
      <c r="AC643"/>
      <c r="AD643"/>
      <c r="AE643"/>
    </row>
    <row r="644" spans="1:31" s="44" customFormat="1" x14ac:dyDescent="0.25">
      <c r="A644" t="s">
        <v>1022</v>
      </c>
      <c r="B644" t="s">
        <v>361</v>
      </c>
      <c r="C644" t="s">
        <v>1014</v>
      </c>
      <c r="D644" t="s">
        <v>347</v>
      </c>
      <c r="E644" s="29">
        <v>40568</v>
      </c>
      <c r="F644" t="s">
        <v>1933</v>
      </c>
      <c r="G644" t="s">
        <v>348</v>
      </c>
      <c r="H644" s="38">
        <v>46390</v>
      </c>
      <c r="I644">
        <v>5</v>
      </c>
      <c r="J644" s="38">
        <f t="shared" si="9"/>
        <v>47781.700000000004</v>
      </c>
      <c r="K644" s="41"/>
      <c r="L644" s="41"/>
      <c r="M644" s="41"/>
      <c r="N644"/>
      <c r="O644"/>
      <c r="P644"/>
      <c r="Q644"/>
      <c r="R644"/>
      <c r="S644"/>
      <c r="T644"/>
      <c r="U644"/>
      <c r="V644"/>
      <c r="W644"/>
      <c r="X644"/>
      <c r="Y644"/>
      <c r="Z644"/>
      <c r="AA644"/>
      <c r="AB644"/>
      <c r="AC644"/>
      <c r="AD644"/>
      <c r="AE644"/>
    </row>
    <row r="645" spans="1:31" s="44" customFormat="1" x14ac:dyDescent="0.25">
      <c r="A645" t="s">
        <v>739</v>
      </c>
      <c r="B645" t="s">
        <v>345</v>
      </c>
      <c r="C645" t="s">
        <v>4</v>
      </c>
      <c r="D645" t="s">
        <v>347</v>
      </c>
      <c r="E645" s="29">
        <v>40333</v>
      </c>
      <c r="F645" t="s">
        <v>1934</v>
      </c>
      <c r="G645" t="s">
        <v>359</v>
      </c>
      <c r="H645" s="38">
        <v>70480</v>
      </c>
      <c r="I645">
        <v>4</v>
      </c>
      <c r="J645" s="38">
        <f t="shared" si="9"/>
        <v>72594.400000000009</v>
      </c>
      <c r="K645" s="41"/>
      <c r="L645" s="41"/>
      <c r="M645" s="41"/>
      <c r="N645"/>
      <c r="O645"/>
      <c r="P645"/>
      <c r="Q645"/>
      <c r="R645"/>
      <c r="S645"/>
      <c r="T645"/>
      <c r="U645"/>
      <c r="V645"/>
      <c r="W645"/>
      <c r="X645"/>
      <c r="Y645"/>
      <c r="Z645"/>
      <c r="AA645"/>
      <c r="AB645"/>
      <c r="AC645"/>
      <c r="AD645"/>
      <c r="AE645"/>
    </row>
    <row r="646" spans="1:31" s="44" customFormat="1" x14ac:dyDescent="0.25">
      <c r="A646" t="s">
        <v>364</v>
      </c>
      <c r="B646" t="s">
        <v>365</v>
      </c>
      <c r="C646" t="s">
        <v>362</v>
      </c>
      <c r="D646" t="s">
        <v>353</v>
      </c>
      <c r="E646" s="29">
        <v>39189</v>
      </c>
      <c r="F646" t="s">
        <v>1935</v>
      </c>
      <c r="G646"/>
      <c r="H646" s="38">
        <v>66580</v>
      </c>
      <c r="I646">
        <v>5</v>
      </c>
      <c r="J646" s="38">
        <f t="shared" si="9"/>
        <v>68577.400000000009</v>
      </c>
      <c r="K646" s="41"/>
      <c r="L646" s="41"/>
      <c r="M646" s="41"/>
      <c r="N646"/>
      <c r="O646"/>
      <c r="P646"/>
      <c r="Q646"/>
      <c r="R646"/>
      <c r="S646"/>
      <c r="T646"/>
      <c r="U646"/>
      <c r="V646"/>
      <c r="W646"/>
      <c r="X646"/>
      <c r="Y646"/>
      <c r="Z646"/>
      <c r="AA646"/>
      <c r="AB646"/>
      <c r="AC646"/>
      <c r="AD646"/>
      <c r="AE646"/>
    </row>
    <row r="647" spans="1:31" s="44" customFormat="1" x14ac:dyDescent="0.25">
      <c r="A647" t="s">
        <v>657</v>
      </c>
      <c r="B647" t="s">
        <v>365</v>
      </c>
      <c r="C647" t="s">
        <v>552</v>
      </c>
      <c r="D647" t="s">
        <v>347</v>
      </c>
      <c r="E647" s="29">
        <v>40392</v>
      </c>
      <c r="F647" t="s">
        <v>1936</v>
      </c>
      <c r="G647" t="s">
        <v>348</v>
      </c>
      <c r="H647" s="38">
        <v>75120</v>
      </c>
      <c r="I647">
        <v>5</v>
      </c>
      <c r="J647" s="38">
        <f t="shared" si="9"/>
        <v>78876</v>
      </c>
      <c r="K647" s="41"/>
      <c r="L647" s="41"/>
      <c r="M647" s="41"/>
      <c r="N647"/>
      <c r="O647"/>
      <c r="P647"/>
      <c r="Q647"/>
      <c r="R647"/>
      <c r="S647"/>
      <c r="T647"/>
      <c r="U647"/>
      <c r="V647"/>
      <c r="W647"/>
      <c r="X647"/>
      <c r="Y647"/>
      <c r="Z647"/>
      <c r="AA647"/>
      <c r="AB647"/>
      <c r="AC647"/>
      <c r="AD647"/>
      <c r="AE647"/>
    </row>
    <row r="648" spans="1:31" s="44" customFormat="1" x14ac:dyDescent="0.25">
      <c r="A648" t="s">
        <v>924</v>
      </c>
      <c r="B648" t="s">
        <v>375</v>
      </c>
      <c r="C648" t="s">
        <v>851</v>
      </c>
      <c r="D648" t="s">
        <v>350</v>
      </c>
      <c r="E648" s="29">
        <v>39728</v>
      </c>
      <c r="F648" t="s">
        <v>1937</v>
      </c>
      <c r="G648" t="s">
        <v>348</v>
      </c>
      <c r="H648" s="38">
        <v>45565</v>
      </c>
      <c r="I648">
        <v>1</v>
      </c>
      <c r="J648" s="38">
        <f t="shared" si="9"/>
        <v>46931.950000000004</v>
      </c>
      <c r="K648" s="41"/>
      <c r="L648" s="41"/>
      <c r="M648" s="41"/>
      <c r="N648"/>
      <c r="O648"/>
      <c r="P648"/>
      <c r="Q648"/>
      <c r="R648"/>
      <c r="S648"/>
      <c r="T648"/>
      <c r="U648"/>
      <c r="V648"/>
      <c r="W648"/>
      <c r="X648"/>
      <c r="Y648"/>
      <c r="Z648"/>
      <c r="AA648"/>
      <c r="AB648"/>
      <c r="AC648"/>
      <c r="AD648"/>
      <c r="AE648"/>
    </row>
    <row r="649" spans="1:31" s="44" customFormat="1" x14ac:dyDescent="0.25">
      <c r="A649" t="s">
        <v>420</v>
      </c>
      <c r="B649" t="s">
        <v>345</v>
      </c>
      <c r="C649" t="s">
        <v>399</v>
      </c>
      <c r="D649" t="s">
        <v>347</v>
      </c>
      <c r="E649" s="29">
        <v>40292</v>
      </c>
      <c r="F649" t="s">
        <v>1938</v>
      </c>
      <c r="G649" t="s">
        <v>348</v>
      </c>
      <c r="H649" s="38">
        <v>23280</v>
      </c>
      <c r="I649">
        <v>1</v>
      </c>
      <c r="J649" s="38">
        <f t="shared" si="9"/>
        <v>23978.400000000001</v>
      </c>
      <c r="K649" s="41"/>
      <c r="L649" s="41"/>
      <c r="M649" s="41"/>
      <c r="N649"/>
      <c r="O649"/>
      <c r="P649"/>
      <c r="Q649"/>
      <c r="R649"/>
      <c r="S649"/>
      <c r="T649"/>
      <c r="U649"/>
      <c r="V649"/>
      <c r="W649"/>
      <c r="X649"/>
      <c r="Y649"/>
      <c r="Z649"/>
      <c r="AA649"/>
      <c r="AB649"/>
      <c r="AC649"/>
      <c r="AD649"/>
      <c r="AE649"/>
    </row>
    <row r="650" spans="1:31" s="44" customFormat="1" x14ac:dyDescent="0.25">
      <c r="A650" t="s">
        <v>725</v>
      </c>
      <c r="B650" t="s">
        <v>358</v>
      </c>
      <c r="C650" t="s">
        <v>4</v>
      </c>
      <c r="D650" t="s">
        <v>353</v>
      </c>
      <c r="E650" s="29">
        <v>38805</v>
      </c>
      <c r="F650" t="s">
        <v>1939</v>
      </c>
      <c r="G650"/>
      <c r="H650" s="38">
        <v>53870</v>
      </c>
      <c r="I650">
        <v>2</v>
      </c>
      <c r="J650" s="38">
        <f t="shared" ref="J650:J713" si="10">IF(NOT(C650="Manufacturing"),H650*103%,H650*105%)</f>
        <v>55486.1</v>
      </c>
      <c r="K650" s="41"/>
      <c r="L650" s="41"/>
      <c r="M650" s="41"/>
      <c r="N650"/>
      <c r="O650"/>
      <c r="P650"/>
      <c r="Q650"/>
      <c r="R650"/>
      <c r="S650"/>
      <c r="T650"/>
      <c r="U650"/>
      <c r="V650"/>
      <c r="W650"/>
      <c r="X650"/>
      <c r="Y650"/>
      <c r="Z650"/>
      <c r="AA650"/>
      <c r="AB650"/>
      <c r="AC650"/>
      <c r="AD650"/>
      <c r="AE650"/>
    </row>
    <row r="651" spans="1:31" s="44" customFormat="1" x14ac:dyDescent="0.25">
      <c r="A651" t="s">
        <v>785</v>
      </c>
      <c r="B651" t="s">
        <v>345</v>
      </c>
      <c r="C651" t="s">
        <v>498</v>
      </c>
      <c r="D651" t="s">
        <v>353</v>
      </c>
      <c r="E651" s="29">
        <v>39522</v>
      </c>
      <c r="F651" t="s">
        <v>1940</v>
      </c>
      <c r="G651"/>
      <c r="H651" s="38">
        <v>71700</v>
      </c>
      <c r="I651">
        <v>2</v>
      </c>
      <c r="J651" s="38">
        <f t="shared" si="10"/>
        <v>73851</v>
      </c>
      <c r="K651" s="41"/>
      <c r="L651" s="41"/>
      <c r="M651" s="41"/>
      <c r="N651"/>
      <c r="O651"/>
      <c r="P651"/>
      <c r="Q651"/>
      <c r="R651"/>
      <c r="S651"/>
      <c r="T651"/>
      <c r="U651"/>
      <c r="V651"/>
      <c r="W651"/>
      <c r="X651"/>
      <c r="Y651"/>
      <c r="Z651"/>
      <c r="AA651"/>
      <c r="AB651"/>
      <c r="AC651"/>
      <c r="AD651"/>
      <c r="AE651"/>
    </row>
    <row r="652" spans="1:31" s="44" customFormat="1" x14ac:dyDescent="0.25">
      <c r="A652" t="s">
        <v>960</v>
      </c>
      <c r="B652" t="s">
        <v>355</v>
      </c>
      <c r="C652" t="s">
        <v>940</v>
      </c>
      <c r="D652" t="s">
        <v>353</v>
      </c>
      <c r="E652" s="29">
        <v>38027</v>
      </c>
      <c r="F652" t="s">
        <v>1941</v>
      </c>
      <c r="G652"/>
      <c r="H652" s="38">
        <v>64590</v>
      </c>
      <c r="I652">
        <v>1</v>
      </c>
      <c r="J652" s="38">
        <f t="shared" si="10"/>
        <v>66527.7</v>
      </c>
      <c r="K652" s="41"/>
      <c r="L652" s="41"/>
      <c r="M652" s="41"/>
      <c r="N652"/>
      <c r="O652"/>
      <c r="P652"/>
      <c r="Q652"/>
      <c r="R652"/>
      <c r="S652"/>
      <c r="T652"/>
      <c r="U652"/>
      <c r="V652"/>
      <c r="W652"/>
      <c r="X652"/>
      <c r="Y652"/>
      <c r="Z652"/>
      <c r="AA652"/>
      <c r="AB652"/>
      <c r="AC652"/>
      <c r="AD652"/>
      <c r="AE652"/>
    </row>
    <row r="653" spans="1:31" s="44" customFormat="1" x14ac:dyDescent="0.25">
      <c r="A653" t="s">
        <v>1052</v>
      </c>
      <c r="B653" t="s">
        <v>375</v>
      </c>
      <c r="C653" t="s">
        <v>1014</v>
      </c>
      <c r="D653" t="s">
        <v>353</v>
      </c>
      <c r="E653" s="29">
        <v>39248</v>
      </c>
      <c r="F653" t="s">
        <v>1942</v>
      </c>
      <c r="G653"/>
      <c r="H653" s="38">
        <v>78590</v>
      </c>
      <c r="I653">
        <v>1</v>
      </c>
      <c r="J653" s="38">
        <f t="shared" si="10"/>
        <v>80947.7</v>
      </c>
      <c r="K653" s="41"/>
      <c r="L653" s="41"/>
      <c r="M653" s="41"/>
      <c r="N653"/>
      <c r="O653"/>
      <c r="P653"/>
      <c r="Q653"/>
      <c r="R653"/>
      <c r="S653"/>
      <c r="T653"/>
      <c r="U653"/>
      <c r="V653"/>
      <c r="W653"/>
      <c r="X653"/>
      <c r="Y653"/>
      <c r="Z653"/>
      <c r="AA653"/>
      <c r="AB653"/>
      <c r="AC653"/>
      <c r="AD653"/>
      <c r="AE653"/>
    </row>
    <row r="654" spans="1:31" s="44" customFormat="1" x14ac:dyDescent="0.25">
      <c r="A654" t="s">
        <v>589</v>
      </c>
      <c r="B654" t="s">
        <v>365</v>
      </c>
      <c r="C654" t="s">
        <v>552</v>
      </c>
      <c r="D654" t="s">
        <v>347</v>
      </c>
      <c r="E654" s="29">
        <v>39888</v>
      </c>
      <c r="F654" t="s">
        <v>1943</v>
      </c>
      <c r="G654" t="s">
        <v>379</v>
      </c>
      <c r="H654" s="38">
        <v>62750</v>
      </c>
      <c r="I654">
        <v>3</v>
      </c>
      <c r="J654" s="38">
        <f t="shared" si="10"/>
        <v>65887.5</v>
      </c>
      <c r="K654" s="41"/>
      <c r="L654" s="41"/>
      <c r="M654" s="41"/>
      <c r="N654"/>
      <c r="O654"/>
      <c r="P654"/>
      <c r="Q654"/>
      <c r="R654"/>
      <c r="S654"/>
      <c r="T654"/>
      <c r="U654"/>
      <c r="V654"/>
      <c r="W654"/>
      <c r="X654"/>
      <c r="Y654"/>
      <c r="Z654"/>
      <c r="AA654"/>
      <c r="AB654"/>
      <c r="AC654"/>
      <c r="AD654"/>
      <c r="AE654"/>
    </row>
    <row r="655" spans="1:31" s="44" customFormat="1" x14ac:dyDescent="0.25">
      <c r="A655" t="s">
        <v>462</v>
      </c>
      <c r="B655" t="s">
        <v>361</v>
      </c>
      <c r="C655" t="s">
        <v>459</v>
      </c>
      <c r="D655" t="s">
        <v>353</v>
      </c>
      <c r="E655" s="29">
        <v>40253</v>
      </c>
      <c r="F655" t="s">
        <v>1944</v>
      </c>
      <c r="G655"/>
      <c r="H655" s="38">
        <v>59350</v>
      </c>
      <c r="I655">
        <v>5</v>
      </c>
      <c r="J655" s="38">
        <f t="shared" si="10"/>
        <v>61130.5</v>
      </c>
      <c r="K655" s="41"/>
      <c r="L655" s="41"/>
      <c r="M655" s="41"/>
      <c r="N655"/>
      <c r="O655"/>
      <c r="P655"/>
      <c r="Q655"/>
      <c r="R655"/>
      <c r="S655"/>
      <c r="T655"/>
      <c r="U655"/>
      <c r="V655"/>
      <c r="W655"/>
      <c r="X655"/>
      <c r="Y655"/>
      <c r="Z655"/>
      <c r="AA655"/>
      <c r="AB655"/>
      <c r="AC655"/>
      <c r="AD655"/>
      <c r="AE655"/>
    </row>
    <row r="656" spans="1:31" s="44" customFormat="1" x14ac:dyDescent="0.25">
      <c r="A656" t="s">
        <v>434</v>
      </c>
      <c r="B656" t="s">
        <v>361</v>
      </c>
      <c r="C656" t="s">
        <v>399</v>
      </c>
      <c r="D656" t="s">
        <v>353</v>
      </c>
      <c r="E656" s="29">
        <v>40368</v>
      </c>
      <c r="F656" t="s">
        <v>1945</v>
      </c>
      <c r="G656"/>
      <c r="H656" s="38">
        <v>89310</v>
      </c>
      <c r="I656">
        <v>5</v>
      </c>
      <c r="J656" s="38">
        <f t="shared" si="10"/>
        <v>91989.3</v>
      </c>
      <c r="K656" s="41"/>
      <c r="L656" s="41"/>
      <c r="M656" s="41"/>
      <c r="N656"/>
      <c r="O656"/>
      <c r="P656"/>
      <c r="Q656"/>
      <c r="R656"/>
      <c r="S656"/>
      <c r="T656"/>
      <c r="U656"/>
      <c r="V656"/>
      <c r="W656"/>
      <c r="X656"/>
      <c r="Y656"/>
      <c r="Z656"/>
      <c r="AA656"/>
      <c r="AB656"/>
      <c r="AC656"/>
      <c r="AD656"/>
      <c r="AE656"/>
    </row>
    <row r="657" spans="1:31" s="44" customFormat="1" x14ac:dyDescent="0.25">
      <c r="A657" t="s">
        <v>368</v>
      </c>
      <c r="B657" t="s">
        <v>365</v>
      </c>
      <c r="C657" t="s">
        <v>362</v>
      </c>
      <c r="D657" t="s">
        <v>350</v>
      </c>
      <c r="E657" s="29">
        <v>37782</v>
      </c>
      <c r="F657" t="s">
        <v>1946</v>
      </c>
      <c r="G657" t="s">
        <v>369</v>
      </c>
      <c r="H657" s="38">
        <v>17735</v>
      </c>
      <c r="I657">
        <v>3</v>
      </c>
      <c r="J657" s="38">
        <f t="shared" si="10"/>
        <v>18267.05</v>
      </c>
      <c r="K657" s="41"/>
      <c r="L657" s="41"/>
      <c r="M657" s="41"/>
      <c r="N657"/>
      <c r="O657"/>
      <c r="P657"/>
      <c r="Q657"/>
      <c r="R657"/>
      <c r="S657"/>
      <c r="T657"/>
      <c r="U657"/>
      <c r="V657"/>
      <c r="W657"/>
      <c r="X657"/>
      <c r="Y657"/>
      <c r="Z657"/>
      <c r="AA657"/>
      <c r="AB657"/>
      <c r="AC657"/>
      <c r="AD657"/>
      <c r="AE657"/>
    </row>
    <row r="658" spans="1:31" s="44" customFormat="1" x14ac:dyDescent="0.25">
      <c r="A658" t="s">
        <v>952</v>
      </c>
      <c r="B658" t="s">
        <v>345</v>
      </c>
      <c r="C658" t="s">
        <v>940</v>
      </c>
      <c r="D658" t="s">
        <v>347</v>
      </c>
      <c r="E658" s="29">
        <v>39123</v>
      </c>
      <c r="F658" t="s">
        <v>1947</v>
      </c>
      <c r="G658" t="s">
        <v>348</v>
      </c>
      <c r="H658" s="38">
        <v>54270</v>
      </c>
      <c r="I658">
        <v>3</v>
      </c>
      <c r="J658" s="38">
        <f t="shared" si="10"/>
        <v>55898.1</v>
      </c>
      <c r="K658" s="41"/>
      <c r="L658" s="41"/>
      <c r="M658" s="41"/>
      <c r="N658"/>
      <c r="O658"/>
      <c r="P658"/>
      <c r="Q658"/>
      <c r="R658"/>
      <c r="S658"/>
      <c r="T658"/>
      <c r="U658"/>
      <c r="V658"/>
      <c r="W658"/>
      <c r="X658"/>
      <c r="Y658"/>
      <c r="Z658"/>
      <c r="AA658"/>
      <c r="AB658"/>
      <c r="AC658"/>
      <c r="AD658"/>
      <c r="AE658"/>
    </row>
    <row r="659" spans="1:31" s="44" customFormat="1" x14ac:dyDescent="0.25">
      <c r="A659" t="s">
        <v>629</v>
      </c>
      <c r="B659" t="s">
        <v>361</v>
      </c>
      <c r="C659" t="s">
        <v>552</v>
      </c>
      <c r="D659" t="s">
        <v>347</v>
      </c>
      <c r="E659" s="29">
        <v>38510</v>
      </c>
      <c r="F659" t="s">
        <v>1948</v>
      </c>
      <c r="G659" t="s">
        <v>379</v>
      </c>
      <c r="H659" s="38">
        <v>68750</v>
      </c>
      <c r="I659">
        <v>1</v>
      </c>
      <c r="J659" s="38">
        <f t="shared" si="10"/>
        <v>72187.5</v>
      </c>
      <c r="K659" s="41"/>
      <c r="L659" s="41"/>
      <c r="M659" s="41"/>
      <c r="N659"/>
      <c r="O659"/>
      <c r="P659"/>
      <c r="Q659"/>
      <c r="R659"/>
      <c r="S659"/>
      <c r="T659"/>
      <c r="U659"/>
      <c r="V659"/>
      <c r="W659"/>
      <c r="X659"/>
      <c r="Y659"/>
      <c r="Z659"/>
      <c r="AA659"/>
      <c r="AB659"/>
      <c r="AC659"/>
      <c r="AD659"/>
      <c r="AE659"/>
    </row>
    <row r="660" spans="1:31" s="44" customFormat="1" x14ac:dyDescent="0.25">
      <c r="A660" t="s">
        <v>644</v>
      </c>
      <c r="B660" t="s">
        <v>361</v>
      </c>
      <c r="C660" t="s">
        <v>552</v>
      </c>
      <c r="D660" t="s">
        <v>347</v>
      </c>
      <c r="E660" s="29">
        <v>39264</v>
      </c>
      <c r="F660" t="s">
        <v>1949</v>
      </c>
      <c r="G660" t="s">
        <v>351</v>
      </c>
      <c r="H660" s="38">
        <v>63070</v>
      </c>
      <c r="I660">
        <v>1</v>
      </c>
      <c r="J660" s="38">
        <f t="shared" si="10"/>
        <v>66223.5</v>
      </c>
      <c r="K660" s="41"/>
      <c r="L660" s="41"/>
      <c r="M660" s="41"/>
      <c r="N660"/>
      <c r="O660"/>
      <c r="P660"/>
      <c r="Q660"/>
      <c r="R660"/>
      <c r="S660"/>
      <c r="T660"/>
      <c r="U660"/>
      <c r="V660"/>
      <c r="W660"/>
      <c r="X660"/>
      <c r="Y660"/>
      <c r="Z660"/>
      <c r="AA660"/>
      <c r="AB660"/>
      <c r="AC660"/>
      <c r="AD660"/>
      <c r="AE660"/>
    </row>
    <row r="661" spans="1:31" s="44" customFormat="1" x14ac:dyDescent="0.25">
      <c r="A661" t="s">
        <v>792</v>
      </c>
      <c r="B661" t="s">
        <v>361</v>
      </c>
      <c r="C661" t="s">
        <v>789</v>
      </c>
      <c r="D661" t="s">
        <v>347</v>
      </c>
      <c r="E661" s="29">
        <v>40947</v>
      </c>
      <c r="F661" t="s">
        <v>1950</v>
      </c>
      <c r="G661" t="s">
        <v>348</v>
      </c>
      <c r="H661" s="38">
        <v>79770</v>
      </c>
      <c r="I661">
        <v>4</v>
      </c>
      <c r="J661" s="38">
        <f t="shared" si="10"/>
        <v>82163.100000000006</v>
      </c>
      <c r="K661" s="41"/>
      <c r="L661" s="41"/>
      <c r="M661" s="41"/>
      <c r="N661"/>
      <c r="O661"/>
      <c r="P661"/>
      <c r="Q661"/>
      <c r="R661"/>
      <c r="S661"/>
      <c r="T661"/>
      <c r="U661"/>
      <c r="V661"/>
      <c r="W661"/>
      <c r="X661"/>
      <c r="Y661"/>
      <c r="Z661"/>
      <c r="AA661"/>
      <c r="AB661"/>
      <c r="AC661"/>
      <c r="AD661"/>
      <c r="AE661"/>
    </row>
    <row r="662" spans="1:31" s="44" customFormat="1" x14ac:dyDescent="0.25">
      <c r="A662" t="s">
        <v>419</v>
      </c>
      <c r="B662" t="s">
        <v>365</v>
      </c>
      <c r="C662" t="s">
        <v>399</v>
      </c>
      <c r="D662" t="s">
        <v>347</v>
      </c>
      <c r="E662" s="29">
        <v>40274</v>
      </c>
      <c r="F662" t="s">
        <v>1951</v>
      </c>
      <c r="G662" t="s">
        <v>351</v>
      </c>
      <c r="H662" s="38">
        <v>38730</v>
      </c>
      <c r="I662">
        <v>1</v>
      </c>
      <c r="J662" s="38">
        <f t="shared" si="10"/>
        <v>39891.9</v>
      </c>
      <c r="K662" s="41"/>
      <c r="L662" s="41"/>
      <c r="M662" s="41"/>
      <c r="N662"/>
      <c r="O662"/>
      <c r="P662"/>
      <c r="Q662"/>
      <c r="R662"/>
      <c r="S662"/>
      <c r="T662"/>
      <c r="U662"/>
      <c r="V662"/>
      <c r="W662"/>
      <c r="X662"/>
      <c r="Y662"/>
      <c r="Z662"/>
      <c r="AA662"/>
      <c r="AB662"/>
      <c r="AC662"/>
      <c r="AD662"/>
      <c r="AE662"/>
    </row>
    <row r="663" spans="1:31" s="44" customFormat="1" x14ac:dyDescent="0.25">
      <c r="A663" t="s">
        <v>1101</v>
      </c>
      <c r="B663" t="s">
        <v>361</v>
      </c>
      <c r="C663" t="s">
        <v>1014</v>
      </c>
      <c r="D663" t="s">
        <v>347</v>
      </c>
      <c r="E663" s="29">
        <v>39435</v>
      </c>
      <c r="F663" t="s">
        <v>1952</v>
      </c>
      <c r="G663" t="s">
        <v>359</v>
      </c>
      <c r="H663" s="38">
        <v>64780</v>
      </c>
      <c r="I663">
        <v>5</v>
      </c>
      <c r="J663" s="38">
        <f t="shared" si="10"/>
        <v>66723.400000000009</v>
      </c>
      <c r="K663" s="41"/>
      <c r="L663" s="41"/>
      <c r="M663" s="41"/>
      <c r="N663"/>
      <c r="O663"/>
      <c r="P663"/>
      <c r="Q663"/>
      <c r="R663"/>
      <c r="S663"/>
      <c r="T663"/>
      <c r="U663"/>
      <c r="V663"/>
      <c r="W663"/>
      <c r="X663"/>
      <c r="Y663"/>
      <c r="Z663"/>
      <c r="AA663"/>
      <c r="AB663"/>
      <c r="AC663"/>
      <c r="AD663"/>
      <c r="AE663"/>
    </row>
    <row r="664" spans="1:31" s="44" customFormat="1" x14ac:dyDescent="0.25">
      <c r="A664" t="s">
        <v>367</v>
      </c>
      <c r="B664" t="s">
        <v>355</v>
      </c>
      <c r="C664" t="s">
        <v>362</v>
      </c>
      <c r="D664" t="s">
        <v>347</v>
      </c>
      <c r="E664" s="29">
        <v>39961</v>
      </c>
      <c r="F664" t="s">
        <v>1953</v>
      </c>
      <c r="G664" t="s">
        <v>348</v>
      </c>
      <c r="H664" s="38">
        <v>30780</v>
      </c>
      <c r="I664">
        <v>4</v>
      </c>
      <c r="J664" s="38">
        <f t="shared" si="10"/>
        <v>31703.4</v>
      </c>
      <c r="K664" s="41"/>
      <c r="L664" s="41"/>
      <c r="M664" s="41"/>
      <c r="N664"/>
      <c r="O664"/>
      <c r="P664"/>
      <c r="Q664"/>
      <c r="R664"/>
      <c r="S664"/>
      <c r="T664"/>
      <c r="U664"/>
      <c r="V664"/>
      <c r="W664"/>
      <c r="X664"/>
      <c r="Y664"/>
      <c r="Z664"/>
      <c r="AA664"/>
      <c r="AB664"/>
      <c r="AC664"/>
      <c r="AD664"/>
      <c r="AE664"/>
    </row>
    <row r="665" spans="1:31" s="44" customFormat="1" x14ac:dyDescent="0.25">
      <c r="A665" t="s">
        <v>558</v>
      </c>
      <c r="B665" t="s">
        <v>355</v>
      </c>
      <c r="C665" t="s">
        <v>552</v>
      </c>
      <c r="D665" t="s">
        <v>347</v>
      </c>
      <c r="E665" s="29">
        <v>40184</v>
      </c>
      <c r="F665" t="s">
        <v>1954</v>
      </c>
      <c r="G665" t="s">
        <v>348</v>
      </c>
      <c r="H665" s="38">
        <v>78570</v>
      </c>
      <c r="I665">
        <v>1</v>
      </c>
      <c r="J665" s="38">
        <f t="shared" si="10"/>
        <v>82498.5</v>
      </c>
      <c r="K665" s="41"/>
      <c r="L665" s="41"/>
      <c r="M665" s="41"/>
      <c r="N665"/>
      <c r="O665"/>
      <c r="P665"/>
      <c r="Q665"/>
      <c r="R665"/>
      <c r="S665"/>
      <c r="T665"/>
      <c r="U665"/>
      <c r="V665"/>
      <c r="W665"/>
      <c r="X665"/>
      <c r="Y665"/>
      <c r="Z665"/>
      <c r="AA665"/>
      <c r="AB665"/>
      <c r="AC665"/>
      <c r="AD665"/>
      <c r="AE665"/>
    </row>
    <row r="666" spans="1:31" s="44" customFormat="1" x14ac:dyDescent="0.25">
      <c r="A666" t="s">
        <v>349</v>
      </c>
      <c r="B666" t="s">
        <v>345</v>
      </c>
      <c r="C666" t="s">
        <v>346</v>
      </c>
      <c r="D666" t="s">
        <v>350</v>
      </c>
      <c r="E666" s="29">
        <v>40595</v>
      </c>
      <c r="F666" t="s">
        <v>1955</v>
      </c>
      <c r="G666" t="s">
        <v>351</v>
      </c>
      <c r="H666" s="38">
        <v>26795</v>
      </c>
      <c r="I666">
        <v>4</v>
      </c>
      <c r="J666" s="38">
        <f t="shared" si="10"/>
        <v>27598.850000000002</v>
      </c>
      <c r="K666" s="41"/>
      <c r="L666" s="41"/>
      <c r="M666" s="41"/>
      <c r="N666"/>
      <c r="O666"/>
      <c r="P666"/>
      <c r="Q666"/>
      <c r="R666"/>
      <c r="S666"/>
      <c r="T666"/>
      <c r="U666"/>
      <c r="V666"/>
      <c r="W666"/>
      <c r="X666"/>
      <c r="Y666"/>
      <c r="Z666"/>
      <c r="AA666"/>
      <c r="AB666"/>
      <c r="AC666"/>
      <c r="AD666"/>
      <c r="AE666"/>
    </row>
    <row r="667" spans="1:31" s="44" customFormat="1" x14ac:dyDescent="0.25">
      <c r="A667" t="s">
        <v>827</v>
      </c>
      <c r="B667" t="s">
        <v>361</v>
      </c>
      <c r="C667" t="s">
        <v>789</v>
      </c>
      <c r="D667" t="s">
        <v>347</v>
      </c>
      <c r="E667" s="29">
        <v>41233</v>
      </c>
      <c r="F667" t="s">
        <v>1956</v>
      </c>
      <c r="G667" t="s">
        <v>351</v>
      </c>
      <c r="H667" s="38">
        <v>68010</v>
      </c>
      <c r="I667">
        <v>1</v>
      </c>
      <c r="J667" s="38">
        <f t="shared" si="10"/>
        <v>70050.3</v>
      </c>
      <c r="K667" s="41"/>
      <c r="L667" s="41"/>
      <c r="M667" s="41"/>
      <c r="N667"/>
      <c r="O667"/>
      <c r="P667"/>
      <c r="Q667"/>
      <c r="R667"/>
      <c r="S667"/>
      <c r="T667"/>
      <c r="U667"/>
      <c r="V667"/>
      <c r="W667"/>
      <c r="X667"/>
      <c r="Y667"/>
      <c r="Z667"/>
      <c r="AA667"/>
      <c r="AB667"/>
      <c r="AC667"/>
      <c r="AD667"/>
      <c r="AE667"/>
    </row>
    <row r="668" spans="1:31" s="44" customFormat="1" x14ac:dyDescent="0.25">
      <c r="A668" t="s">
        <v>1087</v>
      </c>
      <c r="B668" t="s">
        <v>355</v>
      </c>
      <c r="C668" t="s">
        <v>1014</v>
      </c>
      <c r="D668" t="s">
        <v>347</v>
      </c>
      <c r="E668" s="29">
        <v>40463</v>
      </c>
      <c r="F668" t="s">
        <v>1957</v>
      </c>
      <c r="G668" t="s">
        <v>379</v>
      </c>
      <c r="H668" s="38">
        <v>48410</v>
      </c>
      <c r="I668">
        <v>5</v>
      </c>
      <c r="J668" s="38">
        <f t="shared" si="10"/>
        <v>49862.3</v>
      </c>
      <c r="K668" s="41"/>
      <c r="L668" s="41"/>
      <c r="M668" s="41"/>
      <c r="N668"/>
      <c r="O668"/>
      <c r="P668"/>
      <c r="Q668"/>
      <c r="R668"/>
      <c r="S668"/>
      <c r="T668"/>
      <c r="U668"/>
      <c r="V668"/>
      <c r="W668"/>
      <c r="X668"/>
      <c r="Y668"/>
      <c r="Z668"/>
      <c r="AA668"/>
      <c r="AB668"/>
      <c r="AC668"/>
      <c r="AD668"/>
      <c r="AE668"/>
    </row>
    <row r="669" spans="1:31" s="44" customFormat="1" x14ac:dyDescent="0.25">
      <c r="A669" t="s">
        <v>457</v>
      </c>
      <c r="B669" t="s">
        <v>358</v>
      </c>
      <c r="C669" t="s">
        <v>399</v>
      </c>
      <c r="D669" t="s">
        <v>350</v>
      </c>
      <c r="E669" s="29">
        <v>39802</v>
      </c>
      <c r="F669" t="s">
        <v>1958</v>
      </c>
      <c r="G669" t="s">
        <v>369</v>
      </c>
      <c r="H669" s="38">
        <v>22535</v>
      </c>
      <c r="I669">
        <v>3</v>
      </c>
      <c r="J669" s="38">
        <f t="shared" si="10"/>
        <v>23211.05</v>
      </c>
      <c r="K669" s="41"/>
      <c r="L669" s="41"/>
      <c r="M669" s="41"/>
      <c r="N669"/>
      <c r="O669"/>
      <c r="P669"/>
      <c r="Q669"/>
      <c r="R669"/>
      <c r="S669"/>
      <c r="T669"/>
      <c r="U669"/>
      <c r="V669"/>
      <c r="W669"/>
      <c r="X669"/>
      <c r="Y669"/>
      <c r="Z669"/>
      <c r="AA669"/>
      <c r="AB669"/>
      <c r="AC669"/>
      <c r="AD669"/>
      <c r="AE669"/>
    </row>
    <row r="670" spans="1:31" s="44" customFormat="1" x14ac:dyDescent="0.25">
      <c r="A670" t="s">
        <v>385</v>
      </c>
      <c r="B670" t="s">
        <v>345</v>
      </c>
      <c r="C670" t="s">
        <v>384</v>
      </c>
      <c r="D670" t="s">
        <v>347</v>
      </c>
      <c r="E670" s="29">
        <v>36893</v>
      </c>
      <c r="F670" t="s">
        <v>1959</v>
      </c>
      <c r="G670" t="s">
        <v>379</v>
      </c>
      <c r="H670" s="38">
        <v>33640</v>
      </c>
      <c r="I670">
        <v>3</v>
      </c>
      <c r="J670" s="38">
        <f t="shared" si="10"/>
        <v>34649.200000000004</v>
      </c>
      <c r="K670" s="41"/>
      <c r="L670" s="41"/>
      <c r="M670" s="41"/>
      <c r="N670"/>
      <c r="O670"/>
      <c r="P670"/>
      <c r="Q670"/>
      <c r="R670"/>
      <c r="S670"/>
      <c r="T670"/>
      <c r="U670"/>
      <c r="V670"/>
      <c r="W670"/>
      <c r="X670"/>
      <c r="Y670"/>
      <c r="Z670"/>
      <c r="AA670"/>
      <c r="AB670"/>
      <c r="AC670"/>
      <c r="AD670"/>
      <c r="AE670"/>
    </row>
    <row r="671" spans="1:31" s="44" customFormat="1" x14ac:dyDescent="0.25">
      <c r="A671" t="s">
        <v>382</v>
      </c>
      <c r="B671" t="s">
        <v>358</v>
      </c>
      <c r="C671" t="s">
        <v>362</v>
      </c>
      <c r="D671" t="s">
        <v>347</v>
      </c>
      <c r="E671" s="29">
        <v>39069</v>
      </c>
      <c r="F671" t="s">
        <v>1960</v>
      </c>
      <c r="G671" t="s">
        <v>359</v>
      </c>
      <c r="H671" s="38">
        <v>37670</v>
      </c>
      <c r="I671">
        <v>3</v>
      </c>
      <c r="J671" s="38">
        <f t="shared" si="10"/>
        <v>38800.1</v>
      </c>
      <c r="K671" s="41"/>
      <c r="L671" s="41"/>
      <c r="M671" s="41"/>
      <c r="N671"/>
      <c r="O671"/>
      <c r="P671"/>
      <c r="Q671"/>
      <c r="R671"/>
      <c r="S671"/>
      <c r="T671"/>
      <c r="U671"/>
      <c r="V671"/>
      <c r="W671"/>
      <c r="X671"/>
      <c r="Y671"/>
      <c r="Z671"/>
      <c r="AA671"/>
      <c r="AB671"/>
      <c r="AC671"/>
      <c r="AD671"/>
      <c r="AE671"/>
    </row>
    <row r="672" spans="1:31" s="44" customFormat="1" x14ac:dyDescent="0.25">
      <c r="A672" t="s">
        <v>998</v>
      </c>
      <c r="B672" t="s">
        <v>375</v>
      </c>
      <c r="C672" t="s">
        <v>940</v>
      </c>
      <c r="D672" t="s">
        <v>347</v>
      </c>
      <c r="E672" s="29">
        <v>40098</v>
      </c>
      <c r="F672" t="s">
        <v>1961</v>
      </c>
      <c r="G672" t="s">
        <v>379</v>
      </c>
      <c r="H672" s="38">
        <v>32120</v>
      </c>
      <c r="I672">
        <v>1</v>
      </c>
      <c r="J672" s="38">
        <f t="shared" si="10"/>
        <v>33083.599999999999</v>
      </c>
      <c r="K672" s="41"/>
      <c r="L672" s="41"/>
      <c r="M672" s="41"/>
      <c r="N672"/>
      <c r="O672"/>
      <c r="P672"/>
      <c r="Q672"/>
      <c r="R672"/>
      <c r="S672"/>
      <c r="T672"/>
      <c r="U672"/>
      <c r="V672"/>
      <c r="W672"/>
      <c r="X672"/>
      <c r="Y672"/>
      <c r="Z672"/>
      <c r="AA672"/>
      <c r="AB672"/>
      <c r="AC672"/>
      <c r="AD672"/>
      <c r="AE672"/>
    </row>
    <row r="673" spans="1:31" s="44" customFormat="1" x14ac:dyDescent="0.25">
      <c r="A673" t="s">
        <v>531</v>
      </c>
      <c r="B673" t="s">
        <v>355</v>
      </c>
      <c r="C673" t="s">
        <v>504</v>
      </c>
      <c r="D673" t="s">
        <v>353</v>
      </c>
      <c r="E673" s="29">
        <v>40054</v>
      </c>
      <c r="F673" t="s">
        <v>1962</v>
      </c>
      <c r="G673"/>
      <c r="H673" s="38">
        <v>56920</v>
      </c>
      <c r="I673">
        <v>4</v>
      </c>
      <c r="J673" s="38">
        <f t="shared" si="10"/>
        <v>58627.6</v>
      </c>
      <c r="K673" s="41"/>
      <c r="L673" s="41"/>
      <c r="M673" s="41"/>
      <c r="N673"/>
      <c r="O673"/>
      <c r="P673"/>
      <c r="Q673"/>
      <c r="R673"/>
      <c r="S673"/>
      <c r="T673"/>
      <c r="U673"/>
      <c r="V673"/>
      <c r="W673"/>
      <c r="X673"/>
      <c r="Y673"/>
      <c r="Z673"/>
      <c r="AA673"/>
      <c r="AB673"/>
      <c r="AC673"/>
      <c r="AD673"/>
      <c r="AE673"/>
    </row>
    <row r="674" spans="1:31" s="44" customFormat="1" x14ac:dyDescent="0.25">
      <c r="A674" t="s">
        <v>542</v>
      </c>
      <c r="B674" t="s">
        <v>365</v>
      </c>
      <c r="C674" t="s">
        <v>543</v>
      </c>
      <c r="D674" t="s">
        <v>350</v>
      </c>
      <c r="E674" s="29">
        <v>39515</v>
      </c>
      <c r="F674" t="s">
        <v>1963</v>
      </c>
      <c r="G674" t="s">
        <v>359</v>
      </c>
      <c r="H674" s="38">
        <v>89780</v>
      </c>
      <c r="I674">
        <v>4</v>
      </c>
      <c r="J674" s="38">
        <f t="shared" si="10"/>
        <v>92473.400000000009</v>
      </c>
      <c r="K674" s="41"/>
      <c r="L674" s="41"/>
      <c r="M674" s="41"/>
      <c r="N674"/>
      <c r="O674"/>
      <c r="P674"/>
      <c r="Q674"/>
      <c r="R674"/>
      <c r="S674"/>
      <c r="T674"/>
      <c r="U674"/>
      <c r="V674"/>
      <c r="W674"/>
      <c r="X674"/>
      <c r="Y674"/>
      <c r="Z674"/>
      <c r="AA674"/>
      <c r="AB674"/>
      <c r="AC674"/>
      <c r="AD674"/>
      <c r="AE674"/>
    </row>
    <row r="675" spans="1:31" s="44" customFormat="1" x14ac:dyDescent="0.25">
      <c r="A675" t="s">
        <v>712</v>
      </c>
      <c r="B675" t="s">
        <v>375</v>
      </c>
      <c r="C675" t="s">
        <v>4</v>
      </c>
      <c r="D675" t="s">
        <v>347</v>
      </c>
      <c r="E675" s="29">
        <v>40552</v>
      </c>
      <c r="F675" t="s">
        <v>1964</v>
      </c>
      <c r="G675" t="s">
        <v>348</v>
      </c>
      <c r="H675" s="38">
        <v>62740</v>
      </c>
      <c r="I675">
        <v>4</v>
      </c>
      <c r="J675" s="38">
        <f t="shared" si="10"/>
        <v>64622.200000000004</v>
      </c>
      <c r="K675" s="41"/>
      <c r="L675" s="41"/>
      <c r="M675" s="41"/>
      <c r="N675"/>
      <c r="O675"/>
      <c r="P675"/>
      <c r="Q675"/>
      <c r="R675"/>
      <c r="S675"/>
      <c r="T675"/>
      <c r="U675"/>
      <c r="V675"/>
      <c r="W675"/>
      <c r="X675"/>
      <c r="Y675"/>
      <c r="Z675"/>
      <c r="AA675"/>
      <c r="AB675"/>
      <c r="AC675"/>
      <c r="AD675"/>
      <c r="AE675"/>
    </row>
    <row r="676" spans="1:31" s="44" customFormat="1" x14ac:dyDescent="0.25">
      <c r="A676" t="s">
        <v>673</v>
      </c>
      <c r="B676" t="s">
        <v>361</v>
      </c>
      <c r="C676" t="s">
        <v>552</v>
      </c>
      <c r="D676" t="s">
        <v>353</v>
      </c>
      <c r="E676" s="29">
        <v>40449</v>
      </c>
      <c r="F676" t="s">
        <v>1965</v>
      </c>
      <c r="G676"/>
      <c r="H676" s="38">
        <v>88840</v>
      </c>
      <c r="I676">
        <v>5</v>
      </c>
      <c r="J676" s="38">
        <f t="shared" si="10"/>
        <v>93282</v>
      </c>
      <c r="K676" s="41"/>
      <c r="L676" s="41"/>
      <c r="M676" s="41"/>
      <c r="N676"/>
      <c r="O676"/>
      <c r="P676"/>
      <c r="Q676"/>
      <c r="R676"/>
      <c r="S676"/>
      <c r="T676"/>
      <c r="U676"/>
      <c r="V676"/>
      <c r="W676"/>
      <c r="X676"/>
      <c r="Y676"/>
      <c r="Z676"/>
      <c r="AA676"/>
      <c r="AB676"/>
      <c r="AC676"/>
      <c r="AD676"/>
      <c r="AE676"/>
    </row>
    <row r="677" spans="1:31" s="44" customFormat="1" x14ac:dyDescent="0.25">
      <c r="A677" t="s">
        <v>752</v>
      </c>
      <c r="B677" t="s">
        <v>375</v>
      </c>
      <c r="C677" t="s">
        <v>4</v>
      </c>
      <c r="D677" t="s">
        <v>350</v>
      </c>
      <c r="E677" s="29">
        <v>37871</v>
      </c>
      <c r="F677" t="s">
        <v>1966</v>
      </c>
      <c r="G677" t="s">
        <v>369</v>
      </c>
      <c r="H677" s="38">
        <v>15910</v>
      </c>
      <c r="I677">
        <v>3</v>
      </c>
      <c r="J677" s="38">
        <f t="shared" si="10"/>
        <v>16387.3</v>
      </c>
      <c r="K677" s="41"/>
      <c r="L677" s="41"/>
      <c r="M677" s="41"/>
      <c r="N677"/>
      <c r="O677"/>
      <c r="P677"/>
      <c r="Q677"/>
      <c r="R677"/>
      <c r="S677"/>
      <c r="T677"/>
      <c r="U677"/>
      <c r="V677"/>
      <c r="W677"/>
      <c r="X677"/>
      <c r="Y677"/>
      <c r="Z677"/>
      <c r="AA677"/>
      <c r="AB677"/>
      <c r="AC677"/>
      <c r="AD677"/>
      <c r="AE677"/>
    </row>
    <row r="678" spans="1:31" s="44" customFormat="1" x14ac:dyDescent="0.25">
      <c r="A678" t="s">
        <v>965</v>
      </c>
      <c r="B678" t="s">
        <v>345</v>
      </c>
      <c r="C678" t="s">
        <v>940</v>
      </c>
      <c r="D678" t="s">
        <v>356</v>
      </c>
      <c r="E678" s="29">
        <v>40252</v>
      </c>
      <c r="F678" t="s">
        <v>1967</v>
      </c>
      <c r="G678"/>
      <c r="H678" s="38">
        <v>17912</v>
      </c>
      <c r="I678">
        <v>5</v>
      </c>
      <c r="J678" s="38">
        <f t="shared" si="10"/>
        <v>18449.36</v>
      </c>
      <c r="K678" s="41"/>
      <c r="L678" s="41"/>
      <c r="M678" s="41"/>
      <c r="N678"/>
      <c r="O678"/>
      <c r="P678"/>
      <c r="Q678"/>
      <c r="R678"/>
      <c r="S678"/>
      <c r="T678"/>
      <c r="U678"/>
      <c r="V678"/>
      <c r="W678"/>
      <c r="X678"/>
      <c r="Y678"/>
      <c r="Z678"/>
      <c r="AA678"/>
      <c r="AB678"/>
      <c r="AC678"/>
      <c r="AD678"/>
      <c r="AE678"/>
    </row>
    <row r="679" spans="1:31" s="44" customFormat="1" x14ac:dyDescent="0.25">
      <c r="A679" t="s">
        <v>968</v>
      </c>
      <c r="B679" t="s">
        <v>345</v>
      </c>
      <c r="C679" t="s">
        <v>940</v>
      </c>
      <c r="D679" t="s">
        <v>347</v>
      </c>
      <c r="E679" s="29">
        <v>39153</v>
      </c>
      <c r="F679" t="s">
        <v>1968</v>
      </c>
      <c r="G679" t="s">
        <v>379</v>
      </c>
      <c r="H679" s="38">
        <v>43600</v>
      </c>
      <c r="I679">
        <v>5</v>
      </c>
      <c r="J679" s="38">
        <f t="shared" si="10"/>
        <v>44908</v>
      </c>
      <c r="K679" s="41"/>
      <c r="L679" s="41"/>
      <c r="M679" s="41"/>
      <c r="N679"/>
      <c r="O679"/>
      <c r="P679"/>
      <c r="Q679"/>
      <c r="R679"/>
      <c r="S679"/>
      <c r="T679"/>
      <c r="U679"/>
      <c r="V679"/>
      <c r="W679"/>
      <c r="X679"/>
      <c r="Y679"/>
      <c r="Z679"/>
      <c r="AA679"/>
      <c r="AB679"/>
      <c r="AC679"/>
      <c r="AD679"/>
      <c r="AE679"/>
    </row>
    <row r="680" spans="1:31" s="44" customFormat="1" x14ac:dyDescent="0.25">
      <c r="A680" t="s">
        <v>826</v>
      </c>
      <c r="B680" t="s">
        <v>355</v>
      </c>
      <c r="C680" t="s">
        <v>789</v>
      </c>
      <c r="D680" t="s">
        <v>353</v>
      </c>
      <c r="E680" s="29">
        <v>40468</v>
      </c>
      <c r="F680" t="s">
        <v>1969</v>
      </c>
      <c r="G680"/>
      <c r="H680" s="38">
        <v>39440</v>
      </c>
      <c r="I680">
        <v>4</v>
      </c>
      <c r="J680" s="38">
        <f t="shared" si="10"/>
        <v>40623.200000000004</v>
      </c>
      <c r="K680" s="41"/>
      <c r="L680" s="41"/>
      <c r="M680" s="41"/>
      <c r="N680"/>
      <c r="O680"/>
      <c r="P680"/>
      <c r="Q680"/>
      <c r="R680"/>
      <c r="S680"/>
      <c r="T680"/>
      <c r="U680"/>
      <c r="V680"/>
      <c r="W680"/>
      <c r="X680"/>
      <c r="Y680"/>
      <c r="Z680"/>
      <c r="AA680"/>
      <c r="AB680"/>
      <c r="AC680"/>
      <c r="AD680"/>
      <c r="AE680"/>
    </row>
    <row r="681" spans="1:31" s="44" customFormat="1" x14ac:dyDescent="0.25">
      <c r="A681" t="s">
        <v>735</v>
      </c>
      <c r="B681" t="s">
        <v>355</v>
      </c>
      <c r="C681" t="s">
        <v>4</v>
      </c>
      <c r="D681" t="s">
        <v>353</v>
      </c>
      <c r="E681" s="29">
        <v>39592</v>
      </c>
      <c r="F681" t="s">
        <v>1970</v>
      </c>
      <c r="G681"/>
      <c r="H681" s="38">
        <v>57520</v>
      </c>
      <c r="I681">
        <v>3</v>
      </c>
      <c r="J681" s="38">
        <f t="shared" si="10"/>
        <v>59245.599999999999</v>
      </c>
      <c r="K681" s="41"/>
      <c r="L681" s="41"/>
      <c r="M681" s="41"/>
      <c r="N681"/>
      <c r="O681"/>
      <c r="P681"/>
      <c r="Q681"/>
      <c r="R681"/>
      <c r="S681"/>
      <c r="T681"/>
      <c r="U681"/>
      <c r="V681"/>
      <c r="W681"/>
      <c r="X681"/>
      <c r="Y681"/>
      <c r="Z681"/>
      <c r="AA681"/>
      <c r="AB681"/>
      <c r="AC681"/>
      <c r="AD681"/>
      <c r="AE681"/>
    </row>
    <row r="682" spans="1:31" s="44" customFormat="1" x14ac:dyDescent="0.25">
      <c r="A682" t="s">
        <v>418</v>
      </c>
      <c r="B682" t="s">
        <v>375</v>
      </c>
      <c r="C682" t="s">
        <v>399</v>
      </c>
      <c r="D682" t="s">
        <v>353</v>
      </c>
      <c r="E682" s="29">
        <v>39922</v>
      </c>
      <c r="F682" t="s">
        <v>1971</v>
      </c>
      <c r="G682"/>
      <c r="H682" s="38">
        <v>25790</v>
      </c>
      <c r="I682">
        <v>3</v>
      </c>
      <c r="J682" s="38">
        <f t="shared" si="10"/>
        <v>26563.7</v>
      </c>
      <c r="K682" s="41"/>
      <c r="L682" s="41"/>
      <c r="M682" s="41"/>
      <c r="N682"/>
      <c r="O682"/>
      <c r="P682"/>
      <c r="Q682"/>
      <c r="R682"/>
      <c r="S682"/>
      <c r="T682"/>
      <c r="U682"/>
      <c r="V682"/>
      <c r="W682"/>
      <c r="X682"/>
      <c r="Y682"/>
      <c r="Z682"/>
      <c r="AA682"/>
      <c r="AB682"/>
      <c r="AC682"/>
      <c r="AD682"/>
      <c r="AE682"/>
    </row>
    <row r="683" spans="1:31" s="44" customFormat="1" x14ac:dyDescent="0.25">
      <c r="A683" t="s">
        <v>902</v>
      </c>
      <c r="B683" t="s">
        <v>365</v>
      </c>
      <c r="C683" t="s">
        <v>851</v>
      </c>
      <c r="D683" t="s">
        <v>347</v>
      </c>
      <c r="E683" s="29">
        <v>38585</v>
      </c>
      <c r="F683" t="s">
        <v>1972</v>
      </c>
      <c r="G683" t="s">
        <v>379</v>
      </c>
      <c r="H683" s="38">
        <v>65910</v>
      </c>
      <c r="I683">
        <v>5</v>
      </c>
      <c r="J683" s="38">
        <f t="shared" si="10"/>
        <v>67887.3</v>
      </c>
      <c r="K683" s="41"/>
      <c r="L683" s="41"/>
      <c r="M683" s="41"/>
      <c r="N683"/>
      <c r="O683"/>
      <c r="P683"/>
      <c r="Q683"/>
      <c r="R683"/>
      <c r="S683"/>
      <c r="T683"/>
      <c r="U683"/>
      <c r="V683"/>
      <c r="W683"/>
      <c r="X683"/>
      <c r="Y683"/>
      <c r="Z683"/>
      <c r="AA683"/>
      <c r="AB683"/>
      <c r="AC683"/>
      <c r="AD683"/>
      <c r="AE683"/>
    </row>
    <row r="684" spans="1:31" s="44" customFormat="1" x14ac:dyDescent="0.25">
      <c r="A684" t="s">
        <v>883</v>
      </c>
      <c r="B684" t="s">
        <v>365</v>
      </c>
      <c r="C684" t="s">
        <v>851</v>
      </c>
      <c r="D684" t="s">
        <v>353</v>
      </c>
      <c r="E684" s="29">
        <v>39961</v>
      </c>
      <c r="F684" t="s">
        <v>1973</v>
      </c>
      <c r="G684"/>
      <c r="H684" s="38">
        <v>60070</v>
      </c>
      <c r="I684">
        <v>3</v>
      </c>
      <c r="J684" s="38">
        <f t="shared" si="10"/>
        <v>61872.1</v>
      </c>
      <c r="K684" s="41"/>
      <c r="L684" s="41"/>
      <c r="M684" s="41"/>
      <c r="N684"/>
      <c r="O684"/>
      <c r="P684"/>
      <c r="Q684"/>
      <c r="R684"/>
      <c r="S684"/>
      <c r="T684"/>
      <c r="U684"/>
      <c r="V684"/>
      <c r="W684"/>
      <c r="X684"/>
      <c r="Y684"/>
      <c r="Z684"/>
      <c r="AA684"/>
      <c r="AB684"/>
      <c r="AC684"/>
      <c r="AD684"/>
      <c r="AE684"/>
    </row>
    <row r="685" spans="1:31" s="44" customFormat="1" x14ac:dyDescent="0.25">
      <c r="A685" t="s">
        <v>766</v>
      </c>
      <c r="B685" t="s">
        <v>365</v>
      </c>
      <c r="C685" t="s">
        <v>6</v>
      </c>
      <c r="D685" t="s">
        <v>347</v>
      </c>
      <c r="E685" s="29">
        <v>36898</v>
      </c>
      <c r="F685" t="s">
        <v>1974</v>
      </c>
      <c r="G685" t="s">
        <v>348</v>
      </c>
      <c r="H685" s="38">
        <v>71820</v>
      </c>
      <c r="I685">
        <v>2</v>
      </c>
      <c r="J685" s="38">
        <f t="shared" si="10"/>
        <v>73974.600000000006</v>
      </c>
      <c r="K685" s="41"/>
      <c r="L685" s="41"/>
      <c r="M685" s="41"/>
      <c r="N685"/>
      <c r="O685"/>
      <c r="P685"/>
      <c r="Q685"/>
      <c r="R685"/>
      <c r="S685"/>
      <c r="T685"/>
      <c r="U685"/>
      <c r="V685"/>
      <c r="W685"/>
      <c r="X685"/>
      <c r="Y685"/>
      <c r="Z685"/>
      <c r="AA685"/>
      <c r="AB685"/>
      <c r="AC685"/>
      <c r="AD685"/>
      <c r="AE685"/>
    </row>
    <row r="686" spans="1:31" s="44" customFormat="1" x14ac:dyDescent="0.25">
      <c r="A686" t="s">
        <v>517</v>
      </c>
      <c r="B686" t="s">
        <v>361</v>
      </c>
      <c r="C686" t="s">
        <v>504</v>
      </c>
      <c r="D686" t="s">
        <v>347</v>
      </c>
      <c r="E686" s="29">
        <v>39199</v>
      </c>
      <c r="F686" t="s">
        <v>1975</v>
      </c>
      <c r="G686" t="s">
        <v>348</v>
      </c>
      <c r="H686" s="38">
        <v>31840</v>
      </c>
      <c r="I686">
        <v>1</v>
      </c>
      <c r="J686" s="38">
        <f t="shared" si="10"/>
        <v>32795.200000000004</v>
      </c>
      <c r="K686" s="41"/>
      <c r="L686" s="41"/>
      <c r="M686" s="41"/>
      <c r="N686"/>
      <c r="O686"/>
      <c r="P686"/>
      <c r="Q686"/>
      <c r="R686"/>
      <c r="S686"/>
      <c r="T686"/>
      <c r="U686"/>
      <c r="V686"/>
      <c r="W686"/>
      <c r="X686"/>
      <c r="Y686"/>
      <c r="Z686"/>
      <c r="AA686"/>
      <c r="AB686"/>
      <c r="AC686"/>
      <c r="AD686"/>
      <c r="AE686"/>
    </row>
    <row r="687" spans="1:31" s="44" customFormat="1" x14ac:dyDescent="0.25">
      <c r="A687" t="s">
        <v>985</v>
      </c>
      <c r="B687" t="s">
        <v>361</v>
      </c>
      <c r="C687" t="s">
        <v>940</v>
      </c>
      <c r="D687" t="s">
        <v>347</v>
      </c>
      <c r="E687" s="29">
        <v>38902</v>
      </c>
      <c r="F687" t="s">
        <v>1976</v>
      </c>
      <c r="G687" t="s">
        <v>348</v>
      </c>
      <c r="H687" s="38">
        <v>73560</v>
      </c>
      <c r="I687">
        <v>3</v>
      </c>
      <c r="J687" s="38">
        <f t="shared" si="10"/>
        <v>75766.8</v>
      </c>
      <c r="K687" s="41"/>
      <c r="L687" s="41"/>
      <c r="M687" s="41"/>
      <c r="N687"/>
      <c r="O687"/>
      <c r="P687"/>
      <c r="Q687"/>
      <c r="R687"/>
      <c r="S687"/>
      <c r="T687"/>
      <c r="U687"/>
      <c r="V687"/>
      <c r="W687"/>
      <c r="X687"/>
      <c r="Y687"/>
      <c r="Z687"/>
      <c r="AA687"/>
      <c r="AB687"/>
      <c r="AC687"/>
      <c r="AD687"/>
      <c r="AE687"/>
    </row>
    <row r="688" spans="1:31" s="44" customFormat="1" x14ac:dyDescent="0.25">
      <c r="A688" t="s">
        <v>636</v>
      </c>
      <c r="B688" t="s">
        <v>345</v>
      </c>
      <c r="C688" t="s">
        <v>552</v>
      </c>
      <c r="D688" t="s">
        <v>347</v>
      </c>
      <c r="E688" s="29">
        <v>41798</v>
      </c>
      <c r="F688" t="s">
        <v>1977</v>
      </c>
      <c r="G688" t="s">
        <v>348</v>
      </c>
      <c r="H688" s="38">
        <v>47340</v>
      </c>
      <c r="I688">
        <v>2</v>
      </c>
      <c r="J688" s="38">
        <f t="shared" si="10"/>
        <v>49707</v>
      </c>
      <c r="K688" s="41"/>
      <c r="L688" s="41"/>
      <c r="M688" s="41"/>
      <c r="N688"/>
      <c r="O688"/>
      <c r="P688"/>
      <c r="Q688"/>
      <c r="R688"/>
      <c r="S688"/>
      <c r="T688"/>
      <c r="U688"/>
      <c r="V688"/>
      <c r="W688"/>
      <c r="X688"/>
      <c r="Y688"/>
      <c r="Z688"/>
      <c r="AA688"/>
      <c r="AB688"/>
      <c r="AC688"/>
      <c r="AD688"/>
      <c r="AE688"/>
    </row>
    <row r="689" spans="1:31" s="44" customFormat="1" x14ac:dyDescent="0.25">
      <c r="A689" t="s">
        <v>1011</v>
      </c>
      <c r="B689" t="s">
        <v>361</v>
      </c>
      <c r="C689" t="s">
        <v>940</v>
      </c>
      <c r="D689" t="s">
        <v>347</v>
      </c>
      <c r="E689" s="29">
        <v>40521</v>
      </c>
      <c r="F689" t="s">
        <v>1978</v>
      </c>
      <c r="G689" t="s">
        <v>379</v>
      </c>
      <c r="H689" s="38">
        <v>34330</v>
      </c>
      <c r="I689">
        <v>3</v>
      </c>
      <c r="J689" s="38">
        <f t="shared" si="10"/>
        <v>35359.9</v>
      </c>
      <c r="K689" s="41"/>
      <c r="L689" s="41"/>
      <c r="M689" s="41"/>
      <c r="N689"/>
      <c r="O689"/>
      <c r="P689"/>
      <c r="Q689"/>
      <c r="R689"/>
      <c r="S689"/>
      <c r="T689"/>
      <c r="U689"/>
      <c r="V689"/>
      <c r="W689"/>
      <c r="X689"/>
      <c r="Y689"/>
      <c r="Z689"/>
      <c r="AA689"/>
      <c r="AB689"/>
      <c r="AC689"/>
      <c r="AD689"/>
      <c r="AE689"/>
    </row>
    <row r="690" spans="1:31" s="44" customFormat="1" x14ac:dyDescent="0.25">
      <c r="A690" t="s">
        <v>934</v>
      </c>
      <c r="B690" t="s">
        <v>375</v>
      </c>
      <c r="C690" t="s">
        <v>851</v>
      </c>
      <c r="D690" t="s">
        <v>347</v>
      </c>
      <c r="E690" s="29">
        <v>39807</v>
      </c>
      <c r="F690" t="s">
        <v>1979</v>
      </c>
      <c r="G690" t="s">
        <v>351</v>
      </c>
      <c r="H690" s="38">
        <v>88820</v>
      </c>
      <c r="I690">
        <v>2</v>
      </c>
      <c r="J690" s="38">
        <f t="shared" si="10"/>
        <v>91484.6</v>
      </c>
      <c r="K690" s="41"/>
      <c r="L690" s="41"/>
      <c r="M690" s="41"/>
      <c r="N690"/>
      <c r="O690"/>
      <c r="P690"/>
      <c r="Q690"/>
      <c r="R690"/>
      <c r="S690"/>
      <c r="T690"/>
      <c r="U690"/>
      <c r="V690"/>
      <c r="W690"/>
      <c r="X690"/>
      <c r="Y690"/>
      <c r="Z690"/>
      <c r="AA690"/>
      <c r="AB690"/>
      <c r="AC690"/>
      <c r="AD690"/>
      <c r="AE690"/>
    </row>
    <row r="691" spans="1:31" s="44" customFormat="1" x14ac:dyDescent="0.25">
      <c r="A691" t="s">
        <v>564</v>
      </c>
      <c r="B691" t="s">
        <v>361</v>
      </c>
      <c r="C691" t="s">
        <v>552</v>
      </c>
      <c r="D691" t="s">
        <v>347</v>
      </c>
      <c r="E691" s="29">
        <v>39472</v>
      </c>
      <c r="F691" t="s">
        <v>1980</v>
      </c>
      <c r="G691" t="s">
        <v>348</v>
      </c>
      <c r="H691" s="38">
        <v>87760</v>
      </c>
      <c r="I691">
        <v>1</v>
      </c>
      <c r="J691" s="38">
        <f t="shared" si="10"/>
        <v>92148</v>
      </c>
      <c r="K691" s="41"/>
      <c r="L691" s="41"/>
      <c r="M691" s="41"/>
      <c r="N691"/>
      <c r="O691"/>
      <c r="P691"/>
      <c r="Q691"/>
      <c r="R691"/>
      <c r="S691"/>
      <c r="T691"/>
      <c r="U691"/>
      <c r="V691"/>
      <c r="W691"/>
      <c r="X691"/>
      <c r="Y691"/>
      <c r="Z691"/>
      <c r="AA691"/>
      <c r="AB691"/>
      <c r="AC691"/>
      <c r="AD691"/>
      <c r="AE691"/>
    </row>
    <row r="692" spans="1:31" s="44" customFormat="1" x14ac:dyDescent="0.25">
      <c r="A692" t="s">
        <v>465</v>
      </c>
      <c r="B692" t="s">
        <v>375</v>
      </c>
      <c r="C692" t="s">
        <v>459</v>
      </c>
      <c r="D692" t="s">
        <v>347</v>
      </c>
      <c r="E692" s="29">
        <v>39388</v>
      </c>
      <c r="F692" t="s">
        <v>1981</v>
      </c>
      <c r="G692" t="s">
        <v>348</v>
      </c>
      <c r="H692" s="38">
        <v>71120</v>
      </c>
      <c r="I692">
        <v>4</v>
      </c>
      <c r="J692" s="38">
        <f t="shared" si="10"/>
        <v>73253.600000000006</v>
      </c>
      <c r="K692" s="41"/>
      <c r="L692" s="41"/>
      <c r="M692" s="41"/>
      <c r="N692"/>
      <c r="O692"/>
      <c r="P692"/>
      <c r="Q692"/>
      <c r="R692"/>
      <c r="S692"/>
      <c r="T692"/>
      <c r="U692"/>
      <c r="V692"/>
      <c r="W692"/>
      <c r="X692"/>
      <c r="Y692"/>
      <c r="Z692"/>
      <c r="AA692"/>
      <c r="AB692"/>
      <c r="AC692"/>
      <c r="AD692"/>
      <c r="AE692"/>
    </row>
    <row r="693" spans="1:31" s="44" customFormat="1" x14ac:dyDescent="0.25">
      <c r="A693" t="s">
        <v>535</v>
      </c>
      <c r="B693" t="s">
        <v>365</v>
      </c>
      <c r="C693" t="s">
        <v>504</v>
      </c>
      <c r="D693" t="s">
        <v>347</v>
      </c>
      <c r="E693" s="29">
        <v>39326</v>
      </c>
      <c r="F693" t="s">
        <v>1982</v>
      </c>
      <c r="G693" t="s">
        <v>348</v>
      </c>
      <c r="H693" s="38">
        <v>72900</v>
      </c>
      <c r="I693">
        <v>3</v>
      </c>
      <c r="J693" s="38">
        <f t="shared" si="10"/>
        <v>75087</v>
      </c>
      <c r="K693" s="41"/>
      <c r="L693" s="41"/>
      <c r="M693" s="41"/>
      <c r="N693"/>
      <c r="O693"/>
      <c r="P693"/>
      <c r="Q693"/>
      <c r="R693"/>
      <c r="S693"/>
      <c r="T693"/>
      <c r="U693"/>
      <c r="V693"/>
      <c r="W693"/>
      <c r="X693"/>
      <c r="Y693"/>
      <c r="Z693"/>
      <c r="AA693"/>
      <c r="AB693"/>
      <c r="AC693"/>
      <c r="AD693"/>
      <c r="AE693"/>
    </row>
    <row r="694" spans="1:31" s="44" customFormat="1" x14ac:dyDescent="0.25">
      <c r="A694" t="s">
        <v>574</v>
      </c>
      <c r="B694" t="s">
        <v>358</v>
      </c>
      <c r="C694" t="s">
        <v>552</v>
      </c>
      <c r="D694" t="s">
        <v>347</v>
      </c>
      <c r="E694" s="29">
        <v>40213</v>
      </c>
      <c r="F694" t="s">
        <v>1983</v>
      </c>
      <c r="G694" t="s">
        <v>359</v>
      </c>
      <c r="H694" s="38">
        <v>35460</v>
      </c>
      <c r="I694">
        <v>5</v>
      </c>
      <c r="J694" s="38">
        <f t="shared" si="10"/>
        <v>37233</v>
      </c>
      <c r="K694" s="41"/>
      <c r="L694" s="41"/>
      <c r="M694" s="41"/>
      <c r="N694"/>
      <c r="O694"/>
      <c r="P694"/>
      <c r="Q694"/>
      <c r="R694"/>
      <c r="S694"/>
      <c r="T694"/>
      <c r="U694"/>
      <c r="V694"/>
      <c r="W694"/>
      <c r="X694"/>
      <c r="Y694"/>
      <c r="Z694"/>
      <c r="AA694"/>
      <c r="AB694"/>
      <c r="AC694"/>
      <c r="AD694"/>
      <c r="AE694"/>
    </row>
    <row r="695" spans="1:31" s="44" customFormat="1" x14ac:dyDescent="0.25">
      <c r="A695" t="s">
        <v>787</v>
      </c>
      <c r="B695" t="s">
        <v>365</v>
      </c>
      <c r="C695" t="s">
        <v>498</v>
      </c>
      <c r="D695" t="s">
        <v>353</v>
      </c>
      <c r="E695" s="29">
        <v>38854</v>
      </c>
      <c r="F695" t="s">
        <v>1984</v>
      </c>
      <c r="G695"/>
      <c r="H695" s="38">
        <v>44820</v>
      </c>
      <c r="I695">
        <v>4</v>
      </c>
      <c r="J695" s="38">
        <f t="shared" si="10"/>
        <v>46164.6</v>
      </c>
      <c r="K695" s="41"/>
      <c r="L695" s="41"/>
      <c r="M695" s="41"/>
      <c r="N695"/>
      <c r="O695"/>
      <c r="P695"/>
      <c r="Q695"/>
      <c r="R695"/>
      <c r="S695"/>
      <c r="T695"/>
      <c r="U695"/>
      <c r="V695"/>
      <c r="W695"/>
      <c r="X695"/>
      <c r="Y695"/>
      <c r="Z695"/>
      <c r="AA695"/>
      <c r="AB695"/>
      <c r="AC695"/>
      <c r="AD695"/>
      <c r="AE695"/>
    </row>
    <row r="696" spans="1:31" s="44" customFormat="1" x14ac:dyDescent="0.25">
      <c r="A696" t="s">
        <v>427</v>
      </c>
      <c r="B696" t="s">
        <v>358</v>
      </c>
      <c r="C696" t="s">
        <v>399</v>
      </c>
      <c r="D696" t="s">
        <v>353</v>
      </c>
      <c r="E696" s="29">
        <v>40323</v>
      </c>
      <c r="F696" t="s">
        <v>1985</v>
      </c>
      <c r="G696"/>
      <c r="H696" s="38">
        <v>88000</v>
      </c>
      <c r="I696">
        <v>5</v>
      </c>
      <c r="J696" s="38">
        <f t="shared" si="10"/>
        <v>90640</v>
      </c>
      <c r="K696" s="41"/>
      <c r="L696" s="41"/>
      <c r="M696" s="41"/>
      <c r="N696"/>
      <c r="O696"/>
      <c r="P696"/>
      <c r="Q696"/>
      <c r="R696"/>
      <c r="S696"/>
      <c r="T696"/>
      <c r="U696"/>
      <c r="V696"/>
      <c r="W696"/>
      <c r="X696"/>
      <c r="Y696"/>
      <c r="Z696"/>
      <c r="AA696"/>
      <c r="AB696"/>
      <c r="AC696"/>
      <c r="AD696"/>
      <c r="AE696"/>
    </row>
    <row r="697" spans="1:31" s="44" customFormat="1" x14ac:dyDescent="0.25">
      <c r="A697" t="s">
        <v>916</v>
      </c>
      <c r="B697" t="s">
        <v>345</v>
      </c>
      <c r="C697" t="s">
        <v>851</v>
      </c>
      <c r="D697" t="s">
        <v>353</v>
      </c>
      <c r="E697" s="29">
        <v>39742</v>
      </c>
      <c r="F697" t="s">
        <v>1986</v>
      </c>
      <c r="G697"/>
      <c r="H697" s="38">
        <v>23020</v>
      </c>
      <c r="I697">
        <v>4</v>
      </c>
      <c r="J697" s="38">
        <f t="shared" si="10"/>
        <v>23710.600000000002</v>
      </c>
      <c r="K697" s="41"/>
      <c r="L697" s="41"/>
      <c r="M697" s="41"/>
      <c r="N697"/>
      <c r="O697"/>
      <c r="P697"/>
      <c r="Q697"/>
      <c r="R697"/>
      <c r="S697"/>
      <c r="T697"/>
      <c r="U697"/>
      <c r="V697"/>
      <c r="W697"/>
      <c r="X697"/>
      <c r="Y697"/>
      <c r="Z697"/>
      <c r="AA697"/>
      <c r="AB697"/>
      <c r="AC697"/>
      <c r="AD697"/>
      <c r="AE697"/>
    </row>
    <row r="698" spans="1:31" s="44" customFormat="1" x14ac:dyDescent="0.25">
      <c r="A698" t="s">
        <v>808</v>
      </c>
      <c r="B698" t="s">
        <v>361</v>
      </c>
      <c r="C698" t="s">
        <v>789</v>
      </c>
      <c r="D698" t="s">
        <v>353</v>
      </c>
      <c r="E698" s="29">
        <v>41116</v>
      </c>
      <c r="F698" t="s">
        <v>1987</v>
      </c>
      <c r="G698"/>
      <c r="H698" s="38">
        <v>32650</v>
      </c>
      <c r="I698">
        <v>1</v>
      </c>
      <c r="J698" s="38">
        <f t="shared" si="10"/>
        <v>33629.5</v>
      </c>
      <c r="K698" s="41"/>
      <c r="L698" s="41"/>
      <c r="M698" s="41"/>
      <c r="N698"/>
      <c r="O698"/>
      <c r="P698"/>
      <c r="Q698"/>
      <c r="R698"/>
      <c r="S698"/>
      <c r="T698"/>
      <c r="U698"/>
      <c r="V698"/>
      <c r="W698"/>
      <c r="X698"/>
      <c r="Y698"/>
      <c r="Z698"/>
      <c r="AA698"/>
      <c r="AB698"/>
      <c r="AC698"/>
      <c r="AD698"/>
      <c r="AE698"/>
    </row>
    <row r="699" spans="1:31" s="44" customFormat="1" x14ac:dyDescent="0.25">
      <c r="A699" t="s">
        <v>988</v>
      </c>
      <c r="B699" t="s">
        <v>365</v>
      </c>
      <c r="C699" t="s">
        <v>940</v>
      </c>
      <c r="D699" t="s">
        <v>347</v>
      </c>
      <c r="E699" s="29">
        <v>41157</v>
      </c>
      <c r="F699" t="s">
        <v>1988</v>
      </c>
      <c r="G699" t="s">
        <v>369</v>
      </c>
      <c r="H699" s="38">
        <v>86240</v>
      </c>
      <c r="I699">
        <v>1</v>
      </c>
      <c r="J699" s="38">
        <f t="shared" si="10"/>
        <v>88827.199999999997</v>
      </c>
      <c r="K699" s="41"/>
      <c r="L699" s="41"/>
      <c r="M699" s="41"/>
      <c r="N699"/>
      <c r="O699"/>
      <c r="P699"/>
      <c r="Q699"/>
      <c r="R699"/>
      <c r="S699"/>
      <c r="T699"/>
      <c r="U699"/>
      <c r="V699"/>
      <c r="W699"/>
      <c r="X699"/>
      <c r="Y699"/>
      <c r="Z699"/>
      <c r="AA699"/>
      <c r="AB699"/>
      <c r="AC699"/>
      <c r="AD699"/>
      <c r="AE699"/>
    </row>
    <row r="700" spans="1:31" s="44" customFormat="1" x14ac:dyDescent="0.25">
      <c r="A700" t="s">
        <v>906</v>
      </c>
      <c r="B700" t="s">
        <v>345</v>
      </c>
      <c r="C700" t="s">
        <v>851</v>
      </c>
      <c r="D700" t="s">
        <v>350</v>
      </c>
      <c r="E700" s="29">
        <v>40421</v>
      </c>
      <c r="F700" t="s">
        <v>1989</v>
      </c>
      <c r="G700" t="s">
        <v>351</v>
      </c>
      <c r="H700" s="38">
        <v>49355</v>
      </c>
      <c r="I700">
        <v>5</v>
      </c>
      <c r="J700" s="38">
        <f t="shared" si="10"/>
        <v>50835.65</v>
      </c>
      <c r="K700" s="41"/>
      <c r="L700" s="41"/>
      <c r="M700" s="41"/>
      <c r="N700"/>
      <c r="O700"/>
      <c r="P700"/>
      <c r="Q700"/>
      <c r="R700"/>
      <c r="S700"/>
      <c r="T700"/>
      <c r="U700"/>
      <c r="V700"/>
      <c r="W700"/>
      <c r="X700"/>
      <c r="Y700"/>
      <c r="Z700"/>
      <c r="AA700"/>
      <c r="AB700"/>
      <c r="AC700"/>
      <c r="AD700"/>
      <c r="AE700"/>
    </row>
    <row r="701" spans="1:31" s="44" customFormat="1" x14ac:dyDescent="0.25">
      <c r="A701" t="s">
        <v>393</v>
      </c>
      <c r="B701" t="s">
        <v>361</v>
      </c>
      <c r="C701" t="s">
        <v>384</v>
      </c>
      <c r="D701" t="s">
        <v>347</v>
      </c>
      <c r="E701" s="29">
        <v>39414</v>
      </c>
      <c r="F701" t="s">
        <v>1990</v>
      </c>
      <c r="G701" t="s">
        <v>348</v>
      </c>
      <c r="H701" s="38">
        <v>73440</v>
      </c>
      <c r="I701">
        <v>1</v>
      </c>
      <c r="J701" s="38">
        <f t="shared" si="10"/>
        <v>75643.199999999997</v>
      </c>
      <c r="K701" s="41"/>
      <c r="L701" s="41"/>
      <c r="M701" s="41"/>
      <c r="N701"/>
      <c r="O701"/>
      <c r="P701"/>
      <c r="Q701"/>
      <c r="R701"/>
      <c r="S701"/>
      <c r="T701"/>
      <c r="U701"/>
      <c r="V701"/>
      <c r="W701"/>
      <c r="X701"/>
      <c r="Y701"/>
      <c r="Z701"/>
      <c r="AA701"/>
      <c r="AB701"/>
      <c r="AC701"/>
      <c r="AD701"/>
      <c r="AE701"/>
    </row>
    <row r="702" spans="1:31" s="44" customFormat="1" x14ac:dyDescent="0.25">
      <c r="A702" t="s">
        <v>894</v>
      </c>
      <c r="B702" t="s">
        <v>365</v>
      </c>
      <c r="C702" t="s">
        <v>851</v>
      </c>
      <c r="D702" t="s">
        <v>347</v>
      </c>
      <c r="E702" s="29">
        <v>39673</v>
      </c>
      <c r="F702" t="s">
        <v>1991</v>
      </c>
      <c r="G702" t="s">
        <v>348</v>
      </c>
      <c r="H702" s="38">
        <v>48080</v>
      </c>
      <c r="I702">
        <v>2</v>
      </c>
      <c r="J702" s="38">
        <f t="shared" si="10"/>
        <v>49522.400000000001</v>
      </c>
      <c r="K702" s="41"/>
      <c r="L702" s="41"/>
      <c r="M702" s="41"/>
      <c r="N702"/>
      <c r="O702"/>
      <c r="P702"/>
      <c r="Q702"/>
      <c r="R702"/>
      <c r="S702"/>
      <c r="T702"/>
      <c r="U702"/>
      <c r="V702"/>
      <c r="W702"/>
      <c r="X702"/>
      <c r="Y702"/>
      <c r="Z702"/>
      <c r="AA702"/>
      <c r="AB702"/>
      <c r="AC702"/>
      <c r="AD702"/>
      <c r="AE702"/>
    </row>
    <row r="703" spans="1:31" s="44" customFormat="1" x14ac:dyDescent="0.25">
      <c r="A703" t="s">
        <v>1065</v>
      </c>
      <c r="B703" t="s">
        <v>361</v>
      </c>
      <c r="C703" t="s">
        <v>1014</v>
      </c>
      <c r="D703" t="s">
        <v>347</v>
      </c>
      <c r="E703" s="29">
        <v>38914</v>
      </c>
      <c r="F703" t="s">
        <v>1992</v>
      </c>
      <c r="G703" t="s">
        <v>379</v>
      </c>
      <c r="H703" s="38">
        <v>41380</v>
      </c>
      <c r="I703">
        <v>2</v>
      </c>
      <c r="J703" s="38">
        <f t="shared" si="10"/>
        <v>42621.4</v>
      </c>
      <c r="K703" s="41"/>
      <c r="L703" s="41"/>
      <c r="M703" s="41"/>
      <c r="N703"/>
      <c r="O703"/>
      <c r="P703"/>
      <c r="Q703"/>
      <c r="R703"/>
      <c r="S703"/>
      <c r="T703"/>
      <c r="U703"/>
      <c r="V703"/>
      <c r="W703"/>
      <c r="X703"/>
      <c r="Y703"/>
      <c r="Z703"/>
      <c r="AA703"/>
      <c r="AB703"/>
      <c r="AC703"/>
      <c r="AD703"/>
      <c r="AE703"/>
    </row>
    <row r="704" spans="1:31" s="44" customFormat="1" x14ac:dyDescent="0.25">
      <c r="A704" t="s">
        <v>983</v>
      </c>
      <c r="B704" t="s">
        <v>355</v>
      </c>
      <c r="C704" t="s">
        <v>940</v>
      </c>
      <c r="D704" t="s">
        <v>353</v>
      </c>
      <c r="E704" s="29">
        <v>37082</v>
      </c>
      <c r="F704" t="s">
        <v>1993</v>
      </c>
      <c r="G704"/>
      <c r="H704" s="38">
        <v>46780</v>
      </c>
      <c r="I704">
        <v>2</v>
      </c>
      <c r="J704" s="38">
        <f t="shared" si="10"/>
        <v>48183.4</v>
      </c>
      <c r="K704" s="41"/>
      <c r="L704" s="41"/>
      <c r="M704" s="41"/>
      <c r="N704"/>
      <c r="O704"/>
      <c r="P704"/>
      <c r="Q704"/>
      <c r="R704"/>
      <c r="S704"/>
      <c r="T704"/>
      <c r="U704"/>
      <c r="V704"/>
      <c r="W704"/>
      <c r="X704"/>
      <c r="Y704"/>
      <c r="Z704"/>
      <c r="AA704"/>
      <c r="AB704"/>
      <c r="AC704"/>
      <c r="AD704"/>
      <c r="AE704"/>
    </row>
    <row r="705" spans="1:31" s="44" customFormat="1" x14ac:dyDescent="0.25">
      <c r="A705" t="s">
        <v>407</v>
      </c>
      <c r="B705" t="s">
        <v>355</v>
      </c>
      <c r="C705" t="s">
        <v>399</v>
      </c>
      <c r="D705" t="s">
        <v>347</v>
      </c>
      <c r="E705" s="29">
        <v>40575</v>
      </c>
      <c r="F705" t="s">
        <v>1994</v>
      </c>
      <c r="G705" t="s">
        <v>369</v>
      </c>
      <c r="H705" s="38">
        <v>74710</v>
      </c>
      <c r="I705">
        <v>2</v>
      </c>
      <c r="J705" s="38">
        <f t="shared" si="10"/>
        <v>76951.3</v>
      </c>
      <c r="K705" s="41"/>
      <c r="L705" s="41"/>
      <c r="M705" s="41"/>
      <c r="N705"/>
      <c r="O705"/>
      <c r="P705"/>
      <c r="Q705"/>
      <c r="R705"/>
      <c r="S705"/>
      <c r="T705"/>
      <c r="U705"/>
      <c r="V705"/>
      <c r="W705"/>
      <c r="X705"/>
      <c r="Y705"/>
      <c r="Z705"/>
      <c r="AA705"/>
      <c r="AB705"/>
      <c r="AC705"/>
      <c r="AD705"/>
      <c r="AE705"/>
    </row>
    <row r="706" spans="1:31" s="44" customFormat="1" x14ac:dyDescent="0.25">
      <c r="A706" t="s">
        <v>664</v>
      </c>
      <c r="B706" t="s">
        <v>361</v>
      </c>
      <c r="C706" t="s">
        <v>552</v>
      </c>
      <c r="D706" t="s">
        <v>347</v>
      </c>
      <c r="E706" s="29">
        <v>40086</v>
      </c>
      <c r="F706" t="s">
        <v>1995</v>
      </c>
      <c r="G706" t="s">
        <v>351</v>
      </c>
      <c r="H706" s="38">
        <v>66430</v>
      </c>
      <c r="I706">
        <v>2</v>
      </c>
      <c r="J706" s="38">
        <f t="shared" si="10"/>
        <v>69751.5</v>
      </c>
      <c r="K706" s="41"/>
      <c r="L706" s="41"/>
      <c r="M706" s="41"/>
      <c r="N706"/>
      <c r="O706"/>
      <c r="P706"/>
      <c r="Q706"/>
      <c r="R706"/>
      <c r="S706"/>
      <c r="T706"/>
      <c r="U706"/>
      <c r="V706"/>
      <c r="W706"/>
      <c r="X706"/>
      <c r="Y706"/>
      <c r="Z706"/>
      <c r="AA706"/>
      <c r="AB706"/>
      <c r="AC706"/>
      <c r="AD706"/>
      <c r="AE706"/>
    </row>
    <row r="707" spans="1:31" s="44" customFormat="1" x14ac:dyDescent="0.25">
      <c r="A707" t="s">
        <v>755</v>
      </c>
      <c r="B707" t="s">
        <v>361</v>
      </c>
      <c r="C707" t="s">
        <v>4</v>
      </c>
      <c r="D707" t="s">
        <v>350</v>
      </c>
      <c r="E707" s="29">
        <v>40477</v>
      </c>
      <c r="F707" t="s">
        <v>1996</v>
      </c>
      <c r="G707" t="s">
        <v>348</v>
      </c>
      <c r="H707" s="38">
        <v>47885</v>
      </c>
      <c r="I707">
        <v>1</v>
      </c>
      <c r="J707" s="38">
        <f t="shared" si="10"/>
        <v>49321.55</v>
      </c>
      <c r="K707" s="41"/>
      <c r="L707" s="41"/>
      <c r="M707" s="41"/>
      <c r="N707"/>
      <c r="O707"/>
      <c r="P707"/>
      <c r="Q707"/>
      <c r="R707"/>
      <c r="S707"/>
      <c r="T707"/>
      <c r="U707"/>
      <c r="V707"/>
      <c r="W707"/>
      <c r="X707"/>
      <c r="Y707"/>
      <c r="Z707"/>
      <c r="AA707"/>
      <c r="AB707"/>
      <c r="AC707"/>
      <c r="AD707"/>
      <c r="AE707"/>
    </row>
    <row r="708" spans="1:31" s="44" customFormat="1" x14ac:dyDescent="0.25">
      <c r="A708" t="s">
        <v>866</v>
      </c>
      <c r="B708" t="s">
        <v>358</v>
      </c>
      <c r="C708" t="s">
        <v>851</v>
      </c>
      <c r="D708" t="s">
        <v>347</v>
      </c>
      <c r="E708" s="29">
        <v>39519</v>
      </c>
      <c r="F708" t="s">
        <v>1997</v>
      </c>
      <c r="G708" t="s">
        <v>369</v>
      </c>
      <c r="H708" s="38">
        <v>61330</v>
      </c>
      <c r="I708">
        <v>2</v>
      </c>
      <c r="J708" s="38">
        <f t="shared" si="10"/>
        <v>63169.9</v>
      </c>
      <c r="K708" s="41"/>
      <c r="L708" s="41"/>
      <c r="M708" s="41"/>
      <c r="N708"/>
      <c r="O708"/>
      <c r="P708"/>
      <c r="Q708"/>
      <c r="R708"/>
      <c r="S708"/>
      <c r="T708"/>
      <c r="U708"/>
      <c r="V708"/>
      <c r="W708"/>
      <c r="X708"/>
      <c r="Y708"/>
      <c r="Z708"/>
      <c r="AA708"/>
      <c r="AB708"/>
      <c r="AC708"/>
      <c r="AD708"/>
      <c r="AE708"/>
    </row>
    <row r="709" spans="1:31" s="44" customFormat="1" x14ac:dyDescent="0.25">
      <c r="A709" t="s">
        <v>688</v>
      </c>
      <c r="B709" t="s">
        <v>345</v>
      </c>
      <c r="C709" t="s">
        <v>552</v>
      </c>
      <c r="D709" t="s">
        <v>347</v>
      </c>
      <c r="E709" s="29">
        <v>39403</v>
      </c>
      <c r="F709" t="s">
        <v>1998</v>
      </c>
      <c r="G709" t="s">
        <v>351</v>
      </c>
      <c r="H709" s="38">
        <v>38940</v>
      </c>
      <c r="I709">
        <v>2</v>
      </c>
      <c r="J709" s="38">
        <f t="shared" si="10"/>
        <v>40887</v>
      </c>
      <c r="K709" s="41"/>
      <c r="L709" s="41"/>
      <c r="M709" s="41"/>
      <c r="N709"/>
      <c r="O709"/>
      <c r="P709"/>
      <c r="Q709"/>
      <c r="R709"/>
      <c r="S709"/>
      <c r="T709"/>
      <c r="U709"/>
      <c r="V709"/>
      <c r="W709"/>
      <c r="X709"/>
      <c r="Y709"/>
      <c r="Z709"/>
      <c r="AA709"/>
      <c r="AB709"/>
      <c r="AC709"/>
      <c r="AD709"/>
      <c r="AE709"/>
    </row>
    <row r="710" spans="1:31" s="44" customFormat="1" x14ac:dyDescent="0.25">
      <c r="A710" t="s">
        <v>844</v>
      </c>
      <c r="B710" t="s">
        <v>345</v>
      </c>
      <c r="C710" t="s">
        <v>834</v>
      </c>
      <c r="D710" t="s">
        <v>350</v>
      </c>
      <c r="E710" s="29">
        <v>39735</v>
      </c>
      <c r="F710" t="s">
        <v>1999</v>
      </c>
      <c r="G710" t="s">
        <v>351</v>
      </c>
      <c r="H710" s="38">
        <v>39620</v>
      </c>
      <c r="I710">
        <v>5</v>
      </c>
      <c r="J710" s="38">
        <f t="shared" si="10"/>
        <v>40808.6</v>
      </c>
      <c r="K710" s="41"/>
      <c r="L710" s="41"/>
      <c r="M710" s="41"/>
      <c r="N710"/>
      <c r="O710"/>
      <c r="P710"/>
      <c r="Q710"/>
      <c r="R710"/>
      <c r="S710"/>
      <c r="T710"/>
      <c r="U710"/>
      <c r="V710"/>
      <c r="W710"/>
      <c r="X710"/>
      <c r="Y710"/>
      <c r="Z710"/>
      <c r="AA710"/>
      <c r="AB710"/>
      <c r="AC710"/>
      <c r="AD710"/>
      <c r="AE710"/>
    </row>
    <row r="711" spans="1:31" s="44" customFormat="1" x14ac:dyDescent="0.25">
      <c r="A711" t="s">
        <v>670</v>
      </c>
      <c r="B711" t="s">
        <v>361</v>
      </c>
      <c r="C711" t="s">
        <v>552</v>
      </c>
      <c r="D711" t="s">
        <v>347</v>
      </c>
      <c r="E711" s="29">
        <v>37866</v>
      </c>
      <c r="F711" t="s">
        <v>2000</v>
      </c>
      <c r="G711" t="s">
        <v>351</v>
      </c>
      <c r="H711" s="38">
        <v>54230</v>
      </c>
      <c r="I711">
        <v>5</v>
      </c>
      <c r="J711" s="38">
        <f t="shared" si="10"/>
        <v>56941.5</v>
      </c>
      <c r="K711" s="41"/>
      <c r="L711" s="41"/>
      <c r="M711" s="41"/>
      <c r="N711"/>
      <c r="O711"/>
      <c r="P711"/>
      <c r="Q711"/>
      <c r="R711"/>
      <c r="S711"/>
      <c r="T711"/>
      <c r="U711"/>
      <c r="V711"/>
      <c r="W711"/>
      <c r="X711"/>
      <c r="Y711"/>
      <c r="Z711"/>
      <c r="AA711"/>
      <c r="AB711"/>
      <c r="AC711"/>
      <c r="AD711"/>
      <c r="AE711"/>
    </row>
    <row r="712" spans="1:31" s="44" customFormat="1" x14ac:dyDescent="0.25">
      <c r="A712" t="s">
        <v>842</v>
      </c>
      <c r="B712" t="s">
        <v>365</v>
      </c>
      <c r="C712" t="s">
        <v>834</v>
      </c>
      <c r="D712" t="s">
        <v>347</v>
      </c>
      <c r="E712" s="29">
        <v>40765</v>
      </c>
      <c r="F712" t="s">
        <v>2001</v>
      </c>
      <c r="G712" t="s">
        <v>379</v>
      </c>
      <c r="H712" s="38">
        <v>77720</v>
      </c>
      <c r="I712">
        <v>3</v>
      </c>
      <c r="J712" s="38">
        <f t="shared" si="10"/>
        <v>80051.600000000006</v>
      </c>
      <c r="K712" s="41"/>
      <c r="L712" s="41"/>
      <c r="M712" s="41"/>
      <c r="N712"/>
      <c r="O712"/>
      <c r="P712"/>
      <c r="Q712"/>
      <c r="R712"/>
      <c r="S712"/>
      <c r="T712"/>
      <c r="U712"/>
      <c r="V712"/>
      <c r="W712"/>
      <c r="X712"/>
      <c r="Y712"/>
      <c r="Z712"/>
      <c r="AA712"/>
      <c r="AB712"/>
      <c r="AC712"/>
      <c r="AD712"/>
      <c r="AE712"/>
    </row>
    <row r="713" spans="1:31" s="44" customFormat="1" x14ac:dyDescent="0.25">
      <c r="A713" t="s">
        <v>357</v>
      </c>
      <c r="B713" t="s">
        <v>358</v>
      </c>
      <c r="C713" t="s">
        <v>346</v>
      </c>
      <c r="D713" t="s">
        <v>347</v>
      </c>
      <c r="E713" s="29">
        <v>39447</v>
      </c>
      <c r="F713" t="s">
        <v>2002</v>
      </c>
      <c r="G713" t="s">
        <v>359</v>
      </c>
      <c r="H713" s="38">
        <v>72830</v>
      </c>
      <c r="I713">
        <v>2</v>
      </c>
      <c r="J713" s="38">
        <f t="shared" si="10"/>
        <v>75014.900000000009</v>
      </c>
      <c r="K713" s="41"/>
      <c r="L713" s="41"/>
      <c r="M713" s="41"/>
      <c r="N713"/>
      <c r="O713"/>
      <c r="P713"/>
      <c r="Q713"/>
      <c r="R713"/>
      <c r="S713"/>
      <c r="T713"/>
      <c r="U713"/>
      <c r="V713"/>
      <c r="W713"/>
      <c r="X713"/>
      <c r="Y713"/>
      <c r="Z713"/>
      <c r="AA713"/>
      <c r="AB713"/>
      <c r="AC713"/>
      <c r="AD713"/>
      <c r="AE713"/>
    </row>
    <row r="714" spans="1:31" s="44" customFormat="1" x14ac:dyDescent="0.25">
      <c r="A714" t="s">
        <v>1107</v>
      </c>
      <c r="B714" t="s">
        <v>358</v>
      </c>
      <c r="C714" t="s">
        <v>1014</v>
      </c>
      <c r="D714" t="s">
        <v>347</v>
      </c>
      <c r="E714" s="29">
        <v>40536</v>
      </c>
      <c r="F714" t="s">
        <v>2003</v>
      </c>
      <c r="G714" t="s">
        <v>379</v>
      </c>
      <c r="H714" s="38">
        <v>70730</v>
      </c>
      <c r="I714">
        <v>1</v>
      </c>
      <c r="J714" s="38">
        <f t="shared" ref="J714:J749" si="11">IF(NOT(C714="Manufacturing"),H714*103%,H714*105%)</f>
        <v>72851.900000000009</v>
      </c>
      <c r="K714" s="41"/>
      <c r="L714" s="41"/>
      <c r="M714" s="41"/>
      <c r="N714"/>
      <c r="O714"/>
      <c r="P714"/>
      <c r="Q714"/>
      <c r="R714"/>
      <c r="S714"/>
      <c r="T714"/>
      <c r="U714"/>
      <c r="V714"/>
      <c r="W714"/>
      <c r="X714"/>
      <c r="Y714"/>
      <c r="Z714"/>
      <c r="AA714"/>
      <c r="AB714"/>
      <c r="AC714"/>
      <c r="AD714"/>
      <c r="AE714"/>
    </row>
    <row r="715" spans="1:31" s="44" customFormat="1" x14ac:dyDescent="0.25">
      <c r="A715" t="s">
        <v>758</v>
      </c>
      <c r="B715" t="s">
        <v>365</v>
      </c>
      <c r="C715" t="s">
        <v>4</v>
      </c>
      <c r="D715" t="s">
        <v>350</v>
      </c>
      <c r="E715" s="29">
        <v>37896</v>
      </c>
      <c r="F715" t="s">
        <v>2004</v>
      </c>
      <c r="G715" t="s">
        <v>351</v>
      </c>
      <c r="H715" s="38">
        <v>47295</v>
      </c>
      <c r="I715">
        <v>4</v>
      </c>
      <c r="J715" s="38">
        <f t="shared" si="11"/>
        <v>48713.85</v>
      </c>
      <c r="K715" s="41"/>
      <c r="L715" s="41"/>
      <c r="M715" s="41"/>
      <c r="N715"/>
      <c r="O715"/>
      <c r="P715"/>
      <c r="Q715"/>
      <c r="R715"/>
      <c r="S715"/>
      <c r="T715"/>
      <c r="U715"/>
      <c r="V715"/>
      <c r="W715"/>
      <c r="X715"/>
      <c r="Y715"/>
      <c r="Z715"/>
      <c r="AA715"/>
      <c r="AB715"/>
      <c r="AC715"/>
      <c r="AD715"/>
      <c r="AE715"/>
    </row>
    <row r="716" spans="1:31" s="44" customFormat="1" x14ac:dyDescent="0.25">
      <c r="A716" t="s">
        <v>414</v>
      </c>
      <c r="B716" t="s">
        <v>345</v>
      </c>
      <c r="C716" t="s">
        <v>399</v>
      </c>
      <c r="D716" t="s">
        <v>353</v>
      </c>
      <c r="E716" s="29">
        <v>40273</v>
      </c>
      <c r="F716" t="s">
        <v>2005</v>
      </c>
      <c r="G716"/>
      <c r="H716" s="38">
        <v>50550</v>
      </c>
      <c r="I716">
        <v>2</v>
      </c>
      <c r="J716" s="38">
        <f t="shared" si="11"/>
        <v>52066.5</v>
      </c>
      <c r="K716" s="41"/>
      <c r="L716" s="41"/>
      <c r="M716" s="41"/>
      <c r="N716"/>
      <c r="O716"/>
      <c r="P716"/>
      <c r="Q716"/>
      <c r="R716"/>
      <c r="S716"/>
      <c r="T716"/>
      <c r="U716"/>
      <c r="V716"/>
      <c r="W716"/>
      <c r="X716"/>
      <c r="Y716"/>
      <c r="Z716"/>
      <c r="AA716"/>
      <c r="AB716"/>
      <c r="AC716"/>
      <c r="AD716"/>
      <c r="AE716"/>
    </row>
    <row r="717" spans="1:31" s="44" customFormat="1" x14ac:dyDescent="0.25">
      <c r="A717" t="s">
        <v>1039</v>
      </c>
      <c r="B717" t="s">
        <v>361</v>
      </c>
      <c r="C717" t="s">
        <v>1014</v>
      </c>
      <c r="D717" t="s">
        <v>347</v>
      </c>
      <c r="E717" s="29">
        <v>37714</v>
      </c>
      <c r="F717" t="s">
        <v>2006</v>
      </c>
      <c r="G717" t="s">
        <v>351</v>
      </c>
      <c r="H717" s="38">
        <v>71970</v>
      </c>
      <c r="I717">
        <v>4</v>
      </c>
      <c r="J717" s="38">
        <f t="shared" si="11"/>
        <v>74129.100000000006</v>
      </c>
      <c r="K717" s="41"/>
      <c r="L717" s="41"/>
      <c r="M717" s="41"/>
      <c r="N717"/>
      <c r="O717"/>
      <c r="P717"/>
      <c r="Q717"/>
      <c r="R717"/>
      <c r="S717"/>
      <c r="T717"/>
      <c r="U717"/>
      <c r="V717"/>
      <c r="W717"/>
      <c r="X717"/>
      <c r="Y717"/>
      <c r="Z717"/>
      <c r="AA717"/>
      <c r="AB717"/>
      <c r="AC717"/>
      <c r="AD717"/>
      <c r="AE717"/>
    </row>
    <row r="718" spans="1:31" s="44" customFormat="1" x14ac:dyDescent="0.25">
      <c r="A718" t="s">
        <v>937</v>
      </c>
      <c r="B718" t="s">
        <v>361</v>
      </c>
      <c r="C718" t="s">
        <v>851</v>
      </c>
      <c r="D718" t="s">
        <v>347</v>
      </c>
      <c r="E718" s="29">
        <v>39446</v>
      </c>
      <c r="F718" t="s">
        <v>2007</v>
      </c>
      <c r="G718" t="s">
        <v>348</v>
      </c>
      <c r="H718" s="38">
        <v>44650</v>
      </c>
      <c r="I718">
        <v>1</v>
      </c>
      <c r="J718" s="38">
        <f t="shared" si="11"/>
        <v>45989.5</v>
      </c>
      <c r="K718" s="41"/>
      <c r="L718" s="41"/>
      <c r="M718" s="41"/>
      <c r="N718"/>
      <c r="O718"/>
      <c r="P718"/>
      <c r="Q718"/>
      <c r="R718"/>
      <c r="S718"/>
      <c r="T718"/>
      <c r="U718"/>
      <c r="V718"/>
      <c r="W718"/>
      <c r="X718"/>
      <c r="Y718"/>
      <c r="Z718"/>
      <c r="AA718"/>
      <c r="AB718"/>
      <c r="AC718"/>
      <c r="AD718"/>
      <c r="AE718"/>
    </row>
    <row r="719" spans="1:31" s="44" customFormat="1" x14ac:dyDescent="0.25">
      <c r="A719" t="s">
        <v>852</v>
      </c>
      <c r="B719" t="s">
        <v>345</v>
      </c>
      <c r="C719" t="s">
        <v>851</v>
      </c>
      <c r="D719" t="s">
        <v>347</v>
      </c>
      <c r="E719" s="29">
        <v>40208</v>
      </c>
      <c r="F719" t="s">
        <v>2008</v>
      </c>
      <c r="G719" t="s">
        <v>351</v>
      </c>
      <c r="H719" s="38">
        <v>61148</v>
      </c>
      <c r="I719">
        <v>2</v>
      </c>
      <c r="J719" s="38">
        <f t="shared" si="11"/>
        <v>62982.44</v>
      </c>
      <c r="K719" s="41"/>
      <c r="L719" s="41"/>
      <c r="M719" s="41"/>
      <c r="N719"/>
      <c r="O719"/>
      <c r="P719"/>
      <c r="Q719"/>
      <c r="R719"/>
      <c r="S719"/>
      <c r="T719"/>
      <c r="U719"/>
      <c r="V719"/>
      <c r="W719"/>
      <c r="X719"/>
      <c r="Y719"/>
      <c r="Z719"/>
      <c r="AA719"/>
      <c r="AB719"/>
      <c r="AC719"/>
      <c r="AD719"/>
      <c r="AE719"/>
    </row>
    <row r="720" spans="1:31" s="44" customFormat="1" x14ac:dyDescent="0.25">
      <c r="A720" t="s">
        <v>400</v>
      </c>
      <c r="B720" t="s">
        <v>345</v>
      </c>
      <c r="C720" t="s">
        <v>399</v>
      </c>
      <c r="D720" t="s">
        <v>353</v>
      </c>
      <c r="E720" s="29">
        <v>39094</v>
      </c>
      <c r="F720" t="s">
        <v>2009</v>
      </c>
      <c r="G720"/>
      <c r="H720" s="38">
        <v>83020</v>
      </c>
      <c r="I720">
        <v>4</v>
      </c>
      <c r="J720" s="38">
        <f t="shared" si="11"/>
        <v>85510.6</v>
      </c>
      <c r="K720" s="41"/>
      <c r="L720" s="41"/>
      <c r="M720" s="41"/>
      <c r="N720"/>
      <c r="O720"/>
      <c r="P720"/>
      <c r="Q720"/>
      <c r="R720"/>
      <c r="S720"/>
      <c r="T720"/>
      <c r="U720"/>
      <c r="V720"/>
      <c r="W720"/>
      <c r="X720"/>
      <c r="Y720"/>
      <c r="Z720"/>
      <c r="AA720"/>
      <c r="AB720"/>
      <c r="AC720"/>
      <c r="AD720"/>
      <c r="AE720"/>
    </row>
    <row r="721" spans="1:31" s="44" customFormat="1" x14ac:dyDescent="0.25">
      <c r="A721" t="s">
        <v>633</v>
      </c>
      <c r="B721" t="s">
        <v>361</v>
      </c>
      <c r="C721" t="s">
        <v>552</v>
      </c>
      <c r="D721" t="s">
        <v>347</v>
      </c>
      <c r="E721" s="29">
        <v>36707</v>
      </c>
      <c r="F721" t="s">
        <v>2010</v>
      </c>
      <c r="G721" t="s">
        <v>369</v>
      </c>
      <c r="H721" s="38">
        <v>38870</v>
      </c>
      <c r="I721">
        <v>2</v>
      </c>
      <c r="J721" s="38">
        <f t="shared" si="11"/>
        <v>40813.5</v>
      </c>
      <c r="K721" s="41"/>
      <c r="L721" s="41"/>
      <c r="M721" s="41"/>
      <c r="N721"/>
      <c r="O721"/>
      <c r="P721"/>
      <c r="Q721"/>
      <c r="R721"/>
      <c r="S721"/>
      <c r="T721"/>
      <c r="U721"/>
      <c r="V721"/>
      <c r="W721"/>
      <c r="X721"/>
      <c r="Y721"/>
      <c r="Z721"/>
      <c r="AA721"/>
      <c r="AB721"/>
      <c r="AC721"/>
      <c r="AD721"/>
      <c r="AE721"/>
    </row>
    <row r="722" spans="1:31" s="44" customFormat="1" x14ac:dyDescent="0.25">
      <c r="A722" t="s">
        <v>373</v>
      </c>
      <c r="B722" t="s">
        <v>358</v>
      </c>
      <c r="C722" t="s">
        <v>362</v>
      </c>
      <c r="D722" t="s">
        <v>347</v>
      </c>
      <c r="E722" s="29">
        <v>36764</v>
      </c>
      <c r="F722" t="s">
        <v>2011</v>
      </c>
      <c r="G722" t="s">
        <v>369</v>
      </c>
      <c r="H722" s="38">
        <v>74840</v>
      </c>
      <c r="I722">
        <v>4</v>
      </c>
      <c r="J722" s="38">
        <f t="shared" si="11"/>
        <v>77085.2</v>
      </c>
      <c r="K722" s="41"/>
      <c r="L722" s="41"/>
      <c r="M722" s="41"/>
      <c r="N722"/>
      <c r="O722"/>
      <c r="P722"/>
      <c r="Q722"/>
      <c r="R722"/>
      <c r="S722"/>
      <c r="T722"/>
      <c r="U722"/>
      <c r="V722"/>
      <c r="W722"/>
      <c r="X722"/>
      <c r="Y722"/>
      <c r="Z722"/>
      <c r="AA722"/>
      <c r="AB722"/>
      <c r="AC722"/>
      <c r="AD722"/>
      <c r="AE722"/>
    </row>
    <row r="723" spans="1:31" s="44" customFormat="1" x14ac:dyDescent="0.25">
      <c r="A723" t="s">
        <v>422</v>
      </c>
      <c r="B723" t="s">
        <v>361</v>
      </c>
      <c r="C723" t="s">
        <v>399</v>
      </c>
      <c r="D723" t="s">
        <v>347</v>
      </c>
      <c r="E723" s="29">
        <v>39588</v>
      </c>
      <c r="F723" t="s">
        <v>2012</v>
      </c>
      <c r="G723" t="s">
        <v>351</v>
      </c>
      <c r="H723" s="38">
        <v>74670</v>
      </c>
      <c r="I723">
        <v>5</v>
      </c>
      <c r="J723" s="38">
        <f t="shared" si="11"/>
        <v>76910.100000000006</v>
      </c>
      <c r="K723" s="41"/>
      <c r="L723" s="41"/>
      <c r="M723" s="41"/>
      <c r="N723"/>
      <c r="O723"/>
      <c r="P723"/>
      <c r="Q723"/>
      <c r="R723"/>
      <c r="S723"/>
      <c r="T723"/>
      <c r="U723"/>
      <c r="V723"/>
      <c r="W723"/>
      <c r="X723"/>
      <c r="Y723"/>
      <c r="Z723"/>
      <c r="AA723"/>
      <c r="AB723"/>
      <c r="AC723"/>
      <c r="AD723"/>
      <c r="AE723"/>
    </row>
    <row r="724" spans="1:31" s="44" customFormat="1" x14ac:dyDescent="0.25">
      <c r="A724" t="s">
        <v>366</v>
      </c>
      <c r="B724" t="s">
        <v>361</v>
      </c>
      <c r="C724" t="s">
        <v>362</v>
      </c>
      <c r="D724" t="s">
        <v>347</v>
      </c>
      <c r="E724" s="29">
        <v>38452</v>
      </c>
      <c r="F724" t="s">
        <v>2013</v>
      </c>
      <c r="G724" t="s">
        <v>348</v>
      </c>
      <c r="H724" s="38">
        <v>75150</v>
      </c>
      <c r="I724">
        <v>1</v>
      </c>
      <c r="J724" s="38">
        <f t="shared" si="11"/>
        <v>77404.5</v>
      </c>
      <c r="K724" s="41"/>
      <c r="L724" s="41"/>
      <c r="M724" s="41"/>
      <c r="N724"/>
      <c r="O724"/>
      <c r="P724"/>
      <c r="Q724"/>
      <c r="R724"/>
      <c r="S724"/>
      <c r="T724"/>
      <c r="U724"/>
      <c r="V724"/>
      <c r="W724"/>
      <c r="X724"/>
      <c r="Y724"/>
      <c r="Z724"/>
      <c r="AA724"/>
      <c r="AB724"/>
      <c r="AC724"/>
      <c r="AD724"/>
      <c r="AE724"/>
    </row>
    <row r="725" spans="1:31" s="44" customFormat="1" x14ac:dyDescent="0.25">
      <c r="A725" t="s">
        <v>945</v>
      </c>
      <c r="B725" t="s">
        <v>365</v>
      </c>
      <c r="C725" t="s">
        <v>940</v>
      </c>
      <c r="D725" t="s">
        <v>353</v>
      </c>
      <c r="E725" s="29">
        <v>40189</v>
      </c>
      <c r="F725" t="s">
        <v>2014</v>
      </c>
      <c r="G725"/>
      <c r="H725" s="38">
        <v>86100</v>
      </c>
      <c r="I725">
        <v>4</v>
      </c>
      <c r="J725" s="38">
        <f t="shared" si="11"/>
        <v>88683</v>
      </c>
      <c r="K725" s="41"/>
      <c r="L725" s="41"/>
      <c r="M725" s="41"/>
      <c r="N725"/>
      <c r="O725"/>
      <c r="P725"/>
      <c r="Q725"/>
      <c r="R725"/>
      <c r="S725"/>
      <c r="T725"/>
      <c r="U725"/>
      <c r="V725"/>
      <c r="W725"/>
      <c r="X725"/>
      <c r="Y725"/>
      <c r="Z725"/>
      <c r="AA725"/>
      <c r="AB725"/>
      <c r="AC725"/>
      <c r="AD725"/>
      <c r="AE725"/>
    </row>
    <row r="726" spans="1:31" s="44" customFormat="1" x14ac:dyDescent="0.25">
      <c r="A726" t="s">
        <v>904</v>
      </c>
      <c r="B726" t="s">
        <v>365</v>
      </c>
      <c r="C726" t="s">
        <v>851</v>
      </c>
      <c r="D726" t="s">
        <v>353</v>
      </c>
      <c r="E726" s="29">
        <v>40404</v>
      </c>
      <c r="F726" t="s">
        <v>2015</v>
      </c>
      <c r="G726"/>
      <c r="H726" s="38">
        <v>39550</v>
      </c>
      <c r="I726">
        <v>5</v>
      </c>
      <c r="J726" s="38">
        <f t="shared" si="11"/>
        <v>40736.5</v>
      </c>
      <c r="K726" s="41"/>
      <c r="L726" s="41"/>
      <c r="M726" s="41"/>
      <c r="N726"/>
      <c r="O726"/>
      <c r="P726"/>
      <c r="Q726"/>
      <c r="R726"/>
      <c r="S726"/>
      <c r="T726"/>
      <c r="U726"/>
      <c r="V726"/>
      <c r="W726"/>
      <c r="X726"/>
      <c r="Y726"/>
      <c r="Z726"/>
      <c r="AA726"/>
      <c r="AB726"/>
      <c r="AC726"/>
      <c r="AD726"/>
      <c r="AE726"/>
    </row>
    <row r="727" spans="1:31" s="44" customFormat="1" x14ac:dyDescent="0.25">
      <c r="A727" t="s">
        <v>1071</v>
      </c>
      <c r="B727" t="s">
        <v>365</v>
      </c>
      <c r="C727" t="s">
        <v>1014</v>
      </c>
      <c r="D727" t="s">
        <v>347</v>
      </c>
      <c r="E727" s="29">
        <v>40018</v>
      </c>
      <c r="F727" t="s">
        <v>2016</v>
      </c>
      <c r="G727" t="s">
        <v>379</v>
      </c>
      <c r="H727" s="38">
        <v>34990</v>
      </c>
      <c r="I727">
        <v>3</v>
      </c>
      <c r="J727" s="38">
        <f t="shared" si="11"/>
        <v>36039.700000000004</v>
      </c>
      <c r="K727" s="41"/>
      <c r="L727" s="41"/>
      <c r="M727" s="41"/>
      <c r="N727"/>
      <c r="O727"/>
      <c r="P727"/>
      <c r="Q727"/>
      <c r="R727"/>
      <c r="S727"/>
      <c r="T727"/>
      <c r="U727"/>
      <c r="V727"/>
      <c r="W727"/>
      <c r="X727"/>
      <c r="Y727"/>
      <c r="Z727"/>
      <c r="AA727"/>
      <c r="AB727"/>
      <c r="AC727"/>
      <c r="AD727"/>
      <c r="AE727"/>
    </row>
    <row r="728" spans="1:31" s="44" customFormat="1" x14ac:dyDescent="0.25">
      <c r="A728" t="s">
        <v>372</v>
      </c>
      <c r="B728" t="s">
        <v>361</v>
      </c>
      <c r="C728" t="s">
        <v>362</v>
      </c>
      <c r="D728" t="s">
        <v>347</v>
      </c>
      <c r="E728" s="29">
        <v>41136</v>
      </c>
      <c r="F728" t="s">
        <v>2017</v>
      </c>
      <c r="G728" t="s">
        <v>348</v>
      </c>
      <c r="H728" s="38">
        <v>79760</v>
      </c>
      <c r="I728">
        <v>5</v>
      </c>
      <c r="J728" s="38">
        <f t="shared" si="11"/>
        <v>82152.800000000003</v>
      </c>
      <c r="K728" s="41"/>
      <c r="L728" s="41"/>
      <c r="M728" s="41"/>
      <c r="N728"/>
      <c r="O728"/>
      <c r="P728"/>
      <c r="Q728"/>
      <c r="R728"/>
      <c r="S728"/>
      <c r="T728"/>
      <c r="U728"/>
      <c r="V728"/>
      <c r="W728"/>
      <c r="X728"/>
      <c r="Y728"/>
      <c r="Z728"/>
      <c r="AA728"/>
      <c r="AB728"/>
      <c r="AC728"/>
      <c r="AD728"/>
      <c r="AE728"/>
    </row>
    <row r="729" spans="1:31" s="44" customFormat="1" x14ac:dyDescent="0.25">
      <c r="A729" t="s">
        <v>648</v>
      </c>
      <c r="B729" t="s">
        <v>361</v>
      </c>
      <c r="C729" t="s">
        <v>552</v>
      </c>
      <c r="D729" t="s">
        <v>353</v>
      </c>
      <c r="E729" s="29">
        <v>40380</v>
      </c>
      <c r="F729" t="s">
        <v>2018</v>
      </c>
      <c r="G729"/>
      <c r="H729" s="38">
        <v>72520</v>
      </c>
      <c r="I729">
        <v>3</v>
      </c>
      <c r="J729" s="38">
        <f t="shared" si="11"/>
        <v>76146</v>
      </c>
      <c r="K729" s="41"/>
      <c r="L729" s="41"/>
      <c r="M729" s="41"/>
      <c r="N729"/>
      <c r="O729"/>
      <c r="P729"/>
      <c r="Q729"/>
      <c r="R729"/>
      <c r="S729"/>
      <c r="T729"/>
      <c r="U729"/>
      <c r="V729"/>
      <c r="W729"/>
      <c r="X729"/>
      <c r="Y729"/>
      <c r="Z729"/>
      <c r="AA729"/>
      <c r="AB729"/>
      <c r="AC729"/>
      <c r="AD729"/>
      <c r="AE729"/>
    </row>
    <row r="730" spans="1:31" s="44" customFormat="1" x14ac:dyDescent="0.25">
      <c r="A730" t="s">
        <v>895</v>
      </c>
      <c r="B730" t="s">
        <v>365</v>
      </c>
      <c r="C730" t="s">
        <v>851</v>
      </c>
      <c r="D730" t="s">
        <v>347</v>
      </c>
      <c r="E730" s="29">
        <v>40765</v>
      </c>
      <c r="F730" t="s">
        <v>2019</v>
      </c>
      <c r="G730" t="s">
        <v>359</v>
      </c>
      <c r="H730" s="38">
        <v>77740</v>
      </c>
      <c r="I730">
        <v>1</v>
      </c>
      <c r="J730" s="38">
        <f t="shared" si="11"/>
        <v>80072.2</v>
      </c>
      <c r="K730" s="41"/>
      <c r="L730" s="41"/>
      <c r="M730" s="41"/>
      <c r="N730"/>
      <c r="O730"/>
      <c r="P730"/>
      <c r="Q730"/>
      <c r="R730"/>
      <c r="S730"/>
      <c r="T730"/>
      <c r="U730"/>
      <c r="V730"/>
      <c r="W730"/>
      <c r="X730"/>
      <c r="Y730"/>
      <c r="Z730"/>
      <c r="AA730"/>
      <c r="AB730"/>
      <c r="AC730"/>
      <c r="AD730"/>
      <c r="AE730"/>
    </row>
    <row r="731" spans="1:31" s="44" customFormat="1" x14ac:dyDescent="0.25">
      <c r="A731" t="s">
        <v>836</v>
      </c>
      <c r="B731" t="s">
        <v>355</v>
      </c>
      <c r="C731" t="s">
        <v>834</v>
      </c>
      <c r="D731" t="s">
        <v>353</v>
      </c>
      <c r="E731" s="29">
        <v>40591</v>
      </c>
      <c r="F731" t="s">
        <v>2020</v>
      </c>
      <c r="G731"/>
      <c r="H731" s="38">
        <v>49070</v>
      </c>
      <c r="I731">
        <v>3</v>
      </c>
      <c r="J731" s="38">
        <f t="shared" si="11"/>
        <v>50542.1</v>
      </c>
      <c r="K731" s="41"/>
      <c r="L731" s="41"/>
      <c r="M731" s="41"/>
      <c r="N731"/>
      <c r="O731"/>
      <c r="P731"/>
      <c r="Q731"/>
      <c r="R731"/>
      <c r="S731"/>
      <c r="T731"/>
      <c r="U731"/>
      <c r="V731"/>
      <c r="W731"/>
      <c r="X731"/>
      <c r="Y731"/>
      <c r="Z731"/>
      <c r="AA731"/>
      <c r="AB731"/>
      <c r="AC731"/>
      <c r="AD731"/>
      <c r="AE731"/>
    </row>
    <row r="732" spans="1:31" s="44" customFormat="1" x14ac:dyDescent="0.25">
      <c r="A732" t="s">
        <v>623</v>
      </c>
      <c r="B732" t="s">
        <v>365</v>
      </c>
      <c r="C732" t="s">
        <v>552</v>
      </c>
      <c r="D732" t="s">
        <v>353</v>
      </c>
      <c r="E732" s="29">
        <v>40680</v>
      </c>
      <c r="F732" t="s">
        <v>2021</v>
      </c>
      <c r="G732"/>
      <c r="H732" s="38">
        <v>57110</v>
      </c>
      <c r="I732">
        <v>3</v>
      </c>
      <c r="J732" s="38">
        <f t="shared" si="11"/>
        <v>59965.5</v>
      </c>
      <c r="K732" s="41"/>
      <c r="L732" s="41"/>
      <c r="M732" s="41"/>
      <c r="N732"/>
      <c r="O732"/>
      <c r="P732"/>
      <c r="Q732"/>
      <c r="R732"/>
      <c r="S732"/>
      <c r="T732"/>
      <c r="U732"/>
      <c r="V732"/>
      <c r="W732"/>
      <c r="X732"/>
      <c r="Y732"/>
      <c r="Z732"/>
      <c r="AA732"/>
      <c r="AB732"/>
      <c r="AC732"/>
      <c r="AD732"/>
      <c r="AE732"/>
    </row>
    <row r="733" spans="1:31" s="44" customFormat="1" x14ac:dyDescent="0.25">
      <c r="A733" t="s">
        <v>1075</v>
      </c>
      <c r="B733" t="s">
        <v>355</v>
      </c>
      <c r="C733" t="s">
        <v>1014</v>
      </c>
      <c r="D733" t="s">
        <v>347</v>
      </c>
      <c r="E733" s="29">
        <v>40420</v>
      </c>
      <c r="F733" t="s">
        <v>2022</v>
      </c>
      <c r="G733" t="s">
        <v>348</v>
      </c>
      <c r="H733" s="38">
        <v>31690</v>
      </c>
      <c r="I733">
        <v>4</v>
      </c>
      <c r="J733" s="38">
        <f t="shared" si="11"/>
        <v>32640.7</v>
      </c>
      <c r="K733" s="41"/>
      <c r="L733" s="41"/>
      <c r="M733" s="41"/>
      <c r="N733"/>
      <c r="O733"/>
      <c r="P733"/>
      <c r="Q733"/>
      <c r="R733"/>
      <c r="S733"/>
      <c r="T733"/>
      <c r="U733"/>
      <c r="V733"/>
      <c r="W733"/>
      <c r="X733"/>
      <c r="Y733"/>
      <c r="Z733"/>
      <c r="AA733"/>
      <c r="AB733"/>
      <c r="AC733"/>
      <c r="AD733"/>
      <c r="AE733"/>
    </row>
    <row r="734" spans="1:31" s="44" customFormat="1" x14ac:dyDescent="0.25">
      <c r="A734" t="s">
        <v>913</v>
      </c>
      <c r="B734" t="s">
        <v>365</v>
      </c>
      <c r="C734" t="s">
        <v>851</v>
      </c>
      <c r="D734" t="s">
        <v>347</v>
      </c>
      <c r="E734" s="29">
        <v>37138</v>
      </c>
      <c r="F734" t="s">
        <v>2023</v>
      </c>
      <c r="G734" t="s">
        <v>348</v>
      </c>
      <c r="H734" s="38">
        <v>29130</v>
      </c>
      <c r="I734">
        <v>1</v>
      </c>
      <c r="J734" s="38">
        <f t="shared" si="11"/>
        <v>30003.9</v>
      </c>
      <c r="K734" s="41"/>
      <c r="L734" s="41"/>
      <c r="M734" s="41"/>
      <c r="N734"/>
      <c r="O734"/>
      <c r="P734"/>
      <c r="Q734"/>
      <c r="R734"/>
      <c r="S734"/>
      <c r="T734"/>
      <c r="U734"/>
      <c r="V734"/>
      <c r="W734"/>
      <c r="X734"/>
      <c r="Y734"/>
      <c r="Z734"/>
      <c r="AA734"/>
      <c r="AB734"/>
      <c r="AC734"/>
      <c r="AD734"/>
      <c r="AE734"/>
    </row>
    <row r="735" spans="1:31" s="44" customFormat="1" x14ac:dyDescent="0.25">
      <c r="A735" t="s">
        <v>485</v>
      </c>
      <c r="B735" t="s">
        <v>361</v>
      </c>
      <c r="C735" t="s">
        <v>478</v>
      </c>
      <c r="D735" t="s">
        <v>347</v>
      </c>
      <c r="E735" s="29">
        <v>38461</v>
      </c>
      <c r="F735" t="s">
        <v>2024</v>
      </c>
      <c r="G735" t="s">
        <v>379</v>
      </c>
      <c r="H735" s="38">
        <v>61330</v>
      </c>
      <c r="I735">
        <v>1</v>
      </c>
      <c r="J735" s="38">
        <f t="shared" si="11"/>
        <v>63169.9</v>
      </c>
      <c r="K735" s="41"/>
      <c r="L735" s="41"/>
      <c r="M735" s="41"/>
      <c r="N735"/>
      <c r="O735"/>
      <c r="P735"/>
      <c r="Q735"/>
      <c r="R735"/>
      <c r="S735"/>
      <c r="T735"/>
      <c r="U735"/>
      <c r="V735"/>
      <c r="W735"/>
      <c r="X735"/>
      <c r="Y735"/>
      <c r="Z735"/>
      <c r="AA735"/>
      <c r="AB735"/>
      <c r="AC735"/>
      <c r="AD735"/>
      <c r="AE735"/>
    </row>
    <row r="736" spans="1:31" s="44" customFormat="1" x14ac:dyDescent="0.25">
      <c r="A736" t="s">
        <v>530</v>
      </c>
      <c r="B736" t="s">
        <v>361</v>
      </c>
      <c r="C736" t="s">
        <v>504</v>
      </c>
      <c r="D736" t="s">
        <v>353</v>
      </c>
      <c r="E736" s="29">
        <v>39295</v>
      </c>
      <c r="F736" t="s">
        <v>2025</v>
      </c>
      <c r="G736"/>
      <c r="H736" s="38">
        <v>40560</v>
      </c>
      <c r="I736">
        <v>5</v>
      </c>
      <c r="J736" s="38">
        <f t="shared" si="11"/>
        <v>41776.800000000003</v>
      </c>
      <c r="K736" s="41"/>
      <c r="L736" s="41"/>
      <c r="M736" s="41"/>
      <c r="N736"/>
      <c r="O736"/>
      <c r="P736"/>
      <c r="Q736"/>
      <c r="R736"/>
      <c r="S736"/>
      <c r="T736"/>
      <c r="U736"/>
      <c r="V736"/>
      <c r="W736"/>
      <c r="X736"/>
      <c r="Y736"/>
      <c r="Z736"/>
      <c r="AA736"/>
      <c r="AB736"/>
      <c r="AC736"/>
      <c r="AD736"/>
      <c r="AE736"/>
    </row>
    <row r="737" spans="1:31" s="44" customFormat="1" x14ac:dyDescent="0.25">
      <c r="A737" t="s">
        <v>381</v>
      </c>
      <c r="B737" t="s">
        <v>355</v>
      </c>
      <c r="C737" t="s">
        <v>362</v>
      </c>
      <c r="D737" t="s">
        <v>347</v>
      </c>
      <c r="E737" s="29">
        <v>40526</v>
      </c>
      <c r="F737" t="s">
        <v>2026</v>
      </c>
      <c r="G737" t="s">
        <v>379</v>
      </c>
      <c r="H737" s="38">
        <v>72090</v>
      </c>
      <c r="I737">
        <v>5</v>
      </c>
      <c r="J737" s="38">
        <f t="shared" si="11"/>
        <v>74252.7</v>
      </c>
      <c r="K737" s="41"/>
      <c r="L737" s="41"/>
      <c r="M737" s="41"/>
      <c r="N737"/>
      <c r="O737"/>
      <c r="P737"/>
      <c r="Q737"/>
      <c r="R737"/>
      <c r="S737"/>
      <c r="T737"/>
      <c r="U737"/>
      <c r="V737"/>
      <c r="W737"/>
      <c r="X737"/>
      <c r="Y737"/>
      <c r="Z737"/>
      <c r="AA737"/>
      <c r="AB737"/>
      <c r="AC737"/>
      <c r="AD737"/>
      <c r="AE737"/>
    </row>
    <row r="738" spans="1:31" s="44" customFormat="1" x14ac:dyDescent="0.25">
      <c r="A738" t="s">
        <v>437</v>
      </c>
      <c r="B738" t="s">
        <v>345</v>
      </c>
      <c r="C738" t="s">
        <v>399</v>
      </c>
      <c r="D738" t="s">
        <v>347</v>
      </c>
      <c r="E738" s="29">
        <v>38954</v>
      </c>
      <c r="F738" t="s">
        <v>2027</v>
      </c>
      <c r="G738" t="s">
        <v>348</v>
      </c>
      <c r="H738" s="38">
        <v>40920</v>
      </c>
      <c r="I738">
        <v>4</v>
      </c>
      <c r="J738" s="38">
        <f t="shared" si="11"/>
        <v>42147.6</v>
      </c>
      <c r="K738" s="41"/>
      <c r="L738" s="41"/>
      <c r="M738" s="41"/>
      <c r="N738"/>
      <c r="O738"/>
      <c r="P738"/>
      <c r="Q738"/>
      <c r="R738"/>
      <c r="S738"/>
      <c r="T738"/>
      <c r="U738"/>
      <c r="V738"/>
      <c r="W738"/>
      <c r="X738"/>
      <c r="Y738"/>
      <c r="Z738"/>
      <c r="AA738"/>
      <c r="AB738"/>
      <c r="AC738"/>
      <c r="AD738"/>
      <c r="AE738"/>
    </row>
    <row r="739" spans="1:31" s="44" customFormat="1" x14ac:dyDescent="0.25">
      <c r="A739" t="s">
        <v>830</v>
      </c>
      <c r="B739" t="s">
        <v>365</v>
      </c>
      <c r="C739" t="s">
        <v>789</v>
      </c>
      <c r="D739" t="s">
        <v>347</v>
      </c>
      <c r="E739" s="29">
        <v>40883</v>
      </c>
      <c r="F739" t="s">
        <v>2028</v>
      </c>
      <c r="G739" t="s">
        <v>348</v>
      </c>
      <c r="H739" s="38">
        <v>43580</v>
      </c>
      <c r="I739">
        <v>5</v>
      </c>
      <c r="J739" s="38">
        <f t="shared" si="11"/>
        <v>44887.4</v>
      </c>
      <c r="K739" s="41"/>
      <c r="L739" s="41"/>
      <c r="M739" s="41"/>
      <c r="N739"/>
      <c r="O739"/>
      <c r="P739"/>
      <c r="Q739"/>
      <c r="R739"/>
      <c r="S739"/>
      <c r="T739"/>
      <c r="U739"/>
      <c r="V739"/>
      <c r="W739"/>
      <c r="X739"/>
      <c r="Y739"/>
      <c r="Z739"/>
      <c r="AA739"/>
      <c r="AB739"/>
      <c r="AC739"/>
      <c r="AD739"/>
      <c r="AE739"/>
    </row>
    <row r="740" spans="1:31" s="44" customFormat="1" x14ac:dyDescent="0.25">
      <c r="A740" t="s">
        <v>706</v>
      </c>
      <c r="B740" t="s">
        <v>355</v>
      </c>
      <c r="C740" t="s">
        <v>705</v>
      </c>
      <c r="D740" t="s">
        <v>347</v>
      </c>
      <c r="E740" s="29">
        <v>37407</v>
      </c>
      <c r="F740" t="s">
        <v>2029</v>
      </c>
      <c r="G740" t="s">
        <v>348</v>
      </c>
      <c r="H740" s="38">
        <v>59140</v>
      </c>
      <c r="I740">
        <v>5</v>
      </c>
      <c r="J740" s="38">
        <f t="shared" si="11"/>
        <v>60914.200000000004</v>
      </c>
      <c r="K740" s="41"/>
      <c r="L740" s="41"/>
      <c r="M740" s="41"/>
      <c r="N740"/>
      <c r="O740"/>
      <c r="P740"/>
      <c r="Q740"/>
      <c r="R740"/>
      <c r="S740"/>
      <c r="T740"/>
      <c r="U740"/>
      <c r="V740"/>
      <c r="W740"/>
      <c r="X740"/>
      <c r="Y740"/>
      <c r="Z740"/>
      <c r="AA740"/>
      <c r="AB740"/>
      <c r="AC740"/>
      <c r="AD740"/>
      <c r="AE740"/>
    </row>
    <row r="741" spans="1:31" s="44" customFormat="1" x14ac:dyDescent="0.25">
      <c r="A741" t="s">
        <v>931</v>
      </c>
      <c r="B741" t="s">
        <v>361</v>
      </c>
      <c r="C741" t="s">
        <v>851</v>
      </c>
      <c r="D741" t="s">
        <v>347</v>
      </c>
      <c r="E741" s="29">
        <v>40878</v>
      </c>
      <c r="F741" t="s">
        <v>2030</v>
      </c>
      <c r="G741" t="s">
        <v>369</v>
      </c>
      <c r="H741" s="38">
        <v>71680</v>
      </c>
      <c r="I741">
        <v>4</v>
      </c>
      <c r="J741" s="38">
        <f t="shared" si="11"/>
        <v>73830.400000000009</v>
      </c>
      <c r="K741" s="41"/>
      <c r="L741" s="41"/>
      <c r="M741" s="41"/>
      <c r="N741"/>
      <c r="O741"/>
      <c r="P741"/>
      <c r="Q741"/>
      <c r="R741"/>
      <c r="S741"/>
      <c r="T741"/>
      <c r="U741"/>
      <c r="V741"/>
      <c r="W741"/>
      <c r="X741"/>
      <c r="Y741"/>
      <c r="Z741"/>
      <c r="AA741"/>
      <c r="AB741"/>
      <c r="AC741"/>
      <c r="AD741"/>
      <c r="AE741"/>
    </row>
    <row r="742" spans="1:31" s="44" customFormat="1" x14ac:dyDescent="0.25">
      <c r="A742" t="s">
        <v>1005</v>
      </c>
      <c r="B742" t="s">
        <v>365</v>
      </c>
      <c r="C742" t="s">
        <v>940</v>
      </c>
      <c r="D742" t="s">
        <v>347</v>
      </c>
      <c r="E742" s="29">
        <v>39398</v>
      </c>
      <c r="F742" t="s">
        <v>2031</v>
      </c>
      <c r="G742" t="s">
        <v>359</v>
      </c>
      <c r="H742" s="38">
        <v>48490</v>
      </c>
      <c r="I742">
        <v>2</v>
      </c>
      <c r="J742" s="38">
        <f t="shared" si="11"/>
        <v>49944.700000000004</v>
      </c>
      <c r="K742" s="41"/>
      <c r="L742" s="41"/>
      <c r="M742" s="41"/>
      <c r="N742"/>
      <c r="O742"/>
      <c r="P742"/>
      <c r="Q742"/>
      <c r="R742"/>
      <c r="S742"/>
      <c r="T742"/>
      <c r="U742"/>
      <c r="V742"/>
      <c r="W742"/>
      <c r="X742"/>
      <c r="Y742"/>
      <c r="Z742"/>
      <c r="AA742"/>
      <c r="AB742"/>
      <c r="AC742"/>
      <c r="AD742"/>
      <c r="AE742"/>
    </row>
    <row r="743" spans="1:31" s="44" customFormat="1" x14ac:dyDescent="0.25">
      <c r="A743" t="s">
        <v>512</v>
      </c>
      <c r="B743" t="s">
        <v>365</v>
      </c>
      <c r="C743" t="s">
        <v>504</v>
      </c>
      <c r="D743" t="s">
        <v>353</v>
      </c>
      <c r="E743" s="29">
        <v>39154</v>
      </c>
      <c r="F743" t="s">
        <v>2032</v>
      </c>
      <c r="G743"/>
      <c r="H743" s="38">
        <v>26360</v>
      </c>
      <c r="I743">
        <v>4</v>
      </c>
      <c r="J743" s="38">
        <f t="shared" si="11"/>
        <v>27150.799999999999</v>
      </c>
      <c r="K743" s="41"/>
      <c r="L743" s="41"/>
      <c r="M743" s="41"/>
      <c r="N743"/>
      <c r="O743"/>
      <c r="P743"/>
      <c r="Q743"/>
      <c r="R743"/>
      <c r="S743"/>
      <c r="T743"/>
      <c r="U743"/>
      <c r="V743"/>
      <c r="W743"/>
      <c r="X743"/>
      <c r="Y743"/>
      <c r="Z743"/>
      <c r="AA743"/>
      <c r="AB743"/>
      <c r="AC743"/>
      <c r="AD743"/>
      <c r="AE743"/>
    </row>
    <row r="744" spans="1:31" x14ac:dyDescent="0.25">
      <c r="A744" t="s">
        <v>602</v>
      </c>
      <c r="B744" t="s">
        <v>365</v>
      </c>
      <c r="C744" t="s">
        <v>552</v>
      </c>
      <c r="D744" t="s">
        <v>347</v>
      </c>
      <c r="E744" s="29">
        <v>38465</v>
      </c>
      <c r="F744" t="s">
        <v>2033</v>
      </c>
      <c r="G744" t="s">
        <v>379</v>
      </c>
      <c r="H744" s="38">
        <v>61330</v>
      </c>
      <c r="I744">
        <v>4</v>
      </c>
      <c r="J744" s="38">
        <f t="shared" si="11"/>
        <v>64396.5</v>
      </c>
    </row>
    <row r="745" spans="1:31" x14ac:dyDescent="0.25">
      <c r="A745" t="s">
        <v>392</v>
      </c>
      <c r="B745" t="s">
        <v>345</v>
      </c>
      <c r="C745" t="s">
        <v>384</v>
      </c>
      <c r="D745" t="s">
        <v>347</v>
      </c>
      <c r="E745" s="29">
        <v>40856</v>
      </c>
      <c r="F745" t="s">
        <v>2034</v>
      </c>
      <c r="G745" t="s">
        <v>351</v>
      </c>
      <c r="H745" s="38">
        <v>41350</v>
      </c>
      <c r="I745">
        <v>2</v>
      </c>
      <c r="J745" s="38">
        <f t="shared" si="11"/>
        <v>42590.5</v>
      </c>
    </row>
    <row r="746" spans="1:31" x14ac:dyDescent="0.25">
      <c r="A746" t="s">
        <v>828</v>
      </c>
      <c r="B746" t="s">
        <v>361</v>
      </c>
      <c r="C746" t="s">
        <v>789</v>
      </c>
      <c r="D746" t="s">
        <v>347</v>
      </c>
      <c r="E746" s="29">
        <v>40492</v>
      </c>
      <c r="F746" t="s">
        <v>2035</v>
      </c>
      <c r="G746" t="s">
        <v>369</v>
      </c>
      <c r="H746" s="38">
        <v>67230</v>
      </c>
      <c r="I746">
        <v>4</v>
      </c>
      <c r="J746" s="38">
        <f t="shared" si="11"/>
        <v>69246.900000000009</v>
      </c>
    </row>
    <row r="747" spans="1:31" x14ac:dyDescent="0.25">
      <c r="A747" t="s">
        <v>447</v>
      </c>
      <c r="B747" t="s">
        <v>361</v>
      </c>
      <c r="C747" t="s">
        <v>399</v>
      </c>
      <c r="D747" t="s">
        <v>353</v>
      </c>
      <c r="E747" s="29">
        <v>39765</v>
      </c>
      <c r="F747" t="s">
        <v>2036</v>
      </c>
      <c r="G747"/>
      <c r="H747" s="38">
        <v>46670</v>
      </c>
      <c r="I747">
        <v>3</v>
      </c>
      <c r="J747" s="38">
        <f t="shared" si="11"/>
        <v>48070.1</v>
      </c>
    </row>
    <row r="748" spans="1:31" x14ac:dyDescent="0.25">
      <c r="A748" t="s">
        <v>508</v>
      </c>
      <c r="B748" t="s">
        <v>365</v>
      </c>
      <c r="C748" t="s">
        <v>504</v>
      </c>
      <c r="D748" t="s">
        <v>347</v>
      </c>
      <c r="E748" s="29">
        <v>39845</v>
      </c>
      <c r="F748" t="s">
        <v>2037</v>
      </c>
      <c r="G748" t="s">
        <v>348</v>
      </c>
      <c r="H748" s="38">
        <v>42480</v>
      </c>
      <c r="I748">
        <v>3</v>
      </c>
      <c r="J748" s="38">
        <f t="shared" si="11"/>
        <v>43754.400000000001</v>
      </c>
    </row>
    <row r="749" spans="1:31" x14ac:dyDescent="0.25">
      <c r="A749" t="s">
        <v>1037</v>
      </c>
      <c r="B749" t="s">
        <v>375</v>
      </c>
      <c r="C749" t="s">
        <v>1014</v>
      </c>
      <c r="D749" t="s">
        <v>350</v>
      </c>
      <c r="E749" s="29">
        <v>39535</v>
      </c>
      <c r="F749" t="s">
        <v>2038</v>
      </c>
      <c r="G749" t="s">
        <v>369</v>
      </c>
      <c r="H749" s="38">
        <v>49080</v>
      </c>
      <c r="I749">
        <v>5</v>
      </c>
      <c r="J749" s="38">
        <f t="shared" si="11"/>
        <v>50552.4</v>
      </c>
    </row>
  </sheetData>
  <sortState xmlns:xlrd2="http://schemas.microsoft.com/office/spreadsheetml/2017/richdata2" ref="A9:J749">
    <sortCondition ref="A9"/>
  </sortState>
  <mergeCells count="7">
    <mergeCell ref="A7:G7"/>
    <mergeCell ref="A6:J6"/>
    <mergeCell ref="A1:J1"/>
    <mergeCell ref="B2:J2"/>
    <mergeCell ref="B3:J3"/>
    <mergeCell ref="B4:J4"/>
    <mergeCell ref="B5:J5"/>
  </mergeCells>
  <conditionalFormatting sqref="G9:G749">
    <cfRule type="containsBlanks" dxfId="0" priority="1">
      <formula>LEN(TRIM(G9))=0</formula>
    </cfRule>
  </conditionalFormatting>
  <pageMargins left="0.75" right="0.75" top="1" bottom="1" header="0.5" footer="0.5"/>
  <pageSetup orientation="portrait" r:id="rId1"/>
  <headerFooter alignWithMargins="0">
    <oddHeader>&amp;L&amp;"Calibri,Regular"&amp;K000000&amp;G&amp;C&amp;"Calibri,Regular"&amp;K000000Employee Data and Sales Stats&amp;R&amp;"Calibri,Regular"&amp;K000000&amp;G</oddHead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0000"/>
  </sheetPr>
  <dimension ref="A1:A2"/>
  <sheetViews>
    <sheetView workbookViewId="0">
      <selection activeCell="A6" sqref="A6"/>
    </sheetView>
  </sheetViews>
  <sheetFormatPr defaultColWidth="9" defaultRowHeight="15" x14ac:dyDescent="0.25"/>
  <cols>
    <col min="1" max="1" width="100.5" style="7" customWidth="1"/>
    <col min="2" max="16384" width="9" style="7"/>
  </cols>
  <sheetData>
    <row r="1" spans="1:1" ht="26.25" x14ac:dyDescent="0.4">
      <c r="A1" s="6" t="s">
        <v>1</v>
      </c>
    </row>
    <row r="2" spans="1:1" ht="76.5" customHeight="1" x14ac:dyDescent="0.25">
      <c r="A2" s="8" t="s">
        <v>1134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Charts</vt:lpstr>
      </vt:variant>
      <vt:variant>
        <vt:i4>1</vt:i4>
      </vt:variant>
    </vt:vector>
  </HeadingPairs>
  <TitlesOfParts>
    <vt:vector size="10" baseType="lpstr">
      <vt:lpstr>Instructions</vt:lpstr>
      <vt:lpstr>3-Year Total Sales</vt:lpstr>
      <vt:lpstr>Project 1</vt:lpstr>
      <vt:lpstr>Project 2</vt:lpstr>
      <vt:lpstr>Project 3</vt:lpstr>
      <vt:lpstr>Project 4</vt:lpstr>
      <vt:lpstr>Project 5</vt:lpstr>
      <vt:lpstr>Project 6</vt:lpstr>
      <vt:lpstr>DISCLAIMER</vt:lpstr>
      <vt:lpstr>Payroll 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dc:creator>
  <cp:lastModifiedBy>Jen McBee</cp:lastModifiedBy>
  <dcterms:created xsi:type="dcterms:W3CDTF">2012-07-22T07:14:08Z</dcterms:created>
  <dcterms:modified xsi:type="dcterms:W3CDTF">2022-11-12T21:42:31Z</dcterms:modified>
</cp:coreProperties>
</file>