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justi\OneDrive\Desktop\Analytics\Excel_Projects\Exercise_Files\Chapter 2\"/>
    </mc:Choice>
  </mc:AlternateContent>
  <xr:revisionPtr revIDLastSave="0" documentId="13_ncr:1_{31DE2DD8-CF06-4070-8327-3C0AE19D6728}" xr6:coauthVersionLast="47" xr6:coauthVersionMax="47" xr10:uidLastSave="{00000000-0000-0000-0000-000000000000}"/>
  <bookViews>
    <workbookView xWindow="13875" yWindow="-21600" windowWidth="26010" windowHeight="20985" firstSheet="1" activeTab="1" xr2:uid="{00000000-000D-0000-FFFF-FFFF00000000}"/>
  </bookViews>
  <sheets>
    <sheet name="Sheet1" sheetId="1" state="hidden" r:id="rId1"/>
    <sheet name="Instructions" sheetId="11" r:id="rId2"/>
    <sheet name="Project 1" sheetId="12" r:id="rId3"/>
    <sheet name="Project 2" sheetId="5" r:id="rId4"/>
    <sheet name="DISCLAIMER" sheetId="9" r:id="rId5"/>
  </sheets>
  <definedNames>
    <definedName name="February">#REF!</definedName>
    <definedName name="January">#REF!</definedName>
    <definedName name="March">#REF!</definedName>
    <definedName name="payroll">#REF!</definedName>
    <definedName name="Totals">#REF!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2" l="1"/>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D7" i="5" l="1"/>
  <c r="F7" i="5" s="1"/>
  <c r="D8" i="5"/>
  <c r="F8" i="5" s="1"/>
  <c r="D9" i="5"/>
  <c r="F9" i="5" s="1"/>
  <c r="D10" i="5"/>
  <c r="F10" i="5" s="1"/>
  <c r="D11" i="5"/>
  <c r="F11" i="5" s="1"/>
  <c r="D12" i="5"/>
  <c r="F12" i="5" s="1"/>
  <c r="D13" i="5"/>
  <c r="F13" i="5" s="1"/>
  <c r="D14" i="5"/>
  <c r="F14" i="5" s="1"/>
  <c r="D15" i="5"/>
  <c r="F15" i="5" s="1"/>
  <c r="D16" i="5"/>
  <c r="F16" i="5" s="1"/>
  <c r="D17" i="5"/>
  <c r="F17" i="5" s="1"/>
  <c r="D18" i="5"/>
  <c r="F18" i="5" s="1"/>
  <c r="D19" i="5"/>
  <c r="F19" i="5" s="1"/>
  <c r="D20" i="5"/>
  <c r="F20" i="5" s="1"/>
  <c r="D21" i="5"/>
  <c r="F21" i="5" s="1"/>
  <c r="D22" i="5"/>
  <c r="F22" i="5" s="1"/>
  <c r="D23" i="5"/>
  <c r="F23" i="5" s="1"/>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jennifer mcbee</author>
  </authors>
  <commentList>
    <comment ref="E14" authorId="0" shapeId="0" xr:uid="{148F5C75-7168-40C7-9E63-6C1C6D3519DB}">
      <text>
        <r>
          <rPr>
            <b/>
            <sz val="9"/>
            <color indexed="81"/>
            <rFont val="Tahoma"/>
            <family val="2"/>
          </rPr>
          <t>jennifer mcbee:</t>
        </r>
        <r>
          <rPr>
            <sz val="9"/>
            <color indexed="81"/>
            <rFont val="Tahoma"/>
            <family val="2"/>
          </rPr>
          <t xml:space="preserve">
Contact Drisden Botanicals and offer 10% off their next order.</t>
        </r>
      </text>
    </comment>
  </commentList>
</comments>
</file>

<file path=xl/sharedStrings.xml><?xml version="1.0" encoding="utf-8"?>
<sst xmlns="http://schemas.openxmlformats.org/spreadsheetml/2006/main" count="203" uniqueCount="162">
  <si>
    <t>Production History</t>
  </si>
  <si>
    <t>Total</t>
  </si>
  <si>
    <t>Grand Total</t>
  </si>
  <si>
    <t>Butter Crunch</t>
  </si>
  <si>
    <t>Rainbow Sticks</t>
  </si>
  <si>
    <t>Chewbaca Chews</t>
  </si>
  <si>
    <t>Chica Crunch</t>
  </si>
  <si>
    <t>Banana Chips</t>
  </si>
  <si>
    <t>Gumbo Bears</t>
  </si>
  <si>
    <t>Jelloramas</t>
  </si>
  <si>
    <t>Joli Jems</t>
  </si>
  <si>
    <t>Red &amp; Whites</t>
  </si>
  <si>
    <t>Pizza Pops</t>
  </si>
  <si>
    <t>Popcorn Tubs</t>
  </si>
  <si>
    <t>Rocket Candy</t>
  </si>
  <si>
    <t>Sugar Bells</t>
  </si>
  <si>
    <t>Sweetie Pops</t>
  </si>
  <si>
    <t>Cola Crumch</t>
  </si>
  <si>
    <t>Puffy Bells</t>
  </si>
  <si>
    <t>Zippy Do Das</t>
  </si>
  <si>
    <t>Month/Year</t>
  </si>
  <si>
    <t>Product</t>
  </si>
  <si>
    <t>Wedding Cake - 1 Tier</t>
  </si>
  <si>
    <t>Wedding Cake - 2 Tier</t>
  </si>
  <si>
    <t>Wedding Cake - 3 Tier</t>
  </si>
  <si>
    <t>Wedding Cake - 4 Tier</t>
  </si>
  <si>
    <t>Anniversary - Rose - White</t>
  </si>
  <si>
    <t>Anniversary - Rose - Chocolate</t>
  </si>
  <si>
    <t>Ahoy Mate! - White</t>
  </si>
  <si>
    <t>May Flowers - White</t>
  </si>
  <si>
    <t>Blast Off! - White</t>
  </si>
  <si>
    <t>Ahoy Mate! - Chocolate</t>
  </si>
  <si>
    <t>1/4 Sheet Cake Plain - White</t>
  </si>
  <si>
    <t>1/4 Sheet Cake - Plain - Chocolate</t>
  </si>
  <si>
    <t>1/2 Sheet Cake - Plain - White</t>
  </si>
  <si>
    <t>1/2 Sheet Cake - Plain - Chocolate</t>
  </si>
  <si>
    <t>Full Sheet Cake - Plain - White</t>
  </si>
  <si>
    <t>Full Sheet Cake - Plain - Chocolate</t>
  </si>
  <si>
    <t>May Flowers - Chocolate</t>
  </si>
  <si>
    <t>Cost</t>
  </si>
  <si>
    <t>Quantity</t>
  </si>
  <si>
    <t>DISCLAIMER</t>
  </si>
  <si>
    <t>Chapter 2 Challenge</t>
  </si>
  <si>
    <t>Complete the tasks on the Project 1 and Project 2 worksheets.</t>
  </si>
  <si>
    <t>Net Profit</t>
  </si>
  <si>
    <t>Service</t>
  </si>
  <si>
    <t>Dapibus Ltd</t>
  </si>
  <si>
    <t>WX01773</t>
  </si>
  <si>
    <t>Equipment</t>
  </si>
  <si>
    <t>Torquent Per Conubia Associates</t>
  </si>
  <si>
    <t>JW82775</t>
  </si>
  <si>
    <t>Supplies</t>
  </si>
  <si>
    <t>Pellentesque Tellus Institute</t>
  </si>
  <si>
    <t>DE13490</t>
  </si>
  <si>
    <t>Montes Nascetur Inc.</t>
  </si>
  <si>
    <t>MC60151</t>
  </si>
  <si>
    <t>Aliquam Vulputate Institute</t>
  </si>
  <si>
    <t>HW72001</t>
  </si>
  <si>
    <t>Varius Et Corporation</t>
  </si>
  <si>
    <t>WW82115</t>
  </si>
  <si>
    <t>Packaging</t>
  </si>
  <si>
    <t>Pellentesque Tincidunt PC</t>
  </si>
  <si>
    <t>GH86988</t>
  </si>
  <si>
    <t>Vel Turpis Aliquam Ltd</t>
  </si>
  <si>
    <t>PA80060</t>
  </si>
  <si>
    <t>Non Cursus LLC</t>
  </si>
  <si>
    <t>XF38405</t>
  </si>
  <si>
    <t>Congue In Scelerisque Incorporated</t>
  </si>
  <si>
    <t>KG33161</t>
  </si>
  <si>
    <t>Pretium Neque Corp.</t>
  </si>
  <si>
    <t>KQ01990</t>
  </si>
  <si>
    <t>Nunc Pulvinar Inc.</t>
  </si>
  <si>
    <t>MA89267</t>
  </si>
  <si>
    <t>Nibh LLP</t>
  </si>
  <si>
    <t>ZF76192</t>
  </si>
  <si>
    <t>Enim Nec Corporation</t>
  </si>
  <si>
    <t>XY38751</t>
  </si>
  <si>
    <t>Nulla Company</t>
  </si>
  <si>
    <t>UI88422</t>
  </si>
  <si>
    <t>Quisque Fringilla Institute</t>
  </si>
  <si>
    <t>LE88102</t>
  </si>
  <si>
    <t>Eu Corp.</t>
  </si>
  <si>
    <t>SZ26305</t>
  </si>
  <si>
    <t>Integer Limited</t>
  </si>
  <si>
    <t>YT23265</t>
  </si>
  <si>
    <t>Aliquam Ultrices LLP</t>
  </si>
  <si>
    <t>CC33470</t>
  </si>
  <si>
    <t>Auctor PC</t>
  </si>
  <si>
    <t>LA14536</t>
  </si>
  <si>
    <t>Blandit Nam Corp.</t>
  </si>
  <si>
    <t>XJ89113</t>
  </si>
  <si>
    <t>Mauris Ipsum Corporation</t>
  </si>
  <si>
    <t>KM42426</t>
  </si>
  <si>
    <t>At Inc.</t>
  </si>
  <si>
    <t>HK36401</t>
  </si>
  <si>
    <t>Eget Odio Aliquam Associates</t>
  </si>
  <si>
    <t>ZP11577</t>
  </si>
  <si>
    <t>Vitae Corporation</t>
  </si>
  <si>
    <t>AU23398</t>
  </si>
  <si>
    <t>Vivamus Rhoncus PC</t>
  </si>
  <si>
    <t>WZ83402</t>
  </si>
  <si>
    <t>Machine Cleaners</t>
  </si>
  <si>
    <t>IA75942</t>
  </si>
  <si>
    <t>Vitae Consulting</t>
  </si>
  <si>
    <t>FY55765</t>
  </si>
  <si>
    <t>Mistro's Boxes Plus</t>
  </si>
  <si>
    <t>KN64662</t>
  </si>
  <si>
    <t>Engines for Invention</t>
  </si>
  <si>
    <t>NM28579</t>
  </si>
  <si>
    <t>Paper Prodigy</t>
  </si>
  <si>
    <t>FY67855</t>
  </si>
  <si>
    <t>Maid for You</t>
  </si>
  <si>
    <t>KV09531</t>
  </si>
  <si>
    <t>Semper LLP</t>
  </si>
  <si>
    <t>CD08522</t>
  </si>
  <si>
    <t>Jason, Jolly, and Ridell</t>
  </si>
  <si>
    <t>JC51886</t>
  </si>
  <si>
    <t>China Charms Dishware</t>
  </si>
  <si>
    <t>MY88696</t>
  </si>
  <si>
    <t>Senectus Foundation</t>
  </si>
  <si>
    <t>PS21655</t>
  </si>
  <si>
    <t>Herb's Herbs</t>
  </si>
  <si>
    <t>SJ24858</t>
  </si>
  <si>
    <t>Drisden Botanicals</t>
  </si>
  <si>
    <t>UT35233</t>
  </si>
  <si>
    <t>The Ink Trap</t>
  </si>
  <si>
    <t>KR07718</t>
  </si>
  <si>
    <t>Picker Packers</t>
  </si>
  <si>
    <t>PX23843</t>
  </si>
  <si>
    <t>Gears and Wheels</t>
  </si>
  <si>
    <t>TM33714</t>
  </si>
  <si>
    <t>Mary's Baskets Inc</t>
  </si>
  <si>
    <t>UN98408</t>
  </si>
  <si>
    <t>Sanford Glass &amp; Jars</t>
  </si>
  <si>
    <t>IA01054</t>
  </si>
  <si>
    <t>PaperTaskers</t>
  </si>
  <si>
    <t>TY19527</t>
  </si>
  <si>
    <t>Metalworks Presses</t>
  </si>
  <si>
    <t>PF71878</t>
  </si>
  <si>
    <t xml:space="preserve">Balance </t>
  </si>
  <si>
    <t>Payments</t>
  </si>
  <si>
    <t>Invoices</t>
  </si>
  <si>
    <t>Type</t>
  </si>
  <si>
    <t>Company</t>
  </si>
  <si>
    <t>Vendor ID</t>
  </si>
  <si>
    <t>Configure the Ribbon to display the tab that includes Visual Basic options.</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</si>
  <si>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</si>
  <si>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Tasks below will be completed on the Project 1 worksheet.</t>
  </si>
  <si>
    <t>10 Minute Time Allotment</t>
  </si>
  <si>
    <t>Save the file as "My Challenge" in the Chapter 2 Exercises File.</t>
  </si>
  <si>
    <r>
      <t>1.  Insert the information from the 2021 Commissions worksheet in the 02_06 Commissions workbook 
     on a new worksheet named "2021 Commissions".
2.  Do not include the "Rank" column or any blank rows or columns.
3.  Accept all other defaults.</t>
    </r>
    <r>
      <rPr>
        <b/>
        <sz val="11"/>
        <color rgb="FF0070C0"/>
        <rFont val="Arial"/>
        <family val="2"/>
      </rPr>
      <t xml:space="preserve"> </t>
    </r>
  </si>
  <si>
    <r>
      <t xml:space="preserve">Enter the following payments:  
For Vendor ID PF71878 = $1,355.31
For Vendor ID TY19527 = $5,000.00
Calculate the new balances. </t>
    </r>
    <r>
      <rPr>
        <b/>
        <i/>
        <sz val="12"/>
        <rFont val="Arial"/>
        <family val="2"/>
      </rPr>
      <t xml:space="preserve"> </t>
    </r>
  </si>
  <si>
    <t>Two Trees Olive Oil - Vendor Invoices July 2022</t>
  </si>
  <si>
    <r>
      <t xml:space="preserve">Configure Excel to only allow changes to the </t>
    </r>
    <r>
      <rPr>
        <b/>
        <sz val="12"/>
        <rFont val="Arial"/>
        <family val="2"/>
      </rPr>
      <t>Payments</t>
    </r>
    <r>
      <rPr>
        <sz val="12"/>
        <rFont val="Arial"/>
        <family val="2"/>
      </rPr>
      <t xml:space="preserve"> column.  Protect the Worksheet without a password.</t>
    </r>
  </si>
  <si>
    <t>Tasks below will be completed within this workbook and the 02_06 Commissions workbook.</t>
  </si>
  <si>
    <r>
      <t xml:space="preserve">Create a macro in the 02_06 Commissions workbook that applies </t>
    </r>
    <r>
      <rPr>
        <b/>
        <sz val="12"/>
        <rFont val="Arial"/>
        <family val="2"/>
      </rPr>
      <t>Currency Style</t>
    </r>
    <r>
      <rPr>
        <sz val="12"/>
        <rFont val="Arial"/>
        <family val="2"/>
      </rPr>
      <t xml:space="preserve">, </t>
    </r>
    <r>
      <rPr>
        <b/>
        <sz val="12"/>
        <rFont val="Arial"/>
        <family val="2"/>
      </rPr>
      <t>Bold</t>
    </r>
    <r>
      <rPr>
        <sz val="12"/>
        <rFont val="Arial"/>
        <family val="2"/>
      </rPr>
      <t xml:space="preserve"> and </t>
    </r>
    <r>
      <rPr>
        <b/>
        <sz val="12"/>
        <rFont val="Arial"/>
        <family val="2"/>
      </rPr>
      <t>Italics</t>
    </r>
    <r>
      <rPr>
        <sz val="12"/>
        <rFont val="Arial"/>
        <family val="2"/>
      </rPr>
      <t xml:space="preserve"> to selected cells.  Name the macro "</t>
    </r>
    <r>
      <rPr>
        <b/>
        <i/>
        <sz val="12"/>
        <rFont val="Arial"/>
        <family val="2"/>
      </rPr>
      <t>CBI</t>
    </r>
    <r>
      <rPr>
        <sz val="12"/>
        <rFont val="Arial"/>
        <family val="2"/>
      </rPr>
      <t>", and save the macro in the 02_06 Commissions workbook.  Add the description: "</t>
    </r>
    <r>
      <rPr>
        <b/>
        <i/>
        <sz val="12"/>
        <rFont val="Arial"/>
        <family val="2"/>
      </rPr>
      <t>Applies Currency Style, Bold and Italics to selected cells.</t>
    </r>
    <r>
      <rPr>
        <sz val="12"/>
        <rFont val="Arial"/>
        <family val="2"/>
      </rPr>
      <t xml:space="preserve">"  </t>
    </r>
  </si>
  <si>
    <r>
      <t>Make the "</t>
    </r>
    <r>
      <rPr>
        <b/>
        <sz val="12"/>
        <rFont val="Arial"/>
        <family val="2"/>
      </rPr>
      <t>CBI</t>
    </r>
    <r>
      <rPr>
        <sz val="12"/>
        <rFont val="Arial"/>
        <family val="2"/>
      </rPr>
      <t xml:space="preserve">" macro available in the </t>
    </r>
    <r>
      <rPr>
        <b/>
        <sz val="12"/>
        <rFont val="Arial"/>
        <family val="2"/>
      </rPr>
      <t>My Challenge</t>
    </r>
    <r>
      <rPr>
        <sz val="12"/>
        <rFont val="Arial"/>
        <family val="2"/>
      </rPr>
      <t xml:space="preserve"> workbook.</t>
    </r>
  </si>
  <si>
    <t>Costs and Net Gains 2022</t>
  </si>
  <si>
    <t>Invoice Amount</t>
  </si>
  <si>
    <t>Configure Excel so that calculations do not automatically occur, but recalculate when the workbook is saved.</t>
  </si>
  <si>
    <r>
      <t>Protect the workbook structure using the password "</t>
    </r>
    <r>
      <rPr>
        <b/>
        <sz val="12"/>
        <color theme="1"/>
        <rFont val="Arial"/>
        <family val="2"/>
      </rPr>
      <t>password</t>
    </r>
    <r>
      <rPr>
        <sz val="12"/>
        <color theme="1"/>
        <rFont val="Arial"/>
        <family val="2"/>
      </rPr>
      <t>".</t>
    </r>
  </si>
  <si>
    <r>
      <t xml:space="preserve">When you have completed all tasks, please save and close all open workbooks.  </t>
    </r>
    <r>
      <rPr>
        <b/>
        <i/>
        <sz val="12"/>
        <color theme="1"/>
        <rFont val="Arial"/>
        <family val="2"/>
      </rPr>
      <t>Note:  Save As Macro-enabled workbooks.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</si>
</sst>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mmm\-yy;@"/>
    <numFmt numFmtId="165" formatCode="_(* #,##0_);_(* \(#,##0\);_(* &quot;-&quot;??_);_(@_)"/>
    <numFmt numFmtId="166" formatCode="&quot;$&quot;#,##0.00"/>
    <numFmt numFmtId="167" formatCode="#."/>
  </numFmts>
  <fonts count="36" x14ac:knownFonts="1">
    <font>
      <sz val="10"/>
      <name val="Arial"/>
    </font>
    <font>
      <sz val="11"/>
      <color theme="1"/>
      <name val="Gill Sans MT"/>
      <family val="2"/>
      <scheme val="minor"/>
    </font>
    <font>
      <sz val="11"/>
      <color theme="1"/>
      <name val="Gill Sans MT"/>
      <family val="2"/>
      <scheme val="minor"/>
    </font>
    <font>
      <sz val="12"/>
      <color theme="1"/>
      <name val="Arial"/>
      <family val="2"/>
    </font>
    <font>
      <sz val="11"/>
      <color theme="1"/>
      <name val="Gill Sans MT"/>
      <family val="2"/>
      <scheme val="minor"/>
    </font>
    <font>
      <b/>
      <sz val="12"/>
      <name val="Arial"/>
      <family val="2"/>
    </font>
    <font>
      <sz val="10"/>
      <name val="Arial"/>
      <family val="2"/>
    </font>
    <font>
      <sz val="10"/>
      <color theme="1"/>
      <name val="Arial"/>
      <family val="2"/>
    </font>
    <font>
      <b/>
      <sz val="12"/>
      <color rgb="FFC00000"/>
      <name val="Arial"/>
      <family val="2"/>
    </font>
    <font>
      <b/>
      <sz val="10"/>
      <color theme="0"/>
      <name val="Arial"/>
      <family val="2"/>
    </font>
    <font>
      <b/>
      <sz val="18"/>
      <color theme="9" tint="-0.249977111117893"/>
      <name val="Calibri"/>
      <family val="2"/>
    </font>
    <font>
      <sz val="11"/>
      <color theme="1"/>
      <name val="Calibri"/>
      <family val="2"/>
    </font>
    <font>
      <sz val="11"/>
      <color rgb="FF000000"/>
      <name val="Calibri"/>
      <family val="2"/>
    </font>
    <font>
      <b/>
      <sz val="20"/>
      <color theme="1"/>
      <name val="Calibri"/>
      <family val="2"/>
    </font>
    <font>
      <sz val="12"/>
      <color theme="1"/>
      <name val="Calibri"/>
      <family val="2"/>
    </font>
    <font>
      <sz val="18"/>
      <color theme="3"/>
      <name val="Gill Sans MT"/>
      <family val="2"/>
      <scheme val="major"/>
    </font>
    <font>
      <b/>
      <sz val="15"/>
      <color theme="3"/>
      <name val="Gill Sans MT"/>
      <family val="2"/>
      <scheme val="minor"/>
    </font>
    <font>
      <sz val="14"/>
      <color theme="1"/>
      <name val="Gill Sans MT"/>
      <family val="2"/>
      <scheme val="minor"/>
    </font>
    <font>
      <sz val="12"/>
      <name val="Arial"/>
      <family val="2"/>
    </font>
    <font>
      <sz val="11"/>
      <color theme="1"/>
      <name val="Arial"/>
      <family val="2"/>
    </font>
    <font>
      <b/>
      <sz val="11"/>
      <color rgb="FF0070C0"/>
      <name val="Arial"/>
      <family val="2"/>
    </font>
    <font>
      <b/>
      <sz val="20"/>
      <color theme="3"/>
      <name val="Arial"/>
      <family val="2"/>
    </font>
    <font>
      <b/>
      <sz val="15"/>
      <color theme="3"/>
      <name val="Arial"/>
      <family val="2"/>
    </font>
    <font>
      <b/>
      <sz val="12"/>
      <color theme="3"/>
      <name val="Arial"/>
      <family val="2"/>
    </font>
    <font>
      <sz val="11"/>
      <color rgb="FF006100"/>
      <name val="Gill Sans MT"/>
      <family val="2"/>
      <scheme val="minor"/>
    </font>
    <font>
      <sz val="9"/>
      <name val="Verdana"/>
      <family val="2"/>
    </font>
    <font>
      <sz val="10"/>
      <name val="Verdana"/>
      <family val="2"/>
    </font>
    <font>
      <sz val="9"/>
      <color indexed="81"/>
      <name val="Tahoma"/>
      <family val="2"/>
    </font>
    <font>
      <b/>
      <sz val="9"/>
      <color indexed="81"/>
      <name val="Tahoma"/>
      <family val="2"/>
    </font>
    <font>
      <b/>
      <sz val="12"/>
      <color theme="1"/>
      <name val="Arial"/>
      <family val="2"/>
    </font>
    <font>
      <b/>
      <i/>
      <sz val="12"/>
      <name val="Arial"/>
      <family val="2"/>
    </font>
    <font>
      <b/>
      <sz val="12"/>
      <color theme="0"/>
      <name val="Arial"/>
      <family val="2"/>
    </font>
    <font>
      <b/>
      <sz val="18"/>
      <color theme="5" tint="-0.249977111117893"/>
      <name val="Arial"/>
      <family val="2"/>
    </font>
    <font>
      <b/>
      <sz val="18"/>
      <color theme="9" tint="-0.249977111117893"/>
      <name val="Arial"/>
      <family val="2"/>
    </font>
    <font>
      <b/>
      <sz val="14"/>
      <name val="Arial"/>
      <family val="2"/>
    </font>
    <font>
      <b/>
      <i/>
      <sz val="12"/>
      <color theme="1"/>
      <name val="Arial"/>
      <family val="2"/>
    </font>
  </fonts>
  <fills count="13">
    <fill>
      <patternFill patternType="none"/>
    </fill>
    <fill>
      <patternFill patternType="gray125"/>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indexed="9"/>
        <bgColor indexed="64"/>
      </patternFill>
    </fill>
    <fill>
      <patternFill patternType="solid">
        <fgColor rgb="FF92D050"/>
        <bgColor indexed="64"/>
      </patternFill>
    </fill>
  </fills>
  <borders count="13">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right/>
      <top/>
      <bottom style="thick">
        <color theme="4"/>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top style="thick">
        <color theme="9" tint="-0.24994659260841701"/>
      </top>
      <bottom/>
      <diagonal/>
    </border>
    <border>
      <left/>
      <right/>
      <top style="thick">
        <color theme="9" tint="-0.24994659260841701"/>
      </top>
      <bottom/>
      <diagonal/>
    </border>
    <border>
      <left/>
      <right style="thick">
        <color theme="9" tint="-0.24994659260841701"/>
      </right>
      <top style="thick">
        <color theme="9" tint="-0.24994659260841701"/>
      </top>
      <bottom/>
      <diagonal/>
    </border>
  </borders>
  <cellStyleXfs count="11">
    <xf numFmtId="0" fontId="0" fillId="0" borderId="0"/>
    <xf numFmtId="43" fontId="6" fillId="0" borderId="0" applyFont="0" applyFill="0" applyBorder="0" applyAlignment="0" applyProtection="0"/>
    <xf numFmtId="0" fontId="4" fillId="0" borderId="0"/>
    <xf numFmtId="0" fontId="11" fillId="0" borderId="0"/>
    <xf numFmtId="9" fontId="12" fillId="0" borderId="0" applyFont="0" applyFill="0" applyBorder="0" applyAlignment="0" applyProtection="0"/>
    <xf numFmtId="0" fontId="2" fillId="0" borderId="0"/>
    <xf numFmtId="0" fontId="15" fillId="0" borderId="0" applyNumberFormat="0" applyFill="0" applyBorder="0" applyAlignment="0" applyProtection="0"/>
    <xf numFmtId="0" fontId="16" fillId="0" borderId="6" applyNumberFormat="0" applyFill="0" applyAlignment="0" applyProtection="0"/>
    <xf numFmtId="0" fontId="1" fillId="0" borderId="0"/>
    <xf numFmtId="0" fontId="24" fillId="12" borderId="0" applyNumberFormat="0" applyBorder="0" applyAlignment="0" applyProtection="0"/>
    <xf numFmtId="0" fontId="25" fillId="0" borderId="0"/>
  </cellStyleXfs>
  <cellXfs count="75">
    <xf numFmtId="0" fontId="0" fillId="0" borderId="0" xfId="0"/>
    <xf numFmtId="3" fontId="0" fillId="0" borderId="0" xfId="0" applyNumberFormat="1"/>
    <xf numFmtId="164" fontId="7" fillId="7" borderId="4" xfId="0" applyNumberFormat="1" applyFont="1" applyFill="1" applyBorder="1"/>
    <xf numFmtId="164" fontId="7" fillId="8" borderId="4" xfId="0" applyNumberFormat="1" applyFont="1" applyFill="1" applyBorder="1"/>
    <xf numFmtId="164" fontId="7" fillId="9" borderId="2" xfId="0" applyNumberFormat="1" applyFont="1" applyFill="1" applyBorder="1"/>
    <xf numFmtId="164" fontId="7" fillId="10" borderId="4" xfId="0" applyNumberFormat="1" applyFont="1" applyFill="1" applyBorder="1"/>
    <xf numFmtId="164" fontId="7" fillId="9" borderId="4" xfId="0" applyNumberFormat="1" applyFont="1" applyFill="1" applyBorder="1"/>
    <xf numFmtId="0" fontId="8" fillId="0" borderId="0" xfId="0" applyFont="1" applyAlignment="1">
      <alignment vertical="center"/>
    </xf>
    <xf numFmtId="0" fontId="5" fillId="0" borderId="0" xfId="0" applyFont="1" applyAlignment="1">
      <alignment vertical="center"/>
    </xf>
    <xf numFmtId="164" fontId="7" fillId="8" borderId="0" xfId="0" applyNumberFormat="1" applyFont="1" applyFill="1"/>
    <xf numFmtId="164" fontId="7" fillId="2" borderId="2" xfId="0" applyNumberFormat="1" applyFont="1" applyFill="1" applyBorder="1"/>
    <xf numFmtId="164" fontId="7" fillId="3" borderId="4" xfId="0" applyNumberFormat="1" applyFont="1" applyFill="1" applyBorder="1"/>
    <xf numFmtId="164" fontId="7" fillId="2" borderId="4" xfId="0" applyNumberFormat="1" applyFont="1" applyFill="1" applyBorder="1"/>
    <xf numFmtId="0" fontId="9" fillId="4" borderId="0" xfId="0" applyFont="1" applyFill="1" applyAlignment="1">
      <alignment horizontal="center" wrapText="1"/>
    </xf>
    <xf numFmtId="0" fontId="9" fillId="4" borderId="1" xfId="0" applyFont="1" applyFill="1" applyBorder="1" applyAlignment="1">
      <alignment horizontal="center" wrapText="1"/>
    </xf>
    <xf numFmtId="164" fontId="7" fillId="5" borderId="2" xfId="0" applyNumberFormat="1" applyFont="1" applyFill="1" applyBorder="1"/>
    <xf numFmtId="164" fontId="7" fillId="6" borderId="4" xfId="0" applyNumberFormat="1" applyFont="1" applyFill="1" applyBorder="1"/>
    <xf numFmtId="164" fontId="7" fillId="5" borderId="4" xfId="0" applyNumberFormat="1" applyFont="1" applyFill="1" applyBorder="1"/>
    <xf numFmtId="165" fontId="7" fillId="5" borderId="3" xfId="1" applyNumberFormat="1" applyFont="1" applyFill="1" applyBorder="1"/>
    <xf numFmtId="165" fontId="7" fillId="6" borderId="5" xfId="1" applyNumberFormat="1" applyFont="1" applyFill="1" applyBorder="1"/>
    <xf numFmtId="165" fontId="7" fillId="5" borderId="5" xfId="1" applyNumberFormat="1" applyFont="1" applyFill="1" applyBorder="1"/>
    <xf numFmtId="165" fontId="7" fillId="2" borderId="3" xfId="1" applyNumberFormat="1" applyFont="1" applyFill="1" applyBorder="1"/>
    <xf numFmtId="165" fontId="7" fillId="3" borderId="5" xfId="1" applyNumberFormat="1" applyFont="1" applyFill="1" applyBorder="1"/>
    <xf numFmtId="165" fontId="7" fillId="2" borderId="5" xfId="1" applyNumberFormat="1" applyFont="1" applyFill="1" applyBorder="1"/>
    <xf numFmtId="165" fontId="7" fillId="8" borderId="1" xfId="1" applyNumberFormat="1" applyFont="1" applyFill="1" applyBorder="1"/>
    <xf numFmtId="165" fontId="7" fillId="7" borderId="5" xfId="1" applyNumberFormat="1" applyFont="1" applyFill="1" applyBorder="1"/>
    <xf numFmtId="165" fontId="7" fillId="8" borderId="5" xfId="1" applyNumberFormat="1" applyFont="1" applyFill="1" applyBorder="1"/>
    <xf numFmtId="165" fontId="7" fillId="9" borderId="3" xfId="1" applyNumberFormat="1" applyFont="1" applyFill="1" applyBorder="1"/>
    <xf numFmtId="165" fontId="7" fillId="10" borderId="5" xfId="1" applyNumberFormat="1" applyFont="1" applyFill="1" applyBorder="1"/>
    <xf numFmtId="165" fontId="7" fillId="9" borderId="5" xfId="1" applyNumberFormat="1" applyFont="1" applyFill="1" applyBorder="1"/>
    <xf numFmtId="0" fontId="0" fillId="0" borderId="0" xfId="0" applyAlignment="1">
      <alignment wrapText="1"/>
    </xf>
    <xf numFmtId="166" fontId="0" fillId="0" borderId="0" xfId="0" applyNumberFormat="1"/>
    <xf numFmtId="1" fontId="0" fillId="0" borderId="0" xfId="0" applyNumberFormat="1"/>
    <xf numFmtId="0" fontId="10" fillId="0" borderId="0" xfId="0" applyFont="1" applyAlignment="1">
      <alignment vertical="center" wrapText="1"/>
    </xf>
    <xf numFmtId="0" fontId="13" fillId="0" borderId="0" xfId="5" applyFont="1" applyAlignment="1">
      <alignment horizontal="center"/>
    </xf>
    <xf numFmtId="0" fontId="2" fillId="0" borderId="0" xfId="5"/>
    <xf numFmtId="0" fontId="14" fillId="0" borderId="0" xfId="5" applyFont="1" applyAlignment="1">
      <alignment vertical="center" wrapText="1"/>
    </xf>
    <xf numFmtId="0" fontId="1" fillId="0" borderId="0" xfId="8"/>
    <xf numFmtId="49" fontId="1" fillId="0" borderId="0" xfId="8" applyNumberFormat="1"/>
    <xf numFmtId="0" fontId="18" fillId="0" borderId="0" xfId="0" applyFont="1"/>
    <xf numFmtId="0" fontId="3" fillId="0" borderId="0" xfId="8" applyFont="1" applyAlignment="1">
      <alignment wrapText="1"/>
    </xf>
    <xf numFmtId="0" fontId="19" fillId="0" borderId="0" xfId="8" applyFont="1"/>
    <xf numFmtId="167" fontId="3" fillId="0" borderId="0" xfId="8" applyNumberFormat="1" applyFont="1" applyAlignment="1">
      <alignment vertical="top"/>
    </xf>
    <xf numFmtId="0" fontId="26" fillId="0" borderId="0" xfId="10" applyFont="1"/>
    <xf numFmtId="0" fontId="25" fillId="0" borderId="0" xfId="10"/>
    <xf numFmtId="166" fontId="25" fillId="0" borderId="0" xfId="10" applyNumberFormat="1"/>
    <xf numFmtId="166" fontId="26" fillId="0" borderId="0" xfId="10" applyNumberFormat="1" applyFont="1"/>
    <xf numFmtId="0" fontId="6" fillId="11" borderId="0" xfId="10" applyFont="1" applyFill="1"/>
    <xf numFmtId="0" fontId="23" fillId="0" borderId="0" xfId="7" applyFont="1" applyBorder="1" applyAlignment="1">
      <alignment vertical="center"/>
    </xf>
    <xf numFmtId="167" fontId="18" fillId="0" borderId="9" xfId="0" applyNumberFormat="1" applyFont="1" applyBorder="1" applyAlignment="1">
      <alignment vertical="top"/>
    </xf>
    <xf numFmtId="0" fontId="31" fillId="12" borderId="8" xfId="9" applyFont="1" applyBorder="1" applyAlignment="1">
      <alignment horizontal="center" vertical="center" wrapText="1"/>
    </xf>
    <xf numFmtId="0" fontId="18" fillId="0" borderId="7" xfId="10" applyFont="1" applyBorder="1"/>
    <xf numFmtId="0" fontId="18" fillId="11" borderId="7" xfId="10" applyFont="1" applyFill="1" applyBorder="1" applyAlignment="1">
      <alignment wrapText="1"/>
    </xf>
    <xf numFmtId="166" fontId="18" fillId="0" borderId="7" xfId="10" applyNumberFormat="1" applyFont="1" applyBorder="1"/>
    <xf numFmtId="166" fontId="18" fillId="11" borderId="7" xfId="10" applyNumberFormat="1" applyFont="1" applyFill="1" applyBorder="1" applyAlignment="1">
      <alignment wrapText="1"/>
    </xf>
    <xf numFmtId="0" fontId="6" fillId="0" borderId="0" xfId="0" applyFont="1"/>
    <xf numFmtId="0" fontId="33" fillId="0" borderId="0" xfId="0" applyFont="1" applyAlignment="1">
      <alignment vertical="center" wrapText="1"/>
    </xf>
    <xf numFmtId="166" fontId="6" fillId="0" borderId="0" xfId="0" applyNumberFormat="1" applyFont="1"/>
    <xf numFmtId="1" fontId="6" fillId="0" borderId="0" xfId="0" applyNumberFormat="1" applyFont="1"/>
    <xf numFmtId="0" fontId="34" fillId="0" borderId="0" xfId="10" applyFont="1" applyAlignment="1">
      <alignment horizontal="left"/>
    </xf>
    <xf numFmtId="0" fontId="8" fillId="0" borderId="0" xfId="0" applyFont="1" applyAlignment="1">
      <alignment horizontal="right" vertical="center"/>
    </xf>
    <xf numFmtId="0" fontId="3" fillId="0" borderId="0" xfId="8" applyFont="1" applyAlignment="1">
      <alignment vertical="top"/>
    </xf>
    <xf numFmtId="0" fontId="17" fillId="0" borderId="0" xfId="8" applyFont="1"/>
    <xf numFmtId="49" fontId="21" fillId="0" borderId="0" xfId="6" applyNumberFormat="1" applyFont="1" applyAlignment="1">
      <alignment horizontal="center"/>
    </xf>
    <xf numFmtId="49" fontId="22" fillId="0" borderId="0" xfId="7" applyNumberFormat="1" applyFont="1" applyBorder="1" applyAlignment="1">
      <alignment horizontal="center"/>
    </xf>
    <xf numFmtId="0" fontId="3" fillId="0" borderId="0" xfId="8" applyFont="1" applyAlignment="1">
      <alignment vertical="top" wrapText="1"/>
    </xf>
    <xf numFmtId="0" fontId="3" fillId="0" borderId="0" xfId="8" applyFont="1" applyAlignment="1">
      <alignment horizontal="left" vertical="top" wrapText="1"/>
    </xf>
    <xf numFmtId="0" fontId="18" fillId="0" borderId="9" xfId="0" applyFont="1" applyBorder="1" applyAlignment="1">
      <alignment vertical="top" wrapText="1"/>
    </xf>
    <xf numFmtId="0" fontId="23" fillId="0" borderId="10" xfId="7" applyFont="1" applyBorder="1" applyAlignment="1">
      <alignment horizontal="center"/>
    </xf>
    <xf numFmtId="0" fontId="23" fillId="0" borderId="11" xfId="7" applyFont="1" applyBorder="1" applyAlignment="1">
      <alignment horizontal="center"/>
    </xf>
    <xf numFmtId="0" fontId="23" fillId="0" borderId="12" xfId="7" applyFont="1" applyBorder="1" applyAlignment="1">
      <alignment horizont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23" fillId="0" borderId="9" xfId="7" applyFont="1" applyBorder="1" applyAlignment="1">
      <alignment horizontal="center"/>
    </xf>
    <xf numFmtId="166" fontId="18" fillId="0" borderId="7" xfId="10" applyNumberFormat="1" applyFont="1" applyBorder="1" applyProtection="1">
      <protection locked="0"/>
    </xf>
  </cellXfs>
  <cellStyles count="11">
    <cellStyle name="Comma" xfId="1" builtinId="3"/>
    <cellStyle name="Good" xfId="9" builtinId="26" customBuiltin="1"/>
    <cellStyle name="Heading 1" xfId="7" builtinId="16"/>
    <cellStyle name="Normal" xfId="0" builtinId="0"/>
    <cellStyle name="Normal 2" xfId="2" xr:uid="{00000000-0005-0000-0000-000003000000}"/>
    <cellStyle name="Normal 2 2" xfId="3" xr:uid="{00000000-0005-0000-0000-000004000000}"/>
    <cellStyle name="Normal 3" xfId="5" xr:uid="{00000000-0005-0000-0000-000005000000}"/>
    <cellStyle name="Normal 4" xfId="8" xr:uid="{00000000-0005-0000-0000-000006000000}"/>
    <cellStyle name="Normal 5" xfId="10" xr:uid="{58305ABD-3552-4EA2-833C-FD6ABEC04AB9}"/>
    <cellStyle name="Percent 2" xfId="4" xr:uid="{00000000-0005-0000-0000-000007000000}"/>
    <cellStyle name="Title" xfId="6" builtinId="15"/>
  </cellStyles>
  <dxfs count="7">
    <dxf>
      <font>
        <strike val="0"/>
        <outline val="0"/>
        <shadow val="0"/>
        <u val="none"/>
        <vertAlign val="baseline"/>
        <sz val="12"/>
        <color auto="1"/>
        <name val="Arial"/>
        <family val="2"/>
        <scheme val="none"/>
      </font>
      <numFmt numFmtId="0" formatCode="General"/>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0</xdr:rowOff>
    </xdr:from>
    <xdr:to>
      <xdr:col>2</xdr:col>
      <xdr:colOff>862318</xdr:colOff>
      <xdr:row>0</xdr:row>
      <xdr:rowOff>600076</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114300" y="0"/>
          <a:ext cx="2325358" cy="598171"/>
          <a:chOff x="-7705706" y="273050"/>
          <a:chExt cx="3662667" cy="131445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647" t="13297" r="7353" b="13299"/>
          <a:stretch/>
        </xdr:blipFill>
        <xdr:spPr>
          <a:xfrm>
            <a:off x="-7348585" y="273050"/>
            <a:ext cx="2752724" cy="1314450"/>
          </a:xfrm>
          <a:prstGeom prst="rect">
            <a:avLst/>
          </a:prstGeom>
        </xdr:spPr>
      </xdr:pic>
      <xdr:sp macro="" textlink="">
        <xdr:nvSpPr>
          <xdr:cNvPr id="4" name="Rectangle 3">
            <a:extLst>
              <a:ext uri="{FF2B5EF4-FFF2-40B4-BE49-F238E27FC236}">
                <a16:creationId xmlns:a16="http://schemas.microsoft.com/office/drawing/2014/main" id="{00000000-0008-0000-0000-000004000000}"/>
              </a:ext>
            </a:extLst>
          </xdr:cNvPr>
          <xdr:cNvSpPr/>
        </xdr:nvSpPr>
        <xdr:spPr>
          <a:xfrm>
            <a:off x="-7705706" y="558057"/>
            <a:ext cx="3662667" cy="434110"/>
          </a:xfrm>
          <a:prstGeom prst="rect">
            <a:avLst/>
          </a:prstGeom>
          <a:noFill/>
        </xdr:spPr>
        <xdr:txBody>
          <a:bodyPr wrap="square" lIns="91440" tIns="45720" rIns="91440" bIns="45720">
            <a:noAutofit/>
          </a:bodyPr>
          <a:lstStyle/>
          <a:p>
            <a:pPr algn="ctr"/>
            <a:r>
              <a:rPr lang="en-US" sz="1600" b="1" cap="none" spc="0">
                <a:ln w="6600">
                  <a:solidFill>
                    <a:schemeClr val="accent2"/>
                  </a:solidFill>
                  <a:prstDash val="solid"/>
                </a:ln>
                <a:solidFill>
                  <a:srgbClr val="FFFFFF"/>
                </a:solidFill>
                <a:effectLst>
                  <a:outerShdw dist="38100" dir="2700000" algn="tl" rotWithShape="0">
                    <a:schemeClr val="accent2"/>
                  </a:outerShdw>
                </a:effectLst>
              </a:rPr>
              <a:t>Candy Canes,</a:t>
            </a:r>
            <a:r>
              <a:rPr lang="en-US" sz="1600" b="1" cap="none" spc="0" baseline="0">
                <a:ln w="6600">
                  <a:solidFill>
                    <a:schemeClr val="accent2"/>
                  </a:solidFill>
                  <a:prstDash val="solid"/>
                </a:ln>
                <a:solidFill>
                  <a:srgbClr val="FFFFFF"/>
                </a:solidFill>
                <a:effectLst>
                  <a:outerShdw dist="38100" dir="2700000" algn="tl" rotWithShape="0">
                    <a:schemeClr val="accent2"/>
                  </a:outerShdw>
                </a:effectLst>
              </a:rPr>
              <a:t> Inc.</a:t>
            </a:r>
            <a:endParaRPr lang="en-US" sz="1600" b="1" cap="none" spc="0">
              <a:ln w="6600">
                <a:solidFill>
                  <a:schemeClr val="accent2"/>
                </a:solidFill>
                <a:prstDash val="solid"/>
              </a:ln>
              <a:solidFill>
                <a:srgbClr val="FFFFFF"/>
              </a:solidFill>
              <a:effectLst>
                <a:outerShdw dist="38100" dir="2700000" algn="tl" rotWithShape="0">
                  <a:schemeClr val="accent2"/>
                </a:outerShdw>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357294</xdr:colOff>
      <xdr:row>3</xdr:row>
      <xdr:rowOff>50367</xdr:rowOff>
    </xdr:from>
    <xdr:ext cx="338032" cy="468600"/>
    <xdr:pic>
      <xdr:nvPicPr>
        <xdr:cNvPr id="2" name="Picture 1" descr="TwoTreesLogo-WhiteBackground.jpg">
          <a:extLst>
            <a:ext uri="{FF2B5EF4-FFF2-40B4-BE49-F238E27FC236}">
              <a16:creationId xmlns:a16="http://schemas.microsoft.com/office/drawing/2014/main" id="{4D9ADD57-54F1-42CB-A498-22424A8555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294" y="1850592"/>
          <a:ext cx="338032" cy="4686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511175</xdr:colOff>
      <xdr:row>3</xdr:row>
      <xdr:rowOff>0</xdr:rowOff>
    </xdr:from>
    <xdr:to>
      <xdr:col>1</xdr:col>
      <xdr:colOff>1316567</xdr:colOff>
      <xdr:row>4</xdr:row>
      <xdr:rowOff>73355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739775" y="1896802"/>
          <a:ext cx="805392" cy="878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stsGains_2016" displayName="CostsGains_2016" ref="B6:F23" totalsRowShown="0" headerRowDxfId="6" dataDxfId="5">
  <autoFilter ref="B6:F23" xr:uid="{00000000-0009-0000-0100-000001000000}"/>
  <tableColumns count="5">
    <tableColumn id="1" xr3:uid="{00000000-0010-0000-0000-000001000000}" name="Product" dataDxfId="4"/>
    <tableColumn id="2" xr3:uid="{00000000-0010-0000-0000-000002000000}" name="Cost" dataDxfId="3"/>
    <tableColumn id="3" xr3:uid="{00000000-0010-0000-0000-000003000000}" name="Invoice Amount" dataDxfId="2">
      <calculatedColumnFormula>'Project 2'!$C7*8</calculatedColumnFormula>
    </tableColumn>
    <tableColumn id="4" xr3:uid="{00000000-0010-0000-0000-000004000000}" name="Quantity" dataDxfId="1"/>
    <tableColumn id="5" xr3:uid="{00000000-0010-0000-0000-000005000000}" name="Net Profit" dataDxfId="0">
      <calculatedColumnFormula>CostsGains_2016[[#This Row],[Cost]]*CostsGains_2016[[#This Row],[Quantity]]-CostsGains_2016[[#This Row],[Invoice Amount]]</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1"/>
  <sheetViews>
    <sheetView workbookViewId="0">
      <selection sqref="A1:E1"/>
    </sheetView>
  </sheetViews>
  <sheetFormatPr defaultRowHeight="13.2" x14ac:dyDescent="0.25"/>
  <cols>
    <col min="1" max="1" width="12.6640625" customWidth="1"/>
    <col min="2" max="2" width="11.33203125" customWidth="1"/>
    <col min="3" max="3" width="11.5546875" customWidth="1"/>
    <col min="4" max="4" width="13.5546875" customWidth="1"/>
    <col min="5" max="5" width="11.44140625" customWidth="1"/>
    <col min="6" max="6" width="10.5546875" customWidth="1"/>
    <col min="7" max="7" width="11" customWidth="1"/>
    <col min="8" max="8" width="12" customWidth="1"/>
    <col min="9" max="9" width="10.44140625" customWidth="1"/>
    <col min="10" max="10" width="9.88671875" customWidth="1"/>
    <col min="11" max="11" width="10.109375" customWidth="1"/>
    <col min="12" max="12" width="10" customWidth="1"/>
    <col min="13" max="13" width="10.44140625" customWidth="1"/>
    <col min="14" max="14" width="10.6640625" customWidth="1"/>
    <col min="15" max="15" width="10.33203125" customWidth="1"/>
    <col min="16" max="16" width="11.6640625" customWidth="1"/>
    <col min="17" max="17" width="13.44140625" customWidth="1"/>
    <col min="18" max="18" width="11.6640625" customWidth="1"/>
    <col min="19" max="19" width="15" bestFit="1" customWidth="1"/>
  </cols>
  <sheetData>
    <row r="1" spans="1:19" ht="48" customHeight="1" x14ac:dyDescent="0.25">
      <c r="A1" s="60" t="s">
        <v>0</v>
      </c>
      <c r="B1" s="60"/>
      <c r="C1" s="60"/>
      <c r="D1" s="60"/>
      <c r="E1" s="60"/>
      <c r="F1" s="7"/>
      <c r="G1" s="7"/>
      <c r="H1" s="7"/>
      <c r="I1" s="7"/>
      <c r="J1" s="8"/>
      <c r="K1" s="8"/>
      <c r="L1" s="8"/>
      <c r="M1" s="8"/>
      <c r="N1" s="8"/>
      <c r="O1" s="8"/>
      <c r="P1" s="8"/>
      <c r="Q1" s="8"/>
      <c r="R1" s="8"/>
      <c r="S1" s="8"/>
    </row>
    <row r="2" spans="1:19" s="30" customFormat="1" ht="35.25" customHeight="1" thickBot="1" x14ac:dyDescent="0.3">
      <c r="A2" s="13" t="s">
        <v>20</v>
      </c>
      <c r="B2" s="14" t="s">
        <v>3</v>
      </c>
      <c r="C2" s="14" t="s">
        <v>4</v>
      </c>
      <c r="D2" s="14" t="s">
        <v>5</v>
      </c>
      <c r="E2" s="14" t="s">
        <v>6</v>
      </c>
      <c r="F2" s="14" t="s">
        <v>7</v>
      </c>
      <c r="G2" s="14" t="s">
        <v>8</v>
      </c>
      <c r="H2" s="14" t="s">
        <v>9</v>
      </c>
      <c r="I2" s="14" t="s">
        <v>10</v>
      </c>
      <c r="J2" s="14" t="s">
        <v>11</v>
      </c>
      <c r="K2" s="14" t="s">
        <v>12</v>
      </c>
      <c r="L2" s="14" t="s">
        <v>13</v>
      </c>
      <c r="M2" s="14" t="s">
        <v>14</v>
      </c>
      <c r="N2" s="14" t="s">
        <v>15</v>
      </c>
      <c r="O2" s="14" t="s">
        <v>16</v>
      </c>
      <c r="P2" s="14" t="s">
        <v>17</v>
      </c>
      <c r="Q2" s="14" t="s">
        <v>18</v>
      </c>
      <c r="R2" s="14" t="s">
        <v>19</v>
      </c>
      <c r="S2" s="14" t="s">
        <v>1</v>
      </c>
    </row>
    <row r="3" spans="1:19" ht="14.4" thickTop="1" thickBot="1" x14ac:dyDescent="0.3">
      <c r="A3" s="15">
        <v>40909</v>
      </c>
      <c r="B3" s="18">
        <v>1074</v>
      </c>
      <c r="C3" s="18">
        <v>4011</v>
      </c>
      <c r="D3" s="18">
        <v>1201355</v>
      </c>
      <c r="E3" s="18">
        <v>745137</v>
      </c>
      <c r="F3" s="18">
        <v>1063</v>
      </c>
      <c r="G3" s="18">
        <v>94685</v>
      </c>
      <c r="H3" s="18">
        <v>25370</v>
      </c>
      <c r="I3" s="18">
        <v>13458</v>
      </c>
      <c r="J3" s="18">
        <v>0</v>
      </c>
      <c r="K3" s="18">
        <v>12182</v>
      </c>
      <c r="L3" s="18">
        <v>165816</v>
      </c>
      <c r="M3" s="18">
        <v>6043</v>
      </c>
      <c r="N3" s="18">
        <v>19375</v>
      </c>
      <c r="O3" s="18">
        <v>69013</v>
      </c>
      <c r="P3" s="18">
        <v>8794</v>
      </c>
      <c r="Q3" s="18">
        <v>51228</v>
      </c>
      <c r="R3" s="18">
        <v>1217</v>
      </c>
      <c r="S3" s="18">
        <f>SUM(B3:R3)</f>
        <v>2419821</v>
      </c>
    </row>
    <row r="4" spans="1:19" ht="14.4" thickTop="1" thickBot="1" x14ac:dyDescent="0.3">
      <c r="A4" s="16">
        <v>40940</v>
      </c>
      <c r="B4" s="19">
        <v>3598</v>
      </c>
      <c r="C4" s="19">
        <v>2909</v>
      </c>
      <c r="D4" s="19">
        <v>13446</v>
      </c>
      <c r="E4" s="19">
        <v>748272</v>
      </c>
      <c r="F4" s="19">
        <v>4538</v>
      </c>
      <c r="G4" s="19">
        <v>18175</v>
      </c>
      <c r="H4" s="19">
        <v>22556</v>
      </c>
      <c r="I4" s="19">
        <v>3693</v>
      </c>
      <c r="J4" s="19">
        <v>0</v>
      </c>
      <c r="K4" s="19">
        <v>7913</v>
      </c>
      <c r="L4" s="19">
        <v>147226</v>
      </c>
      <c r="M4" s="19">
        <v>29967</v>
      </c>
      <c r="N4" s="19">
        <v>14996</v>
      </c>
      <c r="O4" s="19">
        <v>85182</v>
      </c>
      <c r="P4" s="19">
        <v>18481</v>
      </c>
      <c r="Q4" s="19">
        <v>21907</v>
      </c>
      <c r="R4" s="19">
        <v>10894</v>
      </c>
      <c r="S4" s="18">
        <f t="shared" ref="S4:S50" si="0">SUM(B4:R4)</f>
        <v>1153753</v>
      </c>
    </row>
    <row r="5" spans="1:19" ht="14.4" thickTop="1" thickBot="1" x14ac:dyDescent="0.3">
      <c r="A5" s="17">
        <v>40969</v>
      </c>
      <c r="B5" s="20">
        <v>21015</v>
      </c>
      <c r="C5" s="20">
        <v>16913</v>
      </c>
      <c r="D5" s="20">
        <v>16964</v>
      </c>
      <c r="E5" s="20">
        <v>67411</v>
      </c>
      <c r="F5" s="20">
        <v>5883</v>
      </c>
      <c r="G5" s="20">
        <v>1351</v>
      </c>
      <c r="H5" s="20">
        <v>87207</v>
      </c>
      <c r="I5" s="20">
        <v>12707</v>
      </c>
      <c r="J5" s="20">
        <v>0</v>
      </c>
      <c r="K5" s="20">
        <v>16356</v>
      </c>
      <c r="L5" s="20">
        <v>127711</v>
      </c>
      <c r="M5" s="20">
        <v>18926</v>
      </c>
      <c r="N5" s="20">
        <v>19015</v>
      </c>
      <c r="O5" s="20">
        <v>54819</v>
      </c>
      <c r="P5" s="20">
        <v>19140</v>
      </c>
      <c r="Q5" s="20">
        <v>40507</v>
      </c>
      <c r="R5" s="20">
        <v>6374</v>
      </c>
      <c r="S5" s="18">
        <f t="shared" si="0"/>
        <v>532299</v>
      </c>
    </row>
    <row r="6" spans="1:19" ht="14.4" thickTop="1" thickBot="1" x14ac:dyDescent="0.3">
      <c r="A6" s="16">
        <v>41000</v>
      </c>
      <c r="B6" s="19">
        <v>7191</v>
      </c>
      <c r="C6" s="19">
        <v>12495</v>
      </c>
      <c r="D6" s="19">
        <v>12178</v>
      </c>
      <c r="E6" s="19">
        <v>112013</v>
      </c>
      <c r="F6" s="19">
        <v>201549</v>
      </c>
      <c r="G6" s="19">
        <v>25771</v>
      </c>
      <c r="H6" s="19">
        <v>22221</v>
      </c>
      <c r="I6" s="19">
        <v>201592</v>
      </c>
      <c r="J6" s="19">
        <v>0</v>
      </c>
      <c r="K6" s="19">
        <v>10834</v>
      </c>
      <c r="L6" s="19">
        <v>68479</v>
      </c>
      <c r="M6" s="19">
        <v>34584</v>
      </c>
      <c r="N6" s="19">
        <v>11023</v>
      </c>
      <c r="O6" s="19">
        <v>87974</v>
      </c>
      <c r="P6" s="19">
        <v>250140</v>
      </c>
      <c r="Q6" s="19">
        <v>2014885</v>
      </c>
      <c r="R6" s="19">
        <v>320153</v>
      </c>
      <c r="S6" s="18">
        <f t="shared" si="0"/>
        <v>3393082</v>
      </c>
    </row>
    <row r="7" spans="1:19" ht="14.4" thickTop="1" thickBot="1" x14ac:dyDescent="0.3">
      <c r="A7" s="17">
        <v>41030</v>
      </c>
      <c r="B7" s="20">
        <v>2999</v>
      </c>
      <c r="C7" s="20">
        <v>18245</v>
      </c>
      <c r="D7" s="20">
        <v>101590</v>
      </c>
      <c r="E7" s="20">
        <v>757193</v>
      </c>
      <c r="F7" s="20">
        <v>7843</v>
      </c>
      <c r="G7" s="20">
        <v>7120157</v>
      </c>
      <c r="H7" s="20">
        <v>58444</v>
      </c>
      <c r="I7" s="20">
        <v>5523</v>
      </c>
      <c r="J7" s="20">
        <v>0</v>
      </c>
      <c r="K7" s="20">
        <v>273</v>
      </c>
      <c r="L7" s="20">
        <v>69781</v>
      </c>
      <c r="M7" s="20">
        <v>214410</v>
      </c>
      <c r="N7" s="20">
        <v>1448</v>
      </c>
      <c r="O7" s="20">
        <v>35917</v>
      </c>
      <c r="P7" s="20">
        <v>11591</v>
      </c>
      <c r="Q7" s="20">
        <v>5462013</v>
      </c>
      <c r="R7" s="20">
        <v>1939</v>
      </c>
      <c r="S7" s="18">
        <f t="shared" si="0"/>
        <v>13869366</v>
      </c>
    </row>
    <row r="8" spans="1:19" ht="14.4" thickTop="1" thickBot="1" x14ac:dyDescent="0.3">
      <c r="A8" s="16">
        <v>41061</v>
      </c>
      <c r="B8" s="19">
        <v>5521</v>
      </c>
      <c r="C8" s="19">
        <v>20123</v>
      </c>
      <c r="D8" s="19">
        <v>101561</v>
      </c>
      <c r="E8" s="19">
        <v>673965</v>
      </c>
      <c r="F8" s="19">
        <v>7474</v>
      </c>
      <c r="G8" s="19">
        <v>97687</v>
      </c>
      <c r="H8" s="19">
        <v>2556</v>
      </c>
      <c r="I8" s="19">
        <v>3713</v>
      </c>
      <c r="J8" s="19">
        <v>0</v>
      </c>
      <c r="K8" s="19">
        <v>4796</v>
      </c>
      <c r="L8" s="19">
        <v>42491</v>
      </c>
      <c r="M8" s="19">
        <v>28761</v>
      </c>
      <c r="N8" s="19">
        <v>17561</v>
      </c>
      <c r="O8" s="19">
        <v>75016</v>
      </c>
      <c r="P8" s="19">
        <v>10436</v>
      </c>
      <c r="Q8" s="19">
        <v>52358</v>
      </c>
      <c r="R8" s="19">
        <v>4203</v>
      </c>
      <c r="S8" s="18">
        <f t="shared" si="0"/>
        <v>1148222</v>
      </c>
    </row>
    <row r="9" spans="1:19" ht="14.4" thickTop="1" thickBot="1" x14ac:dyDescent="0.3">
      <c r="A9" s="17">
        <v>41091</v>
      </c>
      <c r="B9" s="20">
        <v>5711</v>
      </c>
      <c r="C9" s="20">
        <v>28825</v>
      </c>
      <c r="D9" s="20">
        <v>9586</v>
      </c>
      <c r="E9" s="20">
        <v>189241</v>
      </c>
      <c r="F9" s="20">
        <v>3484</v>
      </c>
      <c r="G9" s="20">
        <v>38460</v>
      </c>
      <c r="H9" s="20">
        <v>40536</v>
      </c>
      <c r="I9" s="20">
        <v>6556</v>
      </c>
      <c r="J9" s="20">
        <v>0</v>
      </c>
      <c r="K9" s="20">
        <v>5802</v>
      </c>
      <c r="L9" s="20">
        <v>81213</v>
      </c>
      <c r="M9" s="20">
        <v>712015</v>
      </c>
      <c r="N9" s="20">
        <v>13666</v>
      </c>
      <c r="O9" s="20">
        <v>91015</v>
      </c>
      <c r="P9" s="20">
        <v>14976</v>
      </c>
      <c r="Q9" s="20">
        <v>58682</v>
      </c>
      <c r="R9" s="20">
        <v>4653</v>
      </c>
      <c r="S9" s="18">
        <f t="shared" si="0"/>
        <v>1304421</v>
      </c>
    </row>
    <row r="10" spans="1:19" ht="14.4" thickTop="1" thickBot="1" x14ac:dyDescent="0.3">
      <c r="A10" s="16">
        <v>41122</v>
      </c>
      <c r="B10" s="19">
        <v>8647</v>
      </c>
      <c r="C10" s="19">
        <v>12145</v>
      </c>
      <c r="D10" s="19">
        <v>2060</v>
      </c>
      <c r="E10" s="19">
        <v>643586</v>
      </c>
      <c r="F10" s="19">
        <v>8976</v>
      </c>
      <c r="G10" s="19">
        <v>201587</v>
      </c>
      <c r="H10" s="19">
        <v>86293</v>
      </c>
      <c r="I10" s="19">
        <v>1201424</v>
      </c>
      <c r="J10" s="19">
        <v>0</v>
      </c>
      <c r="K10" s="19">
        <v>977</v>
      </c>
      <c r="L10" s="19">
        <v>15550</v>
      </c>
      <c r="M10" s="19">
        <v>201889</v>
      </c>
      <c r="N10" s="19">
        <v>15379</v>
      </c>
      <c r="O10" s="19">
        <v>5052</v>
      </c>
      <c r="P10" s="19">
        <v>6992</v>
      </c>
      <c r="Q10" s="19">
        <v>36058</v>
      </c>
      <c r="R10" s="19">
        <v>2899</v>
      </c>
      <c r="S10" s="18">
        <f t="shared" si="0"/>
        <v>2449514</v>
      </c>
    </row>
    <row r="11" spans="1:19" ht="14.4" thickTop="1" thickBot="1" x14ac:dyDescent="0.3">
      <c r="A11" s="17">
        <v>41153</v>
      </c>
      <c r="B11" s="20">
        <v>4648</v>
      </c>
      <c r="C11" s="20">
        <v>18564</v>
      </c>
      <c r="D11" s="20">
        <v>6840</v>
      </c>
      <c r="E11" s="20">
        <v>703890</v>
      </c>
      <c r="F11" s="20">
        <v>4083</v>
      </c>
      <c r="G11" s="20">
        <v>34067</v>
      </c>
      <c r="H11" s="20">
        <v>91215</v>
      </c>
      <c r="I11" s="20">
        <v>8213</v>
      </c>
      <c r="J11" s="20">
        <v>0</v>
      </c>
      <c r="K11" s="20">
        <v>8829</v>
      </c>
      <c r="L11" s="20">
        <v>113818</v>
      </c>
      <c r="M11" s="20">
        <v>10570</v>
      </c>
      <c r="N11" s="20">
        <v>10390</v>
      </c>
      <c r="O11" s="20">
        <v>121482</v>
      </c>
      <c r="P11" s="20">
        <v>15591</v>
      </c>
      <c r="Q11" s="20">
        <v>58108</v>
      </c>
      <c r="R11" s="20">
        <v>6437</v>
      </c>
      <c r="S11" s="18">
        <f t="shared" si="0"/>
        <v>1216745</v>
      </c>
    </row>
    <row r="12" spans="1:19" ht="14.4" thickTop="1" thickBot="1" x14ac:dyDescent="0.3">
      <c r="A12" s="16">
        <v>41183</v>
      </c>
      <c r="B12" s="19">
        <v>2978</v>
      </c>
      <c r="C12" s="19">
        <v>7957</v>
      </c>
      <c r="D12" s="19">
        <v>2134</v>
      </c>
      <c r="E12" s="19">
        <v>180819</v>
      </c>
      <c r="F12" s="19">
        <v>1789</v>
      </c>
      <c r="G12" s="19">
        <v>98598</v>
      </c>
      <c r="H12" s="19">
        <v>48696</v>
      </c>
      <c r="I12" s="19">
        <v>4514</v>
      </c>
      <c r="J12" s="19">
        <v>819656</v>
      </c>
      <c r="K12" s="19">
        <v>120184</v>
      </c>
      <c r="L12" s="19">
        <v>177776</v>
      </c>
      <c r="M12" s="19">
        <v>36419</v>
      </c>
      <c r="N12" s="19">
        <v>838</v>
      </c>
      <c r="O12" s="19">
        <v>57926</v>
      </c>
      <c r="P12" s="19">
        <v>1567</v>
      </c>
      <c r="Q12" s="19">
        <v>44529</v>
      </c>
      <c r="R12" s="19">
        <v>8929</v>
      </c>
      <c r="S12" s="18">
        <f t="shared" si="0"/>
        <v>1615309</v>
      </c>
    </row>
    <row r="13" spans="1:19" ht="14.4" thickTop="1" thickBot="1" x14ac:dyDescent="0.3">
      <c r="A13" s="17">
        <v>41214</v>
      </c>
      <c r="B13" s="20">
        <v>2148</v>
      </c>
      <c r="C13" s="20">
        <v>23954</v>
      </c>
      <c r="D13" s="20">
        <v>17622</v>
      </c>
      <c r="E13" s="20">
        <v>379874</v>
      </c>
      <c r="F13" s="20">
        <v>5981</v>
      </c>
      <c r="G13" s="20">
        <v>64380</v>
      </c>
      <c r="H13" s="20">
        <v>96936</v>
      </c>
      <c r="I13" s="20">
        <v>6508</v>
      </c>
      <c r="J13" s="20">
        <v>243772</v>
      </c>
      <c r="K13" s="20">
        <v>5468</v>
      </c>
      <c r="L13" s="20">
        <v>57974</v>
      </c>
      <c r="M13" s="20">
        <v>1377</v>
      </c>
      <c r="N13" s="20">
        <v>6254</v>
      </c>
      <c r="O13" s="20">
        <v>38675</v>
      </c>
      <c r="P13" s="20">
        <v>9975</v>
      </c>
      <c r="Q13" s="20">
        <v>2014386</v>
      </c>
      <c r="R13" s="20">
        <v>8124</v>
      </c>
      <c r="S13" s="18">
        <f t="shared" si="0"/>
        <v>2983408</v>
      </c>
    </row>
    <row r="14" spans="1:19" ht="14.4" thickTop="1" thickBot="1" x14ac:dyDescent="0.3">
      <c r="A14" s="16">
        <v>41244</v>
      </c>
      <c r="B14" s="19">
        <v>5813</v>
      </c>
      <c r="C14" s="19">
        <v>7013</v>
      </c>
      <c r="D14" s="19">
        <v>3480</v>
      </c>
      <c r="E14" s="19">
        <v>51985</v>
      </c>
      <c r="F14" s="19">
        <v>242013</v>
      </c>
      <c r="G14" s="19">
        <v>39164</v>
      </c>
      <c r="H14" s="19">
        <v>54239</v>
      </c>
      <c r="I14" s="19">
        <v>1420154</v>
      </c>
      <c r="J14" s="19">
        <v>4928</v>
      </c>
      <c r="K14" s="19">
        <v>994</v>
      </c>
      <c r="L14" s="19">
        <v>59257</v>
      </c>
      <c r="M14" s="19">
        <v>1934</v>
      </c>
      <c r="N14" s="19">
        <v>1447</v>
      </c>
      <c r="O14" s="19">
        <v>76405</v>
      </c>
      <c r="P14" s="19">
        <v>19382</v>
      </c>
      <c r="Q14" s="19">
        <v>1201592</v>
      </c>
      <c r="R14" s="19">
        <v>5162</v>
      </c>
      <c r="S14" s="18">
        <f t="shared" si="0"/>
        <v>3194962</v>
      </c>
    </row>
    <row r="15" spans="1:19" ht="14.4" thickTop="1" thickBot="1" x14ac:dyDescent="0.3">
      <c r="A15" s="10">
        <v>41275</v>
      </c>
      <c r="B15" s="21">
        <v>90158</v>
      </c>
      <c r="C15" s="21">
        <v>5123</v>
      </c>
      <c r="D15" s="21">
        <v>17466</v>
      </c>
      <c r="E15" s="21">
        <v>359613</v>
      </c>
      <c r="F15" s="21">
        <v>201363</v>
      </c>
      <c r="G15" s="21">
        <v>2200142</v>
      </c>
      <c r="H15" s="21">
        <v>6142015</v>
      </c>
      <c r="I15" s="21">
        <v>4218</v>
      </c>
      <c r="J15" s="21">
        <v>0</v>
      </c>
      <c r="K15" s="21">
        <v>201477</v>
      </c>
      <c r="L15" s="21">
        <v>54919</v>
      </c>
      <c r="M15" s="21">
        <v>16615</v>
      </c>
      <c r="N15" s="21">
        <v>612015</v>
      </c>
      <c r="O15" s="21">
        <v>23525</v>
      </c>
      <c r="P15" s="21">
        <v>6117</v>
      </c>
      <c r="Q15" s="21">
        <v>8346</v>
      </c>
      <c r="R15" s="21">
        <v>7617</v>
      </c>
      <c r="S15" s="18">
        <f t="shared" si="0"/>
        <v>9950729</v>
      </c>
    </row>
    <row r="16" spans="1:19" ht="14.4" thickTop="1" thickBot="1" x14ac:dyDescent="0.3">
      <c r="A16" s="11">
        <v>41306</v>
      </c>
      <c r="B16" s="22">
        <v>7771</v>
      </c>
      <c r="C16" s="22">
        <v>8104</v>
      </c>
      <c r="D16" s="22">
        <v>13856</v>
      </c>
      <c r="E16" s="22">
        <v>726691</v>
      </c>
      <c r="F16" s="22">
        <v>1472</v>
      </c>
      <c r="G16" s="22">
        <v>7201396</v>
      </c>
      <c r="H16" s="22">
        <v>41409</v>
      </c>
      <c r="I16" s="22">
        <v>1257</v>
      </c>
      <c r="J16" s="22">
        <v>0</v>
      </c>
      <c r="K16" s="22">
        <v>18052</v>
      </c>
      <c r="L16" s="22">
        <v>2878</v>
      </c>
      <c r="M16" s="22">
        <v>21119</v>
      </c>
      <c r="N16" s="22">
        <v>18041</v>
      </c>
      <c r="O16" s="22">
        <v>62557</v>
      </c>
      <c r="P16" s="22">
        <v>19568</v>
      </c>
      <c r="Q16" s="22">
        <v>20156</v>
      </c>
      <c r="R16" s="22">
        <v>2053</v>
      </c>
      <c r="S16" s="18">
        <f t="shared" si="0"/>
        <v>8166380</v>
      </c>
    </row>
    <row r="17" spans="1:19" ht="14.4" thickTop="1" thickBot="1" x14ac:dyDescent="0.3">
      <c r="A17" s="12">
        <v>41334</v>
      </c>
      <c r="B17" s="23">
        <v>6357</v>
      </c>
      <c r="C17" s="23">
        <v>9437</v>
      </c>
      <c r="D17" s="23">
        <v>6608</v>
      </c>
      <c r="E17" s="23">
        <v>198064</v>
      </c>
      <c r="F17" s="23">
        <v>820145</v>
      </c>
      <c r="G17" s="23">
        <v>9712014</v>
      </c>
      <c r="H17" s="23">
        <v>99372</v>
      </c>
      <c r="I17" s="23">
        <v>13603</v>
      </c>
      <c r="J17" s="23">
        <v>0</v>
      </c>
      <c r="K17" s="23">
        <v>16674</v>
      </c>
      <c r="L17" s="23">
        <v>109745</v>
      </c>
      <c r="M17" s="23">
        <v>2220134</v>
      </c>
      <c r="N17" s="23">
        <v>5739</v>
      </c>
      <c r="O17" s="23">
        <v>91582</v>
      </c>
      <c r="P17" s="23">
        <v>1982</v>
      </c>
      <c r="Q17" s="23">
        <v>2015734</v>
      </c>
      <c r="R17" s="23">
        <v>8647</v>
      </c>
      <c r="S17" s="18">
        <f t="shared" si="0"/>
        <v>15335837</v>
      </c>
    </row>
    <row r="18" spans="1:19" ht="14.4" thickTop="1" thickBot="1" x14ac:dyDescent="0.3">
      <c r="A18" s="11">
        <v>41365</v>
      </c>
      <c r="B18" s="22">
        <v>6374</v>
      </c>
      <c r="C18" s="22">
        <v>17802</v>
      </c>
      <c r="D18" s="22">
        <v>2681</v>
      </c>
      <c r="E18" s="22">
        <v>558515</v>
      </c>
      <c r="F18" s="22">
        <v>2756</v>
      </c>
      <c r="G18" s="22">
        <v>72216</v>
      </c>
      <c r="H18" s="22">
        <v>54425</v>
      </c>
      <c r="I18" s="22">
        <v>7603</v>
      </c>
      <c r="J18" s="22">
        <v>0</v>
      </c>
      <c r="K18" s="22">
        <v>14706</v>
      </c>
      <c r="L18" s="22">
        <v>43485</v>
      </c>
      <c r="M18" s="22">
        <v>17042</v>
      </c>
      <c r="N18" s="22">
        <v>5157</v>
      </c>
      <c r="O18" s="22">
        <v>48588</v>
      </c>
      <c r="P18" s="22">
        <v>512014</v>
      </c>
      <c r="Q18" s="22">
        <v>50541</v>
      </c>
      <c r="R18" s="22">
        <v>7770</v>
      </c>
      <c r="S18" s="18">
        <f t="shared" si="0"/>
        <v>1421675</v>
      </c>
    </row>
    <row r="19" spans="1:19" ht="14.4" thickTop="1" thickBot="1" x14ac:dyDescent="0.3">
      <c r="A19" s="12">
        <v>41395</v>
      </c>
      <c r="B19" s="23">
        <v>6354</v>
      </c>
      <c r="C19" s="23">
        <v>1115</v>
      </c>
      <c r="D19" s="23">
        <v>162013</v>
      </c>
      <c r="E19" s="23">
        <v>4201426</v>
      </c>
      <c r="F19" s="23">
        <v>2371</v>
      </c>
      <c r="G19" s="23">
        <v>52649</v>
      </c>
      <c r="H19" s="23">
        <v>28496</v>
      </c>
      <c r="I19" s="23">
        <v>6346</v>
      </c>
      <c r="J19" s="23">
        <v>0</v>
      </c>
      <c r="K19" s="23">
        <v>12572</v>
      </c>
      <c r="L19" s="23">
        <v>107827</v>
      </c>
      <c r="M19" s="23">
        <v>1802014</v>
      </c>
      <c r="N19" s="23">
        <v>7942</v>
      </c>
      <c r="O19" s="23">
        <v>4022</v>
      </c>
      <c r="P19" s="23">
        <v>120145</v>
      </c>
      <c r="Q19" s="23">
        <v>5120156</v>
      </c>
      <c r="R19" s="23">
        <v>201593</v>
      </c>
      <c r="S19" s="18">
        <f t="shared" si="0"/>
        <v>11837041</v>
      </c>
    </row>
    <row r="20" spans="1:19" ht="14.4" thickTop="1" thickBot="1" x14ac:dyDescent="0.3">
      <c r="A20" s="11">
        <v>41426</v>
      </c>
      <c r="B20" s="22">
        <v>4077</v>
      </c>
      <c r="C20" s="22">
        <v>5411</v>
      </c>
      <c r="D20" s="22">
        <v>17622</v>
      </c>
      <c r="E20" s="22">
        <v>604793</v>
      </c>
      <c r="F20" s="22">
        <v>2264</v>
      </c>
      <c r="G20" s="22">
        <v>90238</v>
      </c>
      <c r="H20" s="22">
        <v>79189</v>
      </c>
      <c r="I20" s="22">
        <v>2241</v>
      </c>
      <c r="J20" s="22">
        <v>0</v>
      </c>
      <c r="K20" s="22">
        <v>9138</v>
      </c>
      <c r="L20" s="22">
        <v>14770</v>
      </c>
      <c r="M20" s="22">
        <v>10117</v>
      </c>
      <c r="N20" s="22">
        <v>350</v>
      </c>
      <c r="O20" s="22">
        <v>25572</v>
      </c>
      <c r="P20" s="22">
        <v>16164</v>
      </c>
      <c r="Q20" s="22">
        <v>23692</v>
      </c>
      <c r="R20" s="22">
        <v>8702</v>
      </c>
      <c r="S20" s="18">
        <f t="shared" si="0"/>
        <v>914340</v>
      </c>
    </row>
    <row r="21" spans="1:19" ht="14.4" thickTop="1" thickBot="1" x14ac:dyDescent="0.3">
      <c r="A21" s="12">
        <v>41456</v>
      </c>
      <c r="B21" s="23">
        <v>3809</v>
      </c>
      <c r="C21" s="23">
        <v>14851</v>
      </c>
      <c r="D21" s="23">
        <v>9273</v>
      </c>
      <c r="E21" s="23">
        <v>644611</v>
      </c>
      <c r="F21" s="23">
        <v>215013</v>
      </c>
      <c r="G21" s="23">
        <v>49734</v>
      </c>
      <c r="H21" s="23">
        <v>34388</v>
      </c>
      <c r="I21" s="23">
        <v>8340</v>
      </c>
      <c r="J21" s="23">
        <v>0</v>
      </c>
      <c r="K21" s="23">
        <v>10787</v>
      </c>
      <c r="L21" s="23">
        <v>97670</v>
      </c>
      <c r="M21" s="23">
        <v>4628</v>
      </c>
      <c r="N21" s="23">
        <v>17182</v>
      </c>
      <c r="O21" s="23">
        <v>58952</v>
      </c>
      <c r="P21" s="23">
        <v>11665</v>
      </c>
      <c r="Q21" s="23">
        <v>8721</v>
      </c>
      <c r="R21" s="23">
        <v>9707</v>
      </c>
      <c r="S21" s="18">
        <f t="shared" si="0"/>
        <v>1199331</v>
      </c>
    </row>
    <row r="22" spans="1:19" ht="14.4" thickTop="1" thickBot="1" x14ac:dyDescent="0.3">
      <c r="A22" s="11">
        <v>41487</v>
      </c>
      <c r="B22" s="22">
        <v>8437</v>
      </c>
      <c r="C22" s="22">
        <v>1158</v>
      </c>
      <c r="D22" s="22">
        <v>17141</v>
      </c>
      <c r="E22" s="22">
        <v>201434</v>
      </c>
      <c r="F22" s="22">
        <v>1347</v>
      </c>
      <c r="G22" s="22">
        <v>58586</v>
      </c>
      <c r="H22" s="22">
        <v>49895</v>
      </c>
      <c r="I22" s="22">
        <v>9168</v>
      </c>
      <c r="J22" s="22">
        <v>0</v>
      </c>
      <c r="K22" s="22">
        <v>19610</v>
      </c>
      <c r="L22" s="22">
        <v>55425</v>
      </c>
      <c r="M22" s="22">
        <v>23782</v>
      </c>
      <c r="N22" s="22">
        <v>12669</v>
      </c>
      <c r="O22" s="22">
        <v>88785</v>
      </c>
      <c r="P22" s="22">
        <v>9765</v>
      </c>
      <c r="Q22" s="22">
        <v>45188</v>
      </c>
      <c r="R22" s="22">
        <v>10360</v>
      </c>
      <c r="S22" s="18">
        <f t="shared" si="0"/>
        <v>612750</v>
      </c>
    </row>
    <row r="23" spans="1:19" ht="14.4" thickTop="1" thickBot="1" x14ac:dyDescent="0.3">
      <c r="A23" s="12">
        <v>41518</v>
      </c>
      <c r="B23" s="23">
        <v>9617</v>
      </c>
      <c r="C23" s="23">
        <v>10639</v>
      </c>
      <c r="D23" s="23">
        <v>9778</v>
      </c>
      <c r="E23" s="23">
        <v>38643</v>
      </c>
      <c r="F23" s="23">
        <v>5434</v>
      </c>
      <c r="G23" s="23">
        <v>97444</v>
      </c>
      <c r="H23" s="23">
        <v>41619</v>
      </c>
      <c r="I23" s="23">
        <v>10137</v>
      </c>
      <c r="J23" s="23">
        <v>0</v>
      </c>
      <c r="K23" s="23">
        <v>12453</v>
      </c>
      <c r="L23" s="23">
        <v>172910</v>
      </c>
      <c r="M23" s="23">
        <v>1201561</v>
      </c>
      <c r="N23" s="23">
        <v>9655</v>
      </c>
      <c r="O23" s="23">
        <v>74389</v>
      </c>
      <c r="P23" s="23">
        <v>8595</v>
      </c>
      <c r="Q23" s="23">
        <v>41181</v>
      </c>
      <c r="R23" s="23">
        <v>544</v>
      </c>
      <c r="S23" s="18">
        <f t="shared" si="0"/>
        <v>1744599</v>
      </c>
    </row>
    <row r="24" spans="1:19" ht="14.4" thickTop="1" thickBot="1" x14ac:dyDescent="0.3">
      <c r="A24" s="11">
        <v>41548</v>
      </c>
      <c r="B24" s="22">
        <v>2165</v>
      </c>
      <c r="C24" s="22">
        <v>594</v>
      </c>
      <c r="D24" s="22">
        <v>17869</v>
      </c>
      <c r="E24" s="22">
        <v>485049</v>
      </c>
      <c r="F24" s="22">
        <v>6662</v>
      </c>
      <c r="G24" s="22">
        <v>17362</v>
      </c>
      <c r="H24" s="22">
        <v>65441</v>
      </c>
      <c r="I24" s="22">
        <v>201378</v>
      </c>
      <c r="J24" s="22">
        <v>579177</v>
      </c>
      <c r="K24" s="22">
        <v>2816</v>
      </c>
      <c r="L24" s="22">
        <v>195594</v>
      </c>
      <c r="M24" s="22">
        <v>39912</v>
      </c>
      <c r="N24" s="22">
        <v>6442</v>
      </c>
      <c r="O24" s="22">
        <v>96868</v>
      </c>
      <c r="P24" s="22">
        <v>16119</v>
      </c>
      <c r="Q24" s="22">
        <v>46519</v>
      </c>
      <c r="R24" s="22">
        <v>8061</v>
      </c>
      <c r="S24" s="18">
        <f t="shared" si="0"/>
        <v>1788028</v>
      </c>
    </row>
    <row r="25" spans="1:19" ht="14.4" thickTop="1" thickBot="1" x14ac:dyDescent="0.3">
      <c r="A25" s="12">
        <v>41579</v>
      </c>
      <c r="B25" s="23">
        <v>792013</v>
      </c>
      <c r="C25" s="23">
        <v>20286</v>
      </c>
      <c r="D25" s="23">
        <v>18849</v>
      </c>
      <c r="E25" s="23">
        <v>637910</v>
      </c>
      <c r="F25" s="23">
        <v>2805</v>
      </c>
      <c r="G25" s="23">
        <v>38014</v>
      </c>
      <c r="H25" s="23">
        <v>21269</v>
      </c>
      <c r="I25" s="23">
        <v>10799</v>
      </c>
      <c r="J25" s="23">
        <v>435619</v>
      </c>
      <c r="K25" s="23">
        <v>2207</v>
      </c>
      <c r="L25" s="23">
        <v>171996</v>
      </c>
      <c r="M25" s="23">
        <v>27202</v>
      </c>
      <c r="N25" s="23">
        <v>6834</v>
      </c>
      <c r="O25" s="23">
        <v>57176</v>
      </c>
      <c r="P25" s="23">
        <v>7193</v>
      </c>
      <c r="Q25" s="23">
        <v>3201501</v>
      </c>
      <c r="R25" s="23">
        <v>2286</v>
      </c>
      <c r="S25" s="18">
        <f t="shared" si="0"/>
        <v>5453959</v>
      </c>
    </row>
    <row r="26" spans="1:19" ht="14.4" thickTop="1" thickBot="1" x14ac:dyDescent="0.3">
      <c r="A26" s="11">
        <v>41609</v>
      </c>
      <c r="B26" s="22">
        <v>2735</v>
      </c>
      <c r="C26" s="22">
        <v>6264</v>
      </c>
      <c r="D26" s="22">
        <v>9090</v>
      </c>
      <c r="E26" s="22">
        <v>283811</v>
      </c>
      <c r="F26" s="22">
        <v>2735</v>
      </c>
      <c r="G26" s="22">
        <v>61067</v>
      </c>
      <c r="H26" s="22">
        <v>8134</v>
      </c>
      <c r="I26" s="22">
        <v>6163</v>
      </c>
      <c r="J26" s="22">
        <v>958</v>
      </c>
      <c r="K26" s="22">
        <v>201501</v>
      </c>
      <c r="L26" s="22">
        <v>1201247</v>
      </c>
      <c r="M26" s="22">
        <v>39949</v>
      </c>
      <c r="N26" s="22">
        <v>17485</v>
      </c>
      <c r="O26" s="22">
        <v>49589</v>
      </c>
      <c r="P26" s="22">
        <v>9993</v>
      </c>
      <c r="Q26" s="22">
        <v>40685</v>
      </c>
      <c r="R26" s="22">
        <v>5513</v>
      </c>
      <c r="S26" s="18">
        <f t="shared" si="0"/>
        <v>1946919</v>
      </c>
    </row>
    <row r="27" spans="1:19" ht="14.4" thickTop="1" thickBot="1" x14ac:dyDescent="0.3">
      <c r="A27" s="9">
        <v>41640</v>
      </c>
      <c r="B27" s="24">
        <v>9807</v>
      </c>
      <c r="C27" s="24">
        <v>26388</v>
      </c>
      <c r="D27" s="24">
        <v>6084</v>
      </c>
      <c r="E27" s="24">
        <v>170635</v>
      </c>
      <c r="F27" s="24">
        <v>4897</v>
      </c>
      <c r="G27" s="24">
        <v>24624</v>
      </c>
      <c r="H27" s="24">
        <v>68480</v>
      </c>
      <c r="I27" s="24">
        <v>3640</v>
      </c>
      <c r="J27" s="24">
        <v>0</v>
      </c>
      <c r="K27" s="24">
        <v>10699</v>
      </c>
      <c r="L27" s="24">
        <v>168969</v>
      </c>
      <c r="M27" s="24">
        <v>34388</v>
      </c>
      <c r="N27" s="24">
        <v>4950</v>
      </c>
      <c r="O27" s="24">
        <v>82939</v>
      </c>
      <c r="P27" s="24">
        <v>9096</v>
      </c>
      <c r="Q27" s="24">
        <v>9898</v>
      </c>
      <c r="R27" s="24">
        <v>6589</v>
      </c>
      <c r="S27" s="18">
        <f t="shared" si="0"/>
        <v>642083</v>
      </c>
    </row>
    <row r="28" spans="1:19" ht="14.4" thickTop="1" thickBot="1" x14ac:dyDescent="0.3">
      <c r="A28" s="2">
        <v>41671</v>
      </c>
      <c r="B28" s="25">
        <v>7414</v>
      </c>
      <c r="C28" s="25">
        <v>27040</v>
      </c>
      <c r="D28" s="25">
        <v>11076</v>
      </c>
      <c r="E28" s="25">
        <v>773591</v>
      </c>
      <c r="F28" s="25">
        <v>7513</v>
      </c>
      <c r="G28" s="25">
        <v>54356</v>
      </c>
      <c r="H28" s="25">
        <v>61644</v>
      </c>
      <c r="I28" s="25">
        <v>7684</v>
      </c>
      <c r="J28" s="25">
        <v>0</v>
      </c>
      <c r="K28" s="25">
        <v>17515</v>
      </c>
      <c r="L28" s="25">
        <v>86021</v>
      </c>
      <c r="M28" s="25">
        <v>16427</v>
      </c>
      <c r="N28" s="25">
        <v>1014</v>
      </c>
      <c r="O28" s="25">
        <v>60878</v>
      </c>
      <c r="P28" s="25">
        <v>11242</v>
      </c>
      <c r="Q28" s="25">
        <v>19474</v>
      </c>
      <c r="R28" s="25">
        <v>1190</v>
      </c>
      <c r="S28" s="18">
        <f t="shared" si="0"/>
        <v>1164079</v>
      </c>
    </row>
    <row r="29" spans="1:19" ht="14.4" thickTop="1" thickBot="1" x14ac:dyDescent="0.3">
      <c r="A29" s="3">
        <v>41699</v>
      </c>
      <c r="B29" s="26">
        <v>218</v>
      </c>
      <c r="C29" s="26">
        <v>9028</v>
      </c>
      <c r="D29" s="26">
        <v>18743</v>
      </c>
      <c r="E29" s="26">
        <v>3848</v>
      </c>
      <c r="F29" s="26">
        <v>6951</v>
      </c>
      <c r="G29" s="26">
        <v>56283</v>
      </c>
      <c r="H29" s="26">
        <v>26760</v>
      </c>
      <c r="I29" s="26">
        <v>1201427</v>
      </c>
      <c r="J29" s="26">
        <v>0</v>
      </c>
      <c r="K29" s="26">
        <v>18114</v>
      </c>
      <c r="L29" s="26">
        <v>52438</v>
      </c>
      <c r="M29" s="26">
        <v>21057</v>
      </c>
      <c r="N29" s="26">
        <v>19492</v>
      </c>
      <c r="O29" s="26">
        <v>5237</v>
      </c>
      <c r="P29" s="26">
        <v>16092</v>
      </c>
      <c r="Q29" s="26">
        <v>44058</v>
      </c>
      <c r="R29" s="26">
        <v>7692</v>
      </c>
      <c r="S29" s="18">
        <f t="shared" si="0"/>
        <v>1507438</v>
      </c>
    </row>
    <row r="30" spans="1:19" ht="14.4" thickTop="1" thickBot="1" x14ac:dyDescent="0.3">
      <c r="A30" s="2">
        <v>41730</v>
      </c>
      <c r="B30" s="25">
        <v>2814</v>
      </c>
      <c r="C30" s="25">
        <v>220143</v>
      </c>
      <c r="D30" s="25">
        <v>4046</v>
      </c>
      <c r="E30" s="25">
        <v>357780</v>
      </c>
      <c r="F30" s="25">
        <v>1355</v>
      </c>
      <c r="G30" s="25">
        <v>78047</v>
      </c>
      <c r="H30" s="25">
        <v>27626</v>
      </c>
      <c r="I30" s="25">
        <v>9926</v>
      </c>
      <c r="J30" s="25">
        <v>0</v>
      </c>
      <c r="K30" s="25">
        <v>19509</v>
      </c>
      <c r="L30" s="25">
        <v>3422015</v>
      </c>
      <c r="M30" s="25">
        <v>7899</v>
      </c>
      <c r="N30" s="25">
        <v>12754</v>
      </c>
      <c r="O30" s="25">
        <v>49063</v>
      </c>
      <c r="P30" s="25">
        <v>4582</v>
      </c>
      <c r="Q30" s="25">
        <v>49881</v>
      </c>
      <c r="R30" s="25">
        <v>1795</v>
      </c>
      <c r="S30" s="18">
        <f t="shared" si="0"/>
        <v>4269235</v>
      </c>
    </row>
    <row r="31" spans="1:19" ht="14.4" thickTop="1" thickBot="1" x14ac:dyDescent="0.3">
      <c r="A31" s="3">
        <v>41760</v>
      </c>
      <c r="B31" s="26">
        <v>4656</v>
      </c>
      <c r="C31" s="26">
        <v>13420</v>
      </c>
      <c r="D31" s="26">
        <v>1750</v>
      </c>
      <c r="E31" s="26">
        <v>153739</v>
      </c>
      <c r="F31" s="26">
        <v>4273</v>
      </c>
      <c r="G31" s="26">
        <v>24645</v>
      </c>
      <c r="H31" s="26">
        <v>34013</v>
      </c>
      <c r="I31" s="26">
        <v>14988</v>
      </c>
      <c r="J31" s="26">
        <v>0</v>
      </c>
      <c r="K31" s="26">
        <v>120156</v>
      </c>
      <c r="L31" s="26">
        <v>35201</v>
      </c>
      <c r="M31" s="26">
        <v>25039</v>
      </c>
      <c r="N31" s="26">
        <v>707</v>
      </c>
      <c r="O31" s="26">
        <v>72386</v>
      </c>
      <c r="P31" s="26">
        <v>4985</v>
      </c>
      <c r="Q31" s="26">
        <v>54525</v>
      </c>
      <c r="R31" s="26">
        <v>6738</v>
      </c>
      <c r="S31" s="18">
        <f t="shared" si="0"/>
        <v>571221</v>
      </c>
    </row>
    <row r="32" spans="1:19" ht="14.4" thickTop="1" thickBot="1" x14ac:dyDescent="0.3">
      <c r="A32" s="2">
        <v>41791</v>
      </c>
      <c r="B32" s="25">
        <v>1829</v>
      </c>
      <c r="C32" s="25">
        <v>18359</v>
      </c>
      <c r="D32" s="25">
        <v>12817</v>
      </c>
      <c r="E32" s="25">
        <v>408565</v>
      </c>
      <c r="F32" s="25">
        <v>5061</v>
      </c>
      <c r="G32" s="25">
        <v>61888</v>
      </c>
      <c r="H32" s="25">
        <v>59511</v>
      </c>
      <c r="I32" s="25">
        <v>201471</v>
      </c>
      <c r="J32" s="25">
        <v>0</v>
      </c>
      <c r="K32" s="25">
        <v>9729</v>
      </c>
      <c r="L32" s="25">
        <v>149119</v>
      </c>
      <c r="M32" s="25">
        <v>205293</v>
      </c>
      <c r="N32" s="25">
        <v>6142</v>
      </c>
      <c r="O32" s="25">
        <v>19280</v>
      </c>
      <c r="P32" s="25">
        <v>4889</v>
      </c>
      <c r="Q32" s="25">
        <v>5248</v>
      </c>
      <c r="R32" s="25">
        <v>2497</v>
      </c>
      <c r="S32" s="18">
        <f t="shared" si="0"/>
        <v>1171698</v>
      </c>
    </row>
    <row r="33" spans="1:19" ht="14.4" thickTop="1" thickBot="1" x14ac:dyDescent="0.3">
      <c r="A33" s="3">
        <v>41821</v>
      </c>
      <c r="B33" s="26">
        <v>8823</v>
      </c>
      <c r="C33" s="26">
        <v>12960</v>
      </c>
      <c r="D33" s="26">
        <v>642015</v>
      </c>
      <c r="E33" s="26">
        <v>542014</v>
      </c>
      <c r="F33" s="26">
        <v>6473</v>
      </c>
      <c r="G33" s="26">
        <v>20503</v>
      </c>
      <c r="H33" s="26">
        <v>79455</v>
      </c>
      <c r="I33" s="26">
        <v>342013</v>
      </c>
      <c r="J33" s="26">
        <v>0</v>
      </c>
      <c r="K33" s="26">
        <v>16386</v>
      </c>
      <c r="L33" s="26">
        <v>142161</v>
      </c>
      <c r="M33" s="26">
        <v>1774</v>
      </c>
      <c r="N33" s="26">
        <v>3557</v>
      </c>
      <c r="O33" s="26">
        <v>71748</v>
      </c>
      <c r="P33" s="26">
        <v>16399</v>
      </c>
      <c r="Q33" s="26">
        <v>16783</v>
      </c>
      <c r="R33" s="26">
        <v>6155</v>
      </c>
      <c r="S33" s="18">
        <f t="shared" si="0"/>
        <v>1929219</v>
      </c>
    </row>
    <row r="34" spans="1:19" ht="14.4" thickTop="1" thickBot="1" x14ac:dyDescent="0.3">
      <c r="A34" s="2">
        <v>41852</v>
      </c>
      <c r="B34" s="25">
        <v>201351</v>
      </c>
      <c r="C34" s="25">
        <v>24262</v>
      </c>
      <c r="D34" s="25">
        <v>18527</v>
      </c>
      <c r="E34" s="25">
        <v>587806</v>
      </c>
      <c r="F34" s="25">
        <v>2187</v>
      </c>
      <c r="G34" s="25">
        <v>78705</v>
      </c>
      <c r="H34" s="25">
        <v>5201383</v>
      </c>
      <c r="I34" s="25">
        <v>9577</v>
      </c>
      <c r="J34" s="25">
        <v>0</v>
      </c>
      <c r="K34" s="25">
        <v>9713</v>
      </c>
      <c r="L34" s="25">
        <v>7019</v>
      </c>
      <c r="M34" s="25">
        <v>215510</v>
      </c>
      <c r="N34" s="25">
        <v>16547</v>
      </c>
      <c r="O34" s="25">
        <v>57618</v>
      </c>
      <c r="P34" s="25">
        <v>19245</v>
      </c>
      <c r="Q34" s="25">
        <v>19171</v>
      </c>
      <c r="R34" s="25">
        <v>5779</v>
      </c>
      <c r="S34" s="18">
        <f t="shared" si="0"/>
        <v>6474400</v>
      </c>
    </row>
    <row r="35" spans="1:19" ht="14.4" thickTop="1" thickBot="1" x14ac:dyDescent="0.3">
      <c r="A35" s="3">
        <v>41883</v>
      </c>
      <c r="B35" s="26">
        <v>5729</v>
      </c>
      <c r="C35" s="26">
        <v>21912</v>
      </c>
      <c r="D35" s="26">
        <v>1041</v>
      </c>
      <c r="E35" s="26">
        <v>207034</v>
      </c>
      <c r="F35" s="26">
        <v>1106</v>
      </c>
      <c r="G35" s="26">
        <v>442013</v>
      </c>
      <c r="H35" s="26">
        <v>48340</v>
      </c>
      <c r="I35" s="26">
        <v>11448</v>
      </c>
      <c r="J35" s="26">
        <v>0</v>
      </c>
      <c r="K35" s="26">
        <v>18019</v>
      </c>
      <c r="L35" s="26">
        <v>172014</v>
      </c>
      <c r="M35" s="26">
        <v>27797</v>
      </c>
      <c r="N35" s="26">
        <v>12656</v>
      </c>
      <c r="O35" s="26">
        <v>91369</v>
      </c>
      <c r="P35" s="26">
        <v>4846</v>
      </c>
      <c r="Q35" s="26">
        <v>15225</v>
      </c>
      <c r="R35" s="26">
        <v>8135</v>
      </c>
      <c r="S35" s="18">
        <f t="shared" si="0"/>
        <v>1088684</v>
      </c>
    </row>
    <row r="36" spans="1:19" ht="14.4" thickTop="1" thickBot="1" x14ac:dyDescent="0.3">
      <c r="A36" s="2">
        <v>41913</v>
      </c>
      <c r="B36" s="25">
        <v>6272</v>
      </c>
      <c r="C36" s="25">
        <v>9864</v>
      </c>
      <c r="D36" s="25">
        <v>201153</v>
      </c>
      <c r="E36" s="25">
        <v>654248</v>
      </c>
      <c r="F36" s="25">
        <v>8942</v>
      </c>
      <c r="G36" s="25">
        <v>4138</v>
      </c>
      <c r="H36" s="25">
        <v>67039</v>
      </c>
      <c r="I36" s="25">
        <v>9183</v>
      </c>
      <c r="J36" s="25">
        <v>133423</v>
      </c>
      <c r="K36" s="25">
        <v>100152</v>
      </c>
      <c r="L36" s="25">
        <v>197853</v>
      </c>
      <c r="M36" s="25">
        <v>7163</v>
      </c>
      <c r="N36" s="25">
        <v>15748</v>
      </c>
      <c r="O36" s="25">
        <v>90378</v>
      </c>
      <c r="P36" s="25">
        <v>19559</v>
      </c>
      <c r="Q36" s="25">
        <v>21782</v>
      </c>
      <c r="R36" s="25">
        <v>2842</v>
      </c>
      <c r="S36" s="18">
        <f t="shared" si="0"/>
        <v>1549739</v>
      </c>
    </row>
    <row r="37" spans="1:19" ht="14.4" thickTop="1" thickBot="1" x14ac:dyDescent="0.3">
      <c r="A37" s="3">
        <v>41944</v>
      </c>
      <c r="B37" s="26">
        <v>478</v>
      </c>
      <c r="C37" s="26">
        <v>12405</v>
      </c>
      <c r="D37" s="26">
        <v>12850</v>
      </c>
      <c r="E37" s="26">
        <v>737492</v>
      </c>
      <c r="F37" s="26">
        <v>7069</v>
      </c>
      <c r="G37" s="26">
        <v>56583</v>
      </c>
      <c r="H37" s="26">
        <v>6484</v>
      </c>
      <c r="I37" s="26">
        <v>10608</v>
      </c>
      <c r="J37" s="26">
        <v>120158</v>
      </c>
      <c r="K37" s="26">
        <v>120561</v>
      </c>
      <c r="L37" s="26">
        <v>155669</v>
      </c>
      <c r="M37" s="26">
        <v>34640</v>
      </c>
      <c r="N37" s="26">
        <v>252013</v>
      </c>
      <c r="O37" s="26">
        <v>24112</v>
      </c>
      <c r="P37" s="26">
        <v>11034</v>
      </c>
      <c r="Q37" s="26">
        <v>2015799</v>
      </c>
      <c r="R37" s="26">
        <v>6583</v>
      </c>
      <c r="S37" s="18">
        <f t="shared" si="0"/>
        <v>3584538</v>
      </c>
    </row>
    <row r="38" spans="1:19" ht="14.4" thickTop="1" thickBot="1" x14ac:dyDescent="0.3">
      <c r="A38" s="2">
        <v>41974</v>
      </c>
      <c r="B38" s="25">
        <v>2104</v>
      </c>
      <c r="C38" s="25">
        <v>201355</v>
      </c>
      <c r="D38" s="25">
        <v>720014</v>
      </c>
      <c r="E38" s="25">
        <v>681750</v>
      </c>
      <c r="F38" s="25">
        <v>3722</v>
      </c>
      <c r="G38" s="25">
        <v>25796</v>
      </c>
      <c r="H38" s="25">
        <v>3501</v>
      </c>
      <c r="I38" s="25">
        <v>11975</v>
      </c>
      <c r="J38" s="25">
        <v>9892</v>
      </c>
      <c r="K38" s="25">
        <v>16590</v>
      </c>
      <c r="L38" s="25">
        <v>68071</v>
      </c>
      <c r="M38" s="25">
        <v>8810</v>
      </c>
      <c r="N38" s="25">
        <v>7447</v>
      </c>
      <c r="O38" s="25">
        <v>29572</v>
      </c>
      <c r="P38" s="25">
        <v>5875</v>
      </c>
      <c r="Q38" s="25">
        <v>2015113</v>
      </c>
      <c r="R38" s="25">
        <v>6080</v>
      </c>
      <c r="S38" s="18">
        <f t="shared" si="0"/>
        <v>3817667</v>
      </c>
    </row>
    <row r="39" spans="1:19" ht="14.4" thickTop="1" thickBot="1" x14ac:dyDescent="0.3">
      <c r="A39" s="4">
        <v>42005</v>
      </c>
      <c r="B39" s="27">
        <v>2823</v>
      </c>
      <c r="C39" s="27">
        <v>5070</v>
      </c>
      <c r="D39" s="27">
        <v>1279</v>
      </c>
      <c r="E39" s="27">
        <v>241755</v>
      </c>
      <c r="F39" s="27">
        <v>1477</v>
      </c>
      <c r="G39" s="27">
        <v>89713</v>
      </c>
      <c r="H39" s="27">
        <v>69522</v>
      </c>
      <c r="I39" s="27">
        <v>14519</v>
      </c>
      <c r="J39" s="27">
        <v>0</v>
      </c>
      <c r="K39" s="27">
        <v>19592</v>
      </c>
      <c r="L39" s="27">
        <v>135624</v>
      </c>
      <c r="M39" s="27">
        <v>1197</v>
      </c>
      <c r="N39" s="27">
        <v>2385</v>
      </c>
      <c r="O39" s="27">
        <v>19381</v>
      </c>
      <c r="P39" s="27">
        <v>101345</v>
      </c>
      <c r="Q39" s="27">
        <v>8062</v>
      </c>
      <c r="R39" s="27">
        <v>8340</v>
      </c>
      <c r="S39" s="18">
        <f t="shared" si="0"/>
        <v>722084</v>
      </c>
    </row>
    <row r="40" spans="1:19" ht="14.4" thickTop="1" thickBot="1" x14ac:dyDescent="0.3">
      <c r="A40" s="5">
        <v>42036</v>
      </c>
      <c r="B40" s="28">
        <v>3401</v>
      </c>
      <c r="C40" s="28">
        <v>18390</v>
      </c>
      <c r="D40" s="28">
        <v>12512</v>
      </c>
      <c r="E40" s="28">
        <v>238240</v>
      </c>
      <c r="F40" s="28">
        <v>8094</v>
      </c>
      <c r="G40" s="28">
        <v>201482</v>
      </c>
      <c r="H40" s="28">
        <v>47103</v>
      </c>
      <c r="I40" s="28">
        <v>2470</v>
      </c>
      <c r="J40" s="28">
        <v>0</v>
      </c>
      <c r="K40" s="28">
        <v>5084</v>
      </c>
      <c r="L40" s="28">
        <v>144046</v>
      </c>
      <c r="M40" s="28">
        <v>24064</v>
      </c>
      <c r="N40" s="28">
        <v>11195</v>
      </c>
      <c r="O40" s="28">
        <v>292010</v>
      </c>
      <c r="P40" s="28">
        <v>14271</v>
      </c>
      <c r="Q40" s="28">
        <v>512015</v>
      </c>
      <c r="R40" s="28">
        <v>172013</v>
      </c>
      <c r="S40" s="18">
        <f t="shared" si="0"/>
        <v>1706390</v>
      </c>
    </row>
    <row r="41" spans="1:19" ht="14.4" thickTop="1" thickBot="1" x14ac:dyDescent="0.3">
      <c r="A41" s="6">
        <v>42064</v>
      </c>
      <c r="B41" s="29">
        <v>6015</v>
      </c>
      <c r="C41" s="29">
        <v>14267</v>
      </c>
      <c r="D41" s="29">
        <v>1346</v>
      </c>
      <c r="E41" s="29">
        <v>201557</v>
      </c>
      <c r="F41" s="29">
        <v>12015</v>
      </c>
      <c r="G41" s="29">
        <v>220151</v>
      </c>
      <c r="H41" s="29">
        <v>92248</v>
      </c>
      <c r="I41" s="29">
        <v>12624</v>
      </c>
      <c r="J41" s="29">
        <v>0</v>
      </c>
      <c r="K41" s="29">
        <v>8918</v>
      </c>
      <c r="L41" s="29">
        <v>47913</v>
      </c>
      <c r="M41" s="29">
        <v>121438</v>
      </c>
      <c r="N41" s="29">
        <v>694</v>
      </c>
      <c r="O41" s="29">
        <v>93657</v>
      </c>
      <c r="P41" s="29">
        <v>6179</v>
      </c>
      <c r="Q41" s="29">
        <v>21966</v>
      </c>
      <c r="R41" s="29">
        <v>8186</v>
      </c>
      <c r="S41" s="18">
        <f t="shared" si="0"/>
        <v>869174</v>
      </c>
    </row>
    <row r="42" spans="1:19" ht="14.4" thickTop="1" thickBot="1" x14ac:dyDescent="0.3">
      <c r="A42" s="5">
        <v>42095</v>
      </c>
      <c r="B42" s="28">
        <v>2386</v>
      </c>
      <c r="C42" s="28">
        <v>22771</v>
      </c>
      <c r="D42" s="28">
        <v>12388</v>
      </c>
      <c r="E42" s="28">
        <v>247987</v>
      </c>
      <c r="F42" s="28">
        <v>5069</v>
      </c>
      <c r="G42" s="28">
        <v>8913</v>
      </c>
      <c r="H42" s="28">
        <v>60450</v>
      </c>
      <c r="I42" s="28">
        <v>1146</v>
      </c>
      <c r="J42" s="28">
        <v>0</v>
      </c>
      <c r="K42" s="28">
        <v>192015</v>
      </c>
      <c r="L42" s="28">
        <v>180597</v>
      </c>
      <c r="M42" s="28">
        <v>16938</v>
      </c>
      <c r="N42" s="28">
        <v>267</v>
      </c>
      <c r="O42" s="28">
        <v>45375</v>
      </c>
      <c r="P42" s="28">
        <v>9195</v>
      </c>
      <c r="Q42" s="28">
        <v>37601</v>
      </c>
      <c r="R42" s="28">
        <v>110159</v>
      </c>
      <c r="S42" s="18">
        <f t="shared" si="0"/>
        <v>953257</v>
      </c>
    </row>
    <row r="43" spans="1:19" ht="14.4" thickTop="1" thickBot="1" x14ac:dyDescent="0.3">
      <c r="A43" s="6">
        <v>42125</v>
      </c>
      <c r="B43" s="29">
        <v>2594</v>
      </c>
      <c r="C43" s="29">
        <v>6749</v>
      </c>
      <c r="D43" s="29">
        <v>9992</v>
      </c>
      <c r="E43" s="29">
        <v>462221</v>
      </c>
      <c r="F43" s="29">
        <v>4941</v>
      </c>
      <c r="G43" s="29">
        <v>214173</v>
      </c>
      <c r="H43" s="29">
        <v>69082</v>
      </c>
      <c r="I43" s="29">
        <v>10842</v>
      </c>
      <c r="J43" s="29">
        <v>0</v>
      </c>
      <c r="K43" s="29">
        <v>14619</v>
      </c>
      <c r="L43" s="29">
        <v>168598</v>
      </c>
      <c r="M43" s="29">
        <v>8397</v>
      </c>
      <c r="N43" s="29">
        <v>16550</v>
      </c>
      <c r="O43" s="29">
        <v>99551</v>
      </c>
      <c r="P43" s="29">
        <v>2144</v>
      </c>
      <c r="Q43" s="29">
        <v>6496</v>
      </c>
      <c r="R43" s="29">
        <v>4925</v>
      </c>
      <c r="S43" s="18">
        <f t="shared" si="0"/>
        <v>1101874</v>
      </c>
    </row>
    <row r="44" spans="1:19" ht="14.4" thickTop="1" thickBot="1" x14ac:dyDescent="0.3">
      <c r="A44" s="5">
        <v>42156</v>
      </c>
      <c r="B44" s="28">
        <v>2298</v>
      </c>
      <c r="C44" s="28">
        <v>15092</v>
      </c>
      <c r="D44" s="28">
        <v>18613</v>
      </c>
      <c r="E44" s="28">
        <v>75492</v>
      </c>
      <c r="F44" s="28">
        <v>8691</v>
      </c>
      <c r="G44" s="28">
        <v>56707</v>
      </c>
      <c r="H44" s="28">
        <v>42694</v>
      </c>
      <c r="I44" s="28">
        <v>2677</v>
      </c>
      <c r="J44" s="28">
        <v>0</v>
      </c>
      <c r="K44" s="28">
        <v>140152</v>
      </c>
      <c r="L44" s="28">
        <v>183968</v>
      </c>
      <c r="M44" s="28">
        <v>38544</v>
      </c>
      <c r="N44" s="28">
        <v>15137</v>
      </c>
      <c r="O44" s="28">
        <v>20138</v>
      </c>
      <c r="P44" s="28">
        <v>15064</v>
      </c>
      <c r="Q44" s="28">
        <v>22369</v>
      </c>
      <c r="R44" s="28">
        <v>2902</v>
      </c>
      <c r="S44" s="18">
        <f t="shared" si="0"/>
        <v>660538</v>
      </c>
    </row>
    <row r="45" spans="1:19" ht="14.4" thickTop="1" thickBot="1" x14ac:dyDescent="0.3">
      <c r="A45" s="6">
        <v>42186</v>
      </c>
      <c r="B45" s="29">
        <v>5628</v>
      </c>
      <c r="C45" s="29">
        <v>21010</v>
      </c>
      <c r="D45" s="29">
        <v>3661</v>
      </c>
      <c r="E45" s="29">
        <v>741463</v>
      </c>
      <c r="F45" s="29">
        <v>5376</v>
      </c>
      <c r="G45" s="29">
        <v>95866</v>
      </c>
      <c r="H45" s="29">
        <v>22693</v>
      </c>
      <c r="I45" s="29">
        <v>14064</v>
      </c>
      <c r="J45" s="29">
        <v>0</v>
      </c>
      <c r="K45" s="29">
        <v>13549</v>
      </c>
      <c r="L45" s="29">
        <v>78062</v>
      </c>
      <c r="M45" s="29">
        <v>17365</v>
      </c>
      <c r="N45" s="29">
        <v>101015</v>
      </c>
      <c r="O45" s="29">
        <v>68843</v>
      </c>
      <c r="P45" s="29">
        <v>6092</v>
      </c>
      <c r="Q45" s="29">
        <v>27877</v>
      </c>
      <c r="R45" s="29">
        <v>1874</v>
      </c>
      <c r="S45" s="18">
        <f t="shared" si="0"/>
        <v>1224438</v>
      </c>
    </row>
    <row r="46" spans="1:19" ht="14.4" thickTop="1" thickBot="1" x14ac:dyDescent="0.3">
      <c r="A46" s="5">
        <v>42217</v>
      </c>
      <c r="B46" s="28">
        <v>6456</v>
      </c>
      <c r="C46" s="28">
        <v>16427</v>
      </c>
      <c r="D46" s="28">
        <v>12013</v>
      </c>
      <c r="E46" s="28">
        <v>41509</v>
      </c>
      <c r="F46" s="28">
        <v>7075</v>
      </c>
      <c r="G46" s="28">
        <v>86227</v>
      </c>
      <c r="H46" s="28">
        <v>58365</v>
      </c>
      <c r="I46" s="28">
        <v>3617</v>
      </c>
      <c r="J46" s="28">
        <v>0</v>
      </c>
      <c r="K46" s="28">
        <v>12509</v>
      </c>
      <c r="L46" s="28">
        <v>145695</v>
      </c>
      <c r="M46" s="28">
        <v>220145</v>
      </c>
      <c r="N46" s="28">
        <v>19776</v>
      </c>
      <c r="O46" s="28">
        <v>19452</v>
      </c>
      <c r="P46" s="28">
        <v>11687</v>
      </c>
      <c r="Q46" s="28">
        <v>15748</v>
      </c>
      <c r="R46" s="28">
        <v>9783</v>
      </c>
      <c r="S46" s="18">
        <f t="shared" si="0"/>
        <v>686484</v>
      </c>
    </row>
    <row r="47" spans="1:19" ht="14.4" thickTop="1" thickBot="1" x14ac:dyDescent="0.3">
      <c r="A47" s="6">
        <v>42248</v>
      </c>
      <c r="B47" s="29">
        <v>9026</v>
      </c>
      <c r="C47" s="29">
        <v>11368</v>
      </c>
      <c r="D47" s="29">
        <v>5772</v>
      </c>
      <c r="E47" s="29">
        <v>20151</v>
      </c>
      <c r="F47" s="29">
        <v>4805</v>
      </c>
      <c r="G47" s="29">
        <v>16127</v>
      </c>
      <c r="H47" s="29">
        <v>99793</v>
      </c>
      <c r="I47" s="29">
        <v>1201435</v>
      </c>
      <c r="J47" s="29">
        <v>0</v>
      </c>
      <c r="K47" s="29">
        <v>866</v>
      </c>
      <c r="L47" s="29">
        <v>109964</v>
      </c>
      <c r="M47" s="29">
        <v>39459</v>
      </c>
      <c r="N47" s="29">
        <v>7559</v>
      </c>
      <c r="O47" s="29">
        <v>19648</v>
      </c>
      <c r="P47" s="29">
        <v>16703</v>
      </c>
      <c r="Q47" s="29">
        <v>11193</v>
      </c>
      <c r="R47" s="29">
        <v>3610</v>
      </c>
      <c r="S47" s="18">
        <f t="shared" si="0"/>
        <v>1577479</v>
      </c>
    </row>
    <row r="48" spans="1:19" ht="14.4" thickTop="1" thickBot="1" x14ac:dyDescent="0.3">
      <c r="A48" s="5">
        <v>42278</v>
      </c>
      <c r="B48" s="28">
        <v>3556</v>
      </c>
      <c r="C48" s="28">
        <v>6152</v>
      </c>
      <c r="D48" s="28">
        <v>1253</v>
      </c>
      <c r="E48" s="28">
        <v>381591</v>
      </c>
      <c r="F48" s="28">
        <v>6456</v>
      </c>
      <c r="G48" s="28">
        <v>57110</v>
      </c>
      <c r="H48" s="28">
        <v>94374</v>
      </c>
      <c r="I48" s="28">
        <v>10237</v>
      </c>
      <c r="J48" s="28">
        <v>956714</v>
      </c>
      <c r="K48" s="28">
        <v>12808</v>
      </c>
      <c r="L48" s="28">
        <v>146987</v>
      </c>
      <c r="M48" s="28">
        <v>745</v>
      </c>
      <c r="N48" s="28">
        <v>4167</v>
      </c>
      <c r="O48" s="28">
        <v>40779</v>
      </c>
      <c r="P48" s="28">
        <v>2911</v>
      </c>
      <c r="Q48" s="28">
        <v>48072</v>
      </c>
      <c r="R48" s="28">
        <v>8024</v>
      </c>
      <c r="S48" s="18">
        <f t="shared" si="0"/>
        <v>1781936</v>
      </c>
    </row>
    <row r="49" spans="1:19" ht="14.4" thickTop="1" thickBot="1" x14ac:dyDescent="0.3">
      <c r="A49" s="6">
        <v>42309</v>
      </c>
      <c r="B49" s="29">
        <v>1786</v>
      </c>
      <c r="C49" s="29">
        <v>3687</v>
      </c>
      <c r="D49" s="29">
        <v>4989</v>
      </c>
      <c r="E49" s="29">
        <v>24394</v>
      </c>
      <c r="F49" s="29">
        <v>6134</v>
      </c>
      <c r="G49" s="29">
        <v>241215</v>
      </c>
      <c r="H49" s="29">
        <v>44589</v>
      </c>
      <c r="I49" s="29">
        <v>3738</v>
      </c>
      <c r="J49" s="29">
        <v>867286</v>
      </c>
      <c r="K49" s="29">
        <v>14471</v>
      </c>
      <c r="L49" s="29">
        <v>36951</v>
      </c>
      <c r="M49" s="29">
        <v>220159</v>
      </c>
      <c r="N49" s="29">
        <v>2350</v>
      </c>
      <c r="O49" s="29">
        <v>2201412</v>
      </c>
      <c r="P49" s="29">
        <v>427</v>
      </c>
      <c r="Q49" s="29">
        <v>46015</v>
      </c>
      <c r="R49" s="29">
        <v>9267</v>
      </c>
      <c r="S49" s="18">
        <f t="shared" si="0"/>
        <v>3728870</v>
      </c>
    </row>
    <row r="50" spans="1:19" ht="13.8" thickTop="1" x14ac:dyDescent="0.25">
      <c r="A50" s="5">
        <v>42339</v>
      </c>
      <c r="B50" s="28">
        <v>9077</v>
      </c>
      <c r="C50" s="28">
        <v>11749</v>
      </c>
      <c r="D50" s="28">
        <v>8206</v>
      </c>
      <c r="E50" s="28">
        <v>11376</v>
      </c>
      <c r="F50" s="28">
        <v>8211</v>
      </c>
      <c r="G50" s="28">
        <v>72015</v>
      </c>
      <c r="H50" s="28">
        <v>35898</v>
      </c>
      <c r="I50" s="28">
        <v>1120147</v>
      </c>
      <c r="J50" s="28">
        <v>226</v>
      </c>
      <c r="K50" s="28">
        <v>10635</v>
      </c>
      <c r="L50" s="28">
        <v>152934</v>
      </c>
      <c r="M50" s="28">
        <v>1134</v>
      </c>
      <c r="N50" s="28">
        <v>1420159</v>
      </c>
      <c r="O50" s="28">
        <v>27137</v>
      </c>
      <c r="P50" s="28">
        <v>6511</v>
      </c>
      <c r="Q50" s="28">
        <v>11576</v>
      </c>
      <c r="R50" s="28">
        <v>10449</v>
      </c>
      <c r="S50" s="18">
        <f t="shared" si="0"/>
        <v>2917440</v>
      </c>
    </row>
    <row r="51" spans="1:19" x14ac:dyDescent="0.25">
      <c r="A51" t="s">
        <v>2</v>
      </c>
      <c r="B51" s="1"/>
      <c r="C51" s="1"/>
      <c r="D51" s="1"/>
      <c r="E51" s="1"/>
      <c r="F51" s="1"/>
      <c r="G51" s="1"/>
      <c r="H51" s="1"/>
      <c r="I51" s="1"/>
      <c r="J51" s="1"/>
      <c r="K51" s="1"/>
      <c r="L51" s="1"/>
      <c r="M51" s="1"/>
      <c r="N51" s="1"/>
      <c r="O51" s="1"/>
      <c r="P51" s="1"/>
      <c r="Q51" s="1"/>
      <c r="R51" s="1"/>
      <c r="S51" s="1"/>
    </row>
  </sheetData>
  <sortState xmlns:xlrd2="http://schemas.microsoft.com/office/spreadsheetml/2017/richdata2" ref="B4:R4">
    <sortCondition ref="R4"/>
  </sortState>
  <mergeCells count="1">
    <mergeCell ref="A1:E1"/>
  </mergeCells>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J11"/>
  <sheetViews>
    <sheetView tabSelected="1" workbookViewId="0">
      <selection activeCell="B7" sqref="B7:I7"/>
    </sheetView>
  </sheetViews>
  <sheetFormatPr defaultColWidth="9.109375" defaultRowHeight="18" x14ac:dyDescent="0.5"/>
  <cols>
    <col min="1" max="1" width="4.44140625" style="38" customWidth="1"/>
    <col min="2" max="2" width="12.88671875" style="37" customWidth="1"/>
    <col min="3" max="8" width="9.109375" style="37"/>
    <col min="9" max="9" width="60.44140625" style="37" customWidth="1"/>
    <col min="10" max="16384" width="9.109375" style="37"/>
  </cols>
  <sheetData>
    <row r="1" spans="1:10" ht="25.8" x14ac:dyDescent="0.5">
      <c r="A1" s="63" t="s">
        <v>42</v>
      </c>
      <c r="B1" s="63"/>
      <c r="C1" s="63"/>
      <c r="D1" s="63"/>
      <c r="E1" s="63"/>
      <c r="F1" s="63"/>
      <c r="G1" s="63"/>
      <c r="H1" s="63"/>
      <c r="I1" s="63"/>
    </row>
    <row r="2" spans="1:10" ht="21" x14ac:dyDescent="0.5">
      <c r="A2" s="64" t="s">
        <v>148</v>
      </c>
      <c r="B2" s="64"/>
      <c r="C2" s="64"/>
      <c r="D2" s="64"/>
      <c r="E2" s="64"/>
      <c r="F2" s="64"/>
      <c r="G2" s="64"/>
      <c r="H2" s="64"/>
      <c r="I2" s="64"/>
    </row>
    <row r="3" spans="1:10" s="41" customFormat="1" ht="26.25" customHeight="1" x14ac:dyDescent="0.25">
      <c r="A3" s="42">
        <v>1</v>
      </c>
      <c r="B3" s="65" t="s">
        <v>149</v>
      </c>
      <c r="C3" s="65"/>
      <c r="D3" s="65"/>
      <c r="E3" s="65"/>
      <c r="F3" s="65"/>
      <c r="G3" s="65"/>
      <c r="H3" s="65"/>
      <c r="I3" s="65"/>
      <c r="J3" s="40"/>
    </row>
    <row r="4" spans="1:10" s="41" customFormat="1" ht="22.5" customHeight="1" x14ac:dyDescent="0.25">
      <c r="A4" s="42">
        <v>2</v>
      </c>
      <c r="B4" s="65" t="s">
        <v>159</v>
      </c>
      <c r="C4" s="65"/>
      <c r="D4" s="65"/>
      <c r="E4" s="65"/>
      <c r="F4" s="65"/>
      <c r="G4" s="65"/>
      <c r="H4" s="65"/>
      <c r="I4" s="65"/>
      <c r="J4" s="40"/>
    </row>
    <row r="5" spans="1:10" s="41" customFormat="1" ht="24" customHeight="1" x14ac:dyDescent="0.25">
      <c r="A5" s="42">
        <v>3</v>
      </c>
      <c r="B5" s="65" t="s">
        <v>145</v>
      </c>
      <c r="C5" s="65"/>
      <c r="D5" s="65"/>
      <c r="E5" s="65"/>
      <c r="F5" s="65"/>
      <c r="G5" s="65"/>
      <c r="H5" s="65"/>
      <c r="I5" s="65"/>
      <c r="J5" s="40"/>
    </row>
    <row r="6" spans="1:10" s="41" customFormat="1" ht="21" customHeight="1" x14ac:dyDescent="0.25">
      <c r="A6" s="42">
        <v>4</v>
      </c>
      <c r="B6" s="61" t="s">
        <v>43</v>
      </c>
      <c r="C6" s="61"/>
      <c r="D6" s="61"/>
      <c r="E6" s="61"/>
      <c r="F6" s="61"/>
      <c r="G6" s="61"/>
      <c r="H6" s="61"/>
      <c r="I6" s="61"/>
      <c r="J6" s="40"/>
    </row>
    <row r="7" spans="1:10" s="41" customFormat="1" ht="65.25" customHeight="1" x14ac:dyDescent="0.25">
      <c r="A7" s="42">
        <v>5</v>
      </c>
      <c r="B7" s="66" t="s">
        <v>150</v>
      </c>
      <c r="C7" s="66"/>
      <c r="D7" s="66"/>
      <c r="E7" s="66"/>
      <c r="F7" s="66"/>
      <c r="G7" s="66"/>
      <c r="H7" s="66"/>
      <c r="I7" s="66"/>
    </row>
    <row r="8" spans="1:10" s="41" customFormat="1" ht="24" customHeight="1" x14ac:dyDescent="0.25">
      <c r="A8" s="42">
        <v>6</v>
      </c>
      <c r="B8" s="61" t="s">
        <v>160</v>
      </c>
      <c r="C8" s="61"/>
      <c r="D8" s="61"/>
      <c r="E8" s="61"/>
      <c r="F8" s="61"/>
      <c r="G8" s="61"/>
      <c r="H8" s="61"/>
      <c r="I8" s="61"/>
    </row>
    <row r="9" spans="1:10" s="41" customFormat="1" ht="21" customHeight="1" x14ac:dyDescent="0.25">
      <c r="A9" s="42">
        <v>7</v>
      </c>
      <c r="B9" s="61" t="s">
        <v>161</v>
      </c>
      <c r="C9" s="61"/>
      <c r="D9" s="61"/>
      <c r="E9" s="61"/>
      <c r="F9" s="61"/>
      <c r="G9" s="61"/>
      <c r="H9" s="61"/>
      <c r="I9" s="61"/>
    </row>
    <row r="11" spans="1:10" ht="21.6" x14ac:dyDescent="0.55000000000000004">
      <c r="B11" s="62"/>
      <c r="C11" s="62"/>
      <c r="D11" s="62"/>
      <c r="E11" s="62"/>
      <c r="F11" s="62"/>
      <c r="G11" s="62"/>
      <c r="H11" s="62"/>
      <c r="I11" s="62"/>
    </row>
  </sheetData>
  <mergeCells count="10">
    <mergeCell ref="B6:I6"/>
    <mergeCell ref="B9:I9"/>
    <mergeCell ref="B11:I11"/>
    <mergeCell ref="A1:I1"/>
    <mergeCell ref="A2:I2"/>
    <mergeCell ref="B3:I3"/>
    <mergeCell ref="B4:I4"/>
    <mergeCell ref="B5:I5"/>
    <mergeCell ref="B7:I7"/>
    <mergeCell ref="B8:I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89BE-7F9B-4260-BB96-4EE38A5A4A13}">
  <sheetPr codeName="Sheet3"/>
  <dimension ref="A1:I106"/>
  <sheetViews>
    <sheetView showGridLines="0" zoomScaleNormal="100" workbookViewId="0">
      <selection activeCell="E9" sqref="E9"/>
    </sheetView>
  </sheetViews>
  <sheetFormatPr defaultColWidth="10.88671875" defaultRowHeight="12.6" x14ac:dyDescent="0.2"/>
  <cols>
    <col min="1" max="1" width="14.33203125" style="43" customWidth="1"/>
    <col min="2" max="2" width="35.109375" style="43" customWidth="1"/>
    <col min="3" max="3" width="16.109375" style="43" customWidth="1"/>
    <col min="4" max="4" width="11.44140625" style="43" bestFit="1" customWidth="1"/>
    <col min="5" max="5" width="12.6640625" style="43" customWidth="1"/>
    <col min="6" max="6" width="12.44140625" style="43" customWidth="1"/>
    <col min="7" max="16384" width="10.88671875" style="43"/>
  </cols>
  <sheetData>
    <row r="1" spans="1:9" customFormat="1" ht="18" customHeight="1" thickTop="1" thickBot="1" x14ac:dyDescent="0.35">
      <c r="A1" s="68" t="s">
        <v>147</v>
      </c>
      <c r="B1" s="69"/>
      <c r="C1" s="69"/>
      <c r="D1" s="69"/>
      <c r="E1" s="69"/>
      <c r="F1" s="69"/>
      <c r="G1" s="69"/>
      <c r="H1" s="69"/>
      <c r="I1" s="70"/>
    </row>
    <row r="2" spans="1:9" s="39" customFormat="1" ht="25.5" customHeight="1" thickTop="1" thickBot="1" x14ac:dyDescent="0.3">
      <c r="A2" s="49">
        <v>1</v>
      </c>
      <c r="B2" s="67" t="s">
        <v>153</v>
      </c>
      <c r="C2" s="67"/>
      <c r="D2" s="67"/>
      <c r="E2" s="67"/>
      <c r="F2" s="67"/>
      <c r="G2" s="67"/>
      <c r="H2" s="67"/>
      <c r="I2" s="67"/>
    </row>
    <row r="3" spans="1:9" s="39" customFormat="1" ht="67.5" customHeight="1" thickTop="1" thickBot="1" x14ac:dyDescent="0.3">
      <c r="A3" s="49">
        <v>2</v>
      </c>
      <c r="B3" s="67" t="s">
        <v>151</v>
      </c>
      <c r="C3" s="67"/>
      <c r="D3" s="67"/>
      <c r="E3" s="67"/>
      <c r="F3" s="67"/>
      <c r="G3" s="67"/>
      <c r="H3" s="67"/>
      <c r="I3" s="67"/>
    </row>
    <row r="4" spans="1:9" ht="26.25" customHeight="1" thickTop="1" x14ac:dyDescent="0.2"/>
    <row r="5" spans="1:9" ht="30.75" customHeight="1" x14ac:dyDescent="0.3">
      <c r="B5" s="59" t="s">
        <v>152</v>
      </c>
    </row>
    <row r="6" spans="1:9" s="47" customFormat="1" ht="33.75" customHeight="1" thickBot="1" x14ac:dyDescent="0.3">
      <c r="A6" s="50" t="s">
        <v>144</v>
      </c>
      <c r="B6" s="50" t="s">
        <v>143</v>
      </c>
      <c r="C6" s="50" t="s">
        <v>142</v>
      </c>
      <c r="D6" s="50" t="s">
        <v>141</v>
      </c>
      <c r="E6" s="50" t="s">
        <v>140</v>
      </c>
      <c r="F6" s="50" t="s">
        <v>139</v>
      </c>
    </row>
    <row r="7" spans="1:9" s="47" customFormat="1" ht="27.75" customHeight="1" thickTop="1" thickBot="1" x14ac:dyDescent="0.3">
      <c r="A7" s="51" t="s">
        <v>138</v>
      </c>
      <c r="B7" s="51" t="s">
        <v>137</v>
      </c>
      <c r="C7" s="52" t="s">
        <v>48</v>
      </c>
      <c r="D7" s="53">
        <v>1355.31</v>
      </c>
      <c r="E7" s="74">
        <v>1355.31</v>
      </c>
      <c r="F7" s="54">
        <f t="shared" ref="F7:F51" si="0">D7-E7</f>
        <v>0</v>
      </c>
    </row>
    <row r="8" spans="1:9" s="47" customFormat="1" ht="27.75" customHeight="1" thickTop="1" thickBot="1" x14ac:dyDescent="0.3">
      <c r="A8" s="51" t="s">
        <v>136</v>
      </c>
      <c r="B8" s="51" t="s">
        <v>135</v>
      </c>
      <c r="C8" s="52" t="s">
        <v>51</v>
      </c>
      <c r="D8" s="53">
        <v>7439.9</v>
      </c>
      <c r="E8" s="74">
        <v>5000</v>
      </c>
      <c r="F8" s="54">
        <f t="shared" si="0"/>
        <v>2439.8999999999996</v>
      </c>
    </row>
    <row r="9" spans="1:9" s="47" customFormat="1" ht="27.75" customHeight="1" thickTop="1" thickBot="1" x14ac:dyDescent="0.3">
      <c r="A9" s="51" t="s">
        <v>134</v>
      </c>
      <c r="B9" s="51" t="s">
        <v>133</v>
      </c>
      <c r="C9" s="52" t="s">
        <v>60</v>
      </c>
      <c r="D9" s="53">
        <v>4599.3500000000004</v>
      </c>
      <c r="E9" s="74"/>
      <c r="F9" s="54">
        <f t="shared" si="0"/>
        <v>4599.3500000000004</v>
      </c>
    </row>
    <row r="10" spans="1:9" s="47" customFormat="1" ht="27.75" customHeight="1" thickTop="1" thickBot="1" x14ac:dyDescent="0.3">
      <c r="A10" s="51" t="s">
        <v>132</v>
      </c>
      <c r="B10" s="51" t="s">
        <v>131</v>
      </c>
      <c r="C10" s="52" t="s">
        <v>51</v>
      </c>
      <c r="D10" s="53">
        <v>3214.94</v>
      </c>
      <c r="E10" s="74"/>
      <c r="F10" s="54">
        <f t="shared" si="0"/>
        <v>3214.94</v>
      </c>
    </row>
    <row r="11" spans="1:9" s="47" customFormat="1" ht="27.75" customHeight="1" thickTop="1" thickBot="1" x14ac:dyDescent="0.3">
      <c r="A11" s="51" t="s">
        <v>130</v>
      </c>
      <c r="B11" s="51" t="s">
        <v>129</v>
      </c>
      <c r="C11" s="52" t="s">
        <v>48</v>
      </c>
      <c r="D11" s="53">
        <v>5282.11</v>
      </c>
      <c r="E11" s="74"/>
      <c r="F11" s="54">
        <f t="shared" si="0"/>
        <v>5282.11</v>
      </c>
    </row>
    <row r="12" spans="1:9" s="47" customFormat="1" ht="27.75" customHeight="1" thickTop="1" thickBot="1" x14ac:dyDescent="0.3">
      <c r="A12" s="51" t="s">
        <v>128</v>
      </c>
      <c r="B12" s="51" t="s">
        <v>127</v>
      </c>
      <c r="C12" s="52" t="s">
        <v>45</v>
      </c>
      <c r="D12" s="53">
        <v>6158.68</v>
      </c>
      <c r="E12" s="74"/>
      <c r="F12" s="54">
        <f t="shared" si="0"/>
        <v>6158.68</v>
      </c>
    </row>
    <row r="13" spans="1:9" s="47" customFormat="1" ht="27.75" customHeight="1" thickTop="1" thickBot="1" x14ac:dyDescent="0.3">
      <c r="A13" s="51" t="s">
        <v>126</v>
      </c>
      <c r="B13" s="51" t="s">
        <v>125</v>
      </c>
      <c r="C13" s="52" t="s">
        <v>51</v>
      </c>
      <c r="D13" s="53">
        <v>3583.15</v>
      </c>
      <c r="E13" s="74"/>
      <c r="F13" s="54">
        <f t="shared" si="0"/>
        <v>3583.15</v>
      </c>
    </row>
    <row r="14" spans="1:9" s="47" customFormat="1" ht="27.75" customHeight="1" thickTop="1" thickBot="1" x14ac:dyDescent="0.3">
      <c r="A14" s="51" t="s">
        <v>124</v>
      </c>
      <c r="B14" s="51" t="s">
        <v>123</v>
      </c>
      <c r="C14" s="52" t="s">
        <v>51</v>
      </c>
      <c r="D14" s="53">
        <v>1531.44</v>
      </c>
      <c r="E14" s="74"/>
      <c r="F14" s="54">
        <f t="shared" si="0"/>
        <v>1531.44</v>
      </c>
    </row>
    <row r="15" spans="1:9" s="47" customFormat="1" ht="27.75" customHeight="1" thickTop="1" thickBot="1" x14ac:dyDescent="0.3">
      <c r="A15" s="51" t="s">
        <v>122</v>
      </c>
      <c r="B15" s="51" t="s">
        <v>121</v>
      </c>
      <c r="C15" s="52" t="s">
        <v>51</v>
      </c>
      <c r="D15" s="53">
        <v>2226.91</v>
      </c>
      <c r="E15" s="74"/>
      <c r="F15" s="54">
        <f t="shared" si="0"/>
        <v>2226.91</v>
      </c>
    </row>
    <row r="16" spans="1:9" s="47" customFormat="1" ht="27.75" customHeight="1" thickTop="1" thickBot="1" x14ac:dyDescent="0.3">
      <c r="A16" s="51" t="s">
        <v>120</v>
      </c>
      <c r="B16" s="51" t="s">
        <v>119</v>
      </c>
      <c r="C16" s="52" t="s">
        <v>48</v>
      </c>
      <c r="D16" s="53">
        <v>2971.86</v>
      </c>
      <c r="E16" s="74"/>
      <c r="F16" s="54">
        <f t="shared" si="0"/>
        <v>2971.86</v>
      </c>
    </row>
    <row r="17" spans="1:6" s="47" customFormat="1" ht="27.75" customHeight="1" thickTop="1" thickBot="1" x14ac:dyDescent="0.3">
      <c r="A17" s="51" t="s">
        <v>118</v>
      </c>
      <c r="B17" s="51" t="s">
        <v>117</v>
      </c>
      <c r="C17" s="52" t="s">
        <v>60</v>
      </c>
      <c r="D17" s="53">
        <v>6595.39</v>
      </c>
      <c r="E17" s="74"/>
      <c r="F17" s="54">
        <f t="shared" si="0"/>
        <v>6595.39</v>
      </c>
    </row>
    <row r="18" spans="1:6" s="47" customFormat="1" ht="27.75" customHeight="1" thickTop="1" thickBot="1" x14ac:dyDescent="0.3">
      <c r="A18" s="51" t="s">
        <v>116</v>
      </c>
      <c r="B18" s="51" t="s">
        <v>115</v>
      </c>
      <c r="C18" s="52" t="s">
        <v>45</v>
      </c>
      <c r="D18" s="53">
        <v>5772.79</v>
      </c>
      <c r="E18" s="74"/>
      <c r="F18" s="54">
        <f t="shared" si="0"/>
        <v>5772.79</v>
      </c>
    </row>
    <row r="19" spans="1:6" s="47" customFormat="1" ht="27.75" customHeight="1" thickTop="1" thickBot="1" x14ac:dyDescent="0.3">
      <c r="A19" s="51" t="s">
        <v>114</v>
      </c>
      <c r="B19" s="51" t="s">
        <v>113</v>
      </c>
      <c r="C19" s="52" t="s">
        <v>45</v>
      </c>
      <c r="D19" s="53">
        <v>7920.1</v>
      </c>
      <c r="E19" s="74"/>
      <c r="F19" s="54">
        <f t="shared" si="0"/>
        <v>7920.1</v>
      </c>
    </row>
    <row r="20" spans="1:6" s="47" customFormat="1" ht="27.75" customHeight="1" thickTop="1" thickBot="1" x14ac:dyDescent="0.3">
      <c r="A20" s="51" t="s">
        <v>112</v>
      </c>
      <c r="B20" s="51" t="s">
        <v>111</v>
      </c>
      <c r="C20" s="52" t="s">
        <v>45</v>
      </c>
      <c r="D20" s="53">
        <v>3638.28</v>
      </c>
      <c r="E20" s="74"/>
      <c r="F20" s="54">
        <f t="shared" si="0"/>
        <v>3638.28</v>
      </c>
    </row>
    <row r="21" spans="1:6" s="47" customFormat="1" ht="27.75" customHeight="1" thickTop="1" thickBot="1" x14ac:dyDescent="0.3">
      <c r="A21" s="51" t="s">
        <v>110</v>
      </c>
      <c r="B21" s="51" t="s">
        <v>109</v>
      </c>
      <c r="C21" s="52" t="s">
        <v>51</v>
      </c>
      <c r="D21" s="53">
        <v>2410.7600000000002</v>
      </c>
      <c r="E21" s="74"/>
      <c r="F21" s="54">
        <f t="shared" si="0"/>
        <v>2410.7600000000002</v>
      </c>
    </row>
    <row r="22" spans="1:6" s="47" customFormat="1" ht="27.75" customHeight="1" thickTop="1" thickBot="1" x14ac:dyDescent="0.3">
      <c r="A22" s="51" t="s">
        <v>108</v>
      </c>
      <c r="B22" s="51" t="s">
        <v>107</v>
      </c>
      <c r="C22" s="52" t="s">
        <v>48</v>
      </c>
      <c r="D22" s="53">
        <v>4924.1899999999996</v>
      </c>
      <c r="E22" s="74"/>
      <c r="F22" s="54">
        <f t="shared" si="0"/>
        <v>4924.1899999999996</v>
      </c>
    </row>
    <row r="23" spans="1:6" s="47" customFormat="1" ht="27.75" customHeight="1" thickTop="1" thickBot="1" x14ac:dyDescent="0.3">
      <c r="A23" s="51" t="s">
        <v>106</v>
      </c>
      <c r="B23" s="51" t="s">
        <v>105</v>
      </c>
      <c r="C23" s="52" t="s">
        <v>60</v>
      </c>
      <c r="D23" s="53">
        <v>1531.44</v>
      </c>
      <c r="E23" s="74"/>
      <c r="F23" s="54">
        <f t="shared" si="0"/>
        <v>1531.44</v>
      </c>
    </row>
    <row r="24" spans="1:6" s="47" customFormat="1" ht="27.75" customHeight="1" thickTop="1" thickBot="1" x14ac:dyDescent="0.3">
      <c r="A24" s="51" t="s">
        <v>104</v>
      </c>
      <c r="B24" s="51" t="s">
        <v>103</v>
      </c>
      <c r="C24" s="52" t="s">
        <v>45</v>
      </c>
      <c r="D24" s="53">
        <v>2415.1999999999998</v>
      </c>
      <c r="E24" s="74"/>
      <c r="F24" s="54">
        <f t="shared" si="0"/>
        <v>2415.1999999999998</v>
      </c>
    </row>
    <row r="25" spans="1:6" s="47" customFormat="1" ht="27.75" customHeight="1" thickTop="1" thickBot="1" x14ac:dyDescent="0.3">
      <c r="A25" s="51" t="s">
        <v>102</v>
      </c>
      <c r="B25" s="51" t="s">
        <v>101</v>
      </c>
      <c r="C25" s="52" t="s">
        <v>45</v>
      </c>
      <c r="D25" s="53">
        <v>1531.44</v>
      </c>
      <c r="E25" s="74"/>
      <c r="F25" s="54">
        <f t="shared" si="0"/>
        <v>1531.44</v>
      </c>
    </row>
    <row r="26" spans="1:6" s="47" customFormat="1" ht="27.75" customHeight="1" thickTop="1" thickBot="1" x14ac:dyDescent="0.3">
      <c r="A26" s="51" t="s">
        <v>100</v>
      </c>
      <c r="B26" s="51" t="s">
        <v>99</v>
      </c>
      <c r="C26" s="52" t="s">
        <v>51</v>
      </c>
      <c r="D26" s="53">
        <v>9244.5400000000009</v>
      </c>
      <c r="E26" s="74"/>
      <c r="F26" s="54">
        <f t="shared" si="0"/>
        <v>9244.5400000000009</v>
      </c>
    </row>
    <row r="27" spans="1:6" s="47" customFormat="1" ht="27.75" customHeight="1" thickTop="1" thickBot="1" x14ac:dyDescent="0.3">
      <c r="A27" s="51" t="s">
        <v>98</v>
      </c>
      <c r="B27" s="51" t="s">
        <v>97</v>
      </c>
      <c r="C27" s="52" t="s">
        <v>48</v>
      </c>
      <c r="D27" s="53">
        <v>3343.68</v>
      </c>
      <c r="E27" s="74"/>
      <c r="F27" s="54">
        <f t="shared" si="0"/>
        <v>3343.68</v>
      </c>
    </row>
    <row r="28" spans="1:6" s="47" customFormat="1" ht="27.75" customHeight="1" thickTop="1" thickBot="1" x14ac:dyDescent="0.3">
      <c r="A28" s="51" t="s">
        <v>96</v>
      </c>
      <c r="B28" s="51" t="s">
        <v>95</v>
      </c>
      <c r="C28" s="52" t="s">
        <v>60</v>
      </c>
      <c r="D28" s="53">
        <v>6388.94</v>
      </c>
      <c r="E28" s="74"/>
      <c r="F28" s="54">
        <f t="shared" si="0"/>
        <v>6388.94</v>
      </c>
    </row>
    <row r="29" spans="1:6" s="47" customFormat="1" ht="27.75" customHeight="1" thickTop="1" thickBot="1" x14ac:dyDescent="0.3">
      <c r="A29" s="51" t="s">
        <v>94</v>
      </c>
      <c r="B29" s="51" t="s">
        <v>93</v>
      </c>
      <c r="C29" s="52" t="s">
        <v>45</v>
      </c>
      <c r="D29" s="53">
        <v>6077.95</v>
      </c>
      <c r="E29" s="74"/>
      <c r="F29" s="54">
        <f t="shared" si="0"/>
        <v>6077.95</v>
      </c>
    </row>
    <row r="30" spans="1:6" s="47" customFormat="1" ht="27.75" customHeight="1" thickTop="1" thickBot="1" x14ac:dyDescent="0.3">
      <c r="A30" s="51" t="s">
        <v>92</v>
      </c>
      <c r="B30" s="51" t="s">
        <v>91</v>
      </c>
      <c r="C30" s="52" t="s">
        <v>45</v>
      </c>
      <c r="D30" s="53">
        <v>4275.74</v>
      </c>
      <c r="E30" s="74"/>
      <c r="F30" s="54">
        <f t="shared" si="0"/>
        <v>4275.74</v>
      </c>
    </row>
    <row r="31" spans="1:6" s="47" customFormat="1" ht="27.75" customHeight="1" thickTop="1" thickBot="1" x14ac:dyDescent="0.3">
      <c r="A31" s="51" t="s">
        <v>90</v>
      </c>
      <c r="B31" s="51" t="s">
        <v>89</v>
      </c>
      <c r="C31" s="52" t="s">
        <v>51</v>
      </c>
      <c r="D31" s="53">
        <v>4036.84</v>
      </c>
      <c r="E31" s="74"/>
      <c r="F31" s="54">
        <f t="shared" si="0"/>
        <v>4036.84</v>
      </c>
    </row>
    <row r="32" spans="1:6" s="47" customFormat="1" ht="27.75" customHeight="1" thickTop="1" thickBot="1" x14ac:dyDescent="0.3">
      <c r="A32" s="51" t="s">
        <v>88</v>
      </c>
      <c r="B32" s="51" t="s">
        <v>87</v>
      </c>
      <c r="C32" s="52" t="s">
        <v>48</v>
      </c>
      <c r="D32" s="53">
        <v>1392.42</v>
      </c>
      <c r="E32" s="74"/>
      <c r="F32" s="54">
        <f t="shared" si="0"/>
        <v>1392.42</v>
      </c>
    </row>
    <row r="33" spans="1:6" s="47" customFormat="1" ht="27.75" customHeight="1" thickTop="1" thickBot="1" x14ac:dyDescent="0.3">
      <c r="A33" s="51" t="s">
        <v>86</v>
      </c>
      <c r="B33" s="51" t="s">
        <v>85</v>
      </c>
      <c r="C33" s="52" t="s">
        <v>60</v>
      </c>
      <c r="D33" s="53">
        <v>2164.8000000000002</v>
      </c>
      <c r="E33" s="74"/>
      <c r="F33" s="54">
        <f t="shared" si="0"/>
        <v>2164.8000000000002</v>
      </c>
    </row>
    <row r="34" spans="1:6" s="47" customFormat="1" ht="27.75" customHeight="1" thickTop="1" thickBot="1" x14ac:dyDescent="0.3">
      <c r="A34" s="51" t="s">
        <v>84</v>
      </c>
      <c r="B34" s="51" t="s">
        <v>83</v>
      </c>
      <c r="C34" s="52" t="s">
        <v>45</v>
      </c>
      <c r="D34" s="53">
        <v>2382.52</v>
      </c>
      <c r="E34" s="74"/>
      <c r="F34" s="54">
        <f t="shared" si="0"/>
        <v>2382.52</v>
      </c>
    </row>
    <row r="35" spans="1:6" s="47" customFormat="1" ht="27.75" customHeight="1" thickTop="1" thickBot="1" x14ac:dyDescent="0.3">
      <c r="A35" s="51" t="s">
        <v>82</v>
      </c>
      <c r="B35" s="51" t="s">
        <v>81</v>
      </c>
      <c r="C35" s="52" t="s">
        <v>45</v>
      </c>
      <c r="D35" s="53">
        <v>5194.74</v>
      </c>
      <c r="E35" s="74"/>
      <c r="F35" s="54">
        <f t="shared" si="0"/>
        <v>5194.74</v>
      </c>
    </row>
    <row r="36" spans="1:6" s="47" customFormat="1" ht="27.75" customHeight="1" thickTop="1" thickBot="1" x14ac:dyDescent="0.3">
      <c r="A36" s="51" t="s">
        <v>80</v>
      </c>
      <c r="B36" s="51" t="s">
        <v>79</v>
      </c>
      <c r="C36" s="52" t="s">
        <v>51</v>
      </c>
      <c r="D36" s="53">
        <v>8585.61</v>
      </c>
      <c r="E36" s="74"/>
      <c r="F36" s="54">
        <f t="shared" si="0"/>
        <v>8585.61</v>
      </c>
    </row>
    <row r="37" spans="1:6" ht="27.75" customHeight="1" thickTop="1" thickBot="1" x14ac:dyDescent="0.3">
      <c r="A37" s="51" t="s">
        <v>78</v>
      </c>
      <c r="B37" s="51" t="s">
        <v>77</v>
      </c>
      <c r="C37" s="52" t="s">
        <v>51</v>
      </c>
      <c r="D37" s="53">
        <v>5166.53</v>
      </c>
      <c r="E37" s="74"/>
      <c r="F37" s="54">
        <f t="shared" si="0"/>
        <v>5166.53</v>
      </c>
    </row>
    <row r="38" spans="1:6" ht="27.75" customHeight="1" thickTop="1" thickBot="1" x14ac:dyDescent="0.3">
      <c r="A38" s="51" t="s">
        <v>76</v>
      </c>
      <c r="B38" s="51" t="s">
        <v>75</v>
      </c>
      <c r="C38" s="52" t="s">
        <v>48</v>
      </c>
      <c r="D38" s="53">
        <v>2171.7800000000002</v>
      </c>
      <c r="E38" s="74"/>
      <c r="F38" s="54">
        <f t="shared" si="0"/>
        <v>2171.7800000000002</v>
      </c>
    </row>
    <row r="39" spans="1:6" ht="27.75" customHeight="1" thickTop="1" thickBot="1" x14ac:dyDescent="0.3">
      <c r="A39" s="51" t="s">
        <v>74</v>
      </c>
      <c r="B39" s="51" t="s">
        <v>73</v>
      </c>
      <c r="C39" s="52" t="s">
        <v>60</v>
      </c>
      <c r="D39" s="53">
        <v>7853.96</v>
      </c>
      <c r="E39" s="74"/>
      <c r="F39" s="54">
        <f t="shared" si="0"/>
        <v>7853.96</v>
      </c>
    </row>
    <row r="40" spans="1:6" ht="27.75" customHeight="1" thickTop="1" thickBot="1" x14ac:dyDescent="0.3">
      <c r="A40" s="51" t="s">
        <v>72</v>
      </c>
      <c r="B40" s="51" t="s">
        <v>71</v>
      </c>
      <c r="C40" s="52" t="s">
        <v>45</v>
      </c>
      <c r="D40" s="53">
        <v>5462.75</v>
      </c>
      <c r="E40" s="74"/>
      <c r="F40" s="54">
        <f t="shared" si="0"/>
        <v>5462.75</v>
      </c>
    </row>
    <row r="41" spans="1:6" ht="27.75" customHeight="1" thickTop="1" thickBot="1" x14ac:dyDescent="0.3">
      <c r="A41" s="51" t="s">
        <v>70</v>
      </c>
      <c r="B41" s="51" t="s">
        <v>69</v>
      </c>
      <c r="C41" s="52" t="s">
        <v>45</v>
      </c>
      <c r="D41" s="53">
        <v>4475.6899999999996</v>
      </c>
      <c r="E41" s="74"/>
      <c r="F41" s="54">
        <f t="shared" si="0"/>
        <v>4475.6899999999996</v>
      </c>
    </row>
    <row r="42" spans="1:6" ht="27.75" customHeight="1" thickTop="1" thickBot="1" x14ac:dyDescent="0.3">
      <c r="A42" s="51" t="s">
        <v>68</v>
      </c>
      <c r="B42" s="51" t="s">
        <v>67</v>
      </c>
      <c r="C42" s="52" t="s">
        <v>45</v>
      </c>
      <c r="D42" s="53">
        <v>2952.14</v>
      </c>
      <c r="E42" s="74"/>
      <c r="F42" s="54">
        <f t="shared" si="0"/>
        <v>2952.14</v>
      </c>
    </row>
    <row r="43" spans="1:6" ht="27.75" customHeight="1" thickTop="1" thickBot="1" x14ac:dyDescent="0.3">
      <c r="A43" s="51" t="s">
        <v>66</v>
      </c>
      <c r="B43" s="51" t="s">
        <v>65</v>
      </c>
      <c r="C43" s="52" t="s">
        <v>51</v>
      </c>
      <c r="D43" s="53">
        <v>1426.01</v>
      </c>
      <c r="E43" s="74"/>
      <c r="F43" s="54">
        <f t="shared" si="0"/>
        <v>1426.01</v>
      </c>
    </row>
    <row r="44" spans="1:6" ht="27.75" customHeight="1" thickTop="1" thickBot="1" x14ac:dyDescent="0.3">
      <c r="A44" s="51" t="s">
        <v>64</v>
      </c>
      <c r="B44" s="51" t="s">
        <v>63</v>
      </c>
      <c r="C44" s="52" t="s">
        <v>48</v>
      </c>
      <c r="D44" s="53">
        <v>2146.5</v>
      </c>
      <c r="E44" s="74"/>
      <c r="F44" s="54">
        <f t="shared" si="0"/>
        <v>2146.5</v>
      </c>
    </row>
    <row r="45" spans="1:6" ht="27.75" customHeight="1" thickTop="1" thickBot="1" x14ac:dyDescent="0.3">
      <c r="A45" s="51" t="s">
        <v>62</v>
      </c>
      <c r="B45" s="51" t="s">
        <v>61</v>
      </c>
      <c r="C45" s="52" t="s">
        <v>60</v>
      </c>
      <c r="D45" s="53">
        <v>2985.56</v>
      </c>
      <c r="E45" s="74"/>
      <c r="F45" s="54">
        <f t="shared" si="0"/>
        <v>2985.56</v>
      </c>
    </row>
    <row r="46" spans="1:6" ht="27.75" customHeight="1" thickTop="1" thickBot="1" x14ac:dyDescent="0.3">
      <c r="A46" s="51" t="s">
        <v>59</v>
      </c>
      <c r="B46" s="51" t="s">
        <v>58</v>
      </c>
      <c r="C46" s="52" t="s">
        <v>45</v>
      </c>
      <c r="D46" s="53">
        <v>1192.76</v>
      </c>
      <c r="E46" s="74"/>
      <c r="F46" s="54">
        <f t="shared" si="0"/>
        <v>1192.76</v>
      </c>
    </row>
    <row r="47" spans="1:6" ht="27.75" customHeight="1" thickTop="1" thickBot="1" x14ac:dyDescent="0.3">
      <c r="A47" s="51" t="s">
        <v>57</v>
      </c>
      <c r="B47" s="51" t="s">
        <v>56</v>
      </c>
      <c r="C47" s="52" t="s">
        <v>45</v>
      </c>
      <c r="D47" s="53">
        <v>1264.07</v>
      </c>
      <c r="E47" s="74"/>
      <c r="F47" s="54">
        <f t="shared" si="0"/>
        <v>1264.07</v>
      </c>
    </row>
    <row r="48" spans="1:6" ht="27.75" customHeight="1" thickTop="1" thickBot="1" x14ac:dyDescent="0.3">
      <c r="A48" s="51" t="s">
        <v>55</v>
      </c>
      <c r="B48" s="51" t="s">
        <v>54</v>
      </c>
      <c r="C48" s="51" t="s">
        <v>51</v>
      </c>
      <c r="D48" s="53">
        <v>1597.54</v>
      </c>
      <c r="E48" s="74"/>
      <c r="F48" s="54">
        <f t="shared" si="0"/>
        <v>1597.54</v>
      </c>
    </row>
    <row r="49" spans="1:6" ht="27.75" customHeight="1" thickTop="1" thickBot="1" x14ac:dyDescent="0.3">
      <c r="A49" s="51" t="s">
        <v>53</v>
      </c>
      <c r="B49" s="51" t="s">
        <v>52</v>
      </c>
      <c r="C49" s="51" t="s">
        <v>51</v>
      </c>
      <c r="D49" s="53">
        <v>4346.9399999999996</v>
      </c>
      <c r="E49" s="74"/>
      <c r="F49" s="54">
        <f t="shared" si="0"/>
        <v>4346.9399999999996</v>
      </c>
    </row>
    <row r="50" spans="1:6" ht="27.75" customHeight="1" thickTop="1" thickBot="1" x14ac:dyDescent="0.3">
      <c r="A50" s="51" t="s">
        <v>50</v>
      </c>
      <c r="B50" s="51" t="s">
        <v>49</v>
      </c>
      <c r="C50" s="51" t="s">
        <v>48</v>
      </c>
      <c r="D50" s="53">
        <v>6799.04</v>
      </c>
      <c r="E50" s="74"/>
      <c r="F50" s="54">
        <f t="shared" si="0"/>
        <v>6799.04</v>
      </c>
    </row>
    <row r="51" spans="1:6" ht="27.75" customHeight="1" thickTop="1" thickBot="1" x14ac:dyDescent="0.3">
      <c r="A51" s="51" t="s">
        <v>47</v>
      </c>
      <c r="B51" s="51" t="s">
        <v>46</v>
      </c>
      <c r="C51" s="51" t="s">
        <v>45</v>
      </c>
      <c r="D51" s="53">
        <v>2682.14</v>
      </c>
      <c r="E51" s="74"/>
      <c r="F51" s="54">
        <f t="shared" si="0"/>
        <v>2682.14</v>
      </c>
    </row>
    <row r="52" spans="1:6" ht="13.2" thickTop="1" x14ac:dyDescent="0.2">
      <c r="A52" s="44"/>
      <c r="B52" s="44"/>
      <c r="D52" s="45"/>
      <c r="E52" s="45"/>
    </row>
    <row r="53" spans="1:6" x14ac:dyDescent="0.2">
      <c r="A53" s="44"/>
      <c r="B53" s="44"/>
      <c r="D53" s="45"/>
      <c r="E53" s="45"/>
    </row>
    <row r="54" spans="1:6" x14ac:dyDescent="0.2">
      <c r="A54" s="44"/>
      <c r="B54" s="44"/>
      <c r="D54" s="45"/>
      <c r="E54" s="45"/>
    </row>
    <row r="55" spans="1:6" x14ac:dyDescent="0.2">
      <c r="A55" s="44"/>
      <c r="B55" s="44"/>
      <c r="D55" s="45"/>
      <c r="E55" s="45"/>
    </row>
    <row r="56" spans="1:6" x14ac:dyDescent="0.2">
      <c r="A56" s="44"/>
      <c r="B56" s="44"/>
      <c r="D56" s="45"/>
      <c r="E56" s="45"/>
    </row>
    <row r="57" spans="1:6" x14ac:dyDescent="0.2">
      <c r="A57" s="44"/>
      <c r="B57" s="44"/>
      <c r="D57" s="45"/>
      <c r="E57" s="45"/>
    </row>
    <row r="58" spans="1:6" x14ac:dyDescent="0.2">
      <c r="A58" s="44"/>
      <c r="B58" s="44"/>
      <c r="D58" s="45"/>
      <c r="E58" s="45"/>
    </row>
    <row r="59" spans="1:6" x14ac:dyDescent="0.2">
      <c r="A59" s="44"/>
      <c r="B59" s="44"/>
      <c r="D59" s="45"/>
      <c r="E59" s="45"/>
    </row>
    <row r="60" spans="1:6" x14ac:dyDescent="0.2">
      <c r="A60" s="44"/>
      <c r="B60" s="44"/>
      <c r="D60" s="45"/>
      <c r="E60" s="45"/>
    </row>
    <row r="61" spans="1:6" x14ac:dyDescent="0.2">
      <c r="A61" s="44"/>
      <c r="B61" s="44"/>
      <c r="D61" s="45"/>
      <c r="E61" s="45"/>
    </row>
    <row r="62" spans="1:6" x14ac:dyDescent="0.2">
      <c r="A62" s="44"/>
      <c r="B62" s="44"/>
      <c r="D62" s="45"/>
      <c r="E62" s="45"/>
    </row>
    <row r="63" spans="1:6" x14ac:dyDescent="0.2">
      <c r="A63" s="44"/>
      <c r="B63" s="44"/>
      <c r="D63" s="45"/>
      <c r="E63" s="45"/>
    </row>
    <row r="64" spans="1:6" x14ac:dyDescent="0.2">
      <c r="A64" s="44"/>
      <c r="B64" s="44"/>
      <c r="D64" s="46"/>
      <c r="E64" s="45"/>
    </row>
    <row r="65" spans="1:2" x14ac:dyDescent="0.2">
      <c r="A65" s="44"/>
      <c r="B65" s="44"/>
    </row>
    <row r="66" spans="1:2" x14ac:dyDescent="0.2">
      <c r="A66" s="44"/>
      <c r="B66" s="44"/>
    </row>
    <row r="67" spans="1:2" x14ac:dyDescent="0.2">
      <c r="A67" s="44"/>
      <c r="B67" s="44"/>
    </row>
    <row r="68" spans="1:2" x14ac:dyDescent="0.2">
      <c r="A68" s="44"/>
      <c r="B68" s="44"/>
    </row>
    <row r="69" spans="1:2" x14ac:dyDescent="0.2">
      <c r="A69" s="44"/>
      <c r="B69" s="44"/>
    </row>
    <row r="70" spans="1:2" x14ac:dyDescent="0.2">
      <c r="A70" s="44"/>
      <c r="B70" s="44"/>
    </row>
    <row r="71" spans="1:2" x14ac:dyDescent="0.2">
      <c r="A71" s="44"/>
      <c r="B71" s="44"/>
    </row>
    <row r="72" spans="1:2" x14ac:dyDescent="0.2">
      <c r="A72" s="44"/>
      <c r="B72" s="44"/>
    </row>
    <row r="73" spans="1:2" x14ac:dyDescent="0.2">
      <c r="A73" s="44"/>
      <c r="B73" s="44"/>
    </row>
    <row r="74" spans="1:2" x14ac:dyDescent="0.2">
      <c r="A74" s="44"/>
      <c r="B74" s="44"/>
    </row>
    <row r="75" spans="1:2" x14ac:dyDescent="0.2">
      <c r="A75" s="44"/>
      <c r="B75" s="44"/>
    </row>
    <row r="76" spans="1:2" x14ac:dyDescent="0.2">
      <c r="A76" s="44"/>
      <c r="B76" s="44"/>
    </row>
    <row r="77" spans="1:2" x14ac:dyDescent="0.2">
      <c r="A77" s="44"/>
      <c r="B77" s="44"/>
    </row>
    <row r="78" spans="1:2" x14ac:dyDescent="0.2">
      <c r="A78" s="44"/>
      <c r="B78" s="44"/>
    </row>
    <row r="79" spans="1:2" x14ac:dyDescent="0.2">
      <c r="A79" s="44"/>
      <c r="B79" s="44"/>
    </row>
    <row r="80" spans="1:2" x14ac:dyDescent="0.2">
      <c r="A80" s="44"/>
      <c r="B80" s="44"/>
    </row>
    <row r="81" spans="1:2" x14ac:dyDescent="0.2">
      <c r="A81" s="44"/>
      <c r="B81" s="44"/>
    </row>
    <row r="82" spans="1:2" x14ac:dyDescent="0.2">
      <c r="A82" s="44"/>
      <c r="B82" s="44"/>
    </row>
    <row r="83" spans="1:2" x14ac:dyDescent="0.2">
      <c r="A83" s="44"/>
      <c r="B83" s="44"/>
    </row>
    <row r="84" spans="1:2" x14ac:dyDescent="0.2">
      <c r="A84" s="44"/>
      <c r="B84" s="44"/>
    </row>
    <row r="85" spans="1:2" x14ac:dyDescent="0.2">
      <c r="A85" s="44"/>
      <c r="B85" s="44"/>
    </row>
    <row r="86" spans="1:2" x14ac:dyDescent="0.2">
      <c r="A86" s="44"/>
      <c r="B86" s="44"/>
    </row>
    <row r="87" spans="1:2" x14ac:dyDescent="0.2">
      <c r="A87" s="44"/>
      <c r="B87" s="44"/>
    </row>
    <row r="88" spans="1:2" x14ac:dyDescent="0.2">
      <c r="A88" s="44"/>
      <c r="B88" s="44"/>
    </row>
    <row r="89" spans="1:2" x14ac:dyDescent="0.2">
      <c r="A89" s="44"/>
      <c r="B89" s="44"/>
    </row>
    <row r="90" spans="1:2" x14ac:dyDescent="0.2">
      <c r="A90" s="44"/>
      <c r="B90" s="44"/>
    </row>
    <row r="91" spans="1:2" x14ac:dyDescent="0.2">
      <c r="A91" s="44"/>
      <c r="B91" s="44"/>
    </row>
    <row r="92" spans="1:2" x14ac:dyDescent="0.2">
      <c r="A92" s="44"/>
      <c r="B92" s="44"/>
    </row>
    <row r="93" spans="1:2" x14ac:dyDescent="0.2">
      <c r="A93" s="44"/>
      <c r="B93" s="44"/>
    </row>
    <row r="94" spans="1:2" x14ac:dyDescent="0.2">
      <c r="A94" s="44"/>
      <c r="B94" s="44"/>
    </row>
    <row r="95" spans="1:2" x14ac:dyDescent="0.2">
      <c r="A95" s="44"/>
      <c r="B95" s="44"/>
    </row>
    <row r="96" spans="1:2" x14ac:dyDescent="0.2">
      <c r="A96" s="44"/>
      <c r="B96" s="44"/>
    </row>
    <row r="97" spans="1:2" x14ac:dyDescent="0.2">
      <c r="A97" s="44"/>
      <c r="B97" s="44"/>
    </row>
    <row r="98" spans="1:2" x14ac:dyDescent="0.2">
      <c r="A98" s="44"/>
      <c r="B98" s="44"/>
    </row>
    <row r="99" spans="1:2" x14ac:dyDescent="0.2">
      <c r="A99" s="44"/>
      <c r="B99" s="44"/>
    </row>
    <row r="100" spans="1:2" x14ac:dyDescent="0.2">
      <c r="A100" s="44"/>
      <c r="B100" s="44"/>
    </row>
    <row r="101" spans="1:2" x14ac:dyDescent="0.2">
      <c r="A101" s="44"/>
      <c r="B101" s="44"/>
    </row>
    <row r="102" spans="1:2" x14ac:dyDescent="0.2">
      <c r="A102" s="44"/>
      <c r="B102" s="44"/>
    </row>
    <row r="103" spans="1:2" x14ac:dyDescent="0.2">
      <c r="A103" s="44"/>
      <c r="B103" s="44"/>
    </row>
    <row r="104" spans="1:2" x14ac:dyDescent="0.2">
      <c r="A104" s="44"/>
      <c r="B104" s="44"/>
    </row>
    <row r="105" spans="1:2" x14ac:dyDescent="0.2">
      <c r="A105" s="44"/>
      <c r="B105" s="44"/>
    </row>
    <row r="106" spans="1:2" x14ac:dyDescent="0.2">
      <c r="A106" s="44"/>
      <c r="B106" s="44"/>
    </row>
  </sheetData>
  <sheetProtection sheet="1" objects="1" scenarios="1" selectLockedCells="1"/>
  <mergeCells count="3">
    <mergeCell ref="B3:I3"/>
    <mergeCell ref="B2:I2"/>
    <mergeCell ref="A1:I1"/>
  </mergeCells>
  <pageMargins left="0.75" right="0.75" top="1" bottom="1" header="0.5" footer="0.5"/>
  <pageSetup orientation="portrait" horizontalDpi="4294967292" verticalDpi="4294967292" r:id="rId1"/>
  <ignoredErrors>
    <ignoredError sqref="F7:F51" emptyCellReference="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23"/>
  <sheetViews>
    <sheetView zoomScaleNormal="100" workbookViewId="0">
      <selection activeCell="I8" sqref="I8"/>
    </sheetView>
  </sheetViews>
  <sheetFormatPr defaultRowHeight="13.2" x14ac:dyDescent="0.25"/>
  <cols>
    <col min="1" max="1" width="3.109375" customWidth="1"/>
    <col min="2" max="2" width="36.88671875" bestFit="1" customWidth="1"/>
    <col min="3" max="3" width="10.5546875" style="31" customWidth="1"/>
    <col min="4" max="4" width="20.88671875" style="31" bestFit="1" customWidth="1"/>
    <col min="5" max="5" width="14.88671875" style="32" customWidth="1"/>
    <col min="6" max="6" width="14.88671875" style="31" customWidth="1"/>
    <col min="10" max="10" width="6" customWidth="1"/>
  </cols>
  <sheetData>
    <row r="1" spans="1:15" s="39" customFormat="1" ht="21.75" customHeight="1" thickTop="1" thickBot="1" x14ac:dyDescent="0.35">
      <c r="A1" s="73" t="s">
        <v>154</v>
      </c>
      <c r="B1" s="73"/>
      <c r="C1" s="73"/>
      <c r="D1" s="73"/>
      <c r="E1" s="73"/>
      <c r="F1" s="73"/>
      <c r="G1" s="73"/>
      <c r="H1" s="73"/>
      <c r="I1" s="73"/>
      <c r="J1"/>
    </row>
    <row r="2" spans="1:15" s="39" customFormat="1" ht="48.75" customHeight="1" thickTop="1" thickBot="1" x14ac:dyDescent="0.3">
      <c r="A2" s="49">
        <v>1</v>
      </c>
      <c r="B2" s="67" t="s">
        <v>155</v>
      </c>
      <c r="C2" s="67"/>
      <c r="D2" s="67"/>
      <c r="E2" s="67"/>
      <c r="F2" s="67"/>
      <c r="G2" s="67"/>
      <c r="H2" s="67"/>
      <c r="I2" s="67"/>
      <c r="J2" s="48"/>
    </row>
    <row r="3" spans="1:15" s="39" customFormat="1" ht="21.75" customHeight="1" thickTop="1" thickBot="1" x14ac:dyDescent="0.3">
      <c r="A3" s="49">
        <v>2</v>
      </c>
      <c r="B3" s="67" t="s">
        <v>156</v>
      </c>
      <c r="C3" s="67"/>
      <c r="D3" s="67"/>
      <c r="E3" s="67"/>
      <c r="F3" s="67"/>
      <c r="G3" s="67"/>
      <c r="H3" s="67"/>
      <c r="I3" s="67"/>
      <c r="J3" s="48"/>
    </row>
    <row r="4" spans="1:15" ht="63" customHeight="1" thickTop="1" x14ac:dyDescent="0.25">
      <c r="A4" s="55"/>
      <c r="B4" s="71" t="s">
        <v>157</v>
      </c>
      <c r="C4" s="72"/>
      <c r="D4" s="72"/>
      <c r="E4" s="72"/>
      <c r="F4" s="72"/>
      <c r="G4" s="56"/>
      <c r="H4" s="56"/>
      <c r="I4" s="56"/>
      <c r="J4" s="33"/>
      <c r="K4" s="33"/>
      <c r="L4" s="33"/>
      <c r="M4" s="33"/>
      <c r="N4" s="33"/>
      <c r="O4" s="33"/>
    </row>
    <row r="5" spans="1:15" x14ac:dyDescent="0.25">
      <c r="A5" s="55"/>
      <c r="B5" s="55"/>
      <c r="C5" s="57"/>
      <c r="D5" s="57"/>
      <c r="E5" s="58"/>
      <c r="F5" s="57"/>
      <c r="G5" s="55"/>
      <c r="H5" s="55"/>
      <c r="I5" s="55"/>
    </row>
    <row r="6" spans="1:15" ht="15" x14ac:dyDescent="0.25">
      <c r="A6" s="55"/>
      <c r="B6" s="39" t="s">
        <v>21</v>
      </c>
      <c r="C6" s="39" t="s">
        <v>39</v>
      </c>
      <c r="D6" s="39" t="s">
        <v>158</v>
      </c>
      <c r="E6" s="39" t="s">
        <v>40</v>
      </c>
      <c r="F6" s="39" t="s">
        <v>44</v>
      </c>
      <c r="G6" s="55"/>
      <c r="H6" s="55"/>
      <c r="I6" s="55"/>
    </row>
    <row r="7" spans="1:15" ht="15" x14ac:dyDescent="0.25">
      <c r="A7" s="55"/>
      <c r="B7" s="39" t="s">
        <v>35</v>
      </c>
      <c r="C7" s="39">
        <v>4.1500000000000004</v>
      </c>
      <c r="D7" s="39">
        <f>'Project 2'!$C7*8</f>
        <v>33.200000000000003</v>
      </c>
      <c r="E7" s="39">
        <v>59</v>
      </c>
      <c r="F7" s="39">
        <f>CostsGains_2016[[#This Row],[Cost]]*CostsGains_2016[[#This Row],[Quantity]]-CostsGains_2016[[#This Row],[Invoice Amount]]</f>
        <v>211.65000000000003</v>
      </c>
      <c r="G7" s="55"/>
      <c r="H7" s="55"/>
      <c r="I7" s="55"/>
    </row>
    <row r="8" spans="1:15" ht="15" x14ac:dyDescent="0.25">
      <c r="A8" s="55"/>
      <c r="B8" s="39" t="s">
        <v>34</v>
      </c>
      <c r="C8" s="39">
        <v>4</v>
      </c>
      <c r="D8" s="39">
        <f>'Project 2'!$C8*8</f>
        <v>32</v>
      </c>
      <c r="E8" s="39">
        <v>152</v>
      </c>
      <c r="F8" s="39">
        <f>CostsGains_2016[[#This Row],[Cost]]*CostsGains_2016[[#This Row],[Quantity]]-CostsGains_2016[[#This Row],[Invoice Amount]]</f>
        <v>576</v>
      </c>
      <c r="G8" s="55"/>
      <c r="H8" s="55"/>
      <c r="I8" s="55"/>
    </row>
    <row r="9" spans="1:15" ht="15" x14ac:dyDescent="0.25">
      <c r="A9" s="55"/>
      <c r="B9" s="39" t="s">
        <v>33</v>
      </c>
      <c r="C9" s="39">
        <v>2.15</v>
      </c>
      <c r="D9" s="39">
        <f>'Project 2'!$C9*8</f>
        <v>17.2</v>
      </c>
      <c r="E9" s="39">
        <v>203</v>
      </c>
      <c r="F9" s="39">
        <f>CostsGains_2016[[#This Row],[Cost]]*CostsGains_2016[[#This Row],[Quantity]]-CostsGains_2016[[#This Row],[Invoice Amount]]</f>
        <v>419.25</v>
      </c>
      <c r="G9" s="55"/>
      <c r="H9" s="55"/>
      <c r="I9" s="55"/>
    </row>
    <row r="10" spans="1:15" ht="15" x14ac:dyDescent="0.25">
      <c r="A10" s="55"/>
      <c r="B10" s="39" t="s">
        <v>32</v>
      </c>
      <c r="C10" s="39">
        <v>2</v>
      </c>
      <c r="D10" s="39">
        <f>'Project 2'!$C10*8</f>
        <v>16</v>
      </c>
      <c r="E10" s="39">
        <v>406</v>
      </c>
      <c r="F10" s="39">
        <f>CostsGains_2016[[#This Row],[Cost]]*CostsGains_2016[[#This Row],[Quantity]]-CostsGains_2016[[#This Row],[Invoice Amount]]</f>
        <v>796</v>
      </c>
      <c r="G10" s="55"/>
      <c r="H10" s="55"/>
      <c r="I10" s="55"/>
    </row>
    <row r="11" spans="1:15" ht="15" x14ac:dyDescent="0.25">
      <c r="A11" s="55"/>
      <c r="B11" s="39" t="s">
        <v>31</v>
      </c>
      <c r="C11" s="39">
        <v>4.42</v>
      </c>
      <c r="D11" s="39">
        <f>'Project 2'!$C11*8</f>
        <v>35.36</v>
      </c>
      <c r="E11" s="39">
        <v>95</v>
      </c>
      <c r="F11" s="39">
        <f>CostsGains_2016[[#This Row],[Cost]]*CostsGains_2016[[#This Row],[Quantity]]-CostsGains_2016[[#This Row],[Invoice Amount]]</f>
        <v>384.53999999999996</v>
      </c>
      <c r="G11" s="55"/>
      <c r="H11" s="55"/>
      <c r="I11" s="55"/>
    </row>
    <row r="12" spans="1:15" ht="15" x14ac:dyDescent="0.25">
      <c r="A12" s="55"/>
      <c r="B12" s="39" t="s">
        <v>28</v>
      </c>
      <c r="C12" s="39">
        <v>4</v>
      </c>
      <c r="D12" s="39">
        <f>'Project 2'!$C12*8</f>
        <v>32</v>
      </c>
      <c r="E12" s="39">
        <v>152</v>
      </c>
      <c r="F12" s="39">
        <f>CostsGains_2016[[#This Row],[Cost]]*CostsGains_2016[[#This Row],[Quantity]]-CostsGains_2016[[#This Row],[Invoice Amount]]</f>
        <v>576</v>
      </c>
      <c r="G12" s="55"/>
      <c r="H12" s="55"/>
      <c r="I12" s="55"/>
    </row>
    <row r="13" spans="1:15" ht="15" x14ac:dyDescent="0.25">
      <c r="A13" s="55"/>
      <c r="B13" s="39" t="s">
        <v>27</v>
      </c>
      <c r="C13" s="39">
        <v>3.45</v>
      </c>
      <c r="D13" s="39">
        <f>'Project 2'!$C13*8</f>
        <v>27.6</v>
      </c>
      <c r="E13" s="39">
        <v>35</v>
      </c>
      <c r="F13" s="39">
        <f>CostsGains_2016[[#This Row],[Cost]]*CostsGains_2016[[#This Row],[Quantity]]-CostsGains_2016[[#This Row],[Invoice Amount]]</f>
        <v>93.15</v>
      </c>
      <c r="G13" s="55"/>
      <c r="H13" s="55"/>
      <c r="I13" s="55"/>
    </row>
    <row r="14" spans="1:15" ht="15" x14ac:dyDescent="0.25">
      <c r="A14" s="55"/>
      <c r="B14" s="39" t="s">
        <v>26</v>
      </c>
      <c r="C14" s="39">
        <v>3.13</v>
      </c>
      <c r="D14" s="39">
        <f>'Project 2'!$C14*8</f>
        <v>25.04</v>
      </c>
      <c r="E14" s="39">
        <v>68</v>
      </c>
      <c r="F14" s="39">
        <f>CostsGains_2016[[#This Row],[Cost]]*CostsGains_2016[[#This Row],[Quantity]]-CostsGains_2016[[#This Row],[Invoice Amount]]</f>
        <v>187.8</v>
      </c>
      <c r="G14" s="55"/>
      <c r="H14" s="55"/>
      <c r="I14" s="55"/>
    </row>
    <row r="15" spans="1:15" ht="15" x14ac:dyDescent="0.25">
      <c r="A15" s="55"/>
      <c r="B15" s="39" t="s">
        <v>30</v>
      </c>
      <c r="C15" s="39">
        <v>2.75</v>
      </c>
      <c r="D15" s="39">
        <f>'Project 2'!$C15*8</f>
        <v>22</v>
      </c>
      <c r="E15" s="39">
        <v>125</v>
      </c>
      <c r="F15" s="39">
        <f>CostsGains_2016[[#This Row],[Cost]]*CostsGains_2016[[#This Row],[Quantity]]-CostsGains_2016[[#This Row],[Invoice Amount]]</f>
        <v>321.75</v>
      </c>
      <c r="G15" s="55"/>
      <c r="H15" s="55"/>
      <c r="I15" s="55"/>
    </row>
    <row r="16" spans="1:15" ht="15" x14ac:dyDescent="0.25">
      <c r="A16" s="55"/>
      <c r="B16" s="39" t="s">
        <v>37</v>
      </c>
      <c r="C16" s="39">
        <v>6.5</v>
      </c>
      <c r="D16" s="39">
        <f>'Project 2'!$C16*8</f>
        <v>52</v>
      </c>
      <c r="E16" s="39">
        <v>145</v>
      </c>
      <c r="F16" s="39">
        <f>CostsGains_2016[[#This Row],[Cost]]*CostsGains_2016[[#This Row],[Quantity]]-CostsGains_2016[[#This Row],[Invoice Amount]]</f>
        <v>890.5</v>
      </c>
      <c r="G16" s="55"/>
      <c r="H16" s="55"/>
      <c r="I16" s="55"/>
    </row>
    <row r="17" spans="1:9" ht="15" x14ac:dyDescent="0.25">
      <c r="A17" s="55"/>
      <c r="B17" s="39" t="s">
        <v>36</v>
      </c>
      <c r="C17" s="39">
        <v>6.32</v>
      </c>
      <c r="D17" s="39">
        <f>'Project 2'!$C17*8</f>
        <v>50.56</v>
      </c>
      <c r="E17" s="39">
        <v>248</v>
      </c>
      <c r="F17" s="39">
        <f>CostsGains_2016[[#This Row],[Cost]]*CostsGains_2016[[#This Row],[Quantity]]-CostsGains_2016[[#This Row],[Invoice Amount]]</f>
        <v>1516.8000000000002</v>
      </c>
      <c r="G17" s="55"/>
      <c r="H17" s="55"/>
      <c r="I17" s="55"/>
    </row>
    <row r="18" spans="1:9" ht="15" x14ac:dyDescent="0.25">
      <c r="A18" s="55"/>
      <c r="B18" s="39" t="s">
        <v>38</v>
      </c>
      <c r="C18" s="39">
        <v>4.97</v>
      </c>
      <c r="D18" s="39">
        <f>'Project 2'!$C18*8</f>
        <v>39.76</v>
      </c>
      <c r="E18" s="39">
        <v>39</v>
      </c>
      <c r="F18" s="39">
        <f>CostsGains_2016[[#This Row],[Cost]]*CostsGains_2016[[#This Row],[Quantity]]-CostsGains_2016[[#This Row],[Invoice Amount]]</f>
        <v>154.07</v>
      </c>
      <c r="G18" s="55"/>
      <c r="H18" s="55"/>
      <c r="I18" s="55"/>
    </row>
    <row r="19" spans="1:9" ht="15" x14ac:dyDescent="0.25">
      <c r="A19" s="55"/>
      <c r="B19" s="39" t="s">
        <v>29</v>
      </c>
      <c r="C19" s="39">
        <v>4.54</v>
      </c>
      <c r="D19" s="39">
        <f>'Project 2'!$C19*8</f>
        <v>36.32</v>
      </c>
      <c r="E19" s="39">
        <v>193</v>
      </c>
      <c r="F19" s="39">
        <f>CostsGains_2016[[#This Row],[Cost]]*CostsGains_2016[[#This Row],[Quantity]]-CostsGains_2016[[#This Row],[Invoice Amount]]</f>
        <v>839.9</v>
      </c>
      <c r="G19" s="55"/>
      <c r="H19" s="55"/>
      <c r="I19" s="55"/>
    </row>
    <row r="20" spans="1:9" ht="15" x14ac:dyDescent="0.25">
      <c r="A20" s="55"/>
      <c r="B20" s="39" t="s">
        <v>22</v>
      </c>
      <c r="C20" s="39">
        <v>8.9700000000000006</v>
      </c>
      <c r="D20" s="39">
        <f>'Project 2'!$C20*8</f>
        <v>71.760000000000005</v>
      </c>
      <c r="E20" s="39">
        <v>20</v>
      </c>
      <c r="F20" s="39">
        <f>CostsGains_2016[[#This Row],[Cost]]*CostsGains_2016[[#This Row],[Quantity]]-CostsGains_2016[[#This Row],[Invoice Amount]]</f>
        <v>107.64</v>
      </c>
      <c r="G20" s="55"/>
      <c r="H20" s="55"/>
      <c r="I20" s="55"/>
    </row>
    <row r="21" spans="1:9" ht="15" x14ac:dyDescent="0.25">
      <c r="A21" s="55"/>
      <c r="B21" s="39" t="s">
        <v>23</v>
      </c>
      <c r="C21" s="39">
        <v>12.15</v>
      </c>
      <c r="D21" s="39">
        <f>'Project 2'!$C21*8</f>
        <v>97.2</v>
      </c>
      <c r="E21" s="39">
        <v>48</v>
      </c>
      <c r="F21" s="39">
        <f>CostsGains_2016[[#This Row],[Cost]]*CostsGains_2016[[#This Row],[Quantity]]-CostsGains_2016[[#This Row],[Invoice Amount]]</f>
        <v>486.00000000000006</v>
      </c>
      <c r="G21" s="55"/>
      <c r="H21" s="55"/>
      <c r="I21" s="55"/>
    </row>
    <row r="22" spans="1:9" ht="15" x14ac:dyDescent="0.25">
      <c r="A22" s="55"/>
      <c r="B22" s="39" t="s">
        <v>24</v>
      </c>
      <c r="C22" s="39">
        <v>15.45</v>
      </c>
      <c r="D22" s="39">
        <f>'Project 2'!$C22*8</f>
        <v>123.6</v>
      </c>
      <c r="E22" s="39">
        <v>75</v>
      </c>
      <c r="F22" s="39">
        <f>CostsGains_2016[[#This Row],[Cost]]*CostsGains_2016[[#This Row],[Quantity]]-CostsGains_2016[[#This Row],[Invoice Amount]]</f>
        <v>1035.1500000000001</v>
      </c>
      <c r="G22" s="55"/>
      <c r="H22" s="55"/>
      <c r="I22" s="55"/>
    </row>
    <row r="23" spans="1:9" ht="15" x14ac:dyDescent="0.25">
      <c r="A23" s="55"/>
      <c r="B23" s="39" t="s">
        <v>25</v>
      </c>
      <c r="C23" s="39">
        <v>18.920000000000002</v>
      </c>
      <c r="D23" s="39">
        <f>'Project 2'!$C23*8</f>
        <v>151.36000000000001</v>
      </c>
      <c r="E23" s="39">
        <v>102</v>
      </c>
      <c r="F23" s="39">
        <f>CostsGains_2016[[#This Row],[Cost]]*CostsGains_2016[[#This Row],[Quantity]]-CostsGains_2016[[#This Row],[Invoice Amount]]</f>
        <v>1778.48</v>
      </c>
      <c r="G23" s="55"/>
      <c r="H23" s="55"/>
      <c r="I23" s="55"/>
    </row>
  </sheetData>
  <mergeCells count="4">
    <mergeCell ref="B4:F4"/>
    <mergeCell ref="B2:I2"/>
    <mergeCell ref="A1:I1"/>
    <mergeCell ref="B3:I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00000"/>
  </sheetPr>
  <dimension ref="A1:A2"/>
  <sheetViews>
    <sheetView workbookViewId="0">
      <selection activeCell="A7" sqref="A7"/>
    </sheetView>
  </sheetViews>
  <sheetFormatPr defaultColWidth="9.109375" defaultRowHeight="18" x14ac:dyDescent="0.5"/>
  <cols>
    <col min="1" max="1" width="114.88671875" style="35" customWidth="1"/>
    <col min="2" max="16384" width="9.109375" style="35"/>
  </cols>
  <sheetData>
    <row r="1" spans="1:1" ht="25.8" x14ac:dyDescent="0.5">
      <c r="A1" s="34" t="s">
        <v>41</v>
      </c>
    </row>
    <row r="2" spans="1:1" ht="76.5" customHeight="1" x14ac:dyDescent="0.5">
      <c r="A2" s="36" t="s">
        <v>146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Instructions</vt:lpstr>
      <vt:lpstr>Project 1</vt:lpstr>
      <vt:lpstr>Project 2</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Justin Papreck</cp:lastModifiedBy>
  <cp:lastPrinted>2016-09-05T23:02:35Z</cp:lastPrinted>
  <dcterms:created xsi:type="dcterms:W3CDTF">2003-11-24T05:22:18Z</dcterms:created>
  <dcterms:modified xsi:type="dcterms:W3CDTF">2023-12-14T18:54:08Z</dcterms:modified>
</cp:coreProperties>
</file>