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df" ContentType="application/pd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mc:AlternateContent xmlns:mc="http://schemas.openxmlformats.org/markup-compatibility/2006">
    <mc:Choice Requires="x15">
      <x15ac:absPath xmlns:x15ac="http://schemas.microsoft.com/office/spreadsheetml/2010/11/ac" url="C:\Users\Jen\Documents\Microsoft 365 Apps\Excel Expert\Exercise Files\Chapter 4\"/>
    </mc:Choice>
  </mc:AlternateContent>
  <xr:revisionPtr revIDLastSave="0" documentId="13_ncr:1_{F6F04282-2CB4-4D49-B2C4-0B505262E19E}" xr6:coauthVersionLast="47" xr6:coauthVersionMax="47" xr10:uidLastSave="{00000000-0000-0000-0000-000000000000}"/>
  <bookViews>
    <workbookView xWindow="-120" yWindow="-120" windowWidth="20640" windowHeight="11760" tabRatio="888" firstSheet="5" activeTab="5" xr2:uid="{00000000-000D-0000-FFFF-FFFF00000000}"/>
  </bookViews>
  <sheets>
    <sheet name="Products" sheetId="3" state="hidden" r:id="rId1"/>
    <sheet name="ProfitLoss" sheetId="9" state="hidden" r:id="rId2"/>
    <sheet name="Transportation Expenses" sheetId="8" state="hidden" r:id="rId3"/>
    <sheet name="Travel Expenses" sheetId="7" state="hidden" r:id="rId4"/>
    <sheet name="Customers" sheetId="1" state="hidden" r:id="rId5"/>
    <sheet name="Common Errors" sheetId="26" r:id="rId6"/>
    <sheet name="Payroll" sheetId="10" r:id="rId7"/>
    <sheet name="Benefits" sheetId="25" r:id="rId8"/>
    <sheet name="Sales Team" sheetId="4" state="hidden" r:id="rId9"/>
    <sheet name="2016 Sales" sheetId="15" state="hidden" r:id="rId10"/>
    <sheet name="DISCLAIMER" sheetId="16" r:id="rId11"/>
  </sheets>
  <externalReferences>
    <externalReference r:id="rId12"/>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First_Name">'Transportation Expenses'!$B$5:$B$35</definedName>
    <definedName name="Garlic">'[1]Shelley''s Spices 2015'!$B$6:$E$6</definedName>
    <definedName name="Last_Name">'Transportation Expenses'!$A$5:$A$35</definedName>
    <definedName name="Mileage_YTD">'Transportation Expenses'!$D$5:$D$35</definedName>
    <definedName name="OLE_LINK11" localSheetId="0">Products!#REF!</definedName>
    <definedName name="Oregano">'[1]Shelley''s Spices 2015'!$B$10:$E$10</definedName>
    <definedName name="Parking_Lot">'Transportation Expenses'!$C$5:$C$35</definedName>
    <definedName name="Parsley">'[1]Shelley''s Spices 2015'!$B$3:$E$3</definedName>
    <definedName name="Pepper">'[1]Shelley''s Spices 2015'!$B$11:$E$11</definedName>
    <definedName name="Product">'[1]Shelley''s Spices 2015'!$B$3:$E$14</definedName>
    <definedName name="Tolls_YTD">'Transportation Expenses'!$E$5:$E$35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0" l="1"/>
  <c r="C8" i="25"/>
  <c r="J3" i="10" s="1"/>
  <c r="B8" i="25"/>
  <c r="F6" i="10" l="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1" i="10"/>
  <c r="G21" i="10" s="1"/>
  <c r="F22" i="10"/>
  <c r="G22" i="10" s="1"/>
  <c r="F23" i="10"/>
  <c r="G23" i="10" s="1"/>
  <c r="F24" i="10"/>
  <c r="G24" i="10" s="1"/>
  <c r="F25" i="10"/>
  <c r="G25" i="10" s="1"/>
  <c r="F26" i="10"/>
  <c r="G26" i="10" s="1"/>
  <c r="F27" i="10"/>
  <c r="G27" i="10" s="1"/>
  <c r="F28" i="10"/>
  <c r="G28" i="10" s="1"/>
  <c r="F29" i="10"/>
  <c r="G29" i="10" s="1"/>
  <c r="F30" i="10"/>
  <c r="G30" i="10" s="1"/>
  <c r="F31" i="10"/>
  <c r="G31" i="10" s="1"/>
  <c r="F32" i="10"/>
  <c r="G32" i="10" s="1"/>
  <c r="F33" i="10"/>
  <c r="G33" i="10" s="1"/>
  <c r="F34" i="10"/>
  <c r="G34" i="10" s="1"/>
  <c r="F35" i="10"/>
  <c r="G35" i="10" s="1"/>
  <c r="F36" i="10"/>
  <c r="G36" i="10" s="1"/>
  <c r="F5" i="10"/>
  <c r="H5" i="10" s="1"/>
  <c r="F37" i="10" l="1"/>
  <c r="G5" i="10"/>
  <c r="G37" i="10" s="1"/>
  <c r="F5" i="15"/>
  <c r="F6" i="15"/>
  <c r="F7" i="15"/>
  <c r="F8" i="15"/>
  <c r="F9" i="15"/>
  <c r="F10" i="15"/>
  <c r="F11" i="15"/>
  <c r="F4" i="15"/>
  <c r="B22" i="7"/>
  <c r="B21" i="7"/>
  <c r="E6" i="7"/>
  <c r="E7" i="7"/>
  <c r="E8" i="7"/>
  <c r="E9" i="7"/>
  <c r="E10" i="7"/>
  <c r="E11" i="7"/>
  <c r="E12" i="7"/>
  <c r="K17" i="3"/>
  <c r="K16" i="3"/>
  <c r="K15" i="3"/>
  <c r="K14" i="3"/>
  <c r="K13" i="3"/>
  <c r="K12" i="3"/>
  <c r="K11" i="3"/>
  <c r="K10" i="3"/>
</calcChain>
</file>

<file path=xl/sharedStrings.xml><?xml version="1.0" encoding="utf-8"?>
<sst xmlns="http://schemas.openxmlformats.org/spreadsheetml/2006/main" count="1223" uniqueCount="907">
  <si>
    <t>Two Trees Olive Oil</t>
  </si>
  <si>
    <t>New Customers 2013</t>
  </si>
  <si>
    <t>888 Two Trees Drive</t>
  </si>
  <si>
    <t>Ithaca, New York 14850</t>
  </si>
  <si>
    <t>Phone: 123-456-7898</t>
  </si>
  <si>
    <t>CustID</t>
    <phoneticPr fontId="0" type="noConversion"/>
  </si>
  <si>
    <t>Company</t>
  </si>
  <si>
    <t>Address</t>
  </si>
  <si>
    <t>City</t>
  </si>
  <si>
    <t>State</t>
  </si>
  <si>
    <t>ZIP</t>
    <phoneticPr fontId="0" type="noConversion"/>
  </si>
  <si>
    <t>WorkPhone</t>
    <phoneticPr fontId="0" type="noConversion"/>
  </si>
  <si>
    <t>FaxNumber</t>
    <phoneticPr fontId="0" type="noConversion"/>
  </si>
  <si>
    <t>Type</t>
  </si>
  <si>
    <t>SalesRep</t>
    <phoneticPr fontId="0" type="noConversion"/>
  </si>
  <si>
    <t>WebPage</t>
    <phoneticPr fontId="0" type="noConversion"/>
  </si>
  <si>
    <t>ContactLast</t>
    <phoneticPr fontId="0" type="noConversion"/>
  </si>
  <si>
    <t>ContactFirst</t>
    <phoneticPr fontId="0" type="noConversion"/>
  </si>
  <si>
    <t>EmailAddress</t>
    <phoneticPr fontId="0" type="noConversion"/>
  </si>
  <si>
    <t>DirectPhone</t>
    <phoneticPr fontId="0" type="noConversion"/>
  </si>
  <si>
    <t>ZL11722</t>
  </si>
  <si>
    <t>Zino Letti's</t>
    <phoneticPr fontId="0" type="noConversion"/>
  </si>
  <si>
    <t>798 Ravinia Road</t>
  </si>
  <si>
    <t xml:space="preserve"> Des Moines</t>
  </si>
  <si>
    <t>IA</t>
  </si>
  <si>
    <t>(952) 207-3790</t>
  </si>
  <si>
    <t>(860) 804-6094</t>
  </si>
  <si>
    <t>Restaurant</t>
  </si>
  <si>
    <t>http://ZinoLetti-on-Main.com</t>
  </si>
  <si>
    <t>Austin</t>
  </si>
  <si>
    <t>Quail</t>
  </si>
  <si>
    <t>Austin@ZinoLetti.com</t>
  </si>
  <si>
    <t>(761) 432-2374</t>
  </si>
  <si>
    <t>FV41827</t>
  </si>
  <si>
    <t>Flavorville</t>
    <phoneticPr fontId="0" type="noConversion"/>
  </si>
  <si>
    <t>222 Dakota Lane</t>
  </si>
  <si>
    <t xml:space="preserve"> North Grosvenord</t>
  </si>
  <si>
    <t>CT</t>
  </si>
  <si>
    <t>(356) 440-2445</t>
  </si>
  <si>
    <t>(308) 847-5195</t>
  </si>
  <si>
    <t>Retail</t>
  </si>
  <si>
    <t>http://FlavorvilleCT.com</t>
  </si>
  <si>
    <t>Duncan</t>
  </si>
  <si>
    <t>Kamal</t>
  </si>
  <si>
    <t>dkamal@flavorville.com</t>
  </si>
  <si>
    <t>(671) 479-1058</t>
  </si>
  <si>
    <t>WR42173</t>
  </si>
  <si>
    <t>Wild Rose</t>
    <phoneticPr fontId="0" type="noConversion"/>
  </si>
  <si>
    <t>902 Lovers Lane Drive</t>
  </si>
  <si>
    <t xml:space="preserve"> Kalamazoo</t>
  </si>
  <si>
    <t>MI</t>
  </si>
  <si>
    <t>(778) 449-3162</t>
  </si>
  <si>
    <t>(467) 233-3787</t>
  </si>
  <si>
    <t>http://www.WildRoseShoppe.com</t>
  </si>
  <si>
    <t>Williamson</t>
  </si>
  <si>
    <t>Bert</t>
  </si>
  <si>
    <t>willbert@wildrose.com</t>
  </si>
  <si>
    <t>(106) 543-7115</t>
  </si>
  <si>
    <t>OW62198</t>
  </si>
  <si>
    <t>Oilworks</t>
    <phoneticPr fontId="0" type="noConversion"/>
  </si>
  <si>
    <t>2783 La Salle Lane</t>
  </si>
  <si>
    <t xml:space="preserve"> Helix</t>
  </si>
  <si>
    <t>OR</t>
  </si>
  <si>
    <t>(626) 841-7549</t>
  </si>
  <si>
    <t>(662) 791-3647</t>
  </si>
  <si>
    <t>http://www.oilworksstore.com</t>
  </si>
  <si>
    <t>Reynolds</t>
  </si>
  <si>
    <t>Signe</t>
  </si>
  <si>
    <t>rs@att.com</t>
  </si>
  <si>
    <t>(831) 405-9776</t>
  </si>
  <si>
    <t>WJ72349</t>
  </si>
  <si>
    <t>WJ Pantry</t>
    <phoneticPr fontId="0" type="noConversion"/>
  </si>
  <si>
    <t>872 Cherry Viaduct</t>
  </si>
  <si>
    <t xml:space="preserve"> Portland</t>
  </si>
  <si>
    <t>(690) 787-3396</t>
  </si>
  <si>
    <t>(306) 190-0154</t>
  </si>
  <si>
    <t>http://wjpantry.com</t>
  </si>
  <si>
    <t>Moran</t>
  </si>
  <si>
    <t>Garrett</t>
  </si>
  <si>
    <t>mgarrett@spln.com</t>
  </si>
  <si>
    <t>(601) 721-2813</t>
  </si>
  <si>
    <t>BX30550</t>
  </si>
  <si>
    <t>Bread Express</t>
    <phoneticPr fontId="0" type="noConversion"/>
  </si>
  <si>
    <t>3362 Ute Loop</t>
  </si>
  <si>
    <t xml:space="preserve"> Tiffin</t>
  </si>
  <si>
    <t>OH</t>
  </si>
  <si>
    <t>(381) 975-6938</t>
  </si>
  <si>
    <t>(506) 434-4456</t>
  </si>
  <si>
    <t>http://www.BreadExpress.com</t>
  </si>
  <si>
    <t>Wynn</t>
  </si>
  <si>
    <t>Ila</t>
  </si>
  <si>
    <t>wynn@breadexpress.com</t>
  </si>
  <si>
    <t>(931) 498-3275</t>
  </si>
  <si>
    <t>BV44695</t>
  </si>
  <si>
    <t>Blue Vine</t>
    <phoneticPr fontId="0" type="noConversion"/>
  </si>
  <si>
    <t>40675 Raymond Curve</t>
  </si>
  <si>
    <t xml:space="preserve"> Columbus</t>
  </si>
  <si>
    <t>GA</t>
  </si>
  <si>
    <t>(318) 606-4389</t>
  </si>
  <si>
    <t>(563) 231-8594</t>
  </si>
  <si>
    <t>http:/www.BlueVine/.com</t>
  </si>
  <si>
    <t>Preston</t>
  </si>
  <si>
    <t>Azalia</t>
  </si>
  <si>
    <t>pazalia@bluevine.com</t>
  </si>
  <si>
    <t>(252) 288-8097</t>
  </si>
  <si>
    <t>ID32098</t>
  </si>
  <si>
    <t>Istria Deli</t>
    <phoneticPr fontId="0" type="noConversion"/>
  </si>
  <si>
    <t>57 Kimble Street</t>
  </si>
  <si>
    <t xml:space="preserve"> Harriet</t>
  </si>
  <si>
    <t>AR</t>
  </si>
  <si>
    <t>(981) 249-9137</t>
  </si>
  <si>
    <t>(835) 696-6354</t>
  </si>
  <si>
    <t>http://www.IstriaDeli.com</t>
  </si>
  <si>
    <t>Aguilar</t>
  </si>
  <si>
    <t>Angelica</t>
  </si>
  <si>
    <t>aguilar@deli.com</t>
  </si>
  <si>
    <t>(283) 397-3954</t>
  </si>
  <si>
    <t>MC27801</t>
  </si>
  <si>
    <t>Moni Cari</t>
    <phoneticPr fontId="0" type="noConversion"/>
  </si>
  <si>
    <t>205 Cooper Street</t>
  </si>
  <si>
    <t xml:space="preserve"> Mainesburg</t>
  </si>
  <si>
    <t>PA</t>
  </si>
  <si>
    <t>(590) 692-1594</t>
  </si>
  <si>
    <t>(468) 426-7823</t>
  </si>
  <si>
    <t>http://www.MoniCari.com</t>
  </si>
  <si>
    <t>Lynch</t>
  </si>
  <si>
    <t>Wyatt</t>
  </si>
  <si>
    <t>wlynch@monicari.com</t>
  </si>
  <si>
    <t>(516) 952-2113</t>
  </si>
  <si>
    <t>PX65302</t>
  </si>
  <si>
    <t>PantryX</t>
    <phoneticPr fontId="0" type="noConversion"/>
  </si>
  <si>
    <t>776 Chestnut Pasture Pass</t>
  </si>
  <si>
    <t xml:space="preserve"> Hague</t>
  </si>
  <si>
    <t>VA</t>
  </si>
  <si>
    <t>(839) 431-7573</t>
  </si>
  <si>
    <t>(980) 913-7089</t>
  </si>
  <si>
    <t>http://www.PantryX.com</t>
    <phoneticPr fontId="0" type="noConversion"/>
  </si>
  <si>
    <t>Hinton</t>
  </si>
  <si>
    <t>Sonia</t>
  </si>
  <si>
    <t>soniaH@pantryx.com</t>
  </si>
  <si>
    <t>(545) 906-5904</t>
  </si>
  <si>
    <t>QA83482</t>
  </si>
  <si>
    <t>Quilla</t>
    <phoneticPr fontId="0" type="noConversion"/>
  </si>
  <si>
    <t>9212 South Hunters Chase Lane</t>
  </si>
  <si>
    <t xml:space="preserve"> Boca Raton</t>
  </si>
  <si>
    <t>FL</t>
  </si>
  <si>
    <t>(175) 451-7162</t>
  </si>
  <si>
    <t>(565) 314-0693</t>
  </si>
  <si>
    <t>http://www.Quilla.com</t>
    <phoneticPr fontId="0" type="noConversion"/>
  </si>
  <si>
    <t>Burke</t>
  </si>
  <si>
    <t>Amela</t>
  </si>
  <si>
    <t>Burke@quilla.com</t>
  </si>
  <si>
    <t>(559) 432-0395</t>
  </si>
  <si>
    <t>RL63600</t>
  </si>
  <si>
    <t>Restaurante Lena</t>
    <phoneticPr fontId="0" type="noConversion"/>
  </si>
  <si>
    <t>920 Ridgedale Way</t>
  </si>
  <si>
    <t xml:space="preserve"> Beulah</t>
  </si>
  <si>
    <t>MO</t>
  </si>
  <si>
    <t>(606) 860-6176</t>
  </si>
  <si>
    <t>(357) 898-7607</t>
  </si>
  <si>
    <t>http://www.RestauranteLena.com</t>
  </si>
  <si>
    <t>Foster</t>
  </si>
  <si>
    <t>Josiah</t>
  </si>
  <si>
    <t>josiah@gmlai.com</t>
  </si>
  <si>
    <t>(857) 115-4761</t>
  </si>
  <si>
    <t>DF39964</t>
  </si>
  <si>
    <t>Delish Food</t>
    <phoneticPr fontId="0" type="noConversion"/>
  </si>
  <si>
    <t>809 Weathersfield Ctr Park</t>
  </si>
  <si>
    <t xml:space="preserve"> Madisonville</t>
  </si>
  <si>
    <t>(819) 361-4113</t>
  </si>
  <si>
    <t>(147) 728-4146</t>
  </si>
  <si>
    <t>http:/www.DelishFoodInc.com</t>
  </si>
  <si>
    <t>Wiley</t>
  </si>
  <si>
    <t>Cheryl</t>
  </si>
  <si>
    <t>wcheryl@delishf.com</t>
  </si>
  <si>
    <t>(346) 281-6625</t>
  </si>
  <si>
    <t>SM08802</t>
  </si>
  <si>
    <t>S'more</t>
    <phoneticPr fontId="0" type="noConversion"/>
  </si>
  <si>
    <t>698 Allendale Stravenue</t>
  </si>
  <si>
    <t xml:space="preserve"> Oakdale</t>
  </si>
  <si>
    <t>NY</t>
  </si>
  <si>
    <t>(953) 494-0835</t>
  </si>
  <si>
    <t>(502) 426-4310</t>
  </si>
  <si>
    <t>http://www.Smore.com</t>
    <phoneticPr fontId="0" type="noConversion"/>
  </si>
  <si>
    <t>Ellison</t>
  </si>
  <si>
    <t>Meghan</t>
  </si>
  <si>
    <t>elli@smore.com</t>
  </si>
  <si>
    <t>(518) 187-6830</t>
  </si>
  <si>
    <t>NH18879</t>
  </si>
  <si>
    <t>Nouvo Home</t>
    <phoneticPr fontId="0" type="noConversion"/>
  </si>
  <si>
    <t>91 West Cutter Parkway</t>
  </si>
  <si>
    <t xml:space="preserve"> Roy</t>
  </si>
  <si>
    <t>MT</t>
  </si>
  <si>
    <t>(434) 500-0075</t>
  </si>
  <si>
    <t>(866) 286-4844</t>
  </si>
  <si>
    <t>http://NouvoHome.com</t>
  </si>
  <si>
    <t>Mack</t>
  </si>
  <si>
    <t>Olga</t>
  </si>
  <si>
    <t>mack@Nuovo.com</t>
  </si>
  <si>
    <t>(911) 553-8962</t>
  </si>
  <si>
    <t>HN70067</t>
  </si>
  <si>
    <t>Hearth n' Health</t>
    <phoneticPr fontId="0" type="noConversion"/>
  </si>
  <si>
    <t>201 Buckaroo Road</t>
  </si>
  <si>
    <t xml:space="preserve"> Fulton</t>
  </si>
  <si>
    <t>(987) 529-8168</t>
  </si>
  <si>
    <t>(595) 833-6342</t>
  </si>
  <si>
    <t>http://www.HearthnHealth.com</t>
    <phoneticPr fontId="0" type="noConversion"/>
  </si>
  <si>
    <t>Burnett</t>
  </si>
  <si>
    <t>Nasim</t>
  </si>
  <si>
    <t>NBurnett@hnh.com</t>
  </si>
  <si>
    <t>(826) 356-2440</t>
  </si>
  <si>
    <t>AU86526</t>
  </si>
  <si>
    <t>Avulon</t>
    <phoneticPr fontId="0" type="noConversion"/>
  </si>
  <si>
    <t>548 Hominy Drive</t>
  </si>
  <si>
    <t xml:space="preserve"> Millen</t>
  </si>
  <si>
    <t>(969) 116-3050</t>
  </si>
  <si>
    <t>(353) 383-6793</t>
  </si>
  <si>
    <t>http:/www.Avulon.com</t>
    <phoneticPr fontId="0" type="noConversion"/>
  </si>
  <si>
    <t>Whitfield</t>
  </si>
  <si>
    <t>Demetrius</t>
  </si>
  <si>
    <t>whitD@Avulon.com</t>
  </si>
  <si>
    <t>(862) 498-2951</t>
  </si>
  <si>
    <t>UI62388</t>
  </si>
  <si>
    <t>Uni</t>
    <phoneticPr fontId="0" type="noConversion"/>
  </si>
  <si>
    <t>583 Roosevelt Lane</t>
  </si>
  <si>
    <t xml:space="preserve"> Evergreen Park</t>
  </si>
  <si>
    <t>IL</t>
  </si>
  <si>
    <t>(517) 316-7182</t>
  </si>
  <si>
    <t>(209) 189-2587</t>
  </si>
  <si>
    <t>http://www.Uni.com</t>
    <phoneticPr fontId="0" type="noConversion"/>
  </si>
  <si>
    <t>Gay</t>
  </si>
  <si>
    <t>Alfonso</t>
  </si>
  <si>
    <t>ag@uni.com</t>
  </si>
  <si>
    <t>(270) 844-3950</t>
  </si>
  <si>
    <t>SZ95205</t>
  </si>
  <si>
    <t>Snazzy Snacks</t>
    <phoneticPr fontId="0" type="noConversion"/>
  </si>
  <si>
    <t>552 Carmelita Freeway</t>
  </si>
  <si>
    <t xml:space="preserve"> Brodhead</t>
  </si>
  <si>
    <t>KY</t>
  </si>
  <si>
    <t>(422) 736-7379</t>
  </si>
  <si>
    <t>(512) 836-9944</t>
  </si>
  <si>
    <t>http://SnazzySnacks.com</t>
    <phoneticPr fontId="0" type="noConversion"/>
  </si>
  <si>
    <t>Banks</t>
  </si>
  <si>
    <t>Fallon</t>
  </si>
  <si>
    <t>FBanks@snazzy.com</t>
  </si>
  <si>
    <t>(131) 211-3536</t>
  </si>
  <si>
    <t>HB00042</t>
  </si>
  <si>
    <t>Home Baked</t>
    <phoneticPr fontId="0" type="noConversion"/>
  </si>
  <si>
    <t>9767 Milford Burg</t>
  </si>
  <si>
    <t xml:space="preserve"> Ryan</t>
  </si>
  <si>
    <t>(244) 746-2922</t>
  </si>
  <si>
    <t>(395) 790-3162</t>
  </si>
  <si>
    <t>http://www.Home Baked.com</t>
    <phoneticPr fontId="0" type="noConversion"/>
  </si>
  <si>
    <t>Sears</t>
  </si>
  <si>
    <t>Allegra</t>
  </si>
  <si>
    <t>asears@homeBaked.com</t>
  </si>
  <si>
    <t>(361) 953-1685</t>
  </si>
  <si>
    <t>EP24854</t>
  </si>
  <si>
    <t>Epicurian</t>
    <phoneticPr fontId="0" type="noConversion"/>
  </si>
  <si>
    <t>499 Tabernacle Flat</t>
  </si>
  <si>
    <t xml:space="preserve"> North Concord</t>
  </si>
  <si>
    <t>VT</t>
  </si>
  <si>
    <t>(794) 240-8504</t>
  </si>
  <si>
    <t>(380) 328-2293</t>
  </si>
  <si>
    <t>http://www.Epicurian.com</t>
    <phoneticPr fontId="0" type="noConversion"/>
  </si>
  <si>
    <t>Vincent</t>
  </si>
  <si>
    <t>Talon</t>
  </si>
  <si>
    <t>talon@epicurian.com</t>
  </si>
  <si>
    <t>(374) 809-9783</t>
  </si>
  <si>
    <t>LV84203</t>
  </si>
  <si>
    <t>Leticia Vito</t>
    <phoneticPr fontId="0" type="noConversion"/>
  </si>
  <si>
    <t>7522 Thistle Hill Street</t>
  </si>
  <si>
    <t xml:space="preserve"> Stow</t>
  </si>
  <si>
    <t>MA</t>
  </si>
  <si>
    <t>(774) 490-1999</t>
  </si>
  <si>
    <t>(175) 436-6977</t>
  </si>
  <si>
    <t>http://LeticiaVito.com</t>
  </si>
  <si>
    <t>Gamble</t>
  </si>
  <si>
    <t>Pandora</t>
  </si>
  <si>
    <t>Pandora@lvit.com</t>
    <phoneticPr fontId="0" type="noConversion"/>
  </si>
  <si>
    <t>(829) 874-9423</t>
  </si>
  <si>
    <t>KA13911</t>
  </si>
  <si>
    <t>Karamel Amor</t>
    <phoneticPr fontId="0" type="noConversion"/>
  </si>
  <si>
    <t>9422 Riverbend Highway</t>
  </si>
  <si>
    <t xml:space="preserve"> Middlebrook</t>
  </si>
  <si>
    <t>(503) 925-3150</t>
  </si>
  <si>
    <t>(784) 249-4786</t>
  </si>
  <si>
    <t>http://www/karamelamor.com</t>
  </si>
  <si>
    <t>Giles</t>
  </si>
  <si>
    <t>Edward</t>
  </si>
  <si>
    <t>giles@gtt.com</t>
  </si>
  <si>
    <t>(439) 985-6360</t>
  </si>
  <si>
    <t>NP00678</t>
  </si>
  <si>
    <t>Nina P</t>
    <phoneticPr fontId="0" type="noConversion"/>
  </si>
  <si>
    <t>64 Andrews Freeway</t>
  </si>
  <si>
    <t xml:space="preserve"> Haverhill</t>
  </si>
  <si>
    <t>(646) 949-0498</t>
  </si>
  <si>
    <t>(429) 799-1551</t>
  </si>
  <si>
    <t>http://www.NinaP.com</t>
  </si>
  <si>
    <t>Elliott</t>
  </si>
  <si>
    <t>Jade</t>
  </si>
  <si>
    <t>missjade@ninap.com</t>
  </si>
  <si>
    <t>(881) 954-7083</t>
  </si>
  <si>
    <t>IB72915</t>
  </si>
  <si>
    <t>Ibila</t>
    <phoneticPr fontId="0" type="noConversion"/>
  </si>
  <si>
    <t>6925 Kensington Burg</t>
  </si>
  <si>
    <t xml:space="preserve"> Palatine Bridge</t>
  </si>
  <si>
    <t>(885) 356-3896</t>
  </si>
  <si>
    <t>(844) 683-3877</t>
  </si>
  <si>
    <t>http://www.Ibila.com</t>
    <phoneticPr fontId="0" type="noConversion"/>
  </si>
  <si>
    <t>Kelley</t>
  </si>
  <si>
    <t>Sierra</t>
  </si>
  <si>
    <t>sierra@ibila.com</t>
  </si>
  <si>
    <t>(759) 299-8773</t>
  </si>
  <si>
    <t>AK29004</t>
  </si>
  <si>
    <t>All Kinds of Taste</t>
    <phoneticPr fontId="0" type="noConversion"/>
  </si>
  <si>
    <t>114 Sheridan Branch</t>
  </si>
  <si>
    <t xml:space="preserve"> Sandy</t>
  </si>
  <si>
    <t>UT</t>
  </si>
  <si>
    <t>(247) 427-5844</t>
  </si>
  <si>
    <t>(561) 848-4258</t>
  </si>
  <si>
    <t>http://www.AllKindsofTaste.com</t>
  </si>
  <si>
    <t>Meyer</t>
  </si>
  <si>
    <t>Daphne</t>
  </si>
  <si>
    <t>daphne@allkindsoftaste.com</t>
  </si>
  <si>
    <t>(741) 721-7364</t>
  </si>
  <si>
    <t>FI76723</t>
  </si>
  <si>
    <t>Figori</t>
    <phoneticPr fontId="0" type="noConversion"/>
  </si>
  <si>
    <t>581 Low Turnpike</t>
  </si>
  <si>
    <t xml:space="preserve"> Ropesville</t>
  </si>
  <si>
    <t>TX</t>
  </si>
  <si>
    <t>(837) 926-4297</t>
  </si>
  <si>
    <t>(137) 141-2276</t>
  </si>
  <si>
    <t>http://FigoriFood.com</t>
  </si>
  <si>
    <t>Mckinney</t>
  </si>
  <si>
    <t>Sacha</t>
  </si>
  <si>
    <t>smckinneyFigoriFood.com</t>
  </si>
  <si>
    <t>(551) 610-4042</t>
  </si>
  <si>
    <t>WK98192</t>
  </si>
  <si>
    <t>Winter Kitchen</t>
    <phoneticPr fontId="0" type="noConversion"/>
  </si>
  <si>
    <t>290 Carolyn Drive</t>
  </si>
  <si>
    <t xml:space="preserve"> Cle Elum</t>
  </si>
  <si>
    <t>WA</t>
  </si>
  <si>
    <t>(256) 759-5281</t>
  </si>
  <si>
    <t>(725) 520-0369</t>
  </si>
  <si>
    <t>http://www.WinterKitchen.com</t>
  </si>
  <si>
    <t>Cannon</t>
  </si>
  <si>
    <t>Mariam</t>
  </si>
  <si>
    <t>sales@www.WinterKitchen.com</t>
  </si>
  <si>
    <t>(421) 118-6343</t>
  </si>
  <si>
    <t>GR20893</t>
  </si>
  <si>
    <t>Greens Garden</t>
    <phoneticPr fontId="0" type="noConversion"/>
  </si>
  <si>
    <t>394 Mesa Palms Avenue</t>
  </si>
  <si>
    <t xml:space="preserve"> Glen Campbell</t>
  </si>
  <si>
    <t>(833) 488-4939</t>
  </si>
  <si>
    <t>(890) 173-3742</t>
  </si>
  <si>
    <t>http://greensgardenPA.com</t>
  </si>
  <si>
    <t>Jescie</t>
  </si>
  <si>
    <t>Jescie@greensgardenPA.com</t>
  </si>
  <si>
    <t>(695) 544-3377</t>
  </si>
  <si>
    <t>NC74651</t>
  </si>
  <si>
    <t>Niche Cuisine</t>
    <phoneticPr fontId="0" type="noConversion"/>
  </si>
  <si>
    <t>41 Peavine Curve</t>
  </si>
  <si>
    <t xml:space="preserve"> Woodston</t>
  </si>
  <si>
    <t>KS</t>
  </si>
  <si>
    <t>(442) 760-4909</t>
  </si>
  <si>
    <t>(272) 706-5961</t>
  </si>
  <si>
    <t>http://NicheCuisine2.com</t>
  </si>
  <si>
    <t>Grimes</t>
  </si>
  <si>
    <t>Zena</t>
  </si>
  <si>
    <t>zena@NicheCuisine2.com</t>
  </si>
  <si>
    <t>(616) 339-4737</t>
  </si>
  <si>
    <t>2013 Product &amp; Services Price Sheet</t>
  </si>
  <si>
    <t>PRODUCTS</t>
  </si>
  <si>
    <t>SERVICES</t>
  </si>
  <si>
    <t>SKU</t>
  </si>
  <si>
    <t>Product</t>
  </si>
  <si>
    <t>Size (ounces)</t>
  </si>
  <si>
    <t>Price ($)</t>
  </si>
  <si>
    <t>Min # People</t>
  </si>
  <si>
    <t>Price per person ($)</t>
  </si>
  <si>
    <t>Min price (S)</t>
  </si>
  <si>
    <t>ALB008</t>
  </si>
  <si>
    <t>Alberquina</t>
  </si>
  <si>
    <t>TP012</t>
  </si>
  <si>
    <t>Two Trees Tasting Party</t>
  </si>
  <si>
    <t>ALB032</t>
  </si>
  <si>
    <t>OGP006</t>
  </si>
  <si>
    <t>Olive Glow Beauty Party</t>
  </si>
  <si>
    <t>ALB064</t>
  </si>
  <si>
    <t>CAT002</t>
  </si>
  <si>
    <t>Catering - Italian Romance for Two</t>
  </si>
  <si>
    <t>ALB128</t>
    <phoneticPr fontId="0" type="noConversion"/>
  </si>
  <si>
    <t>CAT00L</t>
  </si>
  <si>
    <t>Catering - Lunch</t>
  </si>
  <si>
    <t>EV008</t>
  </si>
  <si>
    <t>Extra Virgin</t>
  </si>
  <si>
    <t>CAT00D</t>
  </si>
  <si>
    <t>Catering  - Dinner</t>
  </si>
  <si>
    <t>EV016</t>
  </si>
  <si>
    <t>DEL00S</t>
  </si>
  <si>
    <t>Gift Basket Delivery - Small</t>
  </si>
  <si>
    <t>N/A</t>
  </si>
  <si>
    <t>EV032</t>
  </si>
  <si>
    <t>DEL00M</t>
  </si>
  <si>
    <t>Gift Basket Delivery - Medium</t>
  </si>
  <si>
    <t>EV064</t>
  </si>
  <si>
    <t>DEL00L</t>
  </si>
  <si>
    <t>Gift Basket Delivery - Large</t>
  </si>
  <si>
    <t>EV128</t>
    <phoneticPr fontId="0" type="noConversion"/>
  </si>
  <si>
    <t>FCP008</t>
  </si>
  <si>
    <t>First Cold Press</t>
  </si>
  <si>
    <t>FCP016</t>
  </si>
  <si>
    <t>FCP032</t>
  </si>
  <si>
    <t>FCP064</t>
  </si>
  <si>
    <t>FCP128</t>
    <phoneticPr fontId="0" type="noConversion"/>
  </si>
  <si>
    <t>FR008</t>
  </si>
  <si>
    <t>Frantoio</t>
  </si>
  <si>
    <t>FR016</t>
  </si>
  <si>
    <t>FR032</t>
  </si>
  <si>
    <t>FR064</t>
  </si>
  <si>
    <t>FR128</t>
    <phoneticPr fontId="0" type="noConversion"/>
  </si>
  <si>
    <t>HOJ008</t>
  </si>
  <si>
    <t>Hojiblanca</t>
  </si>
  <si>
    <t>HOJ016</t>
  </si>
  <si>
    <t>HOJ032</t>
  </si>
  <si>
    <t>HOJ064</t>
  </si>
  <si>
    <t>HOJ128</t>
    <phoneticPr fontId="0" type="noConversion"/>
  </si>
  <si>
    <t>KRN008</t>
  </si>
  <si>
    <t>Koroneiki</t>
  </si>
  <si>
    <t>KRN016</t>
  </si>
  <si>
    <t>KRN032</t>
  </si>
  <si>
    <t>KRN064</t>
  </si>
  <si>
    <t>KRN128</t>
    <phoneticPr fontId="0" type="noConversion"/>
  </si>
  <si>
    <t>LEC008</t>
  </si>
  <si>
    <t>Leccino</t>
  </si>
  <si>
    <t>LEC016</t>
  </si>
  <si>
    <t>LEC032</t>
  </si>
  <si>
    <t>LEC064</t>
  </si>
  <si>
    <t>LEC128</t>
    <phoneticPr fontId="0" type="noConversion"/>
  </si>
  <si>
    <t>LGT008</t>
  </si>
  <si>
    <t>Light</t>
  </si>
  <si>
    <t>LGT016</t>
  </si>
  <si>
    <t>LGT032</t>
  </si>
  <si>
    <t>LGT064</t>
  </si>
  <si>
    <t>LGT128</t>
    <phoneticPr fontId="0" type="noConversion"/>
  </si>
  <si>
    <t>MAN008</t>
  </si>
  <si>
    <t>Manzanilla</t>
  </si>
  <si>
    <t>MAN016</t>
  </si>
  <si>
    <t>MAN032</t>
  </si>
  <si>
    <t>MAN064</t>
  </si>
  <si>
    <t>MAN128</t>
    <phoneticPr fontId="0" type="noConversion"/>
  </si>
  <si>
    <t>MIS008</t>
  </si>
  <si>
    <t>Mission</t>
  </si>
  <si>
    <t>MIS016</t>
  </si>
  <si>
    <t>MIS032</t>
  </si>
  <si>
    <t>MIS064</t>
  </si>
  <si>
    <t>MIS128</t>
    <phoneticPr fontId="0" type="noConversion"/>
  </si>
  <si>
    <t>MOR008</t>
  </si>
  <si>
    <t>Moraiolo</t>
  </si>
  <si>
    <t>MOR016</t>
  </si>
  <si>
    <t>MOR032</t>
  </si>
  <si>
    <t>MOR064</t>
  </si>
  <si>
    <t>MOR128</t>
    <phoneticPr fontId="0" type="noConversion"/>
  </si>
  <si>
    <t>OBL008</t>
  </si>
  <si>
    <t>Oblica</t>
  </si>
  <si>
    <t>OBL016</t>
  </si>
  <si>
    <t>OBL032</t>
  </si>
  <si>
    <t>OBL064</t>
  </si>
  <si>
    <t>OBL128</t>
    <phoneticPr fontId="0" type="noConversion"/>
  </si>
  <si>
    <t>PEN008</t>
  </si>
  <si>
    <t>Pendolino</t>
  </si>
  <si>
    <t>PEN016</t>
  </si>
  <si>
    <t>PEN032</t>
  </si>
  <si>
    <t>PEN064</t>
  </si>
  <si>
    <t>PEN128</t>
    <phoneticPr fontId="0" type="noConversion"/>
  </si>
  <si>
    <t>PCH008</t>
  </si>
  <si>
    <t>Picholine</t>
  </si>
  <si>
    <t>PCH016</t>
  </si>
  <si>
    <t>PCH032</t>
  </si>
  <si>
    <t>PCH064</t>
  </si>
  <si>
    <t>PCH128</t>
    <phoneticPr fontId="0" type="noConversion"/>
  </si>
  <si>
    <t>PIC008</t>
  </si>
  <si>
    <t>Picual</t>
  </si>
  <si>
    <t>PIC016</t>
  </si>
  <si>
    <t>PIC032</t>
  </si>
  <si>
    <t>PIC064</t>
  </si>
  <si>
    <t>PIC128</t>
    <phoneticPr fontId="0" type="noConversion"/>
  </si>
  <si>
    <t>PUR008</t>
  </si>
  <si>
    <t>Pure</t>
  </si>
  <si>
    <t>PUR016</t>
  </si>
  <si>
    <t>PUR032</t>
  </si>
  <si>
    <t>PUR064</t>
  </si>
  <si>
    <t>PUR128</t>
    <phoneticPr fontId="0" type="noConversion"/>
  </si>
  <si>
    <t>REF008</t>
  </si>
  <si>
    <t>Refined</t>
  </si>
  <si>
    <t>REF016</t>
  </si>
  <si>
    <t>REF032</t>
  </si>
  <si>
    <t>REF064</t>
  </si>
  <si>
    <t>REF128</t>
    <phoneticPr fontId="0" type="noConversion"/>
  </si>
  <si>
    <t>V008</t>
  </si>
  <si>
    <t>Virgin</t>
  </si>
  <si>
    <t>V016</t>
  </si>
  <si>
    <t>V032</t>
  </si>
  <si>
    <t>V064</t>
  </si>
  <si>
    <t>V128</t>
    <phoneticPr fontId="0" type="noConversion"/>
  </si>
  <si>
    <t>MI008</t>
  </si>
  <si>
    <t>Mandarin-Infused EVO</t>
  </si>
  <si>
    <t>MI016</t>
  </si>
  <si>
    <t>MI032</t>
  </si>
  <si>
    <t>LI008</t>
  </si>
  <si>
    <t>Lemon-Infused EVO</t>
  </si>
  <si>
    <t>LI016</t>
  </si>
  <si>
    <t>LI032</t>
  </si>
  <si>
    <t>BI008</t>
  </si>
  <si>
    <t>Basil-Infused EVO</t>
  </si>
  <si>
    <t>BI016</t>
  </si>
  <si>
    <t>BI032</t>
  </si>
  <si>
    <t>RI008</t>
  </si>
  <si>
    <t>Rosemary-Infused EVO</t>
  </si>
  <si>
    <t>RI016</t>
  </si>
  <si>
    <t>RI032</t>
  </si>
  <si>
    <t>GI008</t>
  </si>
  <si>
    <t>Garlic-Infused EVO</t>
  </si>
  <si>
    <t>GI016</t>
  </si>
  <si>
    <t>GI032</t>
  </si>
  <si>
    <t>JI008</t>
  </si>
  <si>
    <t>Jalapeno-Infused EVO</t>
  </si>
  <si>
    <t>JI016</t>
  </si>
  <si>
    <t>JI032</t>
  </si>
  <si>
    <t>OGEC004</t>
  </si>
  <si>
    <t xml:space="preserve">Olive Glow eye cream </t>
  </si>
  <si>
    <t>OGFL006</t>
  </si>
  <si>
    <t>Olive Glow face lotion</t>
  </si>
  <si>
    <t>OGBL012</t>
  </si>
  <si>
    <t>Olive Glow body lotion</t>
  </si>
  <si>
    <t>OGFT006</t>
  </si>
  <si>
    <t>Olive Glow foot treatment</t>
  </si>
  <si>
    <t>OGNR004</t>
  </si>
  <si>
    <t>Olive Glow night repair</t>
  </si>
  <si>
    <t>OGBG016</t>
  </si>
  <si>
    <t>Olive Glow bath gel</t>
  </si>
  <si>
    <t>OGHS006</t>
  </si>
  <si>
    <t>Olive Glow hand soap</t>
  </si>
  <si>
    <t xml:space="preserve">Two Trees Olive Oil </t>
  </si>
  <si>
    <t>Fax: 123-456-7898</t>
  </si>
  <si>
    <t>Last Name</t>
  </si>
  <si>
    <t>First Name</t>
  </si>
  <si>
    <t>Zip</t>
  </si>
  <si>
    <t>Home Phone</t>
  </si>
  <si>
    <t>Cell Phone</t>
  </si>
  <si>
    <t>Email</t>
  </si>
  <si>
    <t>StartDate</t>
    <phoneticPr fontId="0" type="noConversion"/>
  </si>
  <si>
    <t>EndDate</t>
    <phoneticPr fontId="0" type="noConversion"/>
  </si>
  <si>
    <t>Rate</t>
  </si>
  <si>
    <t>Jordan</t>
  </si>
  <si>
    <t>42709 Chanute Drive</t>
  </si>
  <si>
    <t xml:space="preserve"> Montrose</t>
  </si>
  <si>
    <t>(147) 582-2404</t>
  </si>
  <si>
    <t>(179) 282-9363</t>
  </si>
  <si>
    <t>HintonJordan@twotreesoliveoil.com</t>
  </si>
  <si>
    <t>Douglas</t>
  </si>
  <si>
    <t>Lilah</t>
  </si>
  <si>
    <t>169 Lillian Street</t>
  </si>
  <si>
    <t xml:space="preserve"> Villa Grove</t>
  </si>
  <si>
    <t>CO</t>
  </si>
  <si>
    <t>(779) 636-1531</t>
  </si>
  <si>
    <t>(345) 903-2282</t>
  </si>
  <si>
    <t>DouglasLilah@twotreesoliveoil.com</t>
  </si>
  <si>
    <t>Reese</t>
  </si>
  <si>
    <t>Karyn</t>
  </si>
  <si>
    <t>346 West Elm Loop</t>
  </si>
  <si>
    <t xml:space="preserve"> Jamestown</t>
  </si>
  <si>
    <t>(780) 708-9016</t>
  </si>
  <si>
    <t>(383) 347-9623</t>
  </si>
  <si>
    <t>ReeseKaryn@twotreesoliveoil.com</t>
  </si>
  <si>
    <t>Walsh</t>
  </si>
  <si>
    <t>Chiquita</t>
  </si>
  <si>
    <t>969 Gardenia Circle</t>
  </si>
  <si>
    <t xml:space="preserve"> Popejoy</t>
  </si>
  <si>
    <t>(857) 357-6704</t>
  </si>
  <si>
    <t>(173) 143-9330</t>
  </si>
  <si>
    <t>WalshChiquita@twotreesoliveoil.com</t>
  </si>
  <si>
    <t>Walters</t>
  </si>
  <si>
    <t>April</t>
  </si>
  <si>
    <t>701 East Herculo Loop</t>
  </si>
  <si>
    <t xml:space="preserve"> Blue Island</t>
  </si>
  <si>
    <t>(168) 493-1804</t>
  </si>
  <si>
    <t>(289) 914-6827</t>
  </si>
  <si>
    <t>WaltersApril@twotreesoliveoil.com</t>
  </si>
  <si>
    <t>Levine</t>
  </si>
  <si>
    <t>Chester</t>
  </si>
  <si>
    <t>944 Winchester Street</t>
  </si>
  <si>
    <t xml:space="preserve"> Freeland</t>
  </si>
  <si>
    <t>(325) 639-9232</t>
  </si>
  <si>
    <t>(339) 278-5965</t>
  </si>
  <si>
    <t>LevineChester@twotreesoliveoil.com</t>
  </si>
  <si>
    <t>Frazier</t>
  </si>
  <si>
    <t>Calista</t>
  </si>
  <si>
    <t>698 Stephen Road</t>
  </si>
  <si>
    <t xml:space="preserve"> Mountainburg</t>
  </si>
  <si>
    <t>(373) 365-7339</t>
  </si>
  <si>
    <t>(161) 625-5279</t>
  </si>
  <si>
    <t>FrazierCalista@twotreesoliveoil.com</t>
  </si>
  <si>
    <t>Collins</t>
  </si>
  <si>
    <t>Kirestin</t>
  </si>
  <si>
    <t>74 East First Causeway</t>
  </si>
  <si>
    <t xml:space="preserve"> Kenneth City</t>
  </si>
  <si>
    <t>(502) 520-3709</t>
  </si>
  <si>
    <t>(337) 763-2375</t>
  </si>
  <si>
    <t>CollinsKirestin@twotreesoliveoil.com</t>
  </si>
  <si>
    <t>Mitchell</t>
  </si>
  <si>
    <t>Wallace</t>
  </si>
  <si>
    <t>25553 Avenger Road</t>
  </si>
  <si>
    <t xml:space="preserve"> Rothbury</t>
  </si>
  <si>
    <t>(382) 535-9977</t>
  </si>
  <si>
    <t>(837) 289-2172</t>
  </si>
  <si>
    <t>MitchellWallace@twotreesoliveoil.com</t>
  </si>
  <si>
    <t>Davenport</t>
  </si>
  <si>
    <t>Pearl</t>
  </si>
  <si>
    <t>82 Higgins Avenue</t>
  </si>
  <si>
    <t xml:space="preserve"> Mequon</t>
  </si>
  <si>
    <t>WI</t>
  </si>
  <si>
    <t>(105) 871-2959</t>
  </si>
  <si>
    <t>(577) 721-3200</t>
  </si>
  <si>
    <t>DavenportPearl@twotreesoliveoil.com</t>
  </si>
  <si>
    <t>Hodge</t>
  </si>
  <si>
    <t>Amos</t>
  </si>
  <si>
    <t>572 Phenix Junction</t>
  </si>
  <si>
    <t xml:space="preserve"> New Preston Marb</t>
  </si>
  <si>
    <t>(984) 802-7235</t>
  </si>
  <si>
    <t>(545) 122-2417</t>
  </si>
  <si>
    <t>HodgeAmos@twotreesoliveoil.com</t>
  </si>
  <si>
    <t>Osborn</t>
  </si>
  <si>
    <t>Rafael</t>
  </si>
  <si>
    <t>594 South Jackson Parkway</t>
  </si>
  <si>
    <t xml:space="preserve"> Lafayette</t>
  </si>
  <si>
    <t>LA</t>
  </si>
  <si>
    <t>(475) 148-2702</t>
  </si>
  <si>
    <t>(801) 381-5638</t>
  </si>
  <si>
    <t>OsbornRafael@twotreesoliveoil.com</t>
  </si>
  <si>
    <t>Bowers</t>
  </si>
  <si>
    <t>Nehru</t>
  </si>
  <si>
    <t>24706 Carolina Court</t>
  </si>
  <si>
    <t xml:space="preserve"> Newmarket</t>
  </si>
  <si>
    <t>NH</t>
  </si>
  <si>
    <t>(283) 685-8090</t>
  </si>
  <si>
    <t>(837) 442-1602</t>
  </si>
  <si>
    <t>BowersNehru@twotreesoliveoil.com</t>
  </si>
  <si>
    <t>William</t>
  </si>
  <si>
    <t>Gray</t>
  </si>
  <si>
    <t>93 Charter Oak Highway</t>
  </si>
  <si>
    <t xml:space="preserve"> Owaneco</t>
  </si>
  <si>
    <t>(992) 121-2776</t>
  </si>
  <si>
    <t>(684) 953-4444</t>
  </si>
  <si>
    <t>WilliamGray@twotreesoliveoil.com</t>
  </si>
  <si>
    <t>Gardner</t>
  </si>
  <si>
    <t>Sylvester</t>
  </si>
  <si>
    <t>714 Fort Eddy Alley</t>
  </si>
  <si>
    <t xml:space="preserve"> Wolbach</t>
  </si>
  <si>
    <t>NE</t>
  </si>
  <si>
    <t>(528) 362-5896</t>
  </si>
  <si>
    <t>(185) 497-5152</t>
  </si>
  <si>
    <t>GardnerSylvester@twotreesoliveoil.com</t>
  </si>
  <si>
    <t>Lamb</t>
  </si>
  <si>
    <t>Cassidy</t>
  </si>
  <si>
    <t>237 Chestnut Pasture View</t>
  </si>
  <si>
    <t xml:space="preserve"> Protem</t>
  </si>
  <si>
    <t>(811) 316-6600</t>
  </si>
  <si>
    <t>(253) 980-2482</t>
  </si>
  <si>
    <t>LambCassidy@twotreesoliveoil.com</t>
  </si>
  <si>
    <t>Harding</t>
  </si>
  <si>
    <t>Gretchen</t>
  </si>
  <si>
    <t>281 Elliott Estate</t>
  </si>
  <si>
    <t xml:space="preserve"> Oak Harbor</t>
  </si>
  <si>
    <t>(191) 630-4829</t>
  </si>
  <si>
    <t>(201) 333-9090</t>
  </si>
  <si>
    <t>HardingGretchen@twotreesoliveoil.com</t>
  </si>
  <si>
    <t>Beach</t>
  </si>
  <si>
    <t>Geoffrey</t>
  </si>
  <si>
    <t>57 Cemetary Drive</t>
  </si>
  <si>
    <t xml:space="preserve"> Zwingle</t>
  </si>
  <si>
    <t>(106) 504-5294</t>
  </si>
  <si>
    <t>(503) 667-6059</t>
  </si>
  <si>
    <t>BeachGeoffrey@twotreesoliveoil.com</t>
  </si>
  <si>
    <t>Aguirre</t>
  </si>
  <si>
    <t>Stella</t>
  </si>
  <si>
    <t>322 Phillips Drive</t>
  </si>
  <si>
    <t xml:space="preserve"> Phoenix</t>
  </si>
  <si>
    <t>AZ</t>
  </si>
  <si>
    <t>(170) 394-5844</t>
  </si>
  <si>
    <t>(955) 595-0589</t>
  </si>
  <si>
    <t>AguirreStella@twotreesoliveoil.com</t>
  </si>
  <si>
    <t>Estrada</t>
  </si>
  <si>
    <t>Levi</t>
  </si>
  <si>
    <t>2 Madden Court</t>
  </si>
  <si>
    <t xml:space="preserve"> Revere</t>
  </si>
  <si>
    <t>(930) 396-0575</t>
  </si>
  <si>
    <t>(582) 602-9614</t>
  </si>
  <si>
    <t>EstradaLevi@twotreesoliveoil.com</t>
  </si>
  <si>
    <t>Hobbs</t>
  </si>
  <si>
    <t>Shellie</t>
  </si>
  <si>
    <t>840 Holbrook Alley</t>
  </si>
  <si>
    <t xml:space="preserve"> Monmouth</t>
  </si>
  <si>
    <t>(209) 759-2540</t>
  </si>
  <si>
    <t>(534) 563-2680</t>
  </si>
  <si>
    <t>HobbsShellie@twotreesoliveoil.com</t>
  </si>
  <si>
    <t>Mercer</t>
  </si>
  <si>
    <t>Jael</t>
  </si>
  <si>
    <t>33503 Crews Lane</t>
  </si>
  <si>
    <t xml:space="preserve"> Platinum</t>
  </si>
  <si>
    <t>AK</t>
  </si>
  <si>
    <t>(348) 599-7959</t>
  </si>
  <si>
    <t>(479) 335-2616</t>
  </si>
  <si>
    <t>MercerJael@twotreesoliveoil.com</t>
  </si>
  <si>
    <t>Ferrell</t>
  </si>
  <si>
    <t>Idola</t>
  </si>
  <si>
    <t>65 Lewis Drive</t>
  </si>
  <si>
    <t xml:space="preserve"> Ballston Lake</t>
  </si>
  <si>
    <t>(760) 227-4433</t>
  </si>
  <si>
    <t>(567) 317-2978</t>
  </si>
  <si>
    <t>FerrellIdola@twotreesoliveoil.com</t>
  </si>
  <si>
    <t>Booker</t>
  </si>
  <si>
    <t>Michelle</t>
  </si>
  <si>
    <t>195 Shadow Hill Square</t>
  </si>
  <si>
    <t xml:space="preserve"> San Antonio</t>
  </si>
  <si>
    <t>(805) 839-3654</t>
  </si>
  <si>
    <t>(331) 443-1875</t>
  </si>
  <si>
    <t>BookerMichelle@twotreesoliveoil.com</t>
  </si>
  <si>
    <t>Barrera</t>
  </si>
  <si>
    <t>Tanek</t>
  </si>
  <si>
    <t>315 Endsley Quarry Canyon</t>
  </si>
  <si>
    <t xml:space="preserve"> Lyman</t>
  </si>
  <si>
    <t>WY</t>
  </si>
  <si>
    <t>(221) 953-7824</t>
  </si>
  <si>
    <t>(614) 298-1257</t>
  </si>
  <si>
    <t>BarreraTanek@twotreesoliveoil.com</t>
  </si>
  <si>
    <t>Name</t>
  </si>
  <si>
    <t>Sales</t>
  </si>
  <si>
    <t>Colvin</t>
  </si>
  <si>
    <t>Dean</t>
  </si>
  <si>
    <t>Lowenfeld</t>
  </si>
  <si>
    <t>Fitts</t>
  </si>
  <si>
    <t>Jorgensen</t>
  </si>
  <si>
    <t>Holt</t>
  </si>
  <si>
    <t>Buckleitner</t>
  </si>
  <si>
    <t>Coules</t>
  </si>
  <si>
    <t>Abrams</t>
  </si>
  <si>
    <t>Cohen</t>
  </si>
  <si>
    <t>Leung</t>
  </si>
  <si>
    <t>Dugan</t>
  </si>
  <si>
    <t>Kreanow</t>
  </si>
  <si>
    <t>Liebowitz</t>
  </si>
  <si>
    <t>Deshpande</t>
  </si>
  <si>
    <t>DeTorres</t>
  </si>
  <si>
    <t>CA</t>
  </si>
  <si>
    <t>Travel Expenses</t>
  </si>
  <si>
    <t>Jan</t>
  </si>
  <si>
    <t>Feb</t>
  </si>
  <si>
    <t>Mar</t>
  </si>
  <si>
    <t>Total</t>
  </si>
  <si>
    <t>Percent of Total</t>
  </si>
  <si>
    <t>San Francisco</t>
  </si>
  <si>
    <t>Los Angeles</t>
  </si>
  <si>
    <t>Philadelphia</t>
  </si>
  <si>
    <t>Chicago</t>
  </si>
  <si>
    <t>Atlanta</t>
  </si>
  <si>
    <t>Dallas</t>
  </si>
  <si>
    <t>Boston</t>
  </si>
  <si>
    <t>Average</t>
  </si>
  <si>
    <t>Highest</t>
  </si>
  <si>
    <t>Lowest</t>
  </si>
  <si>
    <t>Quantity</t>
  </si>
  <si>
    <t>Created on:</t>
  </si>
  <si>
    <t>Today's date:</t>
  </si>
  <si>
    <t>Printed on:</t>
  </si>
  <si>
    <t>Transportation</t>
  </si>
  <si>
    <t>Parking Lot</t>
  </si>
  <si>
    <t>Mileage YTD</t>
  </si>
  <si>
    <t>Tolls YTD</t>
  </si>
  <si>
    <t>Andrea</t>
  </si>
  <si>
    <t>Lot A</t>
  </si>
  <si>
    <t>Carol</t>
  </si>
  <si>
    <t>Rehal</t>
  </si>
  <si>
    <t>Debbie</t>
  </si>
  <si>
    <t>Kenneth</t>
  </si>
  <si>
    <t>Lois</t>
  </si>
  <si>
    <t>Meg</t>
  </si>
  <si>
    <t>Marone</t>
  </si>
  <si>
    <t>Rebecca</t>
  </si>
  <si>
    <t>Meacham</t>
  </si>
  <si>
    <t>Sally</t>
  </si>
  <si>
    <t>Sipes</t>
  </si>
  <si>
    <t>Warren</t>
  </si>
  <si>
    <t>Brian</t>
  </si>
  <si>
    <t>Lot B</t>
  </si>
  <si>
    <t>McGowan</t>
  </si>
  <si>
    <t>Chan</t>
  </si>
  <si>
    <t>Petsch</t>
  </si>
  <si>
    <t>Clarence</t>
  </si>
  <si>
    <t>Zarish</t>
  </si>
  <si>
    <t>James</t>
  </si>
  <si>
    <t>Judith</t>
  </si>
  <si>
    <t>Minzner</t>
  </si>
  <si>
    <t>Kerry</t>
  </si>
  <si>
    <t>Rampulla</t>
  </si>
  <si>
    <t>Laura</t>
  </si>
  <si>
    <t>Stryker</t>
  </si>
  <si>
    <t>Leanne</t>
  </si>
  <si>
    <t>Louan</t>
  </si>
  <si>
    <t>Marianne</t>
  </si>
  <si>
    <t>Marciano</t>
  </si>
  <si>
    <t>Paul</t>
  </si>
  <si>
    <t>Philips</t>
  </si>
  <si>
    <t>Ruth</t>
  </si>
  <si>
    <t>Richardson</t>
  </si>
  <si>
    <t>Susan</t>
  </si>
  <si>
    <t>Wilson</t>
  </si>
  <si>
    <t>Wendy</t>
  </si>
  <si>
    <t>Jodi</t>
  </si>
  <si>
    <t>Lot C</t>
  </si>
  <si>
    <t>Brooke</t>
  </si>
  <si>
    <t>Novick</t>
  </si>
  <si>
    <t>Christine</t>
  </si>
  <si>
    <t>Jeremy</t>
  </si>
  <si>
    <t>Krishnan</t>
  </si>
  <si>
    <t>More</t>
  </si>
  <si>
    <t>Kim</t>
  </si>
  <si>
    <t>Marc</t>
  </si>
  <si>
    <t>Picker</t>
  </si>
  <si>
    <t>Shelli</t>
  </si>
  <si>
    <t>Profit and Loss, First Half of Year</t>
  </si>
  <si>
    <t>Apr</t>
  </si>
  <si>
    <t>May</t>
  </si>
  <si>
    <t>Jun</t>
  </si>
  <si>
    <t>Allora</t>
  </si>
  <si>
    <t>Alorena</t>
  </si>
  <si>
    <t>Barnea</t>
  </si>
  <si>
    <t>Belgentier</t>
  </si>
  <si>
    <t>Canino</t>
  </si>
  <si>
    <t>Cantera</t>
  </si>
  <si>
    <t>Cayet Noir</t>
  </si>
  <si>
    <t>Cerignola</t>
  </si>
  <si>
    <t>Fina</t>
  </si>
  <si>
    <t>Gaeta</t>
  </si>
  <si>
    <t>Kalamata</t>
  </si>
  <si>
    <t>Lastovka</t>
  </si>
  <si>
    <t>Maalot</t>
  </si>
  <si>
    <t>Nabali</t>
  </si>
  <si>
    <t>Nevado</t>
  </si>
  <si>
    <t>Nicoise</t>
  </si>
  <si>
    <t>Palma</t>
  </si>
  <si>
    <t>Piccioline</t>
  </si>
  <si>
    <t>Rachati</t>
  </si>
  <si>
    <t>Sollana</t>
  </si>
  <si>
    <t>Tondello</t>
  </si>
  <si>
    <t>Yuaca</t>
  </si>
  <si>
    <t>Zarza</t>
  </si>
  <si>
    <t>Zeit</t>
  </si>
  <si>
    <t>Department</t>
  </si>
  <si>
    <t>Hours</t>
  </si>
  <si>
    <t>Executive</t>
  </si>
  <si>
    <t>NJ</t>
  </si>
  <si>
    <t>Finance</t>
  </si>
  <si>
    <t>Graphics</t>
  </si>
  <si>
    <t>HR</t>
  </si>
  <si>
    <t>IT</t>
  </si>
  <si>
    <t>Marketing</t>
  </si>
  <si>
    <t>Pallone</t>
  </si>
  <si>
    <t>Sales Team Roster 2016-2017 Fiscal Year</t>
  </si>
  <si>
    <t>Sparklines</t>
  </si>
  <si>
    <t>Fourth Quarter</t>
  </si>
  <si>
    <t>October</t>
  </si>
  <si>
    <t>November</t>
  </si>
  <si>
    <t>December</t>
  </si>
  <si>
    <t>Net Pay</t>
  </si>
  <si>
    <t>Services Sales for 2016</t>
  </si>
  <si>
    <t>Item No.</t>
  </si>
  <si>
    <t>Item</t>
  </si>
  <si>
    <t>Quarter 1</t>
  </si>
  <si>
    <t>DISCLAIMER</t>
  </si>
  <si>
    <t>06777</t>
  </si>
  <si>
    <t>02151</t>
  </si>
  <si>
    <t>03857</t>
  </si>
  <si>
    <t>Products with Monthly Sales greater than:</t>
  </si>
  <si>
    <t>Benefit Increase:</t>
  </si>
  <si>
    <t>Health</t>
  </si>
  <si>
    <t>Dental</t>
  </si>
  <si>
    <t>Wellness</t>
  </si>
  <si>
    <t>Vision</t>
  </si>
  <si>
    <t>Benefit Costs</t>
  </si>
  <si>
    <t>Employer Cost</t>
  </si>
  <si>
    <t>Employee Cost</t>
  </si>
  <si>
    <t>Benefit</t>
  </si>
  <si>
    <t>Total Costs</t>
  </si>
  <si>
    <t>Gross Pay</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</si>
  <si>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</si>
  <si>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2020 Net Pay</t>
  </si>
  <si>
    <t>2022 Monthly Payroll</t>
  </si>
  <si>
    <t>2022 Employee Benefits</t>
  </si>
  <si>
    <r>
      <t>#DIV/0</t>
    </r>
    <r>
      <rPr>
        <sz val="14"/>
        <color rgb="FF0E0618"/>
        <rFont val="Arial"/>
        <family val="2"/>
      </rPr>
      <t xml:space="preserve">: Excel can’t divide by 0 and your formula refers to a cell that contains or evaluates to 0 or is blank. </t>
    </r>
  </si>
  <si>
    <r>
      <t>#NAME?</t>
    </r>
    <r>
      <rPr>
        <sz val="14"/>
        <color rgb="FF0E0618"/>
        <rFont val="Arial"/>
        <family val="2"/>
      </rPr>
      <t>: This error occurs when you refer to a range incorrectly or forget to enclose text in quotation marks.</t>
    </r>
  </si>
  <si>
    <r>
      <t>#NUM!</t>
    </r>
    <r>
      <rPr>
        <sz val="14"/>
        <color rgb="FF0E0618"/>
        <rFont val="Arial"/>
        <family val="2"/>
      </rPr>
      <t>: Indicates a problem with a number in the formula. Either the argument is invalid or the result is too large or small.</t>
    </r>
  </si>
  <si>
    <r>
      <t>#REF</t>
    </r>
    <r>
      <rPr>
        <sz val="14"/>
        <color rgb="FF0E0618"/>
        <rFont val="Arial"/>
        <family val="2"/>
      </rPr>
      <t>!: Incorrectly referenced a cell.</t>
    </r>
  </si>
  <si>
    <r>
      <t>#VALUE!</t>
    </r>
    <r>
      <rPr>
        <sz val="14"/>
        <color rgb="FF0E0618"/>
        <rFont val="Arial"/>
        <family val="2"/>
      </rPr>
      <t xml:space="preserve">: Wrong data type or operator. </t>
    </r>
  </si>
  <si>
    <t>Common Errors</t>
  </si>
  <si>
    <r>
      <t xml:space="preserve">#N/A:  </t>
    </r>
    <r>
      <rPr>
        <sz val="16"/>
        <color rgb="FF0E0618"/>
        <rFont val="Arial"/>
        <family val="2"/>
      </rPr>
      <t>Can't find the value you are looking for.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</si>
</sst>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F400]h:mm:ss\ AM/PM"/>
    <numFmt numFmtId="165" formatCode="&quot;$&quot;#,##0.00"/>
    <numFmt numFmtId="166" formatCode="&quot;$&quot;#,##0"/>
    <numFmt numFmtId="167" formatCode="_(* #,##0_);_(* \(#,##0\);_(* &quot;-&quot;??_);_(@_)"/>
    <numFmt numFmtId="168" formatCode="mmmm\ d\,\ yyyy"/>
    <numFmt numFmtId="169" formatCode="0.0%"/>
    <numFmt numFmtId="170" formatCode="[$-409]mmmm\ d\,\ yyyy;@"/>
  </numFmts>
  <fonts count="46"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0"/>
      <name val="Verdana"/>
      <family val="2"/>
    </font>
    <font>
      <b/>
      <sz val="14"/>
      <name val="Verdana"/>
      <family val="2"/>
    </font>
    <font>
      <b/>
      <sz val="10"/>
      <name val="Verdana"/>
      <family val="2"/>
    </font>
    <font>
      <sz val="9"/>
      <color theme="1"/>
      <name val="Verdana"/>
      <family val="2"/>
    </font>
    <font>
      <sz val="10"/>
      <name val="Arial"/>
      <family val="2"/>
    </font>
    <font>
      <sz val="11"/>
      <color theme="1"/>
      <name val="Verdana"/>
      <family val="2"/>
    </font>
    <font>
      <sz val="24"/>
      <color theme="1"/>
      <name val="Calibri"/>
      <family val="2"/>
      <scheme val="minor"/>
    </font>
    <font>
      <b/>
      <sz val="11"/>
      <color indexed="8"/>
      <name val="Calibri"/>
      <family val="2"/>
    </font>
    <font>
      <b/>
      <sz val="12"/>
      <name val="Verdana"/>
      <family val="2"/>
    </font>
    <font>
      <sz val="8"/>
      <name val="Arial"/>
      <family val="2"/>
    </font>
    <font>
      <sz val="11"/>
      <color indexed="9"/>
      <name val="Calibri"/>
      <family val="2"/>
    </font>
    <font>
      <sz val="9"/>
      <name val="Arial"/>
      <family val="2"/>
    </font>
    <font>
      <sz val="10"/>
      <name val="Arial"/>
      <family val="2"/>
    </font>
    <font>
      <sz val="11"/>
      <color theme="1"/>
      <name val="Calibri"/>
      <family val="2"/>
    </font>
    <font>
      <sz val="9"/>
      <name val="Verdana"/>
      <family val="2"/>
    </font>
    <font>
      <b/>
      <sz val="15"/>
      <color theme="3"/>
      <name val="Calibri"/>
      <family val="2"/>
      <scheme val="minor"/>
    </font>
    <font>
      <b/>
      <sz val="13"/>
      <color theme="3"/>
      <name val="Calibri"/>
      <family val="2"/>
      <scheme val="minor"/>
    </font>
    <font>
      <b/>
      <sz val="11"/>
      <color indexed="9"/>
      <name val="Calibri"/>
      <family val="2"/>
    </font>
    <font>
      <sz val="11"/>
      <name val="Verdana"/>
      <family val="2"/>
    </font>
    <font>
      <sz val="18"/>
      <name val="Verdana"/>
      <family val="2"/>
    </font>
    <font>
      <b/>
      <sz val="12"/>
      <color theme="1"/>
      <name val="Calibri"/>
      <family val="2"/>
      <scheme val="minor"/>
    </font>
    <font>
      <b/>
      <sz val="20"/>
      <color theme="1"/>
      <name val="Calibri"/>
      <family val="2"/>
    </font>
    <font>
      <sz val="12"/>
      <color theme="1"/>
      <name val="Calibri"/>
      <family val="2"/>
    </font>
    <font>
      <b/>
      <sz val="11"/>
      <color theme="9" tint="-0.249977111117893"/>
      <name val="Calibri"/>
      <family val="2"/>
    </font>
    <font>
      <b/>
      <sz val="11"/>
      <color theme="9" tint="-0.249977111117893"/>
      <name val="Calibri"/>
      <family val="2"/>
      <scheme val="minor"/>
    </font>
    <font>
      <sz val="11"/>
      <color theme="0"/>
      <name val="Calibri"/>
      <family val="2"/>
      <scheme val="minor"/>
    </font>
    <font>
      <b/>
      <sz val="12"/>
      <color theme="3"/>
      <name val="Calibri"/>
      <family val="2"/>
      <scheme val="minor"/>
    </font>
    <font>
      <sz val="12"/>
      <color theme="1"/>
      <name val="Calibri"/>
      <family val="2"/>
      <scheme val="minor"/>
    </font>
    <font>
      <sz val="12"/>
      <name val="Calibri"/>
      <family val="2"/>
      <scheme val="minor"/>
    </font>
    <font>
      <sz val="18"/>
      <color theme="3"/>
      <name val="Calibri Light"/>
      <family val="2"/>
      <scheme val="major"/>
    </font>
    <font>
      <b/>
      <sz val="11"/>
      <color theme="0"/>
      <name val="Calibri"/>
      <family val="2"/>
      <scheme val="minor"/>
    </font>
    <font>
      <sz val="14"/>
      <name val="Calibri"/>
      <family val="2"/>
      <scheme val="minor"/>
    </font>
    <font>
      <b/>
      <sz val="14"/>
      <color theme="0"/>
      <name val="Calibri"/>
      <family val="2"/>
      <scheme val="minor"/>
    </font>
    <font>
      <sz val="14"/>
      <color theme="1"/>
      <name val="Calibri"/>
      <family val="2"/>
      <scheme val="minor"/>
    </font>
    <font>
      <b/>
      <sz val="14"/>
      <color theme="1"/>
      <name val="Calibri"/>
      <family val="2"/>
      <scheme val="minor"/>
    </font>
    <font>
      <sz val="14"/>
      <color rgb="FF0E0618"/>
      <name val="Arial"/>
      <family val="2"/>
    </font>
    <font>
      <b/>
      <sz val="14"/>
      <color rgb="FF0E0618"/>
      <name val="Arial"/>
      <family val="2"/>
    </font>
    <font>
      <b/>
      <sz val="18"/>
      <name val="Calibri"/>
      <family val="2"/>
      <scheme val="minor"/>
    </font>
    <font>
      <sz val="16"/>
      <color rgb="FF0E0618"/>
      <name val="Arial"/>
      <family val="2"/>
    </font>
  </fonts>
  <fills count="19">
    <fill>
      <patternFill patternType="none"/>
    </fill>
    <fill>
      <patternFill patternType="gray125"/>
    </fill>
    <fill>
      <patternFill patternType="solid">
        <fgColor theme="6" tint="0.59999389629810485"/>
        <bgColor indexed="65"/>
      </patternFill>
    </fill>
    <fill>
      <patternFill patternType="solid">
        <fgColor theme="0" tint="-0.14999847407452621"/>
        <bgColor indexed="64"/>
      </patternFill>
    </fill>
    <fill>
      <patternFill patternType="solid">
        <fgColor indexed="9"/>
        <bgColor indexed="64"/>
      </patternFill>
    </fill>
    <fill>
      <patternFill patternType="solid">
        <fgColor rgb="FFC0C0C0"/>
        <bgColor rgb="FFC0C0C0"/>
      </patternFill>
    </fill>
    <fill>
      <patternFill patternType="solid">
        <fgColor them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indexed="17"/>
        <bgColor indexed="60"/>
      </patternFill>
    </fill>
    <fill>
      <patternFill patternType="solid">
        <fgColor theme="4" tint="0.79998168889431442"/>
        <bgColor indexed="65"/>
      </patternFill>
    </fill>
    <fill>
      <patternFill patternType="solid">
        <fgColor theme="4" tint="0.59999389629810485"/>
        <bgColor indexed="65"/>
      </patternFill>
    </fill>
    <fill>
      <patternFill patternType="solid">
        <fgColor theme="9" tint="0.59999389629810485"/>
        <bgColor indexed="65"/>
      </patternFill>
    </fill>
    <fill>
      <patternFill patternType="solid">
        <fgColor theme="5" tint="0.79998168889431442"/>
        <bgColor indexed="65"/>
      </patternFill>
    </fill>
    <fill>
      <patternFill patternType="solid">
        <fgColor theme="9"/>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17">
    <border>
      <left/>
      <right/>
      <top/>
      <bottom/>
      <diagonal/>
    </border>
    <border>
      <left style="thick">
        <color indexed="22"/>
      </left>
      <right style="thick">
        <color indexed="22"/>
      </right>
      <top/>
      <bottom/>
      <diagonal/>
    </border>
    <border>
      <left style="thick">
        <color indexed="22"/>
      </left>
      <right style="thick">
        <color indexed="22"/>
      </right>
      <top/>
      <bottom style="thick">
        <color indexed="22"/>
      </bottom>
      <diagonal/>
    </border>
    <border>
      <left/>
      <right style="thin">
        <color indexed="22"/>
      </right>
      <top/>
      <bottom/>
      <diagonal/>
    </border>
    <border>
      <left style="thin">
        <color auto="1"/>
      </left>
      <right style="thin">
        <color auto="1"/>
      </right>
      <top style="thin">
        <color auto="1"/>
      </top>
      <bottom style="thin">
        <color auto="1"/>
      </bottom>
      <diagonal/>
    </border>
    <border>
      <left/>
      <right/>
      <top style="thick">
        <color theme="0" tint="-0.499984740745262"/>
      </top>
      <bottom/>
      <diagonal/>
    </border>
    <border>
      <left/>
      <right/>
      <top style="thin">
        <color indexed="64"/>
      </top>
      <bottom style="thin">
        <color indexed="22"/>
      </bottom>
      <diagonal/>
    </border>
    <border>
      <left/>
      <right/>
      <top/>
      <bottom style="thin">
        <color indexed="22"/>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7">
    <xf numFmtId="0" fontId="0" fillId="0" borderId="0"/>
    <xf numFmtId="0" fontId="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4" fillId="2" borderId="0" applyNumberFormat="0" applyBorder="0" applyAlignment="0" applyProtection="0"/>
    <xf numFmtId="0" fontId="20" fillId="0" borderId="0"/>
    <xf numFmtId="0" fontId="22" fillId="0" borderId="9" applyNumberFormat="0" applyFill="0" applyAlignment="0" applyProtection="0"/>
    <xf numFmtId="0" fontId="23" fillId="0" borderId="10" applyNumberFormat="0" applyFill="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 fillId="0" borderId="0"/>
    <xf numFmtId="0" fontId="1" fillId="14" borderId="0" applyNumberFormat="0" applyBorder="0" applyAlignment="0" applyProtection="0"/>
    <xf numFmtId="0" fontId="36" fillId="0" borderId="0" applyNumberFormat="0" applyFill="0" applyBorder="0" applyAlignment="0" applyProtection="0"/>
    <xf numFmtId="0" fontId="32" fillId="15" borderId="0" applyNumberFormat="0" applyBorder="0" applyAlignment="0" applyProtection="0"/>
  </cellStyleXfs>
  <cellXfs count="123">
    <xf numFmtId="0" fontId="0" fillId="0" borderId="0" xfId="0"/>
    <xf numFmtId="0" fontId="7" fillId="0" borderId="0" xfId="0" applyFont="1"/>
    <xf numFmtId="0" fontId="8" fillId="0" borderId="0" xfId="0" applyFont="1"/>
    <xf numFmtId="0" fontId="9" fillId="0" borderId="0" xfId="0" applyFont="1"/>
    <xf numFmtId="0" fontId="10" fillId="0" borderId="0" xfId="0" applyFont="1" applyAlignment="1">
      <alignment horizontal="center" vertical="center"/>
    </xf>
    <xf numFmtId="0" fontId="11" fillId="4" borderId="0" xfId="0" applyFont="1" applyFill="1"/>
    <xf numFmtId="0" fontId="0" fillId="4" borderId="1" xfId="0" applyFill="1" applyBorder="1" applyAlignment="1">
      <alignment wrapText="1"/>
    </xf>
    <xf numFmtId="0" fontId="0" fillId="0" borderId="1" xfId="0" applyBorder="1"/>
    <xf numFmtId="49" fontId="0" fillId="4" borderId="1" xfId="0" applyNumberFormat="1" applyFill="1" applyBorder="1" applyAlignment="1">
      <alignment wrapText="1"/>
    </xf>
    <xf numFmtId="0" fontId="0" fillId="4" borderId="2" xfId="0" applyFill="1" applyBorder="1" applyAlignment="1">
      <alignment wrapText="1"/>
    </xf>
    <xf numFmtId="0" fontId="4" fillId="0" borderId="0" xfId="2"/>
    <xf numFmtId="0" fontId="8" fillId="0" borderId="0" xfId="2" applyFont="1"/>
    <xf numFmtId="0" fontId="9" fillId="0" borderId="0" xfId="2" applyFont="1"/>
    <xf numFmtId="0" fontId="6" fillId="0" borderId="0" xfId="2" applyFont="1"/>
    <xf numFmtId="0" fontId="12" fillId="0" borderId="0" xfId="2" applyFont="1" applyAlignment="1">
      <alignment horizontal="center" vertical="center"/>
    </xf>
    <xf numFmtId="0" fontId="13" fillId="0" borderId="0" xfId="2" applyFont="1"/>
    <xf numFmtId="0" fontId="4" fillId="0" borderId="3" xfId="2" applyBorder="1"/>
    <xf numFmtId="0" fontId="14" fillId="5" borderId="4" xfId="2" applyFont="1" applyFill="1" applyBorder="1" applyAlignment="1">
      <alignment horizontal="center" vertical="center"/>
    </xf>
    <xf numFmtId="0" fontId="14" fillId="0" borderId="0" xfId="2" applyFont="1" applyAlignment="1">
      <alignment horizontal="center" vertical="center"/>
    </xf>
    <xf numFmtId="164" fontId="14" fillId="5" borderId="4" xfId="2" applyNumberFormat="1" applyFont="1" applyFill="1" applyBorder="1" applyAlignment="1">
      <alignment horizontal="center" vertical="center"/>
    </xf>
    <xf numFmtId="0" fontId="4" fillId="6" borderId="0" xfId="2" applyFill="1" applyAlignment="1">
      <alignment horizontal="left"/>
    </xf>
    <xf numFmtId="165" fontId="4" fillId="6" borderId="0" xfId="2" applyNumberFormat="1" applyFill="1" applyAlignment="1">
      <alignment horizontal="left"/>
    </xf>
    <xf numFmtId="0" fontId="4" fillId="0" borderId="0" xfId="2" applyAlignment="1">
      <alignment horizontal="left"/>
    </xf>
    <xf numFmtId="0" fontId="4" fillId="7" borderId="0" xfId="2" applyFill="1" applyAlignment="1">
      <alignment horizontal="left"/>
    </xf>
    <xf numFmtId="49" fontId="4" fillId="7" borderId="3" xfId="2" applyNumberFormat="1" applyFill="1" applyBorder="1" applyAlignment="1">
      <alignment horizontal="left"/>
    </xf>
    <xf numFmtId="166" fontId="4" fillId="7" borderId="0" xfId="2" applyNumberFormat="1" applyFill="1" applyAlignment="1">
      <alignment horizontal="left"/>
    </xf>
    <xf numFmtId="49" fontId="4" fillId="0" borderId="0" xfId="2" applyNumberFormat="1" applyAlignment="1">
      <alignment horizontal="left"/>
    </xf>
    <xf numFmtId="166" fontId="4" fillId="0" borderId="0" xfId="2" applyNumberFormat="1" applyAlignment="1">
      <alignment horizontal="left"/>
    </xf>
    <xf numFmtId="0" fontId="4" fillId="8" borderId="5" xfId="2" applyFill="1" applyBorder="1" applyAlignment="1">
      <alignment horizontal="left"/>
    </xf>
    <xf numFmtId="165" fontId="4" fillId="8" borderId="5" xfId="2" applyNumberFormat="1" applyFill="1" applyBorder="1" applyAlignment="1">
      <alignment horizontal="left"/>
    </xf>
    <xf numFmtId="0" fontId="4" fillId="8" borderId="0" xfId="2" applyFill="1" applyAlignment="1">
      <alignment horizontal="left"/>
    </xf>
    <xf numFmtId="165" fontId="4" fillId="8" borderId="0" xfId="2" applyNumberFormat="1" applyFill="1" applyAlignment="1">
      <alignment horizontal="left"/>
    </xf>
    <xf numFmtId="0" fontId="4" fillId="9" borderId="5" xfId="2" applyFill="1" applyBorder="1" applyAlignment="1">
      <alignment horizontal="left"/>
    </xf>
    <xf numFmtId="165" fontId="4" fillId="9" borderId="5" xfId="2" applyNumberFormat="1" applyFill="1" applyBorder="1" applyAlignment="1">
      <alignment horizontal="left"/>
    </xf>
    <xf numFmtId="0" fontId="4" fillId="9" borderId="0" xfId="2" applyFill="1" applyAlignment="1">
      <alignment horizontal="left"/>
    </xf>
    <xf numFmtId="165" fontId="4" fillId="9" borderId="0" xfId="2" applyNumberFormat="1" applyFill="1" applyAlignment="1">
      <alignment horizontal="left"/>
    </xf>
    <xf numFmtId="0" fontId="15" fillId="3" borderId="1" xfId="0" applyFont="1" applyFill="1" applyBorder="1" applyAlignment="1">
      <alignment horizontal="left" vertical="center" wrapText="1"/>
    </xf>
    <xf numFmtId="0" fontId="16" fillId="4" borderId="0" xfId="0" applyFont="1" applyFill="1"/>
    <xf numFmtId="0" fontId="0" fillId="4" borderId="1" xfId="0" applyFill="1" applyBorder="1"/>
    <xf numFmtId="0" fontId="0" fillId="4" borderId="1" xfId="0" applyFill="1" applyBorder="1" applyAlignment="1">
      <alignment horizontal="left"/>
    </xf>
    <xf numFmtId="14" fontId="0" fillId="4" borderId="1" xfId="0" applyNumberFormat="1" applyFill="1" applyBorder="1" applyAlignment="1">
      <alignment wrapText="1"/>
    </xf>
    <xf numFmtId="0" fontId="0" fillId="4" borderId="2" xfId="0" applyFill="1" applyBorder="1"/>
    <xf numFmtId="0" fontId="0" fillId="4" borderId="2" xfId="0" applyFill="1" applyBorder="1" applyAlignment="1">
      <alignment horizontal="left"/>
    </xf>
    <xf numFmtId="14" fontId="0" fillId="4" borderId="2" xfId="0" applyNumberFormat="1" applyFill="1" applyBorder="1" applyAlignment="1">
      <alignment wrapText="1"/>
    </xf>
    <xf numFmtId="0" fontId="17" fillId="10" borderId="6" xfId="2" applyFont="1" applyFill="1" applyBorder="1" applyAlignment="1">
      <alignment horizontal="center" wrapText="1"/>
    </xf>
    <xf numFmtId="167" fontId="4" fillId="0" borderId="0" xfId="3" applyNumberFormat="1"/>
    <xf numFmtId="168" fontId="18" fillId="0" borderId="0" xfId="2" applyNumberFormat="1" applyFont="1" applyAlignment="1">
      <alignment horizontal="left"/>
    </xf>
    <xf numFmtId="167" fontId="19" fillId="0" borderId="0" xfId="3" applyNumberFormat="1" applyFont="1" applyAlignment="1">
      <alignment horizontal="left" indent="8"/>
    </xf>
    <xf numFmtId="166" fontId="4" fillId="0" borderId="0" xfId="2" applyNumberFormat="1"/>
    <xf numFmtId="169" fontId="4" fillId="0" borderId="0" xfId="2" applyNumberFormat="1"/>
    <xf numFmtId="3" fontId="4" fillId="0" borderId="0" xfId="2" applyNumberFormat="1"/>
    <xf numFmtId="166" fontId="4" fillId="0" borderId="0" xfId="5" applyNumberFormat="1"/>
    <xf numFmtId="170" fontId="4" fillId="0" borderId="0" xfId="2" applyNumberFormat="1" applyAlignment="1">
      <alignment horizontal="left"/>
    </xf>
    <xf numFmtId="0" fontId="5" fillId="0" borderId="0" xfId="1"/>
    <xf numFmtId="43" fontId="0" fillId="0" borderId="0" xfId="3" applyFont="1"/>
    <xf numFmtId="4" fontId="4" fillId="0" borderId="0" xfId="2" applyNumberFormat="1"/>
    <xf numFmtId="0" fontId="4" fillId="7" borderId="3" xfId="2" applyFill="1" applyBorder="1" applyAlignment="1">
      <alignment horizontal="left"/>
    </xf>
    <xf numFmtId="0" fontId="17" fillId="10" borderId="7" xfId="2" applyFont="1" applyFill="1" applyBorder="1" applyAlignment="1">
      <alignment horizontal="center" wrapText="1"/>
    </xf>
    <xf numFmtId="0" fontId="21" fillId="4" borderId="1" xfId="0" applyFont="1" applyFill="1" applyBorder="1" applyAlignment="1">
      <alignment wrapText="1"/>
    </xf>
    <xf numFmtId="0" fontId="21" fillId="0" borderId="1" xfId="0" applyFont="1" applyBorder="1"/>
    <xf numFmtId="49" fontId="21" fillId="4" borderId="1" xfId="0" applyNumberFormat="1" applyFont="1" applyFill="1" applyBorder="1" applyAlignment="1">
      <alignment wrapText="1"/>
    </xf>
    <xf numFmtId="0" fontId="3" fillId="0" borderId="0" xfId="2" applyFont="1"/>
    <xf numFmtId="0" fontId="3" fillId="11" borderId="0" xfId="10"/>
    <xf numFmtId="0" fontId="3" fillId="12" borderId="0" xfId="11"/>
    <xf numFmtId="0" fontId="24" fillId="10" borderId="6" xfId="2" applyFont="1" applyFill="1" applyBorder="1" applyAlignment="1">
      <alignment horizontal="center" wrapText="1"/>
    </xf>
    <xf numFmtId="0" fontId="25" fillId="0" borderId="0" xfId="0" applyFont="1" applyAlignment="1">
      <alignment horizontal="center"/>
    </xf>
    <xf numFmtId="0" fontId="7" fillId="0" borderId="0" xfId="0" applyFont="1" applyAlignment="1">
      <alignment horizontal="center"/>
    </xf>
    <xf numFmtId="165" fontId="25" fillId="0" borderId="0" xfId="0" applyNumberFormat="1" applyFont="1"/>
    <xf numFmtId="0" fontId="25" fillId="0" borderId="0" xfId="0" applyFont="1"/>
    <xf numFmtId="165" fontId="4" fillId="0" borderId="0" xfId="2" applyNumberFormat="1"/>
    <xf numFmtId="0" fontId="27" fillId="13" borderId="0" xfId="12" applyFont="1" applyAlignment="1">
      <alignment horizontal="center"/>
    </xf>
    <xf numFmtId="0" fontId="28" fillId="0" borderId="0" xfId="13" applyFont="1" applyAlignment="1">
      <alignment horizontal="center"/>
    </xf>
    <xf numFmtId="0" fontId="2" fillId="0" borderId="0" xfId="13"/>
    <xf numFmtId="0" fontId="29" fillId="0" borderId="0" xfId="13" applyFont="1" applyAlignment="1">
      <alignment vertical="center" wrapText="1"/>
    </xf>
    <xf numFmtId="0" fontId="0" fillId="4" borderId="1" xfId="0" quotePrefix="1" applyFill="1" applyBorder="1" applyAlignment="1">
      <alignment horizontal="left"/>
    </xf>
    <xf numFmtId="165" fontId="0" fillId="0" borderId="0" xfId="0" applyNumberFormat="1"/>
    <xf numFmtId="165" fontId="15" fillId="3" borderId="1" xfId="0" applyNumberFormat="1" applyFont="1" applyFill="1" applyBorder="1" applyAlignment="1">
      <alignment horizontal="center" vertical="center" wrapText="1"/>
    </xf>
    <xf numFmtId="165" fontId="0" fillId="4" borderId="1" xfId="0" applyNumberFormat="1" applyFill="1" applyBorder="1" applyAlignment="1">
      <alignment wrapText="1"/>
    </xf>
    <xf numFmtId="165" fontId="0" fillId="4" borderId="2" xfId="0" applyNumberFormat="1" applyFill="1" applyBorder="1" applyAlignment="1">
      <alignment wrapText="1"/>
    </xf>
    <xf numFmtId="14" fontId="0" fillId="0" borderId="0" xfId="0" applyNumberFormat="1"/>
    <xf numFmtId="14" fontId="15" fillId="3" borderId="1" xfId="0" applyNumberFormat="1" applyFont="1" applyFill="1" applyBorder="1" applyAlignment="1">
      <alignment horizontal="center" vertical="center" wrapText="1"/>
    </xf>
    <xf numFmtId="0" fontId="1" fillId="0" borderId="0" xfId="2" applyFont="1"/>
    <xf numFmtId="9" fontId="4" fillId="0" borderId="0" xfId="2" applyNumberFormat="1"/>
    <xf numFmtId="9" fontId="1" fillId="0" borderId="0" xfId="2" applyNumberFormat="1" applyFont="1"/>
    <xf numFmtId="0" fontId="33" fillId="0" borderId="0" xfId="1" applyFont="1"/>
    <xf numFmtId="0" fontId="34" fillId="0" borderId="0" xfId="2" applyFont="1"/>
    <xf numFmtId="9" fontId="34" fillId="0" borderId="0" xfId="2" applyNumberFormat="1" applyFont="1"/>
    <xf numFmtId="43" fontId="35" fillId="0" borderId="0" xfId="3" applyFont="1"/>
    <xf numFmtId="165" fontId="34" fillId="2" borderId="0" xfId="6" applyNumberFormat="1" applyFont="1"/>
    <xf numFmtId="165" fontId="34" fillId="0" borderId="0" xfId="2" applyNumberFormat="1" applyFont="1"/>
    <xf numFmtId="0" fontId="34" fillId="0" borderId="0" xfId="2" applyFont="1" applyAlignment="1">
      <alignment horizontal="center"/>
    </xf>
    <xf numFmtId="9" fontId="1" fillId="14" borderId="0" xfId="14" applyNumberFormat="1" applyAlignment="1">
      <alignment horizontal="left"/>
    </xf>
    <xf numFmtId="165" fontId="34" fillId="0" borderId="0" xfId="2" applyNumberFormat="1" applyFont="1" applyAlignment="1">
      <alignment horizontal="center"/>
    </xf>
    <xf numFmtId="0" fontId="38" fillId="0" borderId="0" xfId="0" applyFont="1"/>
    <xf numFmtId="0" fontId="41" fillId="0" borderId="11" xfId="0" applyFont="1" applyBorder="1"/>
    <xf numFmtId="8" fontId="41" fillId="0" borderId="12" xfId="0" applyNumberFormat="1" applyFont="1" applyBorder="1"/>
    <xf numFmtId="8" fontId="41" fillId="0" borderId="13" xfId="0" applyNumberFormat="1" applyFont="1" applyBorder="1"/>
    <xf numFmtId="0" fontId="39" fillId="16" borderId="14" xfId="0" applyFont="1" applyFill="1" applyBorder="1" applyAlignment="1">
      <alignment horizontal="center"/>
    </xf>
    <xf numFmtId="0" fontId="39" fillId="16" borderId="15" xfId="0" applyFont="1" applyFill="1" applyBorder="1" applyAlignment="1">
      <alignment horizontal="center" wrapText="1"/>
    </xf>
    <xf numFmtId="0" fontId="39" fillId="16" borderId="16" xfId="0" applyFont="1" applyFill="1" applyBorder="1" applyAlignment="1">
      <alignment horizontal="center" wrapText="1"/>
    </xf>
    <xf numFmtId="0" fontId="40" fillId="17" borderId="14" xfId="0" applyFont="1" applyFill="1" applyBorder="1"/>
    <xf numFmtId="8" fontId="40" fillId="17" borderId="15" xfId="0" applyNumberFormat="1" applyFont="1" applyFill="1" applyBorder="1"/>
    <xf numFmtId="8" fontId="40" fillId="17" borderId="16" xfId="0" applyNumberFormat="1" applyFont="1" applyFill="1" applyBorder="1"/>
    <xf numFmtId="0" fontId="40" fillId="0" borderId="14" xfId="0" applyFont="1" applyBorder="1"/>
    <xf numFmtId="8" fontId="40" fillId="0" borderId="15" xfId="0" applyNumberFormat="1" applyFont="1" applyBorder="1"/>
    <xf numFmtId="8" fontId="40" fillId="0" borderId="16" xfId="0" applyNumberFormat="1" applyFont="1" applyBorder="1"/>
    <xf numFmtId="165" fontId="32" fillId="15" borderId="0" xfId="16" applyNumberFormat="1"/>
    <xf numFmtId="0" fontId="37" fillId="15" borderId="6" xfId="16" applyNumberFormat="1" applyFont="1" applyBorder="1" applyAlignment="1">
      <alignment horizontal="center" wrapText="1"/>
    </xf>
    <xf numFmtId="0" fontId="37" fillId="15" borderId="0" xfId="16" applyNumberFormat="1" applyFont="1" applyBorder="1" applyAlignment="1">
      <alignment horizontal="center" wrapText="1"/>
    </xf>
    <xf numFmtId="8" fontId="34" fillId="0" borderId="0" xfId="2" applyNumberFormat="1" applyFont="1"/>
    <xf numFmtId="0" fontId="43" fillId="0" borderId="0" xfId="0" applyFont="1" applyAlignment="1">
      <alignment horizontal="left" vertical="center" wrapText="1" indent="1"/>
    </xf>
    <xf numFmtId="0" fontId="44" fillId="18" borderId="0" xfId="0" applyFont="1" applyFill="1" applyAlignment="1">
      <alignment horizontal="center" vertical="center"/>
    </xf>
    <xf numFmtId="0" fontId="30" fillId="0" borderId="0" xfId="0" applyFont="1" applyAlignment="1">
      <alignment horizontal="center" wrapText="1"/>
    </xf>
    <xf numFmtId="0" fontId="30" fillId="0" borderId="8" xfId="0" applyFont="1" applyBorder="1" applyAlignment="1">
      <alignment horizontal="center" wrapText="1"/>
    </xf>
    <xf numFmtId="8" fontId="31" fillId="0" borderId="0" xfId="2" applyNumberFormat="1" applyFont="1" applyAlignment="1">
      <alignment horizontal="center"/>
    </xf>
    <xf numFmtId="0" fontId="31" fillId="0" borderId="8" xfId="2" applyFont="1" applyBorder="1" applyAlignment="1">
      <alignment horizontal="center"/>
    </xf>
    <xf numFmtId="14" fontId="4" fillId="0" borderId="0" xfId="2" applyNumberFormat="1" applyAlignment="1">
      <alignment horizontal="left"/>
    </xf>
    <xf numFmtId="0" fontId="23" fillId="0" borderId="10" xfId="9" applyAlignment="1">
      <alignment horizontal="center"/>
    </xf>
    <xf numFmtId="0" fontId="22" fillId="0" borderId="9" xfId="8" applyAlignment="1">
      <alignment horizontal="center"/>
    </xf>
    <xf numFmtId="0" fontId="34" fillId="0" borderId="0" xfId="2" applyFont="1" applyAlignment="1">
      <alignment horizontal="center"/>
    </xf>
    <xf numFmtId="0" fontId="36" fillId="0" borderId="0" xfId="15" applyAlignment="1">
      <alignment horizontal="center"/>
    </xf>
    <xf numFmtId="0" fontId="12" fillId="0" borderId="0" xfId="0" applyFont="1" applyAlignment="1">
      <alignment horizontal="center" vertical="center"/>
    </xf>
    <xf numFmtId="0" fontId="26" fillId="0" borderId="0" xfId="0" applyFont="1" applyAlignment="1">
      <alignment horizontal="center"/>
    </xf>
  </cellXfs>
  <cellStyles count="17">
    <cellStyle name="20% - Accent1" xfId="10" builtinId="30"/>
    <cellStyle name="20% - Accent2" xfId="14" builtinId="34"/>
    <cellStyle name="40% - Accent1" xfId="11" builtinId="31"/>
    <cellStyle name="40% - Accent3 2" xfId="6" xr:uid="{00000000-0005-0000-0000-000003000000}"/>
    <cellStyle name="40% - Accent6" xfId="12" builtinId="51"/>
    <cellStyle name="Accent6" xfId="16" builtinId="49"/>
    <cellStyle name="Comma 2" xfId="3" xr:uid="{00000000-0005-0000-0000-000006000000}"/>
    <cellStyle name="Currency 2" xfId="5" xr:uid="{00000000-0005-0000-0000-000007000000}"/>
    <cellStyle name="Heading 1" xfId="8" builtinId="16"/>
    <cellStyle name="Heading 2" xfId="9" builtinId="17"/>
    <cellStyle name="Heading 4" xfId="1" builtinId="19"/>
    <cellStyle name="Normal" xfId="0" builtinId="0"/>
    <cellStyle name="Normal 2" xfId="2" xr:uid="{00000000-0005-0000-0000-00000C000000}"/>
    <cellStyle name="Normal 2 2" xfId="7" xr:uid="{00000000-0005-0000-0000-00000D000000}"/>
    <cellStyle name="Normal 3" xfId="13" xr:uid="{00000000-0005-0000-0000-00000E000000}"/>
    <cellStyle name="Percent 2" xfId="4" xr:uid="{00000000-0005-0000-0000-00000F000000}"/>
    <cellStyle name="Title" xfId="15" builtinId="15"/>
  </cellStyles>
  <dxfs count="22">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numFmt numFmtId="30" formatCode="@"/>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border diagonalUp="0" diagonalDown="0">
        <left style="thick">
          <color indexed="22"/>
        </left>
        <right style="thick">
          <color indexed="22"/>
        </right>
        <top/>
        <bottom/>
        <vertical/>
        <horizontal/>
      </border>
    </dxf>
    <dxf>
      <border outline="0">
        <bottom style="thick">
          <color indexed="22"/>
        </bottom>
      </border>
    </dxf>
    <dxf>
      <font>
        <b val="0"/>
        <i val="0"/>
        <strike val="0"/>
        <condense val="0"/>
        <extend val="0"/>
        <outline val="0"/>
        <shadow val="0"/>
        <u val="none"/>
        <vertAlign val="baseline"/>
        <sz val="9"/>
        <color auto="1"/>
        <name val="Verdana"/>
        <scheme val="none"/>
      </font>
      <fill>
        <patternFill patternType="solid">
          <fgColor indexed="64"/>
          <bgColor indexed="9"/>
        </patternFill>
      </fill>
      <alignment horizontal="general" vertical="bottom" textRotation="0" wrapText="1" indent="0" justifyLastLine="0" shrinkToFit="0" readingOrder="0"/>
    </dxf>
    <dxf>
      <numFmt numFmtId="4" formatCode="#,##0.00"/>
    </dxf>
    <dxf>
      <font>
        <b val="0"/>
        <i val="0"/>
        <strike val="0"/>
        <condense val="0"/>
        <extend val="0"/>
        <outline val="0"/>
        <shadow val="0"/>
        <u val="none"/>
        <vertAlign val="baseline"/>
        <sz val="9"/>
        <color auto="1"/>
        <name val="Verdana"/>
        <scheme val="none"/>
      </font>
    </dxf>
    <dxf>
      <border outline="0">
        <top style="thin">
          <color indexed="64"/>
        </top>
      </border>
    </dxf>
    <dxf>
      <border outline="0">
        <bottom style="thin">
          <color indexed="22"/>
        </bottom>
      </border>
    </dxf>
    <dxf>
      <font>
        <b val="0"/>
        <i val="0"/>
        <strike val="0"/>
        <condense val="0"/>
        <extend val="0"/>
        <outline val="0"/>
        <shadow val="0"/>
        <u val="none"/>
        <vertAlign val="baseline"/>
        <sz val="11"/>
        <color indexed="9"/>
        <name val="Calibri"/>
        <scheme val="none"/>
      </font>
      <numFmt numFmtId="0" formatCode="General"/>
      <fill>
        <patternFill patternType="solid">
          <fgColor indexed="60"/>
          <bgColor indexed="17"/>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df"/></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851885</xdr:colOff>
      <xdr:row>6</xdr:row>
      <xdr:rowOff>63500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51885" cy="128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5996609" cy="86967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5996609" cy="869674"/>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773003</xdr:colOff>
      <xdr:row>0</xdr:row>
      <xdr:rowOff>762000</xdr:rowOff>
    </xdr:to>
    <xdr:pic>
      <xdr:nvPicPr>
        <xdr:cNvPr id="3" name="Picture 2" descr="oliveoil_logo_justLogo.eps">
          <a:extLst>
            <a:ext uri="{FF2B5EF4-FFF2-40B4-BE49-F238E27FC236}">
              <a16:creationId xmlns:a16="http://schemas.microsoft.com/office/drawing/2014/main" id="{00000000-0008-0000-01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9525</xdr:rowOff>
    </xdr:from>
    <xdr:ext cx="5971761" cy="87630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9525"/>
          <a:ext cx="5971761" cy="87630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1">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321735</xdr:colOff>
      <xdr:row>0</xdr:row>
      <xdr:rowOff>50800</xdr:rowOff>
    </xdr:from>
    <xdr:to>
      <xdr:col>0</xdr:col>
      <xdr:colOff>718565</xdr:colOff>
      <xdr:row>0</xdr:row>
      <xdr:rowOff>676205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5" y="50800"/>
          <a:ext cx="396830" cy="6254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792480</xdr:colOff>
      <xdr:row>6</xdr:row>
      <xdr:rowOff>28396</xdr:rowOff>
    </xdr:to>
    <xdr:pic>
      <xdr:nvPicPr>
        <xdr:cNvPr id="2" name="Picture 1" descr="TwoTreesLogo-WhiteBackground.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2480" cy="11332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1</xdr:rowOff>
    </xdr:from>
    <xdr:ext cx="5971761" cy="55245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1"/>
          <a:ext cx="5971761" cy="552450"/>
        </a:xfrm>
        <a:prstGeom prst="rect">
          <a:avLst/>
        </a:prstGeom>
      </xdr:spPr>
      <xdr:style>
        <a:lnRef idx="0">
          <a:schemeClr val="accent6"/>
        </a:lnRef>
        <a:fillRef idx="3">
          <a:schemeClr val="accent6"/>
        </a:fillRef>
        <a:effectRef idx="3">
          <a:schemeClr val="accent6"/>
        </a:effectRef>
        <a:fontRef idx="minor">
          <a:schemeClr val="lt1"/>
        </a:fontRef>
      </xdr:style>
      <xdr:txBody>
        <a:bodyPr wrap="square" rtlCol="0" anchor="t">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a:p>
          <a:endParaRPr lang="en-US" sz="2400" b="1">
            <a:solidFill>
              <a:srgbClr val="403A19"/>
            </a:solidFill>
          </a:endParaRPr>
        </a:p>
      </xdr:txBody>
    </xdr:sp>
    <xdr:clientData/>
  </xdr:oneCellAnchor>
  <xdr:twoCellAnchor editAs="oneCell">
    <xdr:from>
      <xdr:col>0</xdr:col>
      <xdr:colOff>321735</xdr:colOff>
      <xdr:row>0</xdr:row>
      <xdr:rowOff>43070</xdr:rowOff>
    </xdr:from>
    <xdr:to>
      <xdr:col>0</xdr:col>
      <xdr:colOff>590551</xdr:colOff>
      <xdr:row>0</xdr:row>
      <xdr:rowOff>466724</xdr:rowOff>
    </xdr:to>
    <xdr:pic>
      <xdr:nvPicPr>
        <xdr:cNvPr id="3" name="Picture 2" descr="oliveoil_logo_justLogo.eps">
          <a:extLst>
            <a:ext uri="{FF2B5EF4-FFF2-40B4-BE49-F238E27FC236}">
              <a16:creationId xmlns:a16="http://schemas.microsoft.com/office/drawing/2014/main" id="{00000000-0008-0000-0500-000003000000}"/>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5" y="43070"/>
          <a:ext cx="268816" cy="423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25401</xdr:rowOff>
    </xdr:from>
    <xdr:to>
      <xdr:col>0</xdr:col>
      <xdr:colOff>851885</xdr:colOff>
      <xdr:row>6</xdr:row>
      <xdr:rowOff>139701</xdr:rowOff>
    </xdr:to>
    <xdr:pic>
      <xdr:nvPicPr>
        <xdr:cNvPr id="2" name="Picture 1" descr="TwoTreesLogo-WhiteBackground.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401"/>
          <a:ext cx="851885" cy="1219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6219825"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6219825" cy="876300"/>
        </a:xfrm>
        <a:prstGeom prst="rect">
          <a:avLst/>
        </a:prstGeom>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EE_Travel_Expenses" displayName="EE_Travel_Expenses" ref="A4:E35" totalsRowShown="0" headerRowDxfId="21" headerRowBorderDxfId="20" tableBorderDxfId="19" headerRowCellStyle="Normal 2" dataCellStyle="Normal 2">
  <autoFilter ref="A4:E35" xr:uid="{00000000-0009-0000-0100-000002000000}"/>
  <tableColumns count="5">
    <tableColumn id="1" xr3:uid="{00000000-0010-0000-0000-000001000000}" name="Last Name" dataCellStyle="Normal 2"/>
    <tableColumn id="2" xr3:uid="{00000000-0010-0000-0000-000002000000}" name="First Name" dataCellStyle="Normal 2"/>
    <tableColumn id="3" xr3:uid="{00000000-0010-0000-0000-000003000000}" name="Parking Lot" dataCellStyle="Normal 2"/>
    <tableColumn id="4" xr3:uid="{00000000-0010-0000-0000-000004000000}" name="Mileage YTD" dataDxfId="18" dataCellStyle="Comma 2"/>
    <tableColumn id="5" xr3:uid="{00000000-0010-0000-0000-000005000000}" name="Tolls YTD" dataDxfId="17" dataCellStyle="Normal 2"/>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9:O41" totalsRowShown="0" dataDxfId="16" tableBorderDxfId="15">
  <autoFilter ref="A9:O41" xr:uid="{00000000-0009-0000-0100-000003000000}"/>
  <tableColumns count="15">
    <tableColumn id="1" xr3:uid="{00000000-0010-0000-0100-000001000000}" name="CustID" dataDxfId="14"/>
    <tableColumn id="2" xr3:uid="{00000000-0010-0000-0100-000002000000}" name="Company" dataDxfId="13"/>
    <tableColumn id="3" xr3:uid="{00000000-0010-0000-0100-000003000000}" name="Address" dataDxfId="12"/>
    <tableColumn id="4" xr3:uid="{00000000-0010-0000-0100-000004000000}" name="City" dataDxfId="11"/>
    <tableColumn id="5" xr3:uid="{00000000-0010-0000-0100-000005000000}" name="State" dataDxfId="10"/>
    <tableColumn id="6" xr3:uid="{00000000-0010-0000-0100-000006000000}" name="ZIP" dataDxfId="9"/>
    <tableColumn id="7" xr3:uid="{00000000-0010-0000-0100-000007000000}" name="WorkPhone" dataDxfId="8"/>
    <tableColumn id="8" xr3:uid="{00000000-0010-0000-0100-000008000000}" name="FaxNumber" dataDxfId="7"/>
    <tableColumn id="9" xr3:uid="{00000000-0010-0000-0100-000009000000}" name="Type" dataDxfId="6"/>
    <tableColumn id="10" xr3:uid="{00000000-0010-0000-0100-00000A000000}" name="SalesRep" dataDxfId="5"/>
    <tableColumn id="11" xr3:uid="{00000000-0010-0000-0100-00000B000000}" name="WebPage" dataDxfId="4"/>
    <tableColumn id="12" xr3:uid="{00000000-0010-0000-0100-00000C000000}" name="ContactLast" dataDxfId="3"/>
    <tableColumn id="13" xr3:uid="{00000000-0010-0000-0100-00000D000000}" name="ContactFirst" dataDxfId="2"/>
    <tableColumn id="14" xr3:uid="{00000000-0010-0000-0100-00000E000000}" name="EmailAddress" dataDxfId="1"/>
    <tableColumn id="15" xr3:uid="{00000000-0010-0000-0100-00000F000000}" name="DirectPhon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HintonJordan@twotreesoliveo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5"/>
  <sheetViews>
    <sheetView workbookViewId="0">
      <selection activeCell="K10" sqref="K10"/>
    </sheetView>
  </sheetViews>
  <sheetFormatPr defaultColWidth="7.625" defaultRowHeight="15" x14ac:dyDescent="0.25"/>
  <cols>
    <col min="1" max="1" width="14.625" style="10" bestFit="1" customWidth="1"/>
    <col min="2" max="2" width="21.25" style="10" customWidth="1"/>
    <col min="3" max="4" width="12.375" style="10" customWidth="1"/>
    <col min="5" max="5" width="7.625" style="10"/>
    <col min="6" max="6" width="11.625" style="10" customWidth="1"/>
    <col min="7" max="7" width="14.75" style="10" customWidth="1"/>
    <col min="8" max="8" width="29.25" style="10" customWidth="1"/>
    <col min="9" max="9" width="15.5" style="10" customWidth="1"/>
    <col min="10" max="10" width="16.5" style="10" customWidth="1"/>
    <col min="11" max="11" width="16" style="10" customWidth="1"/>
    <col min="12" max="16384" width="7.625" style="10"/>
  </cols>
  <sheetData>
    <row r="1" spans="1:11" ht="18" x14ac:dyDescent="0.25">
      <c r="B1" s="11" t="s">
        <v>0</v>
      </c>
      <c r="C1" s="12"/>
      <c r="D1" s="13"/>
    </row>
    <row r="2" spans="1:11" ht="18" x14ac:dyDescent="0.25">
      <c r="B2" s="11" t="s">
        <v>372</v>
      </c>
      <c r="C2" s="12"/>
      <c r="D2" s="13"/>
    </row>
    <row r="4" spans="1:11" x14ac:dyDescent="0.25">
      <c r="B4" s="14" t="s">
        <v>2</v>
      </c>
    </row>
    <row r="5" spans="1:11" x14ac:dyDescent="0.25">
      <c r="B5" s="14" t="s">
        <v>3</v>
      </c>
    </row>
    <row r="6" spans="1:11" x14ac:dyDescent="0.25">
      <c r="B6" s="14" t="s">
        <v>4</v>
      </c>
    </row>
    <row r="8" spans="1:11" ht="31.5" x14ac:dyDescent="0.5">
      <c r="B8" s="15" t="s">
        <v>373</v>
      </c>
      <c r="G8" s="15"/>
      <c r="H8" s="15" t="s">
        <v>374</v>
      </c>
      <c r="I8" s="16"/>
    </row>
    <row r="9" spans="1:11" x14ac:dyDescent="0.25">
      <c r="A9" s="17" t="s">
        <v>375</v>
      </c>
      <c r="B9" s="17" t="s">
        <v>376</v>
      </c>
      <c r="C9" s="17" t="s">
        <v>377</v>
      </c>
      <c r="D9" s="17" t="s">
        <v>378</v>
      </c>
      <c r="F9" s="18"/>
      <c r="G9" s="17" t="s">
        <v>375</v>
      </c>
      <c r="H9" s="17" t="s">
        <v>376</v>
      </c>
      <c r="I9" s="17" t="s">
        <v>379</v>
      </c>
      <c r="J9" s="17" t="s">
        <v>380</v>
      </c>
      <c r="K9" s="19" t="s">
        <v>381</v>
      </c>
    </row>
    <row r="10" spans="1:11" x14ac:dyDescent="0.25">
      <c r="A10" s="20" t="s">
        <v>382</v>
      </c>
      <c r="B10" s="20" t="s">
        <v>383</v>
      </c>
      <c r="C10" s="20">
        <v>8</v>
      </c>
      <c r="D10" s="21">
        <v>10.99</v>
      </c>
      <c r="E10" s="22"/>
      <c r="F10" s="22"/>
      <c r="G10" s="23" t="s">
        <v>384</v>
      </c>
      <c r="H10" s="23" t="s">
        <v>385</v>
      </c>
      <c r="I10" s="56">
        <v>12</v>
      </c>
      <c r="J10" s="25">
        <v>15</v>
      </c>
      <c r="K10" s="25">
        <f>I10*J10</f>
        <v>180</v>
      </c>
    </row>
    <row r="11" spans="1:11" x14ac:dyDescent="0.25">
      <c r="A11" s="20" t="s">
        <v>386</v>
      </c>
      <c r="B11" s="20" t="s">
        <v>383</v>
      </c>
      <c r="C11" s="20">
        <v>32</v>
      </c>
      <c r="D11" s="21">
        <v>18.989999999999998</v>
      </c>
      <c r="E11" s="22"/>
      <c r="F11" s="22"/>
      <c r="G11" s="23" t="s">
        <v>387</v>
      </c>
      <c r="H11" s="23" t="s">
        <v>388</v>
      </c>
      <c r="I11" s="56">
        <v>6</v>
      </c>
      <c r="J11" s="25">
        <v>25</v>
      </c>
      <c r="K11" s="25">
        <f t="shared" ref="K11:K14" si="0">I11*J11</f>
        <v>150</v>
      </c>
    </row>
    <row r="12" spans="1:11" x14ac:dyDescent="0.25">
      <c r="A12" s="20" t="s">
        <v>389</v>
      </c>
      <c r="B12" s="20" t="s">
        <v>383</v>
      </c>
      <c r="C12" s="20">
        <v>64</v>
      </c>
      <c r="D12" s="21">
        <v>22.99</v>
      </c>
      <c r="E12" s="22"/>
      <c r="F12" s="22"/>
      <c r="G12" s="23" t="s">
        <v>390</v>
      </c>
      <c r="H12" s="23" t="s">
        <v>391</v>
      </c>
      <c r="I12" s="56">
        <v>2</v>
      </c>
      <c r="J12" s="25">
        <v>35</v>
      </c>
      <c r="K12" s="25">
        <f t="shared" si="0"/>
        <v>70</v>
      </c>
    </row>
    <row r="13" spans="1:11" x14ac:dyDescent="0.25">
      <c r="A13" s="20" t="s">
        <v>392</v>
      </c>
      <c r="B13" s="20" t="s">
        <v>383</v>
      </c>
      <c r="C13" s="20">
        <v>128</v>
      </c>
      <c r="D13" s="21">
        <v>26.99</v>
      </c>
      <c r="E13" s="22"/>
      <c r="F13" s="22"/>
      <c r="G13" s="23" t="s">
        <v>393</v>
      </c>
      <c r="H13" s="23" t="s">
        <v>394</v>
      </c>
      <c r="I13" s="56">
        <v>5</v>
      </c>
      <c r="J13" s="25">
        <v>20</v>
      </c>
      <c r="K13" s="25">
        <f t="shared" si="0"/>
        <v>100</v>
      </c>
    </row>
    <row r="14" spans="1:11" x14ac:dyDescent="0.25">
      <c r="A14" s="20" t="s">
        <v>395</v>
      </c>
      <c r="B14" s="20" t="s">
        <v>396</v>
      </c>
      <c r="C14" s="20">
        <v>8</v>
      </c>
      <c r="D14" s="21">
        <v>8.99</v>
      </c>
      <c r="E14" s="22"/>
      <c r="F14" s="22"/>
      <c r="G14" s="23" t="s">
        <v>397</v>
      </c>
      <c r="H14" s="23" t="s">
        <v>398</v>
      </c>
      <c r="I14" s="56">
        <v>8</v>
      </c>
      <c r="J14" s="25">
        <v>35</v>
      </c>
      <c r="K14" s="25">
        <f t="shared" si="0"/>
        <v>280</v>
      </c>
    </row>
    <row r="15" spans="1:11" x14ac:dyDescent="0.25">
      <c r="A15" s="20" t="s">
        <v>399</v>
      </c>
      <c r="B15" s="20" t="s">
        <v>396</v>
      </c>
      <c r="C15" s="20">
        <v>16</v>
      </c>
      <c r="D15" s="21">
        <v>12.99</v>
      </c>
      <c r="E15" s="22"/>
      <c r="F15" s="22"/>
      <c r="G15" s="23" t="s">
        <v>400</v>
      </c>
      <c r="H15" s="23" t="s">
        <v>401</v>
      </c>
      <c r="I15" s="24" t="s">
        <v>402</v>
      </c>
      <c r="J15" s="25">
        <v>45</v>
      </c>
      <c r="K15" s="25">
        <f>J15</f>
        <v>45</v>
      </c>
    </row>
    <row r="16" spans="1:11" x14ac:dyDescent="0.25">
      <c r="A16" s="20" t="s">
        <v>403</v>
      </c>
      <c r="B16" s="20" t="s">
        <v>396</v>
      </c>
      <c r="C16" s="20">
        <v>32</v>
      </c>
      <c r="D16" s="21">
        <v>16.989999999999998</v>
      </c>
      <c r="E16" s="22"/>
      <c r="F16" s="22"/>
      <c r="G16" s="23" t="s">
        <v>404</v>
      </c>
      <c r="H16" s="23" t="s">
        <v>405</v>
      </c>
      <c r="I16" s="24" t="s">
        <v>402</v>
      </c>
      <c r="J16" s="25">
        <v>85</v>
      </c>
      <c r="K16" s="25">
        <f t="shared" ref="K16:K17" si="1">J16</f>
        <v>85</v>
      </c>
    </row>
    <row r="17" spans="1:11" x14ac:dyDescent="0.25">
      <c r="A17" s="20" t="s">
        <v>406</v>
      </c>
      <c r="B17" s="20" t="s">
        <v>396</v>
      </c>
      <c r="C17" s="20">
        <v>64</v>
      </c>
      <c r="D17" s="21">
        <v>20.99</v>
      </c>
      <c r="E17" s="22"/>
      <c r="F17" s="22"/>
      <c r="G17" s="23" t="s">
        <v>407</v>
      </c>
      <c r="H17" s="23" t="s">
        <v>408</v>
      </c>
      <c r="I17" s="24" t="s">
        <v>402</v>
      </c>
      <c r="J17" s="25">
        <v>125</v>
      </c>
      <c r="K17" s="25">
        <f t="shared" si="1"/>
        <v>125</v>
      </c>
    </row>
    <row r="18" spans="1:11" x14ac:dyDescent="0.25">
      <c r="A18" s="20" t="s">
        <v>409</v>
      </c>
      <c r="B18" s="20" t="s">
        <v>396</v>
      </c>
      <c r="C18" s="20">
        <v>128</v>
      </c>
      <c r="D18" s="21">
        <v>24.99</v>
      </c>
      <c r="E18" s="22"/>
      <c r="F18" s="22"/>
      <c r="G18" s="22"/>
      <c r="H18" s="22"/>
      <c r="I18" s="26"/>
      <c r="J18" s="27"/>
      <c r="K18" s="22"/>
    </row>
    <row r="19" spans="1:11" x14ac:dyDescent="0.25">
      <c r="A19" s="20" t="s">
        <v>410</v>
      </c>
      <c r="B19" s="20" t="s">
        <v>411</v>
      </c>
      <c r="C19" s="20">
        <v>8</v>
      </c>
      <c r="D19" s="21">
        <v>8.99</v>
      </c>
      <c r="E19" s="22"/>
      <c r="F19" s="22"/>
      <c r="G19" s="22"/>
      <c r="H19" s="22"/>
      <c r="I19" s="26"/>
      <c r="J19" s="27"/>
      <c r="K19" s="22"/>
    </row>
    <row r="20" spans="1:11" x14ac:dyDescent="0.25">
      <c r="A20" s="20" t="s">
        <v>412</v>
      </c>
      <c r="B20" s="20" t="s">
        <v>411</v>
      </c>
      <c r="C20" s="20">
        <v>16</v>
      </c>
      <c r="D20" s="21">
        <v>12.99</v>
      </c>
      <c r="E20" s="22"/>
      <c r="F20" s="22"/>
      <c r="G20" s="22"/>
      <c r="H20" s="22"/>
      <c r="I20" s="26"/>
      <c r="J20" s="27"/>
      <c r="K20" s="22"/>
    </row>
    <row r="21" spans="1:11" x14ac:dyDescent="0.25">
      <c r="A21" s="20" t="s">
        <v>413</v>
      </c>
      <c r="B21" s="20" t="s">
        <v>411</v>
      </c>
      <c r="C21" s="20">
        <v>32</v>
      </c>
      <c r="D21" s="21">
        <v>16.989999999999998</v>
      </c>
      <c r="E21" s="22"/>
      <c r="F21" s="22"/>
      <c r="G21" s="22"/>
      <c r="H21" s="22"/>
      <c r="I21" s="26"/>
      <c r="J21" s="27"/>
      <c r="K21" s="22"/>
    </row>
    <row r="22" spans="1:11" x14ac:dyDescent="0.25">
      <c r="A22" s="20" t="s">
        <v>414</v>
      </c>
      <c r="B22" s="20" t="s">
        <v>411</v>
      </c>
      <c r="C22" s="20">
        <v>64</v>
      </c>
      <c r="D22" s="21">
        <v>20.99</v>
      </c>
      <c r="E22" s="22"/>
      <c r="F22" s="22"/>
      <c r="G22" s="22"/>
      <c r="H22" s="22"/>
      <c r="I22" s="26"/>
      <c r="J22" s="27"/>
      <c r="K22" s="22"/>
    </row>
    <row r="23" spans="1:11" x14ac:dyDescent="0.25">
      <c r="A23" s="20" t="s">
        <v>415</v>
      </c>
      <c r="B23" s="20" t="s">
        <v>411</v>
      </c>
      <c r="C23" s="20">
        <v>128</v>
      </c>
      <c r="D23" s="21">
        <v>24.99</v>
      </c>
      <c r="E23" s="22"/>
      <c r="F23" s="22"/>
      <c r="G23" s="22"/>
      <c r="H23" s="22"/>
      <c r="I23" s="26"/>
      <c r="J23" s="27"/>
      <c r="K23" s="22"/>
    </row>
    <row r="24" spans="1:11" x14ac:dyDescent="0.25">
      <c r="A24" s="20" t="s">
        <v>416</v>
      </c>
      <c r="B24" s="20" t="s">
        <v>417</v>
      </c>
      <c r="C24" s="20">
        <v>8</v>
      </c>
      <c r="D24" s="21">
        <v>10.99</v>
      </c>
      <c r="E24" s="22"/>
      <c r="F24" s="22"/>
      <c r="G24" s="22"/>
      <c r="H24" s="22"/>
      <c r="I24" s="26"/>
      <c r="J24" s="27"/>
      <c r="K24" s="22"/>
    </row>
    <row r="25" spans="1:11" x14ac:dyDescent="0.25">
      <c r="A25" s="20" t="s">
        <v>418</v>
      </c>
      <c r="B25" s="20" t="s">
        <v>417</v>
      </c>
      <c r="C25" s="20">
        <v>16</v>
      </c>
      <c r="D25" s="21">
        <v>14.99</v>
      </c>
      <c r="E25" s="22"/>
      <c r="F25" s="22"/>
      <c r="G25" s="22"/>
      <c r="H25" s="22"/>
      <c r="I25" s="26"/>
      <c r="J25" s="22"/>
      <c r="K25" s="22"/>
    </row>
    <row r="26" spans="1:11" x14ac:dyDescent="0.25">
      <c r="A26" s="20" t="s">
        <v>419</v>
      </c>
      <c r="B26" s="20" t="s">
        <v>417</v>
      </c>
      <c r="C26" s="20">
        <v>32</v>
      </c>
      <c r="D26" s="21">
        <v>18.989999999999998</v>
      </c>
      <c r="E26" s="22"/>
      <c r="F26" s="22"/>
      <c r="G26" s="22"/>
      <c r="H26" s="22"/>
      <c r="I26" s="26"/>
      <c r="J26" s="22"/>
      <c r="K26" s="22"/>
    </row>
    <row r="27" spans="1:11" x14ac:dyDescent="0.25">
      <c r="A27" s="20" t="s">
        <v>420</v>
      </c>
      <c r="B27" s="20" t="s">
        <v>417</v>
      </c>
      <c r="C27" s="20">
        <v>64</v>
      </c>
      <c r="D27" s="21">
        <v>22.99</v>
      </c>
      <c r="E27" s="22"/>
      <c r="F27" s="22"/>
      <c r="G27" s="22"/>
      <c r="H27" s="22"/>
      <c r="I27" s="26"/>
      <c r="J27" s="22"/>
      <c r="K27" s="22"/>
    </row>
    <row r="28" spans="1:11" x14ac:dyDescent="0.25">
      <c r="A28" s="20" t="s">
        <v>421</v>
      </c>
      <c r="B28" s="20" t="s">
        <v>417</v>
      </c>
      <c r="C28" s="20">
        <v>128</v>
      </c>
      <c r="D28" s="21">
        <v>26.99</v>
      </c>
      <c r="E28" s="22"/>
      <c r="F28" s="22"/>
      <c r="G28" s="22"/>
      <c r="H28" s="22"/>
      <c r="I28" s="26"/>
      <c r="J28" s="22"/>
      <c r="K28" s="22"/>
    </row>
    <row r="29" spans="1:11" x14ac:dyDescent="0.25">
      <c r="A29" s="20" t="s">
        <v>422</v>
      </c>
      <c r="B29" s="20" t="s">
        <v>423</v>
      </c>
      <c r="C29" s="20">
        <v>8</v>
      </c>
      <c r="D29" s="21">
        <v>11.99</v>
      </c>
      <c r="E29" s="22"/>
      <c r="F29" s="22"/>
      <c r="G29" s="22"/>
      <c r="H29" s="22"/>
      <c r="I29" s="26"/>
      <c r="J29" s="22"/>
      <c r="K29" s="22"/>
    </row>
    <row r="30" spans="1:11" x14ac:dyDescent="0.25">
      <c r="A30" s="20" t="s">
        <v>424</v>
      </c>
      <c r="B30" s="20" t="s">
        <v>423</v>
      </c>
      <c r="C30" s="20">
        <v>16</v>
      </c>
      <c r="D30" s="21">
        <v>15.99</v>
      </c>
      <c r="E30" s="22"/>
      <c r="F30" s="22"/>
      <c r="G30" s="22"/>
      <c r="H30" s="22"/>
      <c r="I30" s="26"/>
      <c r="J30" s="22"/>
      <c r="K30" s="22"/>
    </row>
    <row r="31" spans="1:11" x14ac:dyDescent="0.25">
      <c r="A31" s="20" t="s">
        <v>425</v>
      </c>
      <c r="B31" s="20" t="s">
        <v>423</v>
      </c>
      <c r="C31" s="20">
        <v>32</v>
      </c>
      <c r="D31" s="21">
        <v>19.989999999999998</v>
      </c>
      <c r="E31" s="22"/>
      <c r="F31" s="22"/>
      <c r="G31" s="22"/>
      <c r="H31" s="22"/>
      <c r="I31" s="26"/>
      <c r="J31" s="22"/>
      <c r="K31" s="22"/>
    </row>
    <row r="32" spans="1:11" x14ac:dyDescent="0.25">
      <c r="A32" s="20" t="s">
        <v>426</v>
      </c>
      <c r="B32" s="20" t="s">
        <v>423</v>
      </c>
      <c r="C32" s="20">
        <v>64</v>
      </c>
      <c r="D32" s="21">
        <v>23.99</v>
      </c>
      <c r="E32" s="22"/>
      <c r="F32" s="22"/>
      <c r="G32" s="22"/>
      <c r="H32" s="22"/>
      <c r="I32" s="26"/>
      <c r="J32" s="22"/>
      <c r="K32" s="22"/>
    </row>
    <row r="33" spans="1:11" x14ac:dyDescent="0.25">
      <c r="A33" s="20" t="s">
        <v>427</v>
      </c>
      <c r="B33" s="20" t="s">
        <v>423</v>
      </c>
      <c r="C33" s="20">
        <v>128</v>
      </c>
      <c r="D33" s="21">
        <v>27.99</v>
      </c>
      <c r="E33" s="22"/>
      <c r="F33" s="22"/>
      <c r="G33" s="22"/>
      <c r="H33" s="22"/>
      <c r="I33" s="26"/>
      <c r="J33" s="22"/>
      <c r="K33" s="22"/>
    </row>
    <row r="34" spans="1:11" x14ac:dyDescent="0.25">
      <c r="A34" s="20" t="s">
        <v>428</v>
      </c>
      <c r="B34" s="20" t="s">
        <v>429</v>
      </c>
      <c r="C34" s="20">
        <v>8</v>
      </c>
      <c r="D34" s="21">
        <v>10.99</v>
      </c>
      <c r="E34" s="22"/>
      <c r="F34" s="22"/>
      <c r="G34" s="22"/>
      <c r="H34" s="22"/>
      <c r="I34" s="26"/>
      <c r="J34" s="22"/>
      <c r="K34" s="22"/>
    </row>
    <row r="35" spans="1:11" x14ac:dyDescent="0.25">
      <c r="A35" s="20" t="s">
        <v>430</v>
      </c>
      <c r="B35" s="20" t="s">
        <v>429</v>
      </c>
      <c r="C35" s="20">
        <v>16</v>
      </c>
      <c r="D35" s="21">
        <v>14.99</v>
      </c>
      <c r="E35" s="22"/>
      <c r="F35" s="22"/>
      <c r="G35" s="22"/>
      <c r="H35" s="22"/>
      <c r="I35" s="26"/>
      <c r="J35" s="22"/>
      <c r="K35" s="22"/>
    </row>
    <row r="36" spans="1:11" x14ac:dyDescent="0.25">
      <c r="A36" s="20" t="s">
        <v>431</v>
      </c>
      <c r="B36" s="20" t="s">
        <v>429</v>
      </c>
      <c r="C36" s="20">
        <v>32</v>
      </c>
      <c r="D36" s="21">
        <v>18.989999999999998</v>
      </c>
      <c r="E36" s="22"/>
      <c r="F36" s="22"/>
      <c r="G36" s="22"/>
      <c r="H36" s="22"/>
      <c r="I36" s="26"/>
      <c r="J36" s="22"/>
      <c r="K36" s="22"/>
    </row>
    <row r="37" spans="1:11" x14ac:dyDescent="0.25">
      <c r="A37" s="20" t="s">
        <v>432</v>
      </c>
      <c r="B37" s="20" t="s">
        <v>429</v>
      </c>
      <c r="C37" s="20">
        <v>64</v>
      </c>
      <c r="D37" s="21">
        <v>22.99</v>
      </c>
      <c r="E37" s="22"/>
      <c r="F37" s="22"/>
      <c r="G37" s="22"/>
      <c r="H37" s="22"/>
      <c r="I37" s="26"/>
      <c r="J37" s="22"/>
      <c r="K37" s="22"/>
    </row>
    <row r="38" spans="1:11" x14ac:dyDescent="0.25">
      <c r="A38" s="20" t="s">
        <v>433</v>
      </c>
      <c r="B38" s="20" t="s">
        <v>429</v>
      </c>
      <c r="C38" s="20">
        <v>128</v>
      </c>
      <c r="D38" s="21">
        <v>26.99</v>
      </c>
      <c r="E38" s="22"/>
      <c r="F38" s="22"/>
      <c r="G38" s="22"/>
      <c r="H38" s="22"/>
      <c r="I38" s="26"/>
      <c r="J38" s="22"/>
      <c r="K38" s="22"/>
    </row>
    <row r="39" spans="1:11" x14ac:dyDescent="0.25">
      <c r="A39" s="20" t="s">
        <v>434</v>
      </c>
      <c r="B39" s="20" t="s">
        <v>435</v>
      </c>
      <c r="C39" s="20">
        <v>8</v>
      </c>
      <c r="D39" s="21">
        <v>10.99</v>
      </c>
      <c r="E39" s="22"/>
      <c r="F39" s="22"/>
      <c r="G39" s="22"/>
      <c r="H39" s="22"/>
      <c r="I39" s="26"/>
      <c r="J39" s="22"/>
      <c r="K39" s="22"/>
    </row>
    <row r="40" spans="1:11" x14ac:dyDescent="0.25">
      <c r="A40" s="20" t="s">
        <v>436</v>
      </c>
      <c r="B40" s="20" t="s">
        <v>435</v>
      </c>
      <c r="C40" s="20">
        <v>16</v>
      </c>
      <c r="D40" s="21">
        <v>14.99</v>
      </c>
      <c r="E40" s="22"/>
      <c r="F40" s="22"/>
      <c r="G40" s="22"/>
      <c r="H40" s="22"/>
      <c r="I40" s="26"/>
      <c r="J40" s="22"/>
      <c r="K40" s="22"/>
    </row>
    <row r="41" spans="1:11" x14ac:dyDescent="0.25">
      <c r="A41" s="20" t="s">
        <v>437</v>
      </c>
      <c r="B41" s="20" t="s">
        <v>435</v>
      </c>
      <c r="C41" s="20">
        <v>32</v>
      </c>
      <c r="D41" s="21">
        <v>18.989999999999998</v>
      </c>
      <c r="E41" s="22"/>
      <c r="F41" s="22"/>
      <c r="G41" s="22"/>
      <c r="H41" s="22"/>
      <c r="I41" s="26"/>
      <c r="J41" s="22"/>
      <c r="K41" s="22"/>
    </row>
    <row r="42" spans="1:11" x14ac:dyDescent="0.25">
      <c r="A42" s="20" t="s">
        <v>438</v>
      </c>
      <c r="B42" s="20" t="s">
        <v>435</v>
      </c>
      <c r="C42" s="20">
        <v>64</v>
      </c>
      <c r="D42" s="21">
        <v>22.99</v>
      </c>
      <c r="E42" s="22"/>
      <c r="F42" s="22"/>
      <c r="G42" s="22"/>
      <c r="H42" s="22"/>
      <c r="I42" s="26"/>
      <c r="J42" s="22"/>
      <c r="K42" s="22"/>
    </row>
    <row r="43" spans="1:11" x14ac:dyDescent="0.25">
      <c r="A43" s="20" t="s">
        <v>438</v>
      </c>
      <c r="B43" s="20" t="s">
        <v>435</v>
      </c>
      <c r="C43" s="20">
        <v>64</v>
      </c>
      <c r="D43" s="21">
        <v>23.99</v>
      </c>
      <c r="E43" s="22"/>
      <c r="F43" s="22"/>
      <c r="G43" s="22"/>
      <c r="H43" s="22"/>
      <c r="I43" s="26"/>
      <c r="J43" s="22"/>
      <c r="K43" s="22"/>
    </row>
    <row r="44" spans="1:11" x14ac:dyDescent="0.25">
      <c r="A44" s="20" t="s">
        <v>439</v>
      </c>
      <c r="B44" s="20" t="s">
        <v>435</v>
      </c>
      <c r="C44" s="20">
        <v>128</v>
      </c>
      <c r="D44" s="21">
        <v>26.99</v>
      </c>
      <c r="E44" s="22"/>
      <c r="F44" s="22"/>
      <c r="G44" s="22"/>
      <c r="H44" s="22"/>
      <c r="I44" s="26"/>
      <c r="J44" s="22"/>
      <c r="K44" s="22"/>
    </row>
    <row r="45" spans="1:11" x14ac:dyDescent="0.25">
      <c r="A45" s="20" t="s">
        <v>440</v>
      </c>
      <c r="B45" s="20" t="s">
        <v>441</v>
      </c>
      <c r="C45" s="20">
        <v>8</v>
      </c>
      <c r="D45" s="21">
        <v>8.99</v>
      </c>
      <c r="E45" s="22"/>
      <c r="F45" s="22"/>
      <c r="G45" s="22"/>
      <c r="H45" s="22"/>
      <c r="I45" s="22"/>
      <c r="J45" s="22"/>
      <c r="K45" s="22"/>
    </row>
    <row r="46" spans="1:11" x14ac:dyDescent="0.25">
      <c r="A46" s="20" t="s">
        <v>442</v>
      </c>
      <c r="B46" s="20" t="s">
        <v>441</v>
      </c>
      <c r="C46" s="20">
        <v>16</v>
      </c>
      <c r="D46" s="21">
        <v>12.99</v>
      </c>
      <c r="E46" s="22"/>
      <c r="F46" s="22"/>
      <c r="G46" s="22"/>
      <c r="H46" s="22"/>
      <c r="I46" s="22"/>
      <c r="J46" s="22"/>
      <c r="K46" s="22"/>
    </row>
    <row r="47" spans="1:11" x14ac:dyDescent="0.25">
      <c r="A47" s="20" t="s">
        <v>443</v>
      </c>
      <c r="B47" s="20" t="s">
        <v>441</v>
      </c>
      <c r="C47" s="20">
        <v>32</v>
      </c>
      <c r="D47" s="21">
        <v>16.989999999999998</v>
      </c>
      <c r="E47" s="22"/>
      <c r="F47" s="22"/>
      <c r="G47" s="22"/>
      <c r="H47" s="22"/>
      <c r="I47" s="22"/>
      <c r="J47" s="22"/>
      <c r="K47" s="22"/>
    </row>
    <row r="48" spans="1:11" x14ac:dyDescent="0.25">
      <c r="A48" s="20" t="s">
        <v>444</v>
      </c>
      <c r="B48" s="20" t="s">
        <v>441</v>
      </c>
      <c r="C48" s="20">
        <v>64</v>
      </c>
      <c r="D48" s="21">
        <v>20.99</v>
      </c>
      <c r="E48" s="22"/>
      <c r="F48" s="22"/>
      <c r="G48" s="22"/>
      <c r="H48" s="22"/>
      <c r="I48" s="22"/>
      <c r="J48" s="22"/>
      <c r="K48" s="22"/>
    </row>
    <row r="49" spans="1:11" x14ac:dyDescent="0.25">
      <c r="A49" s="20" t="s">
        <v>445</v>
      </c>
      <c r="B49" s="20" t="s">
        <v>441</v>
      </c>
      <c r="C49" s="20">
        <v>128</v>
      </c>
      <c r="D49" s="21">
        <v>24.99</v>
      </c>
      <c r="E49" s="22"/>
      <c r="F49" s="22"/>
      <c r="G49" s="22"/>
      <c r="H49" s="22"/>
      <c r="I49" s="22"/>
      <c r="J49" s="22"/>
      <c r="K49" s="22"/>
    </row>
    <row r="50" spans="1:11" x14ac:dyDescent="0.25">
      <c r="A50" s="20" t="s">
        <v>446</v>
      </c>
      <c r="B50" s="20" t="s">
        <v>447</v>
      </c>
      <c r="C50" s="20">
        <v>8</v>
      </c>
      <c r="D50" s="21">
        <v>10.99</v>
      </c>
      <c r="E50" s="22"/>
      <c r="F50" s="22"/>
      <c r="G50" s="22"/>
      <c r="H50" s="22"/>
      <c r="I50" s="22"/>
      <c r="J50" s="22"/>
      <c r="K50" s="22"/>
    </row>
    <row r="51" spans="1:11" x14ac:dyDescent="0.25">
      <c r="A51" s="20" t="s">
        <v>448</v>
      </c>
      <c r="B51" s="20" t="s">
        <v>447</v>
      </c>
      <c r="C51" s="20">
        <v>16</v>
      </c>
      <c r="D51" s="21">
        <v>14.99</v>
      </c>
      <c r="E51" s="22"/>
      <c r="F51" s="22"/>
      <c r="G51" s="22"/>
      <c r="H51" s="22"/>
      <c r="I51" s="22"/>
      <c r="J51" s="22"/>
      <c r="K51" s="22"/>
    </row>
    <row r="52" spans="1:11" x14ac:dyDescent="0.25">
      <c r="A52" s="20" t="s">
        <v>449</v>
      </c>
      <c r="B52" s="20" t="s">
        <v>447</v>
      </c>
      <c r="C52" s="20">
        <v>32</v>
      </c>
      <c r="D52" s="21">
        <v>18.989999999999998</v>
      </c>
      <c r="E52" s="22"/>
      <c r="F52" s="22"/>
      <c r="G52" s="22"/>
      <c r="H52" s="22"/>
      <c r="I52" s="22"/>
      <c r="J52" s="22"/>
      <c r="K52" s="22"/>
    </row>
    <row r="53" spans="1:11" x14ac:dyDescent="0.25">
      <c r="A53" s="20" t="s">
        <v>450</v>
      </c>
      <c r="B53" s="20" t="s">
        <v>447</v>
      </c>
      <c r="C53" s="20">
        <v>64</v>
      </c>
      <c r="D53" s="21">
        <v>22.99</v>
      </c>
      <c r="E53" s="22"/>
      <c r="F53" s="22"/>
      <c r="G53" s="22"/>
      <c r="H53" s="22"/>
      <c r="I53" s="22"/>
      <c r="J53" s="22"/>
      <c r="K53" s="22"/>
    </row>
    <row r="54" spans="1:11" x14ac:dyDescent="0.25">
      <c r="A54" s="20" t="s">
        <v>451</v>
      </c>
      <c r="B54" s="20" t="s">
        <v>447</v>
      </c>
      <c r="C54" s="20">
        <v>128</v>
      </c>
      <c r="D54" s="21">
        <v>26.99</v>
      </c>
      <c r="E54" s="22"/>
      <c r="F54" s="22"/>
      <c r="G54" s="22"/>
      <c r="H54" s="22"/>
      <c r="I54" s="22"/>
      <c r="J54" s="22"/>
      <c r="K54" s="22"/>
    </row>
    <row r="55" spans="1:11" x14ac:dyDescent="0.25">
      <c r="A55" s="20" t="s">
        <v>452</v>
      </c>
      <c r="B55" s="20" t="s">
        <v>453</v>
      </c>
      <c r="C55" s="20">
        <v>8</v>
      </c>
      <c r="D55" s="21">
        <v>10.99</v>
      </c>
      <c r="E55" s="22"/>
      <c r="F55" s="22"/>
      <c r="G55" s="22"/>
      <c r="H55" s="22"/>
      <c r="I55" s="22"/>
      <c r="J55" s="22"/>
      <c r="K55" s="22"/>
    </row>
    <row r="56" spans="1:11" x14ac:dyDescent="0.25">
      <c r="A56" s="20" t="s">
        <v>454</v>
      </c>
      <c r="B56" s="20" t="s">
        <v>453</v>
      </c>
      <c r="C56" s="20">
        <v>16</v>
      </c>
      <c r="D56" s="21">
        <v>14.99</v>
      </c>
      <c r="E56" s="22"/>
      <c r="F56" s="22"/>
      <c r="G56" s="22"/>
      <c r="H56" s="22"/>
      <c r="I56" s="22"/>
      <c r="J56" s="22"/>
      <c r="K56" s="22"/>
    </row>
    <row r="57" spans="1:11" x14ac:dyDescent="0.25">
      <c r="A57" s="20" t="s">
        <v>455</v>
      </c>
      <c r="B57" s="20" t="s">
        <v>453</v>
      </c>
      <c r="C57" s="20">
        <v>32</v>
      </c>
      <c r="D57" s="21">
        <v>18.989999999999998</v>
      </c>
      <c r="E57" s="22"/>
      <c r="F57" s="22"/>
      <c r="G57" s="22"/>
      <c r="H57" s="22"/>
      <c r="I57" s="22"/>
      <c r="J57" s="22"/>
      <c r="K57" s="22"/>
    </row>
    <row r="58" spans="1:11" x14ac:dyDescent="0.25">
      <c r="A58" s="20" t="s">
        <v>456</v>
      </c>
      <c r="B58" s="20" t="s">
        <v>453</v>
      </c>
      <c r="C58" s="20">
        <v>64</v>
      </c>
      <c r="D58" s="21">
        <v>22.99</v>
      </c>
      <c r="E58" s="22"/>
      <c r="F58" s="22"/>
      <c r="G58" s="22"/>
      <c r="H58" s="22"/>
      <c r="I58" s="22"/>
      <c r="J58" s="22"/>
      <c r="K58" s="22"/>
    </row>
    <row r="59" spans="1:11" x14ac:dyDescent="0.25">
      <c r="A59" s="20" t="s">
        <v>457</v>
      </c>
      <c r="B59" s="20" t="s">
        <v>453</v>
      </c>
      <c r="C59" s="20">
        <v>128</v>
      </c>
      <c r="D59" s="21">
        <v>26.99</v>
      </c>
      <c r="E59" s="22"/>
      <c r="F59" s="22"/>
      <c r="G59" s="22"/>
      <c r="H59" s="22"/>
      <c r="I59" s="22"/>
      <c r="J59" s="22"/>
      <c r="K59" s="22"/>
    </row>
    <row r="60" spans="1:11" x14ac:dyDescent="0.25">
      <c r="A60" s="20" t="s">
        <v>458</v>
      </c>
      <c r="B60" s="20" t="s">
        <v>459</v>
      </c>
      <c r="C60" s="20">
        <v>8</v>
      </c>
      <c r="D60" s="21">
        <v>10.99</v>
      </c>
      <c r="E60" s="22"/>
      <c r="F60" s="22"/>
      <c r="G60" s="22"/>
      <c r="H60" s="22"/>
      <c r="I60" s="22"/>
      <c r="J60" s="22"/>
      <c r="K60" s="22"/>
    </row>
    <row r="61" spans="1:11" x14ac:dyDescent="0.25">
      <c r="A61" s="20" t="s">
        <v>460</v>
      </c>
      <c r="B61" s="20" t="s">
        <v>459</v>
      </c>
      <c r="C61" s="20">
        <v>16</v>
      </c>
      <c r="D61" s="21">
        <v>14.99</v>
      </c>
      <c r="E61" s="22"/>
      <c r="F61" s="22"/>
      <c r="G61" s="22"/>
      <c r="H61" s="22"/>
      <c r="I61" s="22"/>
      <c r="J61" s="22"/>
      <c r="K61" s="22"/>
    </row>
    <row r="62" spans="1:11" x14ac:dyDescent="0.25">
      <c r="A62" s="20" t="s">
        <v>461</v>
      </c>
      <c r="B62" s="20" t="s">
        <v>459</v>
      </c>
      <c r="C62" s="20">
        <v>32</v>
      </c>
      <c r="D62" s="21">
        <v>18.989999999999998</v>
      </c>
      <c r="E62" s="22"/>
      <c r="F62" s="22"/>
      <c r="G62" s="22"/>
      <c r="H62" s="22"/>
      <c r="I62" s="22"/>
      <c r="J62" s="22"/>
      <c r="K62" s="22"/>
    </row>
    <row r="63" spans="1:11" x14ac:dyDescent="0.25">
      <c r="A63" s="20" t="s">
        <v>462</v>
      </c>
      <c r="B63" s="20" t="s">
        <v>459</v>
      </c>
      <c r="C63" s="20">
        <v>64</v>
      </c>
      <c r="D63" s="21">
        <v>22.99</v>
      </c>
      <c r="E63" s="22"/>
      <c r="F63" s="22"/>
      <c r="G63" s="22"/>
      <c r="H63" s="22"/>
      <c r="I63" s="22"/>
      <c r="J63" s="22"/>
      <c r="K63" s="22"/>
    </row>
    <row r="64" spans="1:11" x14ac:dyDescent="0.25">
      <c r="A64" s="20" t="s">
        <v>463</v>
      </c>
      <c r="B64" s="20" t="s">
        <v>459</v>
      </c>
      <c r="C64" s="20">
        <v>128</v>
      </c>
      <c r="D64" s="21">
        <v>26.99</v>
      </c>
      <c r="E64" s="22"/>
      <c r="F64" s="22"/>
      <c r="G64" s="22"/>
      <c r="H64" s="22"/>
      <c r="I64" s="22"/>
      <c r="J64" s="22"/>
      <c r="K64" s="22"/>
    </row>
    <row r="65" spans="1:11" x14ac:dyDescent="0.25">
      <c r="A65" s="20" t="s">
        <v>464</v>
      </c>
      <c r="B65" s="20" t="s">
        <v>465</v>
      </c>
      <c r="C65" s="20">
        <v>8</v>
      </c>
      <c r="D65" s="21">
        <v>11.99</v>
      </c>
      <c r="E65" s="22"/>
      <c r="F65" s="22"/>
      <c r="G65" s="22"/>
      <c r="H65" s="22"/>
      <c r="I65" s="22"/>
      <c r="J65" s="22"/>
      <c r="K65" s="22"/>
    </row>
    <row r="66" spans="1:11" x14ac:dyDescent="0.25">
      <c r="A66" s="20" t="s">
        <v>466</v>
      </c>
      <c r="B66" s="20" t="s">
        <v>465</v>
      </c>
      <c r="C66" s="20">
        <v>16</v>
      </c>
      <c r="D66" s="21">
        <v>15.99</v>
      </c>
      <c r="E66" s="22"/>
      <c r="F66" s="22"/>
      <c r="G66" s="22"/>
      <c r="H66" s="22"/>
      <c r="I66" s="22"/>
      <c r="J66" s="22"/>
      <c r="K66" s="22"/>
    </row>
    <row r="67" spans="1:11" x14ac:dyDescent="0.25">
      <c r="A67" s="20" t="s">
        <v>467</v>
      </c>
      <c r="B67" s="20" t="s">
        <v>465</v>
      </c>
      <c r="C67" s="20">
        <v>32</v>
      </c>
      <c r="D67" s="21">
        <v>19.989999999999998</v>
      </c>
      <c r="E67" s="22"/>
      <c r="F67" s="22"/>
      <c r="G67" s="22"/>
      <c r="H67" s="22"/>
      <c r="I67" s="22"/>
      <c r="J67" s="22"/>
      <c r="K67" s="22"/>
    </row>
    <row r="68" spans="1:11" x14ac:dyDescent="0.25">
      <c r="A68" s="20" t="s">
        <v>468</v>
      </c>
      <c r="B68" s="20" t="s">
        <v>465</v>
      </c>
      <c r="C68" s="20">
        <v>64</v>
      </c>
      <c r="D68" s="21">
        <v>22.99</v>
      </c>
      <c r="E68" s="22"/>
      <c r="F68" s="22"/>
      <c r="G68" s="22"/>
      <c r="H68" s="22"/>
      <c r="I68" s="22"/>
      <c r="J68" s="22"/>
      <c r="K68" s="22"/>
    </row>
    <row r="69" spans="1:11" x14ac:dyDescent="0.25">
      <c r="A69" s="20" t="s">
        <v>469</v>
      </c>
      <c r="B69" s="20" t="s">
        <v>465</v>
      </c>
      <c r="C69" s="20">
        <v>128</v>
      </c>
      <c r="D69" s="21">
        <v>27.99</v>
      </c>
      <c r="E69" s="22"/>
      <c r="F69" s="22"/>
      <c r="G69" s="22"/>
      <c r="H69" s="22"/>
      <c r="I69" s="22"/>
      <c r="J69" s="22"/>
      <c r="K69" s="22"/>
    </row>
    <row r="70" spans="1:11" x14ac:dyDescent="0.25">
      <c r="A70" s="20" t="s">
        <v>470</v>
      </c>
      <c r="B70" s="20" t="s">
        <v>471</v>
      </c>
      <c r="C70" s="20">
        <v>8</v>
      </c>
      <c r="D70" s="21">
        <v>10.99</v>
      </c>
      <c r="E70" s="22"/>
      <c r="F70" s="22"/>
      <c r="G70" s="22"/>
      <c r="H70" s="22"/>
      <c r="I70" s="22"/>
      <c r="J70" s="22"/>
      <c r="K70" s="22"/>
    </row>
    <row r="71" spans="1:11" x14ac:dyDescent="0.25">
      <c r="A71" s="20" t="s">
        <v>472</v>
      </c>
      <c r="B71" s="20" t="s">
        <v>471</v>
      </c>
      <c r="C71" s="20">
        <v>16</v>
      </c>
      <c r="D71" s="21">
        <v>14.99</v>
      </c>
      <c r="E71" s="22"/>
      <c r="F71" s="22"/>
      <c r="G71" s="22"/>
      <c r="H71" s="22"/>
      <c r="I71" s="22"/>
      <c r="J71" s="22"/>
      <c r="K71" s="22"/>
    </row>
    <row r="72" spans="1:11" x14ac:dyDescent="0.25">
      <c r="A72" s="20" t="s">
        <v>473</v>
      </c>
      <c r="B72" s="20" t="s">
        <v>471</v>
      </c>
      <c r="C72" s="20">
        <v>32</v>
      </c>
      <c r="D72" s="21">
        <v>18.989999999999998</v>
      </c>
      <c r="E72" s="22"/>
      <c r="F72" s="22"/>
      <c r="G72" s="22"/>
      <c r="H72" s="22"/>
      <c r="I72" s="22"/>
      <c r="J72" s="22"/>
      <c r="K72" s="22"/>
    </row>
    <row r="73" spans="1:11" x14ac:dyDescent="0.25">
      <c r="A73" s="20" t="s">
        <v>474</v>
      </c>
      <c r="B73" s="20" t="s">
        <v>471</v>
      </c>
      <c r="C73" s="20">
        <v>64</v>
      </c>
      <c r="D73" s="21">
        <v>22.99</v>
      </c>
      <c r="E73" s="22"/>
      <c r="F73" s="22"/>
      <c r="G73" s="22"/>
      <c r="H73" s="22"/>
      <c r="I73" s="22"/>
      <c r="J73" s="22"/>
      <c r="K73" s="22"/>
    </row>
    <row r="74" spans="1:11" x14ac:dyDescent="0.25">
      <c r="A74" s="20" t="s">
        <v>475</v>
      </c>
      <c r="B74" s="20" t="s">
        <v>471</v>
      </c>
      <c r="C74" s="20">
        <v>128</v>
      </c>
      <c r="D74" s="21">
        <v>26.99</v>
      </c>
      <c r="E74" s="22"/>
      <c r="F74" s="22"/>
      <c r="G74" s="22"/>
      <c r="H74" s="22"/>
      <c r="I74" s="22"/>
      <c r="J74" s="22"/>
      <c r="K74" s="22"/>
    </row>
    <row r="75" spans="1:11" x14ac:dyDescent="0.25">
      <c r="A75" s="20" t="s">
        <v>476</v>
      </c>
      <c r="B75" s="20" t="s">
        <v>477</v>
      </c>
      <c r="C75" s="20">
        <v>8</v>
      </c>
      <c r="D75" s="21">
        <v>11.99</v>
      </c>
      <c r="E75" s="22"/>
      <c r="F75" s="22"/>
      <c r="G75" s="22"/>
      <c r="H75" s="22"/>
      <c r="I75" s="22"/>
      <c r="J75" s="22"/>
      <c r="K75" s="22"/>
    </row>
    <row r="76" spans="1:11" x14ac:dyDescent="0.25">
      <c r="A76" s="20" t="s">
        <v>478</v>
      </c>
      <c r="B76" s="20" t="s">
        <v>477</v>
      </c>
      <c r="C76" s="20">
        <v>16</v>
      </c>
      <c r="D76" s="21">
        <v>15.99</v>
      </c>
      <c r="E76" s="22"/>
      <c r="F76" s="22"/>
      <c r="G76" s="22"/>
      <c r="H76" s="22"/>
      <c r="I76" s="22"/>
      <c r="J76" s="22"/>
      <c r="K76" s="22"/>
    </row>
    <row r="77" spans="1:11" x14ac:dyDescent="0.25">
      <c r="A77" s="20" t="s">
        <v>479</v>
      </c>
      <c r="B77" s="20" t="s">
        <v>477</v>
      </c>
      <c r="C77" s="20">
        <v>32</v>
      </c>
      <c r="D77" s="21">
        <v>19.989999999999998</v>
      </c>
      <c r="E77" s="22"/>
      <c r="F77" s="22"/>
      <c r="G77" s="22"/>
      <c r="H77" s="22"/>
      <c r="I77" s="22"/>
      <c r="J77" s="22"/>
      <c r="K77" s="22"/>
    </row>
    <row r="78" spans="1:11" x14ac:dyDescent="0.25">
      <c r="A78" s="20" t="s">
        <v>480</v>
      </c>
      <c r="B78" s="20" t="s">
        <v>477</v>
      </c>
      <c r="C78" s="20">
        <v>64</v>
      </c>
      <c r="D78" s="21">
        <v>23.99</v>
      </c>
      <c r="E78" s="22"/>
      <c r="F78" s="22"/>
      <c r="G78" s="22"/>
      <c r="H78" s="22"/>
      <c r="I78" s="22"/>
      <c r="J78" s="22"/>
      <c r="K78" s="22"/>
    </row>
    <row r="79" spans="1:11" x14ac:dyDescent="0.25">
      <c r="A79" s="20" t="s">
        <v>481</v>
      </c>
      <c r="B79" s="20" t="s">
        <v>477</v>
      </c>
      <c r="C79" s="20">
        <v>128</v>
      </c>
      <c r="D79" s="21">
        <v>27.99</v>
      </c>
      <c r="E79" s="22"/>
      <c r="F79" s="22"/>
      <c r="G79" s="22"/>
      <c r="H79" s="22"/>
      <c r="I79" s="22"/>
      <c r="J79" s="22"/>
      <c r="K79" s="22"/>
    </row>
    <row r="80" spans="1:11" x14ac:dyDescent="0.25">
      <c r="A80" s="20" t="s">
        <v>482</v>
      </c>
      <c r="B80" s="20" t="s">
        <v>483</v>
      </c>
      <c r="C80" s="20">
        <v>8</v>
      </c>
      <c r="D80" s="21">
        <v>10.99</v>
      </c>
      <c r="E80" s="22"/>
      <c r="F80" s="22"/>
      <c r="G80" s="22"/>
      <c r="H80" s="22"/>
      <c r="I80" s="22"/>
      <c r="J80" s="22"/>
      <c r="K80" s="22"/>
    </row>
    <row r="81" spans="1:11" x14ac:dyDescent="0.25">
      <c r="A81" s="20" t="s">
        <v>484</v>
      </c>
      <c r="B81" s="20" t="s">
        <v>483</v>
      </c>
      <c r="C81" s="20">
        <v>16</v>
      </c>
      <c r="D81" s="21">
        <v>14.99</v>
      </c>
      <c r="E81" s="22"/>
      <c r="F81" s="22"/>
      <c r="G81" s="22"/>
      <c r="H81" s="22"/>
      <c r="I81" s="22"/>
      <c r="J81" s="22"/>
      <c r="K81" s="22"/>
    </row>
    <row r="82" spans="1:11" x14ac:dyDescent="0.25">
      <c r="A82" s="20" t="s">
        <v>485</v>
      </c>
      <c r="B82" s="20" t="s">
        <v>483</v>
      </c>
      <c r="C82" s="20">
        <v>32</v>
      </c>
      <c r="D82" s="21">
        <v>18.989999999999998</v>
      </c>
      <c r="E82" s="22"/>
      <c r="F82" s="22"/>
      <c r="G82" s="22"/>
      <c r="H82" s="22"/>
      <c r="I82" s="22"/>
      <c r="J82" s="22"/>
      <c r="K82" s="22"/>
    </row>
    <row r="83" spans="1:11" x14ac:dyDescent="0.25">
      <c r="A83" s="20" t="s">
        <v>486</v>
      </c>
      <c r="B83" s="20" t="s">
        <v>483</v>
      </c>
      <c r="C83" s="20">
        <v>64</v>
      </c>
      <c r="D83" s="21">
        <v>22.99</v>
      </c>
      <c r="E83" s="22"/>
      <c r="F83" s="22"/>
      <c r="G83" s="22"/>
      <c r="H83" s="22"/>
      <c r="I83" s="22"/>
      <c r="J83" s="22"/>
      <c r="K83" s="22"/>
    </row>
    <row r="84" spans="1:11" x14ac:dyDescent="0.25">
      <c r="A84" s="20" t="s">
        <v>487</v>
      </c>
      <c r="B84" s="20" t="s">
        <v>483</v>
      </c>
      <c r="C84" s="20">
        <v>128</v>
      </c>
      <c r="D84" s="21">
        <v>26.99</v>
      </c>
      <c r="E84" s="22"/>
      <c r="F84" s="22"/>
      <c r="G84" s="22"/>
      <c r="H84" s="22"/>
      <c r="I84" s="22"/>
      <c r="J84" s="22"/>
      <c r="K84" s="22"/>
    </row>
    <row r="85" spans="1:11" x14ac:dyDescent="0.25">
      <c r="A85" s="20" t="s">
        <v>488</v>
      </c>
      <c r="B85" s="20" t="s">
        <v>489</v>
      </c>
      <c r="C85" s="20">
        <v>8</v>
      </c>
      <c r="D85" s="21">
        <v>8.99</v>
      </c>
      <c r="E85" s="22"/>
      <c r="F85" s="22"/>
      <c r="G85" s="22"/>
      <c r="H85" s="22"/>
      <c r="I85" s="22"/>
      <c r="J85" s="22"/>
      <c r="K85" s="22"/>
    </row>
    <row r="86" spans="1:11" x14ac:dyDescent="0.25">
      <c r="A86" s="20" t="s">
        <v>490</v>
      </c>
      <c r="B86" s="20" t="s">
        <v>489</v>
      </c>
      <c r="C86" s="20">
        <v>16</v>
      </c>
      <c r="D86" s="21">
        <v>12.99</v>
      </c>
      <c r="E86" s="22"/>
      <c r="F86" s="22"/>
      <c r="G86" s="22"/>
      <c r="H86" s="22"/>
      <c r="I86" s="22"/>
      <c r="J86" s="22"/>
      <c r="K86" s="22"/>
    </row>
    <row r="87" spans="1:11" x14ac:dyDescent="0.25">
      <c r="A87" s="20" t="s">
        <v>491</v>
      </c>
      <c r="B87" s="20" t="s">
        <v>489</v>
      </c>
      <c r="C87" s="20">
        <v>32</v>
      </c>
      <c r="D87" s="21">
        <v>16.989999999999998</v>
      </c>
      <c r="E87" s="22"/>
      <c r="F87" s="22"/>
      <c r="G87" s="22"/>
      <c r="H87" s="22"/>
      <c r="I87" s="22"/>
      <c r="J87" s="22"/>
      <c r="K87" s="22"/>
    </row>
    <row r="88" spans="1:11" x14ac:dyDescent="0.25">
      <c r="A88" s="20" t="s">
        <v>492</v>
      </c>
      <c r="B88" s="20" t="s">
        <v>489</v>
      </c>
      <c r="C88" s="20">
        <v>64</v>
      </c>
      <c r="D88" s="21">
        <v>20.99</v>
      </c>
      <c r="E88" s="22"/>
      <c r="F88" s="22"/>
      <c r="G88" s="22"/>
      <c r="H88" s="22"/>
      <c r="I88" s="22"/>
      <c r="J88" s="22"/>
      <c r="K88" s="22"/>
    </row>
    <row r="89" spans="1:11" x14ac:dyDescent="0.25">
      <c r="A89" s="20" t="s">
        <v>493</v>
      </c>
      <c r="B89" s="20" t="s">
        <v>489</v>
      </c>
      <c r="C89" s="20">
        <v>128</v>
      </c>
      <c r="D89" s="21">
        <v>24.99</v>
      </c>
      <c r="E89" s="22"/>
      <c r="F89" s="22"/>
      <c r="G89" s="22"/>
      <c r="H89" s="22"/>
      <c r="I89" s="22"/>
      <c r="J89" s="22"/>
      <c r="K89" s="22"/>
    </row>
    <row r="90" spans="1:11" x14ac:dyDescent="0.25">
      <c r="A90" s="20" t="s">
        <v>494</v>
      </c>
      <c r="B90" s="20" t="s">
        <v>495</v>
      </c>
      <c r="C90" s="20">
        <v>8</v>
      </c>
      <c r="D90" s="21">
        <v>8.99</v>
      </c>
      <c r="E90" s="22"/>
      <c r="F90" s="22"/>
      <c r="G90" s="22"/>
      <c r="H90" s="22"/>
      <c r="I90" s="22"/>
      <c r="J90" s="22"/>
      <c r="K90" s="22"/>
    </row>
    <row r="91" spans="1:11" x14ac:dyDescent="0.25">
      <c r="A91" s="20" t="s">
        <v>496</v>
      </c>
      <c r="B91" s="20" t="s">
        <v>495</v>
      </c>
      <c r="C91" s="20">
        <v>16</v>
      </c>
      <c r="D91" s="21">
        <v>12.99</v>
      </c>
      <c r="E91" s="22"/>
      <c r="F91" s="22"/>
      <c r="G91" s="22"/>
      <c r="H91" s="22"/>
      <c r="I91" s="22"/>
      <c r="J91" s="22"/>
      <c r="K91" s="22"/>
    </row>
    <row r="92" spans="1:11" x14ac:dyDescent="0.25">
      <c r="A92" s="20" t="s">
        <v>497</v>
      </c>
      <c r="B92" s="20" t="s">
        <v>495</v>
      </c>
      <c r="C92" s="20">
        <v>32</v>
      </c>
      <c r="D92" s="21">
        <v>16.989999999999998</v>
      </c>
      <c r="E92" s="22"/>
      <c r="F92" s="22"/>
      <c r="G92" s="22"/>
      <c r="H92" s="22"/>
      <c r="I92" s="22"/>
      <c r="J92" s="22"/>
      <c r="K92" s="22"/>
    </row>
    <row r="93" spans="1:11" x14ac:dyDescent="0.25">
      <c r="A93" s="20" t="s">
        <v>498</v>
      </c>
      <c r="B93" s="20" t="s">
        <v>495</v>
      </c>
      <c r="C93" s="20">
        <v>64</v>
      </c>
      <c r="D93" s="21">
        <v>20.99</v>
      </c>
      <c r="E93" s="22"/>
      <c r="F93" s="22"/>
      <c r="G93" s="22"/>
      <c r="H93" s="22"/>
      <c r="I93" s="22"/>
      <c r="J93" s="22"/>
      <c r="K93" s="22"/>
    </row>
    <row r="94" spans="1:11" x14ac:dyDescent="0.25">
      <c r="A94" s="20" t="s">
        <v>499</v>
      </c>
      <c r="B94" s="20" t="s">
        <v>495</v>
      </c>
      <c r="C94" s="20">
        <v>128</v>
      </c>
      <c r="D94" s="21">
        <v>24.99</v>
      </c>
      <c r="E94" s="22"/>
      <c r="F94" s="22"/>
      <c r="G94" s="22"/>
      <c r="H94" s="22"/>
      <c r="I94" s="22"/>
      <c r="J94" s="22"/>
      <c r="K94" s="22"/>
    </row>
    <row r="95" spans="1:11" x14ac:dyDescent="0.25">
      <c r="A95" s="20" t="s">
        <v>500</v>
      </c>
      <c r="B95" s="20" t="s">
        <v>501</v>
      </c>
      <c r="C95" s="20">
        <v>8</v>
      </c>
      <c r="D95" s="21">
        <v>8.99</v>
      </c>
      <c r="E95" s="22"/>
      <c r="F95" s="22"/>
      <c r="G95" s="22"/>
      <c r="H95" s="22"/>
      <c r="I95" s="22"/>
      <c r="J95" s="22"/>
      <c r="K95" s="22"/>
    </row>
    <row r="96" spans="1:11" x14ac:dyDescent="0.25">
      <c r="A96" s="20" t="s">
        <v>502</v>
      </c>
      <c r="B96" s="20" t="s">
        <v>501</v>
      </c>
      <c r="C96" s="20">
        <v>16</v>
      </c>
      <c r="D96" s="21">
        <v>12.99</v>
      </c>
      <c r="E96" s="22"/>
      <c r="F96" s="22"/>
      <c r="G96" s="22"/>
      <c r="H96" s="22"/>
      <c r="I96" s="22"/>
      <c r="J96" s="22"/>
      <c r="K96" s="22"/>
    </row>
    <row r="97" spans="1:11" x14ac:dyDescent="0.25">
      <c r="A97" s="20" t="s">
        <v>503</v>
      </c>
      <c r="B97" s="20" t="s">
        <v>501</v>
      </c>
      <c r="C97" s="20">
        <v>32</v>
      </c>
      <c r="D97" s="21">
        <v>16.989999999999998</v>
      </c>
      <c r="E97" s="22"/>
      <c r="F97" s="22"/>
      <c r="G97" s="22"/>
      <c r="H97" s="22"/>
      <c r="I97" s="22"/>
      <c r="J97" s="22"/>
      <c r="K97" s="22"/>
    </row>
    <row r="98" spans="1:11" x14ac:dyDescent="0.25">
      <c r="A98" s="20" t="s">
        <v>504</v>
      </c>
      <c r="B98" s="20" t="s">
        <v>501</v>
      </c>
      <c r="C98" s="20">
        <v>64</v>
      </c>
      <c r="D98" s="21">
        <v>20.99</v>
      </c>
      <c r="E98" s="22"/>
      <c r="F98" s="22"/>
      <c r="G98" s="22"/>
      <c r="H98" s="22"/>
      <c r="I98" s="22"/>
      <c r="J98" s="22"/>
      <c r="K98" s="22"/>
    </row>
    <row r="99" spans="1:11" ht="15.75" thickBot="1" x14ac:dyDescent="0.3">
      <c r="A99" s="20" t="s">
        <v>505</v>
      </c>
      <c r="B99" s="20" t="s">
        <v>501</v>
      </c>
      <c r="C99" s="20">
        <v>128</v>
      </c>
      <c r="D99" s="21">
        <v>24.99</v>
      </c>
      <c r="E99" s="22"/>
      <c r="F99" s="22"/>
      <c r="G99" s="22"/>
      <c r="H99" s="22"/>
      <c r="I99" s="22"/>
      <c r="J99" s="22"/>
      <c r="K99" s="22"/>
    </row>
    <row r="100" spans="1:11" ht="15.75" thickTop="1" x14ac:dyDescent="0.25">
      <c r="A100" s="28" t="s">
        <v>506</v>
      </c>
      <c r="B100" s="28" t="s">
        <v>507</v>
      </c>
      <c r="C100" s="28">
        <v>8</v>
      </c>
      <c r="D100" s="29">
        <v>8.99</v>
      </c>
      <c r="E100" s="22"/>
      <c r="F100" s="22"/>
      <c r="G100" s="22"/>
      <c r="H100" s="22"/>
      <c r="I100" s="22"/>
      <c r="J100" s="22"/>
      <c r="K100" s="22"/>
    </row>
    <row r="101" spans="1:11" x14ac:dyDescent="0.25">
      <c r="A101" s="30" t="s">
        <v>508</v>
      </c>
      <c r="B101" s="30" t="s">
        <v>507</v>
      </c>
      <c r="C101" s="30">
        <v>16</v>
      </c>
      <c r="D101" s="31">
        <v>12.99</v>
      </c>
      <c r="E101" s="22"/>
      <c r="F101" s="22"/>
      <c r="G101" s="22"/>
      <c r="H101" s="22"/>
      <c r="I101" s="22"/>
      <c r="J101" s="22"/>
      <c r="K101" s="22"/>
    </row>
    <row r="102" spans="1:11" x14ac:dyDescent="0.25">
      <c r="A102" s="30" t="s">
        <v>509</v>
      </c>
      <c r="B102" s="30" t="s">
        <v>507</v>
      </c>
      <c r="C102" s="30">
        <v>32</v>
      </c>
      <c r="D102" s="31">
        <v>16.989999999999998</v>
      </c>
      <c r="E102" s="22"/>
      <c r="F102" s="22"/>
      <c r="G102" s="22"/>
      <c r="H102" s="22"/>
      <c r="I102" s="22"/>
      <c r="J102" s="22"/>
      <c r="K102" s="22"/>
    </row>
    <row r="103" spans="1:11" x14ac:dyDescent="0.25">
      <c r="A103" s="30" t="s">
        <v>510</v>
      </c>
      <c r="B103" s="30" t="s">
        <v>511</v>
      </c>
      <c r="C103" s="30">
        <v>8</v>
      </c>
      <c r="D103" s="31">
        <v>8.99</v>
      </c>
      <c r="E103" s="22"/>
      <c r="F103" s="22"/>
      <c r="G103" s="22"/>
      <c r="H103" s="22"/>
      <c r="I103" s="22"/>
      <c r="J103" s="22"/>
      <c r="K103" s="22"/>
    </row>
    <row r="104" spans="1:11" x14ac:dyDescent="0.25">
      <c r="A104" s="30" t="s">
        <v>512</v>
      </c>
      <c r="B104" s="30" t="s">
        <v>511</v>
      </c>
      <c r="C104" s="30">
        <v>16</v>
      </c>
      <c r="D104" s="31">
        <v>12.99</v>
      </c>
      <c r="E104" s="22"/>
      <c r="F104" s="22"/>
      <c r="G104" s="22"/>
      <c r="H104" s="22"/>
      <c r="I104" s="22"/>
      <c r="J104" s="22"/>
      <c r="K104" s="22"/>
    </row>
    <row r="105" spans="1:11" x14ac:dyDescent="0.25">
      <c r="A105" s="30" t="s">
        <v>513</v>
      </c>
      <c r="B105" s="30" t="s">
        <v>511</v>
      </c>
      <c r="C105" s="30">
        <v>32</v>
      </c>
      <c r="D105" s="31">
        <v>16.989999999999998</v>
      </c>
      <c r="E105" s="22"/>
      <c r="F105" s="22"/>
      <c r="G105" s="22"/>
      <c r="H105" s="22"/>
      <c r="I105" s="22"/>
      <c r="J105" s="22"/>
      <c r="K105" s="22"/>
    </row>
    <row r="106" spans="1:11" x14ac:dyDescent="0.25">
      <c r="A106" s="30" t="s">
        <v>514</v>
      </c>
      <c r="B106" s="30" t="s">
        <v>515</v>
      </c>
      <c r="C106" s="30">
        <v>8</v>
      </c>
      <c r="D106" s="31">
        <v>10.99</v>
      </c>
      <c r="E106" s="22"/>
      <c r="F106" s="22"/>
      <c r="G106" s="22"/>
      <c r="H106" s="22"/>
      <c r="I106" s="22"/>
      <c r="J106" s="22"/>
      <c r="K106" s="22"/>
    </row>
    <row r="107" spans="1:11" x14ac:dyDescent="0.25">
      <c r="A107" s="30" t="s">
        <v>516</v>
      </c>
      <c r="B107" s="30" t="s">
        <v>515</v>
      </c>
      <c r="C107" s="30">
        <v>16</v>
      </c>
      <c r="D107" s="31">
        <v>14.99</v>
      </c>
      <c r="E107" s="22"/>
      <c r="F107" s="22"/>
      <c r="G107" s="22"/>
      <c r="H107" s="22"/>
      <c r="I107" s="22"/>
      <c r="J107" s="22"/>
      <c r="K107" s="22"/>
    </row>
    <row r="108" spans="1:11" x14ac:dyDescent="0.25">
      <c r="A108" s="30" t="s">
        <v>517</v>
      </c>
      <c r="B108" s="30" t="s">
        <v>515</v>
      </c>
      <c r="C108" s="30">
        <v>32</v>
      </c>
      <c r="D108" s="31">
        <v>18.989999999999998</v>
      </c>
      <c r="E108" s="22"/>
      <c r="F108" s="22"/>
      <c r="G108" s="22"/>
      <c r="H108" s="22"/>
      <c r="I108" s="22"/>
      <c r="J108" s="22"/>
      <c r="K108" s="22"/>
    </row>
    <row r="109" spans="1:11" x14ac:dyDescent="0.25">
      <c r="A109" s="30" t="s">
        <v>518</v>
      </c>
      <c r="B109" s="30" t="s">
        <v>519</v>
      </c>
      <c r="C109" s="30">
        <v>8</v>
      </c>
      <c r="D109" s="31">
        <v>10.99</v>
      </c>
      <c r="E109" s="22"/>
      <c r="F109" s="22"/>
      <c r="G109" s="22"/>
      <c r="H109" s="22"/>
      <c r="I109" s="22"/>
      <c r="J109" s="22"/>
      <c r="K109" s="22"/>
    </row>
    <row r="110" spans="1:11" x14ac:dyDescent="0.25">
      <c r="A110" s="30" t="s">
        <v>520</v>
      </c>
      <c r="B110" s="30" t="s">
        <v>519</v>
      </c>
      <c r="C110" s="30">
        <v>16</v>
      </c>
      <c r="D110" s="31">
        <v>14.99</v>
      </c>
      <c r="E110" s="22"/>
      <c r="F110" s="22"/>
      <c r="G110" s="22"/>
      <c r="H110" s="22"/>
      <c r="I110" s="22"/>
      <c r="J110" s="22"/>
      <c r="K110" s="22"/>
    </row>
    <row r="111" spans="1:11" x14ac:dyDescent="0.25">
      <c r="A111" s="30" t="s">
        <v>521</v>
      </c>
      <c r="B111" s="30" t="s">
        <v>519</v>
      </c>
      <c r="C111" s="30">
        <v>32</v>
      </c>
      <c r="D111" s="31">
        <v>18.989999999999998</v>
      </c>
      <c r="E111" s="22"/>
      <c r="F111" s="22"/>
      <c r="G111" s="22"/>
      <c r="H111" s="22"/>
      <c r="I111" s="22"/>
      <c r="J111" s="22"/>
      <c r="K111" s="22"/>
    </row>
    <row r="112" spans="1:11" x14ac:dyDescent="0.25">
      <c r="A112" s="30" t="s">
        <v>522</v>
      </c>
      <c r="B112" s="30" t="s">
        <v>523</v>
      </c>
      <c r="C112" s="30">
        <v>8</v>
      </c>
      <c r="D112" s="31">
        <v>11.99</v>
      </c>
      <c r="E112" s="22"/>
      <c r="F112" s="22"/>
      <c r="G112" s="22"/>
      <c r="H112" s="22"/>
      <c r="I112" s="22"/>
      <c r="J112" s="22"/>
      <c r="K112" s="22"/>
    </row>
    <row r="113" spans="1:11" x14ac:dyDescent="0.25">
      <c r="A113" s="30" t="s">
        <v>524</v>
      </c>
      <c r="B113" s="30" t="s">
        <v>523</v>
      </c>
      <c r="C113" s="30">
        <v>16</v>
      </c>
      <c r="D113" s="31">
        <v>15.99</v>
      </c>
      <c r="E113" s="22"/>
      <c r="F113" s="22"/>
      <c r="G113" s="22"/>
      <c r="H113" s="22"/>
      <c r="I113" s="22"/>
      <c r="J113" s="22"/>
      <c r="K113" s="22"/>
    </row>
    <row r="114" spans="1:11" x14ac:dyDescent="0.25">
      <c r="A114" s="30" t="s">
        <v>525</v>
      </c>
      <c r="B114" s="30" t="s">
        <v>523</v>
      </c>
      <c r="C114" s="30">
        <v>32</v>
      </c>
      <c r="D114" s="31">
        <v>19.989999999999998</v>
      </c>
      <c r="E114" s="22"/>
      <c r="F114" s="22"/>
      <c r="G114" s="22"/>
      <c r="H114" s="22"/>
      <c r="I114" s="22"/>
      <c r="J114" s="22"/>
      <c r="K114" s="22"/>
    </row>
    <row r="115" spans="1:11" x14ac:dyDescent="0.25">
      <c r="A115" s="30" t="s">
        <v>526</v>
      </c>
      <c r="B115" s="30" t="s">
        <v>527</v>
      </c>
      <c r="C115" s="30">
        <v>8</v>
      </c>
      <c r="D115" s="31">
        <v>11.99</v>
      </c>
      <c r="E115" s="22"/>
      <c r="F115" s="22"/>
      <c r="G115" s="22"/>
      <c r="H115" s="22"/>
      <c r="I115" s="22"/>
      <c r="J115" s="22"/>
      <c r="K115" s="22"/>
    </row>
    <row r="116" spans="1:11" x14ac:dyDescent="0.25">
      <c r="A116" s="30" t="s">
        <v>528</v>
      </c>
      <c r="B116" s="30" t="s">
        <v>527</v>
      </c>
      <c r="C116" s="30">
        <v>16</v>
      </c>
      <c r="D116" s="31">
        <v>15.99</v>
      </c>
      <c r="E116" s="22"/>
      <c r="F116" s="22"/>
      <c r="G116" s="22"/>
      <c r="H116" s="22"/>
      <c r="I116" s="22"/>
      <c r="J116" s="22"/>
      <c r="K116" s="22"/>
    </row>
    <row r="117" spans="1:11" ht="15.75" thickBot="1" x14ac:dyDescent="0.3">
      <c r="A117" s="30" t="s">
        <v>529</v>
      </c>
      <c r="B117" s="30" t="s">
        <v>527</v>
      </c>
      <c r="C117" s="30">
        <v>32</v>
      </c>
      <c r="D117" s="31">
        <v>19.989999999999998</v>
      </c>
      <c r="E117" s="22"/>
      <c r="F117" s="22"/>
      <c r="G117" s="22"/>
      <c r="H117" s="22"/>
      <c r="I117" s="22"/>
      <c r="J117" s="22"/>
      <c r="K117" s="22"/>
    </row>
    <row r="118" spans="1:11" ht="15.75" thickTop="1" x14ac:dyDescent="0.25">
      <c r="A118" s="32" t="s">
        <v>530</v>
      </c>
      <c r="B118" s="32" t="s">
        <v>531</v>
      </c>
      <c r="C118" s="32">
        <v>4</v>
      </c>
      <c r="D118" s="33">
        <v>18.989999999999998</v>
      </c>
      <c r="E118" s="22"/>
      <c r="F118" s="22"/>
      <c r="G118" s="22"/>
      <c r="H118" s="22"/>
      <c r="I118" s="22"/>
      <c r="J118" s="22"/>
      <c r="K118" s="22"/>
    </row>
    <row r="119" spans="1:11" x14ac:dyDescent="0.25">
      <c r="A119" s="34" t="s">
        <v>532</v>
      </c>
      <c r="B119" s="34" t="s">
        <v>533</v>
      </c>
      <c r="C119" s="34">
        <v>6</v>
      </c>
      <c r="D119" s="35">
        <v>14.99</v>
      </c>
      <c r="E119" s="22"/>
      <c r="F119" s="22"/>
      <c r="G119" s="22"/>
      <c r="H119" s="22"/>
      <c r="I119" s="22"/>
      <c r="J119" s="22"/>
      <c r="K119" s="22"/>
    </row>
    <row r="120" spans="1:11" x14ac:dyDescent="0.25">
      <c r="A120" s="34" t="s">
        <v>534</v>
      </c>
      <c r="B120" s="34" t="s">
        <v>535</v>
      </c>
      <c r="C120" s="34">
        <v>12</v>
      </c>
      <c r="D120" s="35">
        <v>12.99</v>
      </c>
      <c r="E120" s="22"/>
      <c r="F120" s="22"/>
      <c r="G120" s="22"/>
      <c r="H120" s="22"/>
      <c r="I120" s="22"/>
      <c r="J120" s="22"/>
      <c r="K120" s="22"/>
    </row>
    <row r="121" spans="1:11" x14ac:dyDescent="0.25">
      <c r="A121" s="34" t="s">
        <v>536</v>
      </c>
      <c r="B121" s="34" t="s">
        <v>537</v>
      </c>
      <c r="C121" s="34">
        <v>6</v>
      </c>
      <c r="D121" s="35">
        <v>7.99</v>
      </c>
      <c r="E121" s="22"/>
      <c r="F121" s="22"/>
      <c r="G121" s="22"/>
      <c r="H121" s="22"/>
      <c r="I121" s="22"/>
      <c r="J121" s="22"/>
      <c r="K121" s="22"/>
    </row>
    <row r="122" spans="1:11" x14ac:dyDescent="0.25">
      <c r="A122" s="34" t="s">
        <v>538</v>
      </c>
      <c r="B122" s="34" t="s">
        <v>539</v>
      </c>
      <c r="C122" s="34">
        <v>4</v>
      </c>
      <c r="D122" s="35">
        <v>21.99</v>
      </c>
      <c r="E122" s="22"/>
      <c r="F122" s="22"/>
      <c r="G122" s="22"/>
      <c r="H122" s="22"/>
      <c r="I122" s="22"/>
      <c r="J122" s="22"/>
      <c r="K122" s="22"/>
    </row>
    <row r="123" spans="1:11" x14ac:dyDescent="0.25">
      <c r="A123" s="34" t="s">
        <v>540</v>
      </c>
      <c r="B123" s="34" t="s">
        <v>541</v>
      </c>
      <c r="C123" s="34">
        <v>16</v>
      </c>
      <c r="D123" s="35">
        <v>9.99</v>
      </c>
      <c r="E123" s="22"/>
      <c r="F123" s="22"/>
      <c r="G123" s="22"/>
      <c r="H123" s="22"/>
      <c r="I123" s="22"/>
      <c r="J123" s="22"/>
      <c r="K123" s="22"/>
    </row>
    <row r="124" spans="1:11" x14ac:dyDescent="0.25">
      <c r="A124" s="34" t="s">
        <v>542</v>
      </c>
      <c r="B124" s="34" t="s">
        <v>543</v>
      </c>
      <c r="C124" s="34">
        <v>6</v>
      </c>
      <c r="D124" s="35">
        <v>6.99</v>
      </c>
      <c r="E124" s="22"/>
      <c r="F124" s="22"/>
      <c r="G124" s="22"/>
      <c r="H124" s="22"/>
      <c r="I124" s="22"/>
      <c r="J124" s="22"/>
      <c r="K124" s="22"/>
    </row>
    <row r="125" spans="1:11" x14ac:dyDescent="0.25">
      <c r="A125" s="22"/>
      <c r="B125" s="22"/>
      <c r="C125" s="22"/>
      <c r="D125" s="22"/>
      <c r="E125" s="22"/>
      <c r="F125" s="22"/>
      <c r="G125" s="22"/>
      <c r="H125" s="22"/>
      <c r="I125" s="22"/>
      <c r="J125" s="22"/>
      <c r="K125" s="22"/>
    </row>
    <row r="126" spans="1:11" x14ac:dyDescent="0.25">
      <c r="A126" s="22"/>
      <c r="B126" s="22"/>
      <c r="C126" s="22"/>
      <c r="D126" s="22"/>
      <c r="E126" s="22"/>
      <c r="F126" s="22"/>
      <c r="G126" s="22"/>
      <c r="H126" s="22"/>
      <c r="I126" s="22"/>
      <c r="J126" s="22"/>
      <c r="K126" s="22"/>
    </row>
    <row r="127" spans="1:11" x14ac:dyDescent="0.25">
      <c r="A127" s="22"/>
      <c r="B127" s="22"/>
      <c r="C127" s="22"/>
      <c r="D127" s="22"/>
      <c r="E127" s="22"/>
      <c r="F127" s="22"/>
      <c r="G127" s="22"/>
      <c r="H127" s="22"/>
      <c r="I127" s="22"/>
      <c r="J127" s="22"/>
      <c r="K127" s="22"/>
    </row>
    <row r="128" spans="1:11" x14ac:dyDescent="0.25">
      <c r="A128" s="22"/>
      <c r="B128" s="22"/>
      <c r="C128" s="22"/>
      <c r="D128" s="22"/>
      <c r="E128" s="22"/>
      <c r="F128" s="22"/>
      <c r="G128" s="22"/>
      <c r="H128" s="22"/>
      <c r="I128" s="22"/>
      <c r="J128" s="22"/>
      <c r="K128" s="22"/>
    </row>
    <row r="129" spans="1:11" x14ac:dyDescent="0.25">
      <c r="A129" s="22"/>
      <c r="B129" s="22"/>
      <c r="C129" s="22"/>
      <c r="D129" s="22"/>
      <c r="E129" s="22"/>
      <c r="F129" s="22"/>
      <c r="G129" s="22"/>
      <c r="H129" s="22"/>
      <c r="I129" s="22"/>
      <c r="J129" s="22"/>
      <c r="K129" s="22"/>
    </row>
    <row r="130" spans="1:11" x14ac:dyDescent="0.25">
      <c r="A130" s="22"/>
      <c r="B130" s="22"/>
      <c r="C130" s="22"/>
      <c r="D130" s="22"/>
      <c r="E130" s="22"/>
      <c r="F130" s="22"/>
      <c r="G130" s="22"/>
      <c r="H130" s="22"/>
      <c r="I130" s="22"/>
      <c r="J130" s="22"/>
      <c r="K130" s="22"/>
    </row>
    <row r="131" spans="1:11" x14ac:dyDescent="0.25">
      <c r="A131" s="22"/>
      <c r="B131" s="22"/>
      <c r="C131" s="22"/>
      <c r="D131" s="22"/>
      <c r="E131" s="22"/>
      <c r="F131" s="22"/>
      <c r="G131" s="22"/>
      <c r="H131" s="22"/>
      <c r="I131" s="22"/>
      <c r="J131" s="22"/>
      <c r="K131" s="22"/>
    </row>
    <row r="132" spans="1:11" x14ac:dyDescent="0.25">
      <c r="A132" s="22"/>
      <c r="B132" s="22"/>
      <c r="C132" s="22"/>
      <c r="D132" s="22"/>
      <c r="E132" s="22"/>
      <c r="F132" s="22"/>
      <c r="G132" s="22"/>
      <c r="H132" s="22"/>
      <c r="I132" s="22"/>
      <c r="J132" s="22"/>
      <c r="K132" s="22"/>
    </row>
    <row r="133" spans="1:11" x14ac:dyDescent="0.25">
      <c r="A133" s="22"/>
      <c r="B133" s="22"/>
      <c r="C133" s="22"/>
      <c r="D133" s="22"/>
      <c r="E133" s="22"/>
      <c r="F133" s="22"/>
      <c r="G133" s="22"/>
      <c r="H133" s="22"/>
      <c r="I133" s="22"/>
      <c r="J133" s="22"/>
      <c r="K133" s="22"/>
    </row>
    <row r="134" spans="1:11" x14ac:dyDescent="0.25">
      <c r="A134" s="22"/>
      <c r="B134" s="22"/>
      <c r="C134" s="22"/>
      <c r="D134" s="22"/>
      <c r="E134" s="22"/>
      <c r="F134" s="22"/>
      <c r="G134" s="22"/>
      <c r="H134" s="22"/>
      <c r="I134" s="22"/>
      <c r="J134" s="22"/>
      <c r="K134" s="22"/>
    </row>
    <row r="135" spans="1:11" x14ac:dyDescent="0.25">
      <c r="A135" s="22"/>
      <c r="B135" s="22"/>
      <c r="C135" s="22"/>
      <c r="D135" s="22"/>
      <c r="E135" s="22"/>
      <c r="F135" s="22"/>
      <c r="G135" s="22"/>
      <c r="H135" s="22"/>
      <c r="I135" s="22"/>
      <c r="J135" s="22"/>
      <c r="K135" s="22"/>
    </row>
  </sheetData>
  <pageMargins left="0.7" right="0.7" top="0.75" bottom="0.75" header="0.3" footer="0.3"/>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workbookViewId="0">
      <selection activeCell="F28" sqref="F28"/>
    </sheetView>
  </sheetViews>
  <sheetFormatPr defaultRowHeight="11.25" x14ac:dyDescent="0.15"/>
  <cols>
    <col min="2" max="2" width="34.5" bestFit="1" customWidth="1"/>
  </cols>
  <sheetData>
    <row r="1" spans="1:8" ht="68.25" customHeight="1" x14ac:dyDescent="0.15"/>
    <row r="2" spans="1:8" ht="36" customHeight="1" x14ac:dyDescent="0.3">
      <c r="A2" s="122" t="s">
        <v>876</v>
      </c>
      <c r="B2" s="122"/>
      <c r="C2" s="122"/>
      <c r="D2" s="122"/>
    </row>
    <row r="3" spans="1:8" ht="36" customHeight="1" x14ac:dyDescent="0.25">
      <c r="A3" s="70" t="s">
        <v>877</v>
      </c>
      <c r="B3" s="70" t="s">
        <v>878</v>
      </c>
      <c r="C3" s="70" t="s">
        <v>879</v>
      </c>
      <c r="G3" s="65"/>
      <c r="H3" s="66"/>
    </row>
    <row r="4" spans="1:8" ht="15" x14ac:dyDescent="0.25">
      <c r="A4" s="68" t="s">
        <v>384</v>
      </c>
      <c r="B4" s="68" t="s">
        <v>385</v>
      </c>
      <c r="C4" s="69">
        <v>6100</v>
      </c>
      <c r="D4" s="69">
        <v>3421</v>
      </c>
      <c r="E4" s="69">
        <v>4583</v>
      </c>
      <c r="F4" s="69">
        <f>E4+1200</f>
        <v>5783</v>
      </c>
      <c r="G4" s="67"/>
    </row>
    <row r="5" spans="1:8" ht="15" x14ac:dyDescent="0.25">
      <c r="A5" s="68" t="s">
        <v>387</v>
      </c>
      <c r="B5" s="68" t="s">
        <v>388</v>
      </c>
      <c r="C5" s="69">
        <v>5425</v>
      </c>
      <c r="D5" s="69">
        <v>9568</v>
      </c>
      <c r="E5" s="69">
        <v>8862</v>
      </c>
      <c r="F5" s="69">
        <f t="shared" ref="F5:F11" si="0">E5+1200</f>
        <v>10062</v>
      </c>
      <c r="G5" s="67"/>
    </row>
    <row r="6" spans="1:8" ht="15" x14ac:dyDescent="0.25">
      <c r="A6" s="68" t="s">
        <v>390</v>
      </c>
      <c r="B6" s="68" t="s">
        <v>391</v>
      </c>
      <c r="C6" s="69">
        <v>1100</v>
      </c>
      <c r="D6" s="69">
        <v>1190</v>
      </c>
      <c r="E6" s="69">
        <v>1253</v>
      </c>
      <c r="F6" s="69">
        <f t="shared" si="0"/>
        <v>2453</v>
      </c>
      <c r="G6" s="67"/>
    </row>
    <row r="7" spans="1:8" ht="15" x14ac:dyDescent="0.25">
      <c r="A7" s="68" t="s">
        <v>393</v>
      </c>
      <c r="B7" s="68" t="s">
        <v>394</v>
      </c>
      <c r="C7" s="69">
        <v>1597</v>
      </c>
      <c r="D7" s="69">
        <v>3578</v>
      </c>
      <c r="E7" s="69">
        <v>2569</v>
      </c>
      <c r="F7" s="69">
        <f t="shared" si="0"/>
        <v>3769</v>
      </c>
      <c r="G7" s="67"/>
    </row>
    <row r="8" spans="1:8" ht="15" x14ac:dyDescent="0.25">
      <c r="A8" s="68" t="s">
        <v>397</v>
      </c>
      <c r="B8" s="68" t="s">
        <v>398</v>
      </c>
      <c r="C8" s="69">
        <v>3651</v>
      </c>
      <c r="D8" s="69">
        <v>4127</v>
      </c>
      <c r="E8" s="69">
        <v>6289</v>
      </c>
      <c r="F8" s="69">
        <f t="shared" si="0"/>
        <v>7489</v>
      </c>
      <c r="G8" s="67"/>
    </row>
    <row r="9" spans="1:8" ht="15" x14ac:dyDescent="0.25">
      <c r="A9" s="68" t="s">
        <v>400</v>
      </c>
      <c r="B9" s="68" t="s">
        <v>401</v>
      </c>
      <c r="C9" s="69">
        <v>7532</v>
      </c>
      <c r="D9" s="69">
        <v>6541</v>
      </c>
      <c r="E9" s="69">
        <v>8523</v>
      </c>
      <c r="F9" s="69">
        <f t="shared" si="0"/>
        <v>9723</v>
      </c>
      <c r="G9" s="67"/>
    </row>
    <row r="10" spans="1:8" ht="15" x14ac:dyDescent="0.25">
      <c r="A10" s="68" t="s">
        <v>404</v>
      </c>
      <c r="B10" s="68" t="s">
        <v>405</v>
      </c>
      <c r="C10" s="69">
        <v>2589</v>
      </c>
      <c r="D10" s="69">
        <v>2080</v>
      </c>
      <c r="E10" s="69">
        <v>3874</v>
      </c>
      <c r="F10" s="69">
        <f t="shared" si="0"/>
        <v>5074</v>
      </c>
      <c r="G10" s="67"/>
    </row>
    <row r="11" spans="1:8" ht="15" x14ac:dyDescent="0.25">
      <c r="A11" s="68" t="s">
        <v>407</v>
      </c>
      <c r="B11" s="68" t="s">
        <v>408</v>
      </c>
      <c r="C11" s="69">
        <v>5101</v>
      </c>
      <c r="D11" s="69">
        <v>3421</v>
      </c>
      <c r="E11" s="69">
        <v>4583</v>
      </c>
      <c r="F11" s="69">
        <f t="shared" si="0"/>
        <v>5783</v>
      </c>
      <c r="G11" s="67"/>
    </row>
  </sheetData>
  <mergeCells count="1">
    <mergeCell ref="A2:D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A2"/>
  <sheetViews>
    <sheetView workbookViewId="0">
      <selection activeCell="A2" sqref="A2"/>
    </sheetView>
  </sheetViews>
  <sheetFormatPr defaultRowHeight="15" x14ac:dyDescent="0.25"/>
  <cols>
    <col min="1" max="1" width="100.5" style="72" customWidth="1"/>
    <col min="2" max="16384" width="9" style="72"/>
  </cols>
  <sheetData>
    <row r="1" spans="1:1" ht="26.25" x14ac:dyDescent="0.4">
      <c r="A1" s="71" t="s">
        <v>880</v>
      </c>
    </row>
    <row r="2" spans="1:1" ht="76.5" customHeight="1" x14ac:dyDescent="0.25">
      <c r="A2" s="73" t="s">
        <v>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zoomScaleNormal="100" workbookViewId="0">
      <selection activeCell="K10" sqref="K10"/>
    </sheetView>
  </sheetViews>
  <sheetFormatPr defaultRowHeight="15" x14ac:dyDescent="0.25"/>
  <cols>
    <col min="1" max="1" width="16.625" style="10" customWidth="1"/>
    <col min="2" max="7" width="8.375" style="10" customWidth="1"/>
    <col min="8" max="8" width="15.125" style="10" customWidth="1"/>
    <col min="9" max="16384" width="9" style="10"/>
  </cols>
  <sheetData>
    <row r="1" spans="1:14" ht="67.5" customHeight="1" x14ac:dyDescent="0.25"/>
    <row r="2" spans="1:14" ht="15" customHeight="1" x14ac:dyDescent="0.25">
      <c r="A2" s="10" t="s">
        <v>831</v>
      </c>
      <c r="E2" s="112" t="s">
        <v>884</v>
      </c>
      <c r="F2" s="112"/>
      <c r="G2" s="114">
        <v>500</v>
      </c>
    </row>
    <row r="3" spans="1:14" ht="30" customHeight="1" x14ac:dyDescent="0.25">
      <c r="E3" s="113"/>
      <c r="F3" s="113"/>
      <c r="G3" s="115"/>
    </row>
    <row r="4" spans="1:14" x14ac:dyDescent="0.25">
      <c r="A4" s="44" t="s">
        <v>376</v>
      </c>
      <c r="B4" s="64" t="s">
        <v>757</v>
      </c>
      <c r="C4" s="44" t="s">
        <v>758</v>
      </c>
      <c r="D4" s="44" t="s">
        <v>759</v>
      </c>
      <c r="E4" s="44" t="s">
        <v>832</v>
      </c>
      <c r="F4" s="44" t="s">
        <v>833</v>
      </c>
      <c r="G4" s="44" t="s">
        <v>834</v>
      </c>
      <c r="N4" s="44" t="s">
        <v>870</v>
      </c>
    </row>
    <row r="5" spans="1:14" x14ac:dyDescent="0.25">
      <c r="A5" s="10" t="s">
        <v>835</v>
      </c>
      <c r="B5" s="10">
        <v>486</v>
      </c>
      <c r="C5" s="10">
        <v>297</v>
      </c>
      <c r="D5" s="10">
        <v>99</v>
      </c>
      <c r="E5" s="10">
        <v>519</v>
      </c>
      <c r="F5" s="10">
        <v>765</v>
      </c>
      <c r="G5" s="10">
        <v>553</v>
      </c>
    </row>
    <row r="6" spans="1:14" x14ac:dyDescent="0.25">
      <c r="A6" s="10" t="s">
        <v>836</v>
      </c>
      <c r="B6" s="10">
        <v>571</v>
      </c>
      <c r="C6" s="10">
        <v>546</v>
      </c>
      <c r="D6" s="10">
        <v>291</v>
      </c>
      <c r="E6" s="10">
        <v>405</v>
      </c>
      <c r="F6" s="10">
        <v>981</v>
      </c>
      <c r="G6" s="10">
        <v>66</v>
      </c>
    </row>
    <row r="7" spans="1:14" x14ac:dyDescent="0.25">
      <c r="A7" s="10" t="s">
        <v>837</v>
      </c>
      <c r="B7" s="10">
        <v>245</v>
      </c>
      <c r="C7" s="10">
        <v>444</v>
      </c>
      <c r="D7" s="10">
        <v>394</v>
      </c>
      <c r="E7" s="10">
        <v>369</v>
      </c>
      <c r="F7" s="10">
        <v>848</v>
      </c>
      <c r="G7" s="10">
        <v>170</v>
      </c>
    </row>
    <row r="8" spans="1:14" x14ac:dyDescent="0.25">
      <c r="A8" s="10" t="s">
        <v>838</v>
      </c>
      <c r="B8" s="10">
        <v>434</v>
      </c>
      <c r="C8" s="10">
        <v>538</v>
      </c>
      <c r="D8" s="10">
        <v>730</v>
      </c>
      <c r="E8" s="10">
        <v>284</v>
      </c>
      <c r="F8" s="10">
        <v>253</v>
      </c>
      <c r="G8" s="10">
        <v>455</v>
      </c>
    </row>
    <row r="9" spans="1:14" x14ac:dyDescent="0.25">
      <c r="A9" s="10" t="s">
        <v>839</v>
      </c>
      <c r="B9" s="10">
        <v>955</v>
      </c>
      <c r="C9" s="10">
        <v>899</v>
      </c>
      <c r="D9" s="10">
        <v>433</v>
      </c>
      <c r="E9" s="10">
        <v>497</v>
      </c>
      <c r="F9" s="10">
        <v>773</v>
      </c>
      <c r="G9" s="10">
        <v>552</v>
      </c>
    </row>
    <row r="10" spans="1:14" x14ac:dyDescent="0.25">
      <c r="A10" s="10" t="s">
        <v>840</v>
      </c>
      <c r="B10" s="10">
        <v>946</v>
      </c>
      <c r="C10" s="10">
        <v>736</v>
      </c>
      <c r="D10" s="10">
        <v>586</v>
      </c>
      <c r="E10" s="10">
        <v>-59</v>
      </c>
      <c r="F10" s="10">
        <v>290</v>
      </c>
      <c r="G10" s="10">
        <v>581</v>
      </c>
    </row>
    <row r="11" spans="1:14" x14ac:dyDescent="0.25">
      <c r="A11" s="10" t="s">
        <v>841</v>
      </c>
      <c r="B11" s="10">
        <v>345</v>
      </c>
      <c r="C11" s="10">
        <v>-59</v>
      </c>
      <c r="D11" s="10">
        <v>81</v>
      </c>
      <c r="E11" s="10">
        <v>771</v>
      </c>
      <c r="F11" s="10">
        <v>210</v>
      </c>
      <c r="G11" s="10">
        <v>486</v>
      </c>
    </row>
    <row r="12" spans="1:14" x14ac:dyDescent="0.25">
      <c r="A12" s="10" t="s">
        <v>842</v>
      </c>
      <c r="B12" s="10">
        <v>395</v>
      </c>
      <c r="C12" s="10">
        <v>368</v>
      </c>
      <c r="D12" s="10">
        <v>467</v>
      </c>
      <c r="E12" s="10">
        <v>91</v>
      </c>
      <c r="F12" s="10">
        <v>67</v>
      </c>
      <c r="G12" s="10">
        <v>914</v>
      </c>
    </row>
    <row r="13" spans="1:14" x14ac:dyDescent="0.25">
      <c r="A13" s="10" t="s">
        <v>843</v>
      </c>
      <c r="B13" s="10">
        <v>587</v>
      </c>
      <c r="C13" s="10">
        <v>489</v>
      </c>
      <c r="D13" s="10">
        <v>148</v>
      </c>
      <c r="E13" s="10">
        <v>275</v>
      </c>
      <c r="F13" s="10">
        <v>38</v>
      </c>
      <c r="G13" s="10">
        <v>110</v>
      </c>
    </row>
    <row r="14" spans="1:14" x14ac:dyDescent="0.25">
      <c r="A14" s="10" t="s">
        <v>844</v>
      </c>
      <c r="B14" s="10">
        <v>624</v>
      </c>
      <c r="C14" s="10">
        <v>134</v>
      </c>
      <c r="D14" s="10">
        <v>386</v>
      </c>
      <c r="E14" s="10">
        <v>378</v>
      </c>
      <c r="F14" s="10">
        <v>973</v>
      </c>
      <c r="G14" s="10">
        <v>897</v>
      </c>
    </row>
    <row r="15" spans="1:14" x14ac:dyDescent="0.25">
      <c r="A15" s="10" t="s">
        <v>845</v>
      </c>
      <c r="B15" s="10">
        <v>428</v>
      </c>
      <c r="C15" s="10">
        <v>392</v>
      </c>
      <c r="D15" s="10">
        <v>868</v>
      </c>
      <c r="E15" s="10">
        <v>385</v>
      </c>
      <c r="F15" s="10">
        <v>-18</v>
      </c>
      <c r="G15" s="10">
        <v>560</v>
      </c>
    </row>
    <row r="16" spans="1:14" x14ac:dyDescent="0.25">
      <c r="A16" s="10" t="s">
        <v>846</v>
      </c>
      <c r="B16" s="10">
        <v>409</v>
      </c>
      <c r="C16" s="10">
        <v>410</v>
      </c>
      <c r="D16" s="10">
        <v>462</v>
      </c>
      <c r="E16" s="10">
        <v>649</v>
      </c>
      <c r="F16" s="10">
        <v>70</v>
      </c>
      <c r="G16" s="10">
        <v>592</v>
      </c>
    </row>
    <row r="17" spans="1:7" x14ac:dyDescent="0.25">
      <c r="A17" s="10" t="s">
        <v>847</v>
      </c>
      <c r="B17" s="10">
        <v>545</v>
      </c>
      <c r="C17" s="10">
        <v>-65</v>
      </c>
      <c r="D17" s="10">
        <v>308</v>
      </c>
      <c r="E17" s="10">
        <v>62</v>
      </c>
      <c r="F17" s="10">
        <v>564</v>
      </c>
      <c r="G17" s="10">
        <v>975</v>
      </c>
    </row>
    <row r="18" spans="1:7" x14ac:dyDescent="0.25">
      <c r="A18" s="10" t="s">
        <v>447</v>
      </c>
      <c r="B18" s="10">
        <v>121</v>
      </c>
      <c r="C18" s="10">
        <v>932</v>
      </c>
      <c r="D18" s="10">
        <v>59</v>
      </c>
      <c r="E18" s="10">
        <v>18</v>
      </c>
      <c r="F18" s="10">
        <v>453</v>
      </c>
      <c r="G18" s="10">
        <v>892</v>
      </c>
    </row>
    <row r="19" spans="1:7" x14ac:dyDescent="0.25">
      <c r="A19" s="10" t="s">
        <v>848</v>
      </c>
      <c r="B19" s="10">
        <v>144</v>
      </c>
      <c r="C19" s="10">
        <v>324</v>
      </c>
      <c r="D19" s="10">
        <v>508</v>
      </c>
      <c r="E19" s="10">
        <v>519</v>
      </c>
      <c r="F19" s="10">
        <v>655</v>
      </c>
      <c r="G19" s="10">
        <v>125</v>
      </c>
    </row>
    <row r="20" spans="1:7" x14ac:dyDescent="0.25">
      <c r="A20" s="10" t="s">
        <v>849</v>
      </c>
      <c r="B20" s="10">
        <v>876</v>
      </c>
      <c r="C20" s="10">
        <v>213</v>
      </c>
      <c r="D20" s="10">
        <v>123</v>
      </c>
      <c r="E20" s="10">
        <v>567</v>
      </c>
      <c r="F20" s="10">
        <v>-26</v>
      </c>
      <c r="G20" s="10">
        <v>117</v>
      </c>
    </row>
    <row r="21" spans="1:7" x14ac:dyDescent="0.25">
      <c r="A21" s="10" t="s">
        <v>850</v>
      </c>
      <c r="B21" s="10">
        <v>263</v>
      </c>
      <c r="C21" s="10">
        <v>633</v>
      </c>
      <c r="D21" s="10">
        <v>448</v>
      </c>
      <c r="E21" s="10">
        <v>775</v>
      </c>
      <c r="F21" s="10">
        <v>732</v>
      </c>
      <c r="G21" s="10">
        <v>717</v>
      </c>
    </row>
    <row r="22" spans="1:7" x14ac:dyDescent="0.25">
      <c r="A22" s="10" t="s">
        <v>851</v>
      </c>
      <c r="B22" s="10">
        <v>420</v>
      </c>
      <c r="C22" s="10">
        <v>823</v>
      </c>
      <c r="D22" s="10">
        <v>250</v>
      </c>
      <c r="E22" s="10">
        <v>671</v>
      </c>
      <c r="F22" s="10">
        <v>187</v>
      </c>
      <c r="G22" s="10">
        <v>138</v>
      </c>
    </row>
    <row r="23" spans="1:7" x14ac:dyDescent="0.25">
      <c r="A23" s="10" t="s">
        <v>852</v>
      </c>
      <c r="B23" s="10">
        <v>279</v>
      </c>
      <c r="C23" s="10">
        <v>113</v>
      </c>
      <c r="D23" s="10">
        <v>281</v>
      </c>
      <c r="E23" s="10">
        <v>771</v>
      </c>
      <c r="F23" s="10">
        <v>817</v>
      </c>
      <c r="G23" s="10">
        <v>981</v>
      </c>
    </row>
    <row r="24" spans="1:7" x14ac:dyDescent="0.25">
      <c r="A24" s="10" t="s">
        <v>853</v>
      </c>
      <c r="B24" s="10">
        <v>297</v>
      </c>
      <c r="C24" s="10">
        <v>509</v>
      </c>
      <c r="D24" s="10">
        <v>733</v>
      </c>
      <c r="E24" s="10">
        <v>683</v>
      </c>
      <c r="F24" s="10">
        <v>700</v>
      </c>
      <c r="G24" s="10">
        <v>238</v>
      </c>
    </row>
    <row r="25" spans="1:7" x14ac:dyDescent="0.25">
      <c r="A25" s="10" t="s">
        <v>854</v>
      </c>
      <c r="B25" s="10">
        <v>530</v>
      </c>
      <c r="C25" s="10">
        <v>783</v>
      </c>
      <c r="D25" s="10">
        <v>645</v>
      </c>
      <c r="E25" s="10">
        <v>242</v>
      </c>
      <c r="F25" s="10">
        <v>-10</v>
      </c>
      <c r="G25" s="10">
        <v>342</v>
      </c>
    </row>
    <row r="26" spans="1:7" x14ac:dyDescent="0.25">
      <c r="A26" s="10" t="s">
        <v>855</v>
      </c>
      <c r="B26" s="10">
        <v>79</v>
      </c>
      <c r="C26" s="10">
        <v>411</v>
      </c>
      <c r="D26" s="10">
        <v>706</v>
      </c>
      <c r="E26" s="10">
        <v>249</v>
      </c>
      <c r="F26" s="10">
        <v>674</v>
      </c>
      <c r="G26" s="10">
        <v>139</v>
      </c>
    </row>
    <row r="27" spans="1:7" x14ac:dyDescent="0.25">
      <c r="A27" s="10" t="s">
        <v>856</v>
      </c>
      <c r="B27" s="10">
        <v>211</v>
      </c>
      <c r="C27" s="10">
        <v>495</v>
      </c>
      <c r="D27" s="10">
        <v>406</v>
      </c>
      <c r="E27" s="10">
        <v>765</v>
      </c>
      <c r="F27" s="10">
        <v>643</v>
      </c>
      <c r="G27" s="10">
        <v>872</v>
      </c>
    </row>
    <row r="28" spans="1:7" x14ac:dyDescent="0.25">
      <c r="A28" s="10" t="s">
        <v>857</v>
      </c>
      <c r="B28" s="10">
        <v>372</v>
      </c>
      <c r="C28" s="10">
        <v>333</v>
      </c>
      <c r="D28" s="10">
        <v>981</v>
      </c>
      <c r="E28" s="10">
        <v>531</v>
      </c>
      <c r="F28" s="10">
        <v>414</v>
      </c>
      <c r="G28" s="10">
        <v>807</v>
      </c>
    </row>
    <row r="29" spans="1:7" x14ac:dyDescent="0.25">
      <c r="A29" s="10" t="s">
        <v>858</v>
      </c>
      <c r="B29" s="10">
        <v>621</v>
      </c>
      <c r="C29" s="10">
        <v>75</v>
      </c>
      <c r="D29" s="10">
        <v>487</v>
      </c>
      <c r="E29" s="10">
        <v>311</v>
      </c>
      <c r="F29" s="10">
        <v>901</v>
      </c>
      <c r="G29" s="10">
        <v>688</v>
      </c>
    </row>
  </sheetData>
  <mergeCells count="2">
    <mergeCell ref="E2:F3"/>
    <mergeCell ref="G2: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5"/>
  <sheetViews>
    <sheetView topLeftCell="A4" zoomScaleNormal="100" workbookViewId="0">
      <selection activeCell="K10" sqref="K10"/>
    </sheetView>
  </sheetViews>
  <sheetFormatPr defaultRowHeight="15" x14ac:dyDescent="0.25"/>
  <cols>
    <col min="1" max="1" width="18.375" style="10" customWidth="1"/>
    <col min="2" max="2" width="13.25" style="10" bestFit="1" customWidth="1"/>
    <col min="3" max="3" width="13.375" style="10" bestFit="1" customWidth="1"/>
    <col min="4" max="4" width="14.625" style="10" bestFit="1" customWidth="1"/>
    <col min="5" max="5" width="11.875" style="10" customWidth="1"/>
    <col min="6" max="16384" width="9" style="10"/>
  </cols>
  <sheetData>
    <row r="1" spans="1:5" ht="69" customHeight="1" x14ac:dyDescent="0.25"/>
    <row r="2" spans="1:5" x14ac:dyDescent="0.25">
      <c r="A2" s="53" t="s">
        <v>776</v>
      </c>
      <c r="C2" s="61" t="s">
        <v>756</v>
      </c>
    </row>
    <row r="4" spans="1:5" x14ac:dyDescent="0.25">
      <c r="A4" s="57" t="s">
        <v>546</v>
      </c>
      <c r="B4" s="57" t="s">
        <v>547</v>
      </c>
      <c r="C4" s="57" t="s">
        <v>777</v>
      </c>
      <c r="D4" s="57" t="s">
        <v>778</v>
      </c>
      <c r="E4" s="57" t="s">
        <v>779</v>
      </c>
    </row>
    <row r="5" spans="1:5" x14ac:dyDescent="0.25">
      <c r="A5" s="10" t="s">
        <v>747</v>
      </c>
      <c r="B5" s="10" t="s">
        <v>780</v>
      </c>
      <c r="C5" s="10" t="s">
        <v>781</v>
      </c>
      <c r="D5" s="54">
        <v>26</v>
      </c>
      <c r="E5" s="55">
        <v>23.96</v>
      </c>
    </row>
    <row r="6" spans="1:5" x14ac:dyDescent="0.25">
      <c r="A6" s="10" t="s">
        <v>741</v>
      </c>
      <c r="B6" s="10" t="s">
        <v>782</v>
      </c>
      <c r="C6" s="10" t="s">
        <v>781</v>
      </c>
      <c r="D6" s="54">
        <v>74</v>
      </c>
      <c r="E6" s="55">
        <v>57.79</v>
      </c>
    </row>
    <row r="7" spans="1:5" x14ac:dyDescent="0.25">
      <c r="A7" s="10" t="s">
        <v>783</v>
      </c>
      <c r="B7" s="10" t="s">
        <v>784</v>
      </c>
      <c r="C7" s="10" t="s">
        <v>781</v>
      </c>
      <c r="D7" s="54">
        <v>297</v>
      </c>
      <c r="E7" s="55">
        <v>44.34</v>
      </c>
    </row>
    <row r="8" spans="1:5" x14ac:dyDescent="0.25">
      <c r="A8" s="10" t="s">
        <v>749</v>
      </c>
      <c r="B8" s="10" t="s">
        <v>785</v>
      </c>
      <c r="C8" s="10" t="s">
        <v>781</v>
      </c>
      <c r="D8" s="54">
        <v>767</v>
      </c>
      <c r="E8" s="55">
        <v>48.44</v>
      </c>
    </row>
    <row r="9" spans="1:5" x14ac:dyDescent="0.25">
      <c r="A9" s="10" t="s">
        <v>748</v>
      </c>
      <c r="B9" s="10" t="s">
        <v>786</v>
      </c>
      <c r="C9" s="10" t="s">
        <v>781</v>
      </c>
      <c r="D9" s="54">
        <v>507</v>
      </c>
      <c r="E9" s="55">
        <v>92.52</v>
      </c>
    </row>
    <row r="10" spans="1:5" x14ac:dyDescent="0.25">
      <c r="A10" s="10" t="s">
        <v>752</v>
      </c>
      <c r="B10" s="10" t="s">
        <v>787</v>
      </c>
      <c r="C10" s="10" t="s">
        <v>781</v>
      </c>
      <c r="D10" s="54">
        <v>602</v>
      </c>
      <c r="E10" s="55">
        <v>75.25</v>
      </c>
    </row>
    <row r="11" spans="1:5" x14ac:dyDescent="0.25">
      <c r="A11" s="10" t="s">
        <v>788</v>
      </c>
      <c r="B11" s="10" t="s">
        <v>789</v>
      </c>
      <c r="C11" s="10" t="s">
        <v>781</v>
      </c>
      <c r="D11" s="54">
        <v>163</v>
      </c>
      <c r="E11" s="55">
        <v>77.25</v>
      </c>
    </row>
    <row r="12" spans="1:5" x14ac:dyDescent="0.25">
      <c r="A12" s="10" t="s">
        <v>790</v>
      </c>
      <c r="B12" s="10" t="s">
        <v>791</v>
      </c>
      <c r="C12" s="10" t="s">
        <v>781</v>
      </c>
      <c r="D12" s="54">
        <v>385</v>
      </c>
      <c r="E12" s="55">
        <v>32.83</v>
      </c>
    </row>
    <row r="13" spans="1:5" x14ac:dyDescent="0.25">
      <c r="A13" s="10" t="s">
        <v>792</v>
      </c>
      <c r="B13" s="10" t="s">
        <v>793</v>
      </c>
      <c r="C13" s="10" t="s">
        <v>781</v>
      </c>
      <c r="D13" s="54">
        <v>334</v>
      </c>
      <c r="E13" s="55">
        <v>89.07</v>
      </c>
    </row>
    <row r="14" spans="1:5" x14ac:dyDescent="0.25">
      <c r="A14" s="10" t="s">
        <v>746</v>
      </c>
      <c r="B14" s="10" t="s">
        <v>794</v>
      </c>
      <c r="C14" s="10" t="s">
        <v>795</v>
      </c>
      <c r="D14" s="54">
        <v>606</v>
      </c>
      <c r="E14" s="55">
        <v>70.459999999999994</v>
      </c>
    </row>
    <row r="15" spans="1:5" x14ac:dyDescent="0.25">
      <c r="A15" s="10" t="s">
        <v>796</v>
      </c>
      <c r="B15" s="10" t="s">
        <v>797</v>
      </c>
      <c r="C15" s="10" t="s">
        <v>795</v>
      </c>
      <c r="D15" s="54">
        <v>46</v>
      </c>
      <c r="E15" s="55">
        <v>99.85</v>
      </c>
    </row>
    <row r="16" spans="1:5" x14ac:dyDescent="0.25">
      <c r="A16" s="10" t="s">
        <v>798</v>
      </c>
      <c r="B16" s="10" t="s">
        <v>799</v>
      </c>
      <c r="C16" s="10" t="s">
        <v>795</v>
      </c>
      <c r="D16" s="54">
        <v>678</v>
      </c>
      <c r="E16" s="55">
        <v>60.77</v>
      </c>
    </row>
    <row r="17" spans="1:5" x14ac:dyDescent="0.25">
      <c r="A17" s="10" t="s">
        <v>800</v>
      </c>
      <c r="B17" s="10" t="s">
        <v>801</v>
      </c>
      <c r="C17" s="10" t="s">
        <v>795</v>
      </c>
      <c r="D17" s="54">
        <v>213</v>
      </c>
      <c r="E17" s="55">
        <v>71.849999999999994</v>
      </c>
    </row>
    <row r="18" spans="1:5" x14ac:dyDescent="0.25">
      <c r="A18" s="10" t="s">
        <v>750</v>
      </c>
      <c r="B18" s="10" t="s">
        <v>802</v>
      </c>
      <c r="C18" s="10" t="s">
        <v>795</v>
      </c>
      <c r="D18" s="54">
        <v>703</v>
      </c>
      <c r="E18" s="55">
        <v>74.45</v>
      </c>
    </row>
    <row r="19" spans="1:5" x14ac:dyDescent="0.25">
      <c r="A19" s="10" t="s">
        <v>803</v>
      </c>
      <c r="B19" s="10" t="s">
        <v>804</v>
      </c>
      <c r="C19" s="10" t="s">
        <v>795</v>
      </c>
      <c r="D19" s="54">
        <v>818</v>
      </c>
      <c r="E19" s="55">
        <v>44.54</v>
      </c>
    </row>
    <row r="20" spans="1:5" x14ac:dyDescent="0.25">
      <c r="A20" s="10" t="s">
        <v>805</v>
      </c>
      <c r="B20" s="10" t="s">
        <v>806</v>
      </c>
      <c r="C20" s="10" t="s">
        <v>795</v>
      </c>
      <c r="D20" s="54">
        <v>966</v>
      </c>
      <c r="E20" s="55">
        <v>24.99</v>
      </c>
    </row>
    <row r="21" spans="1:5" x14ac:dyDescent="0.25">
      <c r="A21" s="10" t="s">
        <v>807</v>
      </c>
      <c r="B21" s="10" t="s">
        <v>808</v>
      </c>
      <c r="C21" s="10" t="s">
        <v>795</v>
      </c>
      <c r="D21" s="54">
        <v>934</v>
      </c>
      <c r="E21" s="55">
        <v>55.88</v>
      </c>
    </row>
    <row r="22" spans="1:5" x14ac:dyDescent="0.25">
      <c r="A22" s="10" t="s">
        <v>754</v>
      </c>
      <c r="B22" s="10" t="s">
        <v>809</v>
      </c>
      <c r="C22" s="10" t="s">
        <v>795</v>
      </c>
      <c r="D22" s="54">
        <v>658</v>
      </c>
      <c r="E22" s="55">
        <v>18.64</v>
      </c>
    </row>
    <row r="23" spans="1:5" x14ac:dyDescent="0.25">
      <c r="A23" s="10" t="s">
        <v>751</v>
      </c>
      <c r="B23" s="10" t="s">
        <v>810</v>
      </c>
      <c r="C23" s="10" t="s">
        <v>795</v>
      </c>
      <c r="D23" s="54">
        <v>362</v>
      </c>
      <c r="E23" s="55">
        <v>14.28</v>
      </c>
    </row>
    <row r="24" spans="1:5" x14ac:dyDescent="0.25">
      <c r="A24" s="10" t="s">
        <v>811</v>
      </c>
      <c r="B24" s="10" t="s">
        <v>812</v>
      </c>
      <c r="C24" s="10" t="s">
        <v>795</v>
      </c>
      <c r="D24" s="54">
        <v>665</v>
      </c>
      <c r="E24" s="55">
        <v>36.1</v>
      </c>
    </row>
    <row r="25" spans="1:5" x14ac:dyDescent="0.25">
      <c r="A25" s="10" t="s">
        <v>813</v>
      </c>
      <c r="B25" s="10" t="s">
        <v>814</v>
      </c>
      <c r="C25" s="10" t="s">
        <v>795</v>
      </c>
      <c r="D25" s="54">
        <v>754</v>
      </c>
      <c r="E25" s="55">
        <v>93.55</v>
      </c>
    </row>
    <row r="26" spans="1:5" x14ac:dyDescent="0.25">
      <c r="A26" s="10" t="s">
        <v>815</v>
      </c>
      <c r="B26" s="10" t="s">
        <v>816</v>
      </c>
      <c r="C26" s="10" t="s">
        <v>795</v>
      </c>
      <c r="D26" s="54">
        <v>186</v>
      </c>
      <c r="E26" s="55">
        <v>31.87</v>
      </c>
    </row>
    <row r="27" spans="1:5" x14ac:dyDescent="0.25">
      <c r="A27" s="10" t="s">
        <v>817</v>
      </c>
      <c r="B27" s="10" t="s">
        <v>818</v>
      </c>
      <c r="C27" s="10" t="s">
        <v>795</v>
      </c>
      <c r="D27" s="54">
        <v>970</v>
      </c>
      <c r="E27" s="55">
        <v>31.58</v>
      </c>
    </row>
    <row r="28" spans="1:5" x14ac:dyDescent="0.25">
      <c r="A28" s="10" t="s">
        <v>739</v>
      </c>
      <c r="B28" s="10" t="s">
        <v>819</v>
      </c>
      <c r="C28" s="10" t="s">
        <v>820</v>
      </c>
      <c r="D28" s="54">
        <v>187</v>
      </c>
      <c r="E28" s="55">
        <v>63.08</v>
      </c>
    </row>
    <row r="29" spans="1:5" x14ac:dyDescent="0.25">
      <c r="A29" s="10" t="s">
        <v>743</v>
      </c>
      <c r="B29" s="10" t="s">
        <v>821</v>
      </c>
      <c r="C29" s="10" t="s">
        <v>820</v>
      </c>
      <c r="D29" s="54">
        <v>73</v>
      </c>
      <c r="E29" s="55">
        <v>23.09</v>
      </c>
    </row>
    <row r="30" spans="1:5" x14ac:dyDescent="0.25">
      <c r="A30" s="10" t="s">
        <v>822</v>
      </c>
      <c r="B30" s="10" t="s">
        <v>823</v>
      </c>
      <c r="C30" s="10" t="s">
        <v>820</v>
      </c>
      <c r="D30" s="54">
        <v>418</v>
      </c>
      <c r="E30" s="55">
        <v>5.07</v>
      </c>
    </row>
    <row r="31" spans="1:5" x14ac:dyDescent="0.25">
      <c r="A31" s="10" t="s">
        <v>745</v>
      </c>
      <c r="B31" s="10" t="s">
        <v>824</v>
      </c>
      <c r="C31" s="10" t="s">
        <v>820</v>
      </c>
      <c r="D31" s="54">
        <v>633</v>
      </c>
      <c r="E31" s="55">
        <v>97.74</v>
      </c>
    </row>
    <row r="32" spans="1:5" x14ac:dyDescent="0.25">
      <c r="A32" s="10" t="s">
        <v>753</v>
      </c>
      <c r="B32" s="10" t="s">
        <v>825</v>
      </c>
      <c r="C32" s="10" t="s">
        <v>820</v>
      </c>
      <c r="D32" s="54">
        <v>830</v>
      </c>
      <c r="E32" s="55">
        <v>95.94</v>
      </c>
    </row>
    <row r="33" spans="1:5" x14ac:dyDescent="0.25">
      <c r="A33" s="10" t="s">
        <v>826</v>
      </c>
      <c r="B33" s="10" t="s">
        <v>827</v>
      </c>
      <c r="C33" s="10" t="s">
        <v>820</v>
      </c>
      <c r="D33" s="54">
        <v>264</v>
      </c>
      <c r="E33" s="55">
        <v>12.45</v>
      </c>
    </row>
    <row r="34" spans="1:5" x14ac:dyDescent="0.25">
      <c r="A34" s="10" t="s">
        <v>742</v>
      </c>
      <c r="B34" s="10" t="s">
        <v>828</v>
      </c>
      <c r="C34" s="10" t="s">
        <v>820</v>
      </c>
      <c r="D34" s="54">
        <v>927</v>
      </c>
      <c r="E34" s="55">
        <v>62.61</v>
      </c>
    </row>
    <row r="35" spans="1:5" x14ac:dyDescent="0.25">
      <c r="A35" s="10" t="s">
        <v>829</v>
      </c>
      <c r="B35" s="10" t="s">
        <v>830</v>
      </c>
      <c r="C35" s="10" t="s">
        <v>820</v>
      </c>
      <c r="D35" s="54">
        <v>692</v>
      </c>
      <c r="E35" s="55">
        <v>65.489999999999995</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workbookViewId="0">
      <selection activeCell="K10" sqref="K10"/>
    </sheetView>
  </sheetViews>
  <sheetFormatPr defaultRowHeight="15" x14ac:dyDescent="0.25"/>
  <cols>
    <col min="1" max="1" width="13.5" style="10" customWidth="1"/>
    <col min="2" max="2" width="15.25" style="10" bestFit="1" customWidth="1"/>
    <col min="3" max="4" width="9.5" style="10" bestFit="1" customWidth="1"/>
    <col min="5" max="5" width="9.625" style="10" bestFit="1" customWidth="1"/>
    <col min="6" max="6" width="13.25" style="10" bestFit="1" customWidth="1"/>
    <col min="7" max="16384" width="9" style="10"/>
  </cols>
  <sheetData>
    <row r="1" spans="1:6" ht="20.25" thickBot="1" x14ac:dyDescent="0.35">
      <c r="A1" s="118" t="s">
        <v>756</v>
      </c>
      <c r="B1" s="118"/>
      <c r="C1" s="118"/>
      <c r="D1" s="118"/>
      <c r="E1" s="118"/>
      <c r="F1" s="118"/>
    </row>
    <row r="2" spans="1:6" ht="18.75" thickTop="1" thickBot="1" x14ac:dyDescent="0.35">
      <c r="A2" s="117" t="s">
        <v>871</v>
      </c>
      <c r="B2" s="117"/>
      <c r="C2" s="117"/>
      <c r="D2" s="117"/>
      <c r="E2" s="117"/>
      <c r="F2" s="117"/>
    </row>
    <row r="3" spans="1:6" ht="15.75" thickTop="1" x14ac:dyDescent="0.25">
      <c r="A3" s="46"/>
      <c r="B3" s="45"/>
      <c r="C3" s="47"/>
      <c r="D3" s="45"/>
      <c r="E3" s="45"/>
    </row>
    <row r="4" spans="1:6" x14ac:dyDescent="0.25">
      <c r="B4" s="45"/>
      <c r="C4" s="45"/>
      <c r="D4" s="45"/>
      <c r="E4" s="45"/>
    </row>
    <row r="5" spans="1:6" x14ac:dyDescent="0.25">
      <c r="B5" s="63" t="s">
        <v>872</v>
      </c>
      <c r="C5" s="63" t="s">
        <v>873</v>
      </c>
      <c r="D5" s="63" t="s">
        <v>874</v>
      </c>
      <c r="E5" s="63" t="s">
        <v>760</v>
      </c>
      <c r="F5" s="63" t="s">
        <v>761</v>
      </c>
    </row>
    <row r="6" spans="1:6" x14ac:dyDescent="0.25">
      <c r="A6" s="62" t="s">
        <v>762</v>
      </c>
      <c r="B6" s="48">
        <v>6100</v>
      </c>
      <c r="C6" s="48">
        <v>3421</v>
      </c>
      <c r="D6" s="48">
        <v>4583</v>
      </c>
      <c r="E6" s="48">
        <f t="shared" ref="E6:E12" si="0">SUM(B6:D6)</f>
        <v>14104</v>
      </c>
      <c r="F6" s="49"/>
    </row>
    <row r="7" spans="1:6" x14ac:dyDescent="0.25">
      <c r="A7" s="62" t="s">
        <v>763</v>
      </c>
      <c r="B7" s="50">
        <v>5425</v>
      </c>
      <c r="C7" s="50">
        <v>9568</v>
      </c>
      <c r="D7" s="50">
        <v>8862</v>
      </c>
      <c r="E7" s="50">
        <f t="shared" si="0"/>
        <v>23855</v>
      </c>
      <c r="F7" s="49"/>
    </row>
    <row r="8" spans="1:6" x14ac:dyDescent="0.25">
      <c r="A8" s="62" t="s">
        <v>764</v>
      </c>
      <c r="B8" s="50">
        <v>1100</v>
      </c>
      <c r="C8" s="50">
        <v>1190</v>
      </c>
      <c r="D8" s="50">
        <v>1253</v>
      </c>
      <c r="E8" s="50">
        <f t="shared" si="0"/>
        <v>3543</v>
      </c>
      <c r="F8" s="49"/>
    </row>
    <row r="9" spans="1:6" x14ac:dyDescent="0.25">
      <c r="A9" s="62" t="s">
        <v>765</v>
      </c>
      <c r="B9" s="50">
        <v>1597</v>
      </c>
      <c r="C9" s="50">
        <v>3578</v>
      </c>
      <c r="D9" s="50">
        <v>2569</v>
      </c>
      <c r="E9" s="50">
        <f t="shared" si="0"/>
        <v>7744</v>
      </c>
      <c r="F9" s="49"/>
    </row>
    <row r="10" spans="1:6" x14ac:dyDescent="0.25">
      <c r="A10" s="62" t="s">
        <v>766</v>
      </c>
      <c r="B10" s="50">
        <v>3651</v>
      </c>
      <c r="C10" s="50">
        <v>4127</v>
      </c>
      <c r="D10" s="50">
        <v>6289</v>
      </c>
      <c r="E10" s="50">
        <f t="shared" si="0"/>
        <v>14067</v>
      </c>
      <c r="F10" s="49"/>
    </row>
    <row r="11" spans="1:6" x14ac:dyDescent="0.25">
      <c r="A11" s="62" t="s">
        <v>767</v>
      </c>
      <c r="B11" s="50">
        <v>7532</v>
      </c>
      <c r="C11" s="50">
        <v>6541</v>
      </c>
      <c r="D11" s="50">
        <v>8523</v>
      </c>
      <c r="E11" s="50">
        <f t="shared" si="0"/>
        <v>22596</v>
      </c>
      <c r="F11" s="49"/>
    </row>
    <row r="12" spans="1:6" x14ac:dyDescent="0.25">
      <c r="A12" s="62" t="s">
        <v>768</v>
      </c>
      <c r="B12" s="50">
        <v>2589</v>
      </c>
      <c r="C12" s="50">
        <v>2080</v>
      </c>
      <c r="D12" s="50">
        <v>3874</v>
      </c>
      <c r="E12" s="50">
        <f t="shared" si="0"/>
        <v>8543</v>
      </c>
      <c r="F12" s="49"/>
    </row>
    <row r="13" spans="1:6" x14ac:dyDescent="0.25">
      <c r="B13" s="45"/>
      <c r="C13" s="45"/>
      <c r="D13" s="45"/>
      <c r="E13" s="45"/>
      <c r="F13" s="49"/>
    </row>
    <row r="14" spans="1:6" x14ac:dyDescent="0.25">
      <c r="A14" s="10" t="s">
        <v>760</v>
      </c>
      <c r="B14" s="51"/>
      <c r="C14" s="51"/>
      <c r="D14" s="51"/>
      <c r="E14" s="51"/>
      <c r="F14" s="49">
        <v>1</v>
      </c>
    </row>
    <row r="15" spans="1:6" x14ac:dyDescent="0.25">
      <c r="A15" s="10" t="s">
        <v>769</v>
      </c>
      <c r="B15" s="50"/>
      <c r="C15" s="50"/>
      <c r="D15" s="50"/>
      <c r="E15" s="50"/>
    </row>
    <row r="16" spans="1:6" x14ac:dyDescent="0.25">
      <c r="A16" s="10" t="s">
        <v>770</v>
      </c>
      <c r="B16" s="50"/>
      <c r="C16" s="50"/>
      <c r="D16" s="50"/>
      <c r="E16" s="50"/>
    </row>
    <row r="17" spans="1:5" x14ac:dyDescent="0.25">
      <c r="A17" s="10" t="s">
        <v>771</v>
      </c>
      <c r="B17" s="50"/>
      <c r="C17" s="50"/>
      <c r="D17" s="50"/>
      <c r="E17" s="50"/>
    </row>
    <row r="18" spans="1:5" x14ac:dyDescent="0.25">
      <c r="A18" s="10" t="s">
        <v>772</v>
      </c>
      <c r="B18" s="50"/>
      <c r="C18" s="50"/>
      <c r="D18" s="50"/>
      <c r="E18" s="50"/>
    </row>
    <row r="20" spans="1:5" x14ac:dyDescent="0.25">
      <c r="A20" s="10" t="s">
        <v>773</v>
      </c>
      <c r="B20" s="52">
        <v>42736</v>
      </c>
    </row>
    <row r="21" spans="1:5" x14ac:dyDescent="0.25">
      <c r="A21" s="10" t="s">
        <v>774</v>
      </c>
      <c r="B21" s="52">
        <f ca="1">TODAY()</f>
        <v>44812</v>
      </c>
    </row>
    <row r="22" spans="1:5" x14ac:dyDescent="0.25">
      <c r="A22" s="10" t="s">
        <v>775</v>
      </c>
      <c r="B22" s="116">
        <f ca="1">NOW()</f>
        <v>44812.353969097225</v>
      </c>
      <c r="C22" s="116"/>
    </row>
  </sheetData>
  <mergeCells count="3">
    <mergeCell ref="B22:C22"/>
    <mergeCell ref="A2:F2"/>
    <mergeCell ref="A1:F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1"/>
  <sheetViews>
    <sheetView showGridLines="0" zoomScale="125" workbookViewId="0">
      <selection activeCell="C18" sqref="C18"/>
    </sheetView>
  </sheetViews>
  <sheetFormatPr defaultColWidth="10.875" defaultRowHeight="12.75" x14ac:dyDescent="0.2"/>
  <cols>
    <col min="1" max="1" width="12.375" style="1" customWidth="1"/>
    <col min="2" max="2" width="20.625" style="1" customWidth="1"/>
    <col min="3" max="3" width="26.875" style="1" customWidth="1"/>
    <col min="4" max="4" width="15.375" style="1" customWidth="1"/>
    <col min="5" max="5" width="6.75" style="1" customWidth="1"/>
    <col min="6" max="6" width="7.375" style="1" customWidth="1"/>
    <col min="7" max="8" width="14" style="1" customWidth="1"/>
    <col min="9" max="9" width="10.5" style="1" customWidth="1"/>
    <col min="10" max="10" width="10.375" style="1" customWidth="1"/>
    <col min="11" max="11" width="26.875" style="1" customWidth="1"/>
    <col min="12" max="12" width="12.5" style="1" customWidth="1"/>
    <col min="13" max="13" width="12.875" style="1" customWidth="1"/>
    <col min="14" max="14" width="25.625" style="1" customWidth="1"/>
    <col min="15" max="15" width="14" style="1" customWidth="1"/>
    <col min="16" max="16384" width="10.875" style="1"/>
  </cols>
  <sheetData>
    <row r="1" spans="1:15" ht="18" x14ac:dyDescent="0.25">
      <c r="B1" s="2" t="s">
        <v>0</v>
      </c>
      <c r="C1" s="3"/>
    </row>
    <row r="2" spans="1:15" ht="18" x14ac:dyDescent="0.25">
      <c r="B2" s="2" t="s">
        <v>1</v>
      </c>
      <c r="C2" s="3"/>
    </row>
    <row r="4" spans="1:15" x14ac:dyDescent="0.2">
      <c r="B4" s="4" t="s">
        <v>2</v>
      </c>
    </row>
    <row r="5" spans="1:15" x14ac:dyDescent="0.2">
      <c r="B5" s="4" t="s">
        <v>3</v>
      </c>
    </row>
    <row r="6" spans="1:15" x14ac:dyDescent="0.2">
      <c r="B6" s="4" t="s">
        <v>4</v>
      </c>
    </row>
    <row r="7" spans="1:15" ht="14.1" customHeight="1" x14ac:dyDescent="0.2"/>
    <row r="8" spans="1:15" ht="11.1" customHeight="1" x14ac:dyDescent="0.2"/>
    <row r="9" spans="1:15" s="5" customFormat="1" ht="27" customHeight="1" x14ac:dyDescent="0.2">
      <c r="A9" t="s">
        <v>5</v>
      </c>
      <c r="B9" t="s">
        <v>6</v>
      </c>
      <c r="C9" t="s">
        <v>7</v>
      </c>
      <c r="D9" t="s">
        <v>8</v>
      </c>
      <c r="E9" t="s">
        <v>9</v>
      </c>
      <c r="F9" t="s">
        <v>10</v>
      </c>
      <c r="G9" t="s">
        <v>11</v>
      </c>
      <c r="H9" t="s">
        <v>12</v>
      </c>
      <c r="I9" t="s">
        <v>13</v>
      </c>
      <c r="J9" t="s">
        <v>14</v>
      </c>
      <c r="K9" t="s">
        <v>15</v>
      </c>
      <c r="L9" t="s">
        <v>16</v>
      </c>
      <c r="M9" t="s">
        <v>17</v>
      </c>
      <c r="N9" t="s">
        <v>18</v>
      </c>
      <c r="O9" t="s">
        <v>19</v>
      </c>
    </row>
    <row r="10" spans="1:15" s="5" customFormat="1" x14ac:dyDescent="0.2">
      <c r="A10" s="6" t="s">
        <v>20</v>
      </c>
      <c r="B10" s="6" t="s">
        <v>21</v>
      </c>
      <c r="C10" s="7" t="s">
        <v>22</v>
      </c>
      <c r="D10" s="7" t="s">
        <v>23</v>
      </c>
      <c r="E10" s="7" t="s">
        <v>24</v>
      </c>
      <c r="F10" s="7">
        <v>50320</v>
      </c>
      <c r="G10" s="6" t="s">
        <v>25</v>
      </c>
      <c r="H10" s="6" t="s">
        <v>26</v>
      </c>
      <c r="I10" s="6" t="s">
        <v>27</v>
      </c>
      <c r="J10" s="6">
        <v>3</v>
      </c>
      <c r="K10" s="7" t="s">
        <v>28</v>
      </c>
      <c r="L10" s="8" t="s">
        <v>29</v>
      </c>
      <c r="M10" s="8" t="s">
        <v>30</v>
      </c>
      <c r="N10" s="7" t="s">
        <v>31</v>
      </c>
      <c r="O10" s="6" t="s">
        <v>32</v>
      </c>
    </row>
    <row r="11" spans="1:15" s="5" customFormat="1" x14ac:dyDescent="0.2">
      <c r="A11" s="6" t="s">
        <v>33</v>
      </c>
      <c r="B11" s="6" t="s">
        <v>34</v>
      </c>
      <c r="C11" s="7" t="s">
        <v>35</v>
      </c>
      <c r="D11" s="7" t="s">
        <v>36</v>
      </c>
      <c r="E11" s="7" t="s">
        <v>37</v>
      </c>
      <c r="F11" s="7">
        <v>6255</v>
      </c>
      <c r="G11" s="6" t="s">
        <v>38</v>
      </c>
      <c r="H11" s="6" t="s">
        <v>39</v>
      </c>
      <c r="I11" s="6" t="s">
        <v>40</v>
      </c>
      <c r="J11" s="6">
        <v>6</v>
      </c>
      <c r="K11" s="7" t="s">
        <v>41</v>
      </c>
      <c r="L11" s="8" t="s">
        <v>42</v>
      </c>
      <c r="M11" s="8" t="s">
        <v>43</v>
      </c>
      <c r="N11" s="7" t="s">
        <v>44</v>
      </c>
      <c r="O11" s="6" t="s">
        <v>45</v>
      </c>
    </row>
    <row r="12" spans="1:15" s="5" customFormat="1" ht="12.95" customHeight="1" x14ac:dyDescent="0.2">
      <c r="A12" s="6" t="s">
        <v>46</v>
      </c>
      <c r="B12" s="6" t="s">
        <v>47</v>
      </c>
      <c r="C12" s="7" t="s">
        <v>48</v>
      </c>
      <c r="D12" s="7" t="s">
        <v>49</v>
      </c>
      <c r="E12" s="7" t="s">
        <v>50</v>
      </c>
      <c r="F12" s="7">
        <v>49001</v>
      </c>
      <c r="G12" s="6" t="s">
        <v>51</v>
      </c>
      <c r="H12" s="6" t="s">
        <v>52</v>
      </c>
      <c r="I12" s="6" t="s">
        <v>40</v>
      </c>
      <c r="J12" s="6">
        <v>10</v>
      </c>
      <c r="K12" s="7" t="s">
        <v>53</v>
      </c>
      <c r="L12" s="8" t="s">
        <v>54</v>
      </c>
      <c r="M12" s="8" t="s">
        <v>55</v>
      </c>
      <c r="N12" s="7" t="s">
        <v>56</v>
      </c>
      <c r="O12" s="6" t="s">
        <v>57</v>
      </c>
    </row>
    <row r="13" spans="1:15" s="5" customFormat="1" x14ac:dyDescent="0.2">
      <c r="A13" s="6" t="s">
        <v>58</v>
      </c>
      <c r="B13" s="6" t="s">
        <v>59</v>
      </c>
      <c r="C13" s="7" t="s">
        <v>60</v>
      </c>
      <c r="D13" s="7" t="s">
        <v>61</v>
      </c>
      <c r="E13" s="7" t="s">
        <v>62</v>
      </c>
      <c r="F13" s="7">
        <v>97835</v>
      </c>
      <c r="G13" s="6" t="s">
        <v>63</v>
      </c>
      <c r="H13" s="6" t="s">
        <v>64</v>
      </c>
      <c r="I13" s="6" t="s">
        <v>40</v>
      </c>
      <c r="J13" s="6">
        <v>9</v>
      </c>
      <c r="K13" s="7" t="s">
        <v>65</v>
      </c>
      <c r="L13" s="8" t="s">
        <v>66</v>
      </c>
      <c r="M13" s="8" t="s">
        <v>67</v>
      </c>
      <c r="N13" s="7" t="s">
        <v>68</v>
      </c>
      <c r="O13" s="6" t="s">
        <v>69</v>
      </c>
    </row>
    <row r="14" spans="1:15" s="5" customFormat="1" x14ac:dyDescent="0.2">
      <c r="A14" s="6" t="s">
        <v>70</v>
      </c>
      <c r="B14" s="6" t="s">
        <v>71</v>
      </c>
      <c r="C14" s="7" t="s">
        <v>72</v>
      </c>
      <c r="D14" s="7" t="s">
        <v>73</v>
      </c>
      <c r="E14" s="7" t="s">
        <v>62</v>
      </c>
      <c r="F14" s="7">
        <v>97213</v>
      </c>
      <c r="G14" s="6" t="s">
        <v>74</v>
      </c>
      <c r="H14" s="6" t="s">
        <v>75</v>
      </c>
      <c r="I14" s="6" t="s">
        <v>40</v>
      </c>
      <c r="J14" s="6">
        <v>9</v>
      </c>
      <c r="K14" s="7" t="s">
        <v>76</v>
      </c>
      <c r="L14" s="8" t="s">
        <v>77</v>
      </c>
      <c r="M14" s="8" t="s">
        <v>78</v>
      </c>
      <c r="N14" s="7" t="s">
        <v>79</v>
      </c>
      <c r="O14" s="6" t="s">
        <v>80</v>
      </c>
    </row>
    <row r="15" spans="1:15" s="5" customFormat="1" x14ac:dyDescent="0.2">
      <c r="A15" s="6" t="s">
        <v>81</v>
      </c>
      <c r="B15" s="6" t="s">
        <v>82</v>
      </c>
      <c r="C15" s="7" t="s">
        <v>83</v>
      </c>
      <c r="D15" s="7" t="s">
        <v>84</v>
      </c>
      <c r="E15" s="7" t="s">
        <v>85</v>
      </c>
      <c r="F15" s="7">
        <v>44883</v>
      </c>
      <c r="G15" s="6" t="s">
        <v>86</v>
      </c>
      <c r="H15" s="6" t="s">
        <v>87</v>
      </c>
      <c r="I15" s="6" t="s">
        <v>27</v>
      </c>
      <c r="J15" s="6">
        <v>5</v>
      </c>
      <c r="K15" s="8" t="s">
        <v>88</v>
      </c>
      <c r="L15" s="8" t="s">
        <v>89</v>
      </c>
      <c r="M15" s="8" t="s">
        <v>90</v>
      </c>
      <c r="N15" s="7" t="s">
        <v>91</v>
      </c>
      <c r="O15" s="6" t="s">
        <v>92</v>
      </c>
    </row>
    <row r="16" spans="1:15" s="5" customFormat="1" x14ac:dyDescent="0.2">
      <c r="A16" s="6" t="s">
        <v>93</v>
      </c>
      <c r="B16" s="6" t="s">
        <v>94</v>
      </c>
      <c r="C16" s="7" t="s">
        <v>95</v>
      </c>
      <c r="D16" s="7" t="s">
        <v>96</v>
      </c>
      <c r="E16" s="7" t="s">
        <v>97</v>
      </c>
      <c r="F16" s="7">
        <v>31901</v>
      </c>
      <c r="G16" s="6" t="s">
        <v>98</v>
      </c>
      <c r="H16" s="6" t="s">
        <v>99</v>
      </c>
      <c r="I16" s="6" t="s">
        <v>40</v>
      </c>
      <c r="J16" s="6">
        <v>1</v>
      </c>
      <c r="K16" s="8" t="s">
        <v>100</v>
      </c>
      <c r="L16" s="8" t="s">
        <v>101</v>
      </c>
      <c r="M16" s="8" t="s">
        <v>102</v>
      </c>
      <c r="N16" s="7" t="s">
        <v>103</v>
      </c>
      <c r="O16" s="6" t="s">
        <v>104</v>
      </c>
    </row>
    <row r="17" spans="1:15" s="5" customFormat="1" x14ac:dyDescent="0.2">
      <c r="A17" s="6" t="s">
        <v>105</v>
      </c>
      <c r="B17" s="6" t="s">
        <v>106</v>
      </c>
      <c r="C17" s="7" t="s">
        <v>107</v>
      </c>
      <c r="D17" s="7" t="s">
        <v>108</v>
      </c>
      <c r="E17" s="7" t="s">
        <v>109</v>
      </c>
      <c r="F17" s="7">
        <v>72639</v>
      </c>
      <c r="G17" s="6" t="s">
        <v>110</v>
      </c>
      <c r="H17" s="6" t="s">
        <v>111</v>
      </c>
      <c r="I17" s="6" t="s">
        <v>27</v>
      </c>
      <c r="J17" s="6">
        <v>4</v>
      </c>
      <c r="K17" s="8" t="s">
        <v>112</v>
      </c>
      <c r="L17" s="8" t="s">
        <v>113</v>
      </c>
      <c r="M17" s="8" t="s">
        <v>114</v>
      </c>
      <c r="N17" s="7" t="s">
        <v>115</v>
      </c>
      <c r="O17" s="6" t="s">
        <v>116</v>
      </c>
    </row>
    <row r="18" spans="1:15" s="5" customFormat="1" x14ac:dyDescent="0.2">
      <c r="A18" s="6" t="s">
        <v>117</v>
      </c>
      <c r="B18" s="6" t="s">
        <v>118</v>
      </c>
      <c r="C18" s="7" t="s">
        <v>119</v>
      </c>
      <c r="D18" s="7" t="s">
        <v>120</v>
      </c>
      <c r="E18" s="7" t="s">
        <v>121</v>
      </c>
      <c r="F18" s="7">
        <v>16932</v>
      </c>
      <c r="G18" s="6" t="s">
        <v>122</v>
      </c>
      <c r="H18" s="6" t="s">
        <v>123</v>
      </c>
      <c r="I18" s="6" t="s">
        <v>40</v>
      </c>
      <c r="J18" s="6">
        <v>4</v>
      </c>
      <c r="K18" s="8" t="s">
        <v>124</v>
      </c>
      <c r="L18" s="8" t="s">
        <v>125</v>
      </c>
      <c r="M18" s="8" t="s">
        <v>126</v>
      </c>
      <c r="N18" s="7" t="s">
        <v>127</v>
      </c>
      <c r="O18" s="6" t="s">
        <v>128</v>
      </c>
    </row>
    <row r="19" spans="1:15" s="5" customFormat="1" x14ac:dyDescent="0.2">
      <c r="A19" s="6" t="s">
        <v>129</v>
      </c>
      <c r="B19" s="6" t="s">
        <v>130</v>
      </c>
      <c r="C19" s="7" t="s">
        <v>131</v>
      </c>
      <c r="D19" s="7" t="s">
        <v>132</v>
      </c>
      <c r="E19" s="7" t="s">
        <v>133</v>
      </c>
      <c r="F19" s="7">
        <v>22469</v>
      </c>
      <c r="G19" s="6" t="s">
        <v>134</v>
      </c>
      <c r="H19" s="6" t="s">
        <v>135</v>
      </c>
      <c r="I19" s="6" t="s">
        <v>40</v>
      </c>
      <c r="J19" s="6">
        <v>7</v>
      </c>
      <c r="K19" s="8" t="s">
        <v>136</v>
      </c>
      <c r="L19" s="8" t="s">
        <v>137</v>
      </c>
      <c r="M19" s="8" t="s">
        <v>138</v>
      </c>
      <c r="N19" s="7" t="s">
        <v>139</v>
      </c>
      <c r="O19" s="6" t="s">
        <v>140</v>
      </c>
    </row>
    <row r="20" spans="1:15" s="5" customFormat="1" ht="14.1" customHeight="1" x14ac:dyDescent="0.2">
      <c r="A20" s="6" t="s">
        <v>141</v>
      </c>
      <c r="B20" s="6" t="s">
        <v>142</v>
      </c>
      <c r="C20" s="7" t="s">
        <v>143</v>
      </c>
      <c r="D20" s="7" t="s">
        <v>144</v>
      </c>
      <c r="E20" s="7" t="s">
        <v>145</v>
      </c>
      <c r="F20" s="7">
        <v>33433</v>
      </c>
      <c r="G20" s="6" t="s">
        <v>146</v>
      </c>
      <c r="H20" s="6" t="s">
        <v>147</v>
      </c>
      <c r="I20" s="6" t="s">
        <v>40</v>
      </c>
      <c r="J20" s="6">
        <v>6</v>
      </c>
      <c r="K20" s="8" t="s">
        <v>148</v>
      </c>
      <c r="L20" s="8" t="s">
        <v>149</v>
      </c>
      <c r="M20" s="8" t="s">
        <v>150</v>
      </c>
      <c r="N20" s="7" t="s">
        <v>151</v>
      </c>
      <c r="O20" s="6" t="s">
        <v>152</v>
      </c>
    </row>
    <row r="21" spans="1:15" s="5" customFormat="1" ht="12.95" customHeight="1" x14ac:dyDescent="0.2">
      <c r="A21" s="6" t="s">
        <v>153</v>
      </c>
      <c r="B21" s="6" t="s">
        <v>154</v>
      </c>
      <c r="C21" s="7" t="s">
        <v>155</v>
      </c>
      <c r="D21" s="7" t="s">
        <v>156</v>
      </c>
      <c r="E21" s="7" t="s">
        <v>157</v>
      </c>
      <c r="F21" s="7">
        <v>65436</v>
      </c>
      <c r="G21" s="6" t="s">
        <v>158</v>
      </c>
      <c r="H21" s="6" t="s">
        <v>159</v>
      </c>
      <c r="I21" s="6" t="s">
        <v>27</v>
      </c>
      <c r="J21" s="6">
        <v>3</v>
      </c>
      <c r="K21" s="8" t="s">
        <v>160</v>
      </c>
      <c r="L21" s="8" t="s">
        <v>161</v>
      </c>
      <c r="M21" s="8" t="s">
        <v>162</v>
      </c>
      <c r="N21" s="7" t="s">
        <v>163</v>
      </c>
      <c r="O21" s="6" t="s">
        <v>164</v>
      </c>
    </row>
    <row r="22" spans="1:15" s="5" customFormat="1" x14ac:dyDescent="0.2">
      <c r="A22" s="6" t="s">
        <v>165</v>
      </c>
      <c r="B22" s="6" t="s">
        <v>166</v>
      </c>
      <c r="C22" s="7" t="s">
        <v>167</v>
      </c>
      <c r="D22" s="7" t="s">
        <v>168</v>
      </c>
      <c r="E22" s="7" t="s">
        <v>85</v>
      </c>
      <c r="F22" s="7">
        <v>45227</v>
      </c>
      <c r="G22" s="6" t="s">
        <v>169</v>
      </c>
      <c r="H22" s="6" t="s">
        <v>170</v>
      </c>
      <c r="I22" s="6" t="s">
        <v>27</v>
      </c>
      <c r="J22" s="6">
        <v>8</v>
      </c>
      <c r="K22" s="8" t="s">
        <v>171</v>
      </c>
      <c r="L22" s="8" t="s">
        <v>172</v>
      </c>
      <c r="M22" s="8" t="s">
        <v>173</v>
      </c>
      <c r="N22" s="7" t="s">
        <v>174</v>
      </c>
      <c r="O22" s="6" t="s">
        <v>175</v>
      </c>
    </row>
    <row r="23" spans="1:15" s="5" customFormat="1" x14ac:dyDescent="0.2">
      <c r="A23" s="6" t="s">
        <v>176</v>
      </c>
      <c r="B23" s="6" t="s">
        <v>177</v>
      </c>
      <c r="C23" s="7" t="s">
        <v>178</v>
      </c>
      <c r="D23" s="7" t="s">
        <v>179</v>
      </c>
      <c r="E23" s="7" t="s">
        <v>180</v>
      </c>
      <c r="F23" s="7">
        <v>11769</v>
      </c>
      <c r="G23" s="6" t="s">
        <v>181</v>
      </c>
      <c r="H23" s="6" t="s">
        <v>182</v>
      </c>
      <c r="I23" s="6" t="s">
        <v>27</v>
      </c>
      <c r="J23" s="6">
        <v>9</v>
      </c>
      <c r="K23" s="8" t="s">
        <v>183</v>
      </c>
      <c r="L23" s="8" t="s">
        <v>184</v>
      </c>
      <c r="M23" s="8" t="s">
        <v>185</v>
      </c>
      <c r="N23" s="7" t="s">
        <v>186</v>
      </c>
      <c r="O23" s="6" t="s">
        <v>187</v>
      </c>
    </row>
    <row r="24" spans="1:15" s="5" customFormat="1" x14ac:dyDescent="0.2">
      <c r="A24" s="6" t="s">
        <v>188</v>
      </c>
      <c r="B24" s="6" t="s">
        <v>189</v>
      </c>
      <c r="C24" s="7" t="s">
        <v>190</v>
      </c>
      <c r="D24" s="7" t="s">
        <v>191</v>
      </c>
      <c r="E24" s="7" t="s">
        <v>192</v>
      </c>
      <c r="F24" s="7">
        <v>59471</v>
      </c>
      <c r="G24" s="6" t="s">
        <v>193</v>
      </c>
      <c r="H24" s="6" t="s">
        <v>194</v>
      </c>
      <c r="I24" s="6" t="s">
        <v>27</v>
      </c>
      <c r="J24" s="6">
        <v>6</v>
      </c>
      <c r="K24" s="8" t="s">
        <v>195</v>
      </c>
      <c r="L24" s="8" t="s">
        <v>196</v>
      </c>
      <c r="M24" s="8" t="s">
        <v>197</v>
      </c>
      <c r="N24" s="7" t="s">
        <v>198</v>
      </c>
      <c r="O24" s="6" t="s">
        <v>199</v>
      </c>
    </row>
    <row r="25" spans="1:15" s="5" customFormat="1" x14ac:dyDescent="0.2">
      <c r="A25" s="6" t="s">
        <v>200</v>
      </c>
      <c r="B25" s="6" t="s">
        <v>201</v>
      </c>
      <c r="C25" s="7" t="s">
        <v>202</v>
      </c>
      <c r="D25" s="7" t="s">
        <v>203</v>
      </c>
      <c r="E25" s="7" t="s">
        <v>85</v>
      </c>
      <c r="F25" s="7">
        <v>43321</v>
      </c>
      <c r="G25" s="6" t="s">
        <v>204</v>
      </c>
      <c r="H25" s="6" t="s">
        <v>205</v>
      </c>
      <c r="I25" s="6" t="s">
        <v>40</v>
      </c>
      <c r="J25" s="6">
        <v>4</v>
      </c>
      <c r="K25" s="8" t="s">
        <v>206</v>
      </c>
      <c r="L25" s="8" t="s">
        <v>207</v>
      </c>
      <c r="M25" s="8" t="s">
        <v>208</v>
      </c>
      <c r="N25" s="7" t="s">
        <v>209</v>
      </c>
      <c r="O25" s="6" t="s">
        <v>210</v>
      </c>
    </row>
    <row r="26" spans="1:15" s="5" customFormat="1" x14ac:dyDescent="0.2">
      <c r="A26" s="6" t="s">
        <v>211</v>
      </c>
      <c r="B26" s="6" t="s">
        <v>212</v>
      </c>
      <c r="C26" s="7" t="s">
        <v>213</v>
      </c>
      <c r="D26" s="7" t="s">
        <v>214</v>
      </c>
      <c r="E26" s="7" t="s">
        <v>97</v>
      </c>
      <c r="F26" s="7">
        <v>30442</v>
      </c>
      <c r="G26" s="6" t="s">
        <v>215</v>
      </c>
      <c r="H26" s="6" t="s">
        <v>216</v>
      </c>
      <c r="I26" s="6" t="s">
        <v>40</v>
      </c>
      <c r="J26" s="6">
        <v>1</v>
      </c>
      <c r="K26" s="8" t="s">
        <v>217</v>
      </c>
      <c r="L26" s="8" t="s">
        <v>218</v>
      </c>
      <c r="M26" s="8" t="s">
        <v>219</v>
      </c>
      <c r="N26" s="7" t="s">
        <v>220</v>
      </c>
      <c r="O26" s="6" t="s">
        <v>221</v>
      </c>
    </row>
    <row r="27" spans="1:15" s="5" customFormat="1" x14ac:dyDescent="0.2">
      <c r="A27" s="6" t="s">
        <v>222</v>
      </c>
      <c r="B27" s="6" t="s">
        <v>223</v>
      </c>
      <c r="C27" s="7" t="s">
        <v>224</v>
      </c>
      <c r="D27" s="7" t="s">
        <v>225</v>
      </c>
      <c r="E27" s="7" t="s">
        <v>226</v>
      </c>
      <c r="F27" s="7">
        <v>60642</v>
      </c>
      <c r="G27" s="6" t="s">
        <v>227</v>
      </c>
      <c r="H27" s="6" t="s">
        <v>228</v>
      </c>
      <c r="I27" s="6" t="s">
        <v>40</v>
      </c>
      <c r="J27" s="6">
        <v>2</v>
      </c>
      <c r="K27" s="8" t="s">
        <v>229</v>
      </c>
      <c r="L27" s="8" t="s">
        <v>230</v>
      </c>
      <c r="M27" s="8" t="s">
        <v>231</v>
      </c>
      <c r="N27" s="7" t="s">
        <v>232</v>
      </c>
      <c r="O27" s="6" t="s">
        <v>233</v>
      </c>
    </row>
    <row r="28" spans="1:15" s="5" customFormat="1" x14ac:dyDescent="0.2">
      <c r="A28" s="6" t="s">
        <v>234</v>
      </c>
      <c r="B28" s="6" t="s">
        <v>235</v>
      </c>
      <c r="C28" s="7" t="s">
        <v>236</v>
      </c>
      <c r="D28" s="7" t="s">
        <v>237</v>
      </c>
      <c r="E28" s="7" t="s">
        <v>238</v>
      </c>
      <c r="F28" s="7">
        <v>40409</v>
      </c>
      <c r="G28" s="6" t="s">
        <v>239</v>
      </c>
      <c r="H28" s="6" t="s">
        <v>240</v>
      </c>
      <c r="I28" s="6" t="s">
        <v>40</v>
      </c>
      <c r="J28" s="6">
        <v>10</v>
      </c>
      <c r="K28" s="8" t="s">
        <v>241</v>
      </c>
      <c r="L28" s="8" t="s">
        <v>242</v>
      </c>
      <c r="M28" s="8" t="s">
        <v>243</v>
      </c>
      <c r="N28" s="7" t="s">
        <v>244</v>
      </c>
      <c r="O28" s="6" t="s">
        <v>245</v>
      </c>
    </row>
    <row r="29" spans="1:15" s="5" customFormat="1" x14ac:dyDescent="0.2">
      <c r="A29" s="6" t="s">
        <v>246</v>
      </c>
      <c r="B29" s="6" t="s">
        <v>247</v>
      </c>
      <c r="C29" s="7" t="s">
        <v>248</v>
      </c>
      <c r="D29" s="7" t="s">
        <v>249</v>
      </c>
      <c r="E29" s="7" t="s">
        <v>24</v>
      </c>
      <c r="F29" s="7">
        <v>52330</v>
      </c>
      <c r="G29" s="6" t="s">
        <v>250</v>
      </c>
      <c r="H29" s="6" t="s">
        <v>251</v>
      </c>
      <c r="I29" s="6" t="s">
        <v>27</v>
      </c>
      <c r="J29" s="6">
        <v>7</v>
      </c>
      <c r="K29" s="8" t="s">
        <v>252</v>
      </c>
      <c r="L29" s="8" t="s">
        <v>253</v>
      </c>
      <c r="M29" s="8" t="s">
        <v>254</v>
      </c>
      <c r="N29" s="7" t="s">
        <v>255</v>
      </c>
      <c r="O29" s="6" t="s">
        <v>256</v>
      </c>
    </row>
    <row r="30" spans="1:15" s="5" customFormat="1" x14ac:dyDescent="0.2">
      <c r="A30" s="6" t="s">
        <v>257</v>
      </c>
      <c r="B30" s="6" t="s">
        <v>258</v>
      </c>
      <c r="C30" s="7" t="s">
        <v>259</v>
      </c>
      <c r="D30" s="7" t="s">
        <v>260</v>
      </c>
      <c r="E30" s="7" t="s">
        <v>261</v>
      </c>
      <c r="F30" s="7">
        <v>5858</v>
      </c>
      <c r="G30" s="6" t="s">
        <v>262</v>
      </c>
      <c r="H30" s="6" t="s">
        <v>263</v>
      </c>
      <c r="I30" s="6" t="s">
        <v>27</v>
      </c>
      <c r="J30" s="6">
        <v>10</v>
      </c>
      <c r="K30" s="8" t="s">
        <v>264</v>
      </c>
      <c r="L30" s="8" t="s">
        <v>265</v>
      </c>
      <c r="M30" s="8" t="s">
        <v>266</v>
      </c>
      <c r="N30" s="7" t="s">
        <v>267</v>
      </c>
      <c r="O30" s="6" t="s">
        <v>268</v>
      </c>
    </row>
    <row r="31" spans="1:15" s="5" customFormat="1" x14ac:dyDescent="0.2">
      <c r="A31" s="6" t="s">
        <v>269</v>
      </c>
      <c r="B31" s="6" t="s">
        <v>270</v>
      </c>
      <c r="C31" s="7" t="s">
        <v>271</v>
      </c>
      <c r="D31" s="7" t="s">
        <v>272</v>
      </c>
      <c r="E31" s="7" t="s">
        <v>273</v>
      </c>
      <c r="F31" s="7">
        <v>1775</v>
      </c>
      <c r="G31" s="6" t="s">
        <v>274</v>
      </c>
      <c r="H31" s="6" t="s">
        <v>275</v>
      </c>
      <c r="I31" s="6" t="s">
        <v>40</v>
      </c>
      <c r="J31" s="6">
        <v>7</v>
      </c>
      <c r="K31" s="8" t="s">
        <v>276</v>
      </c>
      <c r="L31" s="8" t="s">
        <v>277</v>
      </c>
      <c r="M31" s="8" t="s">
        <v>278</v>
      </c>
      <c r="N31" s="8" t="s">
        <v>279</v>
      </c>
      <c r="O31" s="6" t="s">
        <v>280</v>
      </c>
    </row>
    <row r="32" spans="1:15" s="5" customFormat="1" x14ac:dyDescent="0.2">
      <c r="A32" s="6" t="s">
        <v>281</v>
      </c>
      <c r="B32" s="6" t="s">
        <v>282</v>
      </c>
      <c r="C32" s="7" t="s">
        <v>283</v>
      </c>
      <c r="D32" s="7" t="s">
        <v>284</v>
      </c>
      <c r="E32" s="7" t="s">
        <v>133</v>
      </c>
      <c r="F32" s="7">
        <v>24459</v>
      </c>
      <c r="G32" s="6" t="s">
        <v>285</v>
      </c>
      <c r="H32" s="6" t="s">
        <v>286</v>
      </c>
      <c r="I32" s="6" t="s">
        <v>27</v>
      </c>
      <c r="J32" s="6">
        <v>1</v>
      </c>
      <c r="K32" s="7" t="s">
        <v>287</v>
      </c>
      <c r="L32" s="8" t="s">
        <v>288</v>
      </c>
      <c r="M32" s="8" t="s">
        <v>289</v>
      </c>
      <c r="N32" s="7" t="s">
        <v>290</v>
      </c>
      <c r="O32" s="6" t="s">
        <v>291</v>
      </c>
    </row>
    <row r="33" spans="1:15" s="5" customFormat="1" x14ac:dyDescent="0.2">
      <c r="A33" s="6" t="s">
        <v>292</v>
      </c>
      <c r="B33" s="6" t="s">
        <v>293</v>
      </c>
      <c r="C33" s="7" t="s">
        <v>294</v>
      </c>
      <c r="D33" s="7" t="s">
        <v>295</v>
      </c>
      <c r="E33" s="7" t="s">
        <v>273</v>
      </c>
      <c r="F33" s="7">
        <v>1832</v>
      </c>
      <c r="G33" s="6" t="s">
        <v>296</v>
      </c>
      <c r="H33" s="6" t="s">
        <v>297</v>
      </c>
      <c r="I33" s="6" t="s">
        <v>40</v>
      </c>
      <c r="J33" s="6">
        <v>8</v>
      </c>
      <c r="K33" s="8" t="s">
        <v>298</v>
      </c>
      <c r="L33" s="8" t="s">
        <v>299</v>
      </c>
      <c r="M33" s="8" t="s">
        <v>300</v>
      </c>
      <c r="N33" s="7" t="s">
        <v>301</v>
      </c>
      <c r="O33" s="6" t="s">
        <v>302</v>
      </c>
    </row>
    <row r="34" spans="1:15" s="5" customFormat="1" x14ac:dyDescent="0.2">
      <c r="A34" s="6" t="s">
        <v>303</v>
      </c>
      <c r="B34" s="6" t="s">
        <v>304</v>
      </c>
      <c r="C34" s="7" t="s">
        <v>305</v>
      </c>
      <c r="D34" s="7" t="s">
        <v>306</v>
      </c>
      <c r="E34" s="7" t="s">
        <v>180</v>
      </c>
      <c r="F34" s="7">
        <v>13428</v>
      </c>
      <c r="G34" s="6" t="s">
        <v>307</v>
      </c>
      <c r="H34" s="6" t="s">
        <v>308</v>
      </c>
      <c r="I34" s="6" t="s">
        <v>27</v>
      </c>
      <c r="J34" s="6">
        <v>1</v>
      </c>
      <c r="K34" s="8" t="s">
        <v>309</v>
      </c>
      <c r="L34" s="8" t="s">
        <v>310</v>
      </c>
      <c r="M34" s="8" t="s">
        <v>311</v>
      </c>
      <c r="N34" s="7" t="s">
        <v>312</v>
      </c>
      <c r="O34" s="6" t="s">
        <v>313</v>
      </c>
    </row>
    <row r="35" spans="1:15" s="5" customFormat="1" ht="14.1" customHeight="1" x14ac:dyDescent="0.2">
      <c r="A35" s="6" t="s">
        <v>314</v>
      </c>
      <c r="B35" s="6" t="s">
        <v>315</v>
      </c>
      <c r="C35" s="7" t="s">
        <v>316</v>
      </c>
      <c r="D35" s="7" t="s">
        <v>317</v>
      </c>
      <c r="E35" s="7" t="s">
        <v>318</v>
      </c>
      <c r="F35" s="7">
        <v>84093</v>
      </c>
      <c r="G35" s="6" t="s">
        <v>319</v>
      </c>
      <c r="H35" s="6" t="s">
        <v>320</v>
      </c>
      <c r="I35" s="6" t="s">
        <v>27</v>
      </c>
      <c r="J35" s="6">
        <v>10</v>
      </c>
      <c r="K35" s="8" t="s">
        <v>321</v>
      </c>
      <c r="L35" s="8" t="s">
        <v>322</v>
      </c>
      <c r="M35" s="8" t="s">
        <v>323</v>
      </c>
      <c r="N35" s="7" t="s">
        <v>324</v>
      </c>
      <c r="O35" s="6" t="s">
        <v>325</v>
      </c>
    </row>
    <row r="36" spans="1:15" s="5" customFormat="1" x14ac:dyDescent="0.2">
      <c r="A36" s="6" t="s">
        <v>326</v>
      </c>
      <c r="B36" s="6" t="s">
        <v>327</v>
      </c>
      <c r="C36" s="7" t="s">
        <v>328</v>
      </c>
      <c r="D36" s="7" t="s">
        <v>329</v>
      </c>
      <c r="E36" s="7" t="s">
        <v>330</v>
      </c>
      <c r="F36" s="7">
        <v>79358</v>
      </c>
      <c r="G36" s="6" t="s">
        <v>331</v>
      </c>
      <c r="H36" s="6" t="s">
        <v>332</v>
      </c>
      <c r="I36" s="6" t="s">
        <v>27</v>
      </c>
      <c r="J36" s="6">
        <v>7</v>
      </c>
      <c r="K36" s="7" t="s">
        <v>333</v>
      </c>
      <c r="L36" s="8" t="s">
        <v>334</v>
      </c>
      <c r="M36" s="8" t="s">
        <v>335</v>
      </c>
      <c r="N36" s="8" t="s">
        <v>336</v>
      </c>
      <c r="O36" s="6" t="s">
        <v>337</v>
      </c>
    </row>
    <row r="37" spans="1:15" s="5" customFormat="1" x14ac:dyDescent="0.2">
      <c r="A37" s="6" t="s">
        <v>338</v>
      </c>
      <c r="B37" s="6" t="s">
        <v>339</v>
      </c>
      <c r="C37" s="7" t="s">
        <v>340</v>
      </c>
      <c r="D37" s="7" t="s">
        <v>341</v>
      </c>
      <c r="E37" s="7" t="s">
        <v>342</v>
      </c>
      <c r="F37" s="7">
        <v>98922</v>
      </c>
      <c r="G37" s="6" t="s">
        <v>343</v>
      </c>
      <c r="H37" s="6" t="s">
        <v>344</v>
      </c>
      <c r="I37" s="6" t="s">
        <v>27</v>
      </c>
      <c r="J37" s="6">
        <v>8</v>
      </c>
      <c r="K37" s="8" t="s">
        <v>345</v>
      </c>
      <c r="L37" s="8" t="s">
        <v>346</v>
      </c>
      <c r="M37" s="8" t="s">
        <v>347</v>
      </c>
      <c r="N37" s="7" t="s">
        <v>348</v>
      </c>
      <c r="O37" s="6" t="s">
        <v>349</v>
      </c>
    </row>
    <row r="38" spans="1:15" s="5" customFormat="1" x14ac:dyDescent="0.2">
      <c r="A38" s="6" t="s">
        <v>350</v>
      </c>
      <c r="B38" s="6" t="s">
        <v>351</v>
      </c>
      <c r="C38" s="7" t="s">
        <v>352</v>
      </c>
      <c r="D38" s="7" t="s">
        <v>353</v>
      </c>
      <c r="E38" s="7" t="s">
        <v>121</v>
      </c>
      <c r="F38" s="7">
        <v>15742</v>
      </c>
      <c r="G38" s="6" t="s">
        <v>354</v>
      </c>
      <c r="H38" s="6" t="s">
        <v>355</v>
      </c>
      <c r="I38" s="6" t="s">
        <v>40</v>
      </c>
      <c r="J38" s="6">
        <v>1</v>
      </c>
      <c r="K38" s="7" t="s">
        <v>356</v>
      </c>
      <c r="L38" s="8" t="s">
        <v>310</v>
      </c>
      <c r="M38" s="8" t="s">
        <v>357</v>
      </c>
      <c r="N38" s="8" t="s">
        <v>358</v>
      </c>
      <c r="O38" s="6" t="s">
        <v>359</v>
      </c>
    </row>
    <row r="39" spans="1:15" s="5" customFormat="1" x14ac:dyDescent="0.2">
      <c r="A39" s="6" t="s">
        <v>360</v>
      </c>
      <c r="B39" s="6" t="s">
        <v>361</v>
      </c>
      <c r="C39" s="7" t="s">
        <v>362</v>
      </c>
      <c r="D39" s="7" t="s">
        <v>363</v>
      </c>
      <c r="E39" s="7" t="s">
        <v>364</v>
      </c>
      <c r="F39" s="7">
        <v>67675</v>
      </c>
      <c r="G39" s="6" t="s">
        <v>365</v>
      </c>
      <c r="H39" s="6" t="s">
        <v>366</v>
      </c>
      <c r="I39" s="6" t="s">
        <v>40</v>
      </c>
      <c r="J39" s="6">
        <v>7</v>
      </c>
      <c r="K39" s="8" t="s">
        <v>367</v>
      </c>
      <c r="L39" s="8" t="s">
        <v>368</v>
      </c>
      <c r="M39" s="8" t="s">
        <v>369</v>
      </c>
      <c r="N39" s="8" t="s">
        <v>370</v>
      </c>
      <c r="O39" s="6" t="s">
        <v>371</v>
      </c>
    </row>
    <row r="40" spans="1:15" s="5" customFormat="1" x14ac:dyDescent="0.2">
      <c r="A40" s="58" t="s">
        <v>81</v>
      </c>
      <c r="B40" s="58" t="s">
        <v>82</v>
      </c>
      <c r="C40" s="59" t="s">
        <v>83</v>
      </c>
      <c r="D40" s="59" t="s">
        <v>84</v>
      </c>
      <c r="E40" s="59" t="s">
        <v>85</v>
      </c>
      <c r="F40" s="59">
        <v>44883</v>
      </c>
      <c r="G40" s="58" t="s">
        <v>86</v>
      </c>
      <c r="H40" s="58" t="s">
        <v>87</v>
      </c>
      <c r="I40" s="58" t="s">
        <v>27</v>
      </c>
      <c r="J40" s="58">
        <v>5</v>
      </c>
      <c r="K40" s="60" t="s">
        <v>88</v>
      </c>
      <c r="L40" s="60" t="s">
        <v>89</v>
      </c>
      <c r="M40" s="60" t="s">
        <v>90</v>
      </c>
      <c r="N40" s="60" t="s">
        <v>91</v>
      </c>
      <c r="O40" s="58" t="s">
        <v>92</v>
      </c>
    </row>
    <row r="41" spans="1:15" s="5" customFormat="1" x14ac:dyDescent="0.2">
      <c r="A41" s="58" t="s">
        <v>93</v>
      </c>
      <c r="B41" s="58" t="s">
        <v>94</v>
      </c>
      <c r="C41" s="59" t="s">
        <v>95</v>
      </c>
      <c r="D41" s="59" t="s">
        <v>96</v>
      </c>
      <c r="E41" s="59" t="s">
        <v>97</v>
      </c>
      <c r="F41" s="59">
        <v>31901</v>
      </c>
      <c r="G41" s="58" t="s">
        <v>98</v>
      </c>
      <c r="H41" s="58" t="s">
        <v>99</v>
      </c>
      <c r="I41" s="58" t="s">
        <v>40</v>
      </c>
      <c r="J41" s="58">
        <v>1</v>
      </c>
      <c r="K41" s="60" t="s">
        <v>100</v>
      </c>
      <c r="L41" s="60" t="s">
        <v>101</v>
      </c>
      <c r="M41" s="60" t="s">
        <v>102</v>
      </c>
      <c r="N41" s="60" t="s">
        <v>103</v>
      </c>
      <c r="O41" s="58" t="s">
        <v>104</v>
      </c>
    </row>
  </sheetData>
  <pageMargins left="0.75" right="0.75" top="1" bottom="1" header="0.5" footer="0.5"/>
  <pageSetup orientation="portrait" horizontalDpi="4294967292" verticalDpi="4294967292"/>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F4BFC-2BE8-4BFC-902B-4586937724D4}">
  <dimension ref="A1:A12"/>
  <sheetViews>
    <sheetView tabSelected="1" zoomScale="110" zoomScaleNormal="110" workbookViewId="0">
      <selection activeCell="A8" sqref="A8"/>
    </sheetView>
  </sheetViews>
  <sheetFormatPr defaultRowHeight="11.25" x14ac:dyDescent="0.15"/>
  <cols>
    <col min="1" max="1" width="99.875" customWidth="1"/>
  </cols>
  <sheetData>
    <row r="1" spans="1:1" ht="60.75" customHeight="1" x14ac:dyDescent="0.15">
      <c r="A1" s="111" t="s">
        <v>905</v>
      </c>
    </row>
    <row r="2" spans="1:1" ht="36" x14ac:dyDescent="0.15">
      <c r="A2" s="110" t="s">
        <v>900</v>
      </c>
    </row>
    <row r="4" spans="1:1" ht="36" x14ac:dyDescent="0.15">
      <c r="A4" s="110" t="s">
        <v>901</v>
      </c>
    </row>
    <row r="6" spans="1:1" ht="36" x14ac:dyDescent="0.15">
      <c r="A6" s="110" t="s">
        <v>902</v>
      </c>
    </row>
    <row r="8" spans="1:1" ht="18" x14ac:dyDescent="0.15">
      <c r="A8" s="110" t="s">
        <v>903</v>
      </c>
    </row>
    <row r="10" spans="1:1" ht="18" x14ac:dyDescent="0.15">
      <c r="A10" s="110" t="s">
        <v>904</v>
      </c>
    </row>
    <row r="12" spans="1:1" ht="20.25" x14ac:dyDescent="0.15">
      <c r="A12" s="110" t="s">
        <v>906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7"/>
  <sheetViews>
    <sheetView zoomScale="120" zoomScaleNormal="120" workbookViewId="0">
      <selection activeCell="G6" sqref="G6"/>
    </sheetView>
  </sheetViews>
  <sheetFormatPr defaultRowHeight="15" x14ac:dyDescent="0.25"/>
  <cols>
    <col min="1" max="1" width="18.375" style="10" customWidth="1"/>
    <col min="2" max="2" width="15.75" style="10" customWidth="1"/>
    <col min="3" max="3" width="9.75" style="10" customWidth="1"/>
    <col min="4" max="4" width="10.25" style="10" bestFit="1" customWidth="1"/>
    <col min="5" max="5" width="14.125" style="10" customWidth="1"/>
    <col min="6" max="6" width="15.125" style="10" customWidth="1"/>
    <col min="7" max="7" width="13.875" style="10" customWidth="1"/>
    <col min="8" max="8" width="13.75" style="10" customWidth="1"/>
    <col min="9" max="9" width="14.375" style="10" customWidth="1"/>
    <col min="10" max="10" width="9.875" style="10" bestFit="1" customWidth="1"/>
    <col min="11" max="16384" width="9" style="10"/>
  </cols>
  <sheetData>
    <row r="1" spans="1:13" ht="69" customHeight="1" x14ac:dyDescent="0.25">
      <c r="G1"/>
      <c r="H1"/>
    </row>
    <row r="2" spans="1:13" ht="15.75" x14ac:dyDescent="0.25">
      <c r="A2" s="84" t="s">
        <v>898</v>
      </c>
      <c r="B2" s="85"/>
      <c r="C2" s="85"/>
      <c r="D2" s="85"/>
      <c r="G2"/>
      <c r="H2"/>
      <c r="I2" s="91" t="s">
        <v>885</v>
      </c>
      <c r="J2" s="91">
        <v>0.08</v>
      </c>
    </row>
    <row r="3" spans="1:13" ht="15.75" x14ac:dyDescent="0.25">
      <c r="A3" s="85"/>
      <c r="B3" s="85"/>
      <c r="C3" s="85"/>
      <c r="D3" s="85"/>
      <c r="E3" s="85"/>
      <c r="F3" s="85"/>
      <c r="G3"/>
      <c r="H3"/>
      <c r="I3" s="85"/>
      <c r="J3" s="109">
        <f>Benefits!C8*108%</f>
        <v>246.24</v>
      </c>
    </row>
    <row r="4" spans="1:13" x14ac:dyDescent="0.25">
      <c r="A4" s="107" t="s">
        <v>737</v>
      </c>
      <c r="B4" s="107" t="s">
        <v>859</v>
      </c>
      <c r="C4" s="107" t="s">
        <v>9</v>
      </c>
      <c r="D4" s="107" t="s">
        <v>860</v>
      </c>
      <c r="E4" s="107" t="s">
        <v>554</v>
      </c>
      <c r="F4" s="107" t="s">
        <v>895</v>
      </c>
      <c r="G4" s="108" t="s">
        <v>875</v>
      </c>
      <c r="H4" s="108" t="s">
        <v>897</v>
      </c>
      <c r="I4" s="81"/>
    </row>
    <row r="5" spans="1:13" ht="15.75" x14ac:dyDescent="0.25">
      <c r="A5" s="85" t="s">
        <v>748</v>
      </c>
      <c r="B5" s="85" t="s">
        <v>861</v>
      </c>
      <c r="C5" s="85" t="s">
        <v>862</v>
      </c>
      <c r="D5" s="87">
        <v>40</v>
      </c>
      <c r="E5" s="87">
        <v>17.88</v>
      </c>
      <c r="F5" s="88">
        <f>SUM(D5*E5)</f>
        <v>715.19999999999993</v>
      </c>
      <c r="G5" s="75">
        <f>F5-Benefits!$C$8</f>
        <v>487.19999999999993</v>
      </c>
      <c r="H5" s="75">
        <f>F5-J3</f>
        <v>468.95999999999992</v>
      </c>
      <c r="I5" s="92"/>
      <c r="J5" s="90"/>
    </row>
    <row r="6" spans="1:13" ht="15.75" x14ac:dyDescent="0.25">
      <c r="A6" s="85" t="s">
        <v>739</v>
      </c>
      <c r="B6" s="85" t="s">
        <v>861</v>
      </c>
      <c r="C6" s="85" t="s">
        <v>261</v>
      </c>
      <c r="D6" s="87">
        <v>29.3</v>
      </c>
      <c r="E6" s="87">
        <v>13.09</v>
      </c>
      <c r="F6" s="88">
        <f t="shared" ref="F6:F36" si="0">SUM(D6*E6)</f>
        <v>383.53699999999998</v>
      </c>
      <c r="G6" s="75" t="e">
        <f>F6-Benefits!C3</f>
        <v>#VALUE!</v>
      </c>
      <c r="H6"/>
      <c r="I6" s="119"/>
      <c r="J6" s="119"/>
      <c r="K6" s="119"/>
      <c r="L6" s="119"/>
      <c r="M6" s="119"/>
    </row>
    <row r="7" spans="1:13" ht="15.75" x14ac:dyDescent="0.25">
      <c r="A7" s="85" t="s">
        <v>743</v>
      </c>
      <c r="B7" s="85" t="s">
        <v>861</v>
      </c>
      <c r="C7" s="85" t="s">
        <v>261</v>
      </c>
      <c r="D7" s="87">
        <v>15.1</v>
      </c>
      <c r="E7" s="87">
        <v>45.09</v>
      </c>
      <c r="F7" s="88">
        <f t="shared" si="0"/>
        <v>680.85900000000004</v>
      </c>
      <c r="G7" s="75">
        <f>F7-Benefits!$C$8</f>
        <v>452.85900000000004</v>
      </c>
      <c r="H7"/>
      <c r="I7" s="86"/>
      <c r="J7" s="83"/>
      <c r="K7" s="82"/>
      <c r="L7" s="82"/>
    </row>
    <row r="8" spans="1:13" ht="15.75" x14ac:dyDescent="0.25">
      <c r="A8" s="85" t="s">
        <v>800</v>
      </c>
      <c r="B8" s="85" t="s">
        <v>861</v>
      </c>
      <c r="C8" s="85" t="s">
        <v>121</v>
      </c>
      <c r="D8" s="87">
        <v>26.6</v>
      </c>
      <c r="E8" s="87">
        <v>15.99</v>
      </c>
      <c r="F8" s="88">
        <f t="shared" si="0"/>
        <v>425.334</v>
      </c>
      <c r="G8" s="75">
        <f>F8-Benefits!$C$8</f>
        <v>197.334</v>
      </c>
      <c r="H8"/>
      <c r="I8" s="86"/>
      <c r="J8" s="89"/>
    </row>
    <row r="9" spans="1:13" ht="15.75" x14ac:dyDescent="0.25">
      <c r="A9" s="85" t="s">
        <v>747</v>
      </c>
      <c r="B9" s="85" t="s">
        <v>863</v>
      </c>
      <c r="C9" s="85" t="s">
        <v>862</v>
      </c>
      <c r="D9" s="87">
        <v>59.6</v>
      </c>
      <c r="E9" s="87">
        <v>39.97</v>
      </c>
      <c r="F9" s="88">
        <f t="shared" si="0"/>
        <v>2382.212</v>
      </c>
      <c r="G9" s="75">
        <f>F9-Benefits!$C$8</f>
        <v>2154.212</v>
      </c>
      <c r="H9"/>
      <c r="I9" s="85"/>
      <c r="J9" s="85"/>
    </row>
    <row r="10" spans="1:13" ht="15.75" x14ac:dyDescent="0.25">
      <c r="A10" s="85" t="s">
        <v>753</v>
      </c>
      <c r="B10" s="85" t="s">
        <v>863</v>
      </c>
      <c r="C10" s="85" t="s">
        <v>180</v>
      </c>
      <c r="D10" s="87">
        <v>33.200000000000003</v>
      </c>
      <c r="E10" s="87">
        <v>24.05</v>
      </c>
      <c r="F10" s="88">
        <f t="shared" si="0"/>
        <v>798.46</v>
      </c>
      <c r="G10" s="75">
        <f>F10-Benefits!$C$8</f>
        <v>570.46</v>
      </c>
      <c r="H10"/>
      <c r="I10" s="85"/>
      <c r="J10" s="85"/>
    </row>
    <row r="11" spans="1:13" ht="15.75" x14ac:dyDescent="0.25">
      <c r="A11" s="85" t="s">
        <v>750</v>
      </c>
      <c r="B11" s="85" t="s">
        <v>863</v>
      </c>
      <c r="C11" s="85" t="s">
        <v>121</v>
      </c>
      <c r="D11" s="87">
        <v>96.3</v>
      </c>
      <c r="E11" s="87">
        <v>35.92</v>
      </c>
      <c r="F11" s="88">
        <f t="shared" si="0"/>
        <v>3459.096</v>
      </c>
      <c r="G11" s="75">
        <f>F11-Benefits!$C$8</f>
        <v>3231.096</v>
      </c>
      <c r="H11"/>
      <c r="I11" s="85"/>
      <c r="J11" s="85"/>
    </row>
    <row r="12" spans="1:13" ht="15.75" x14ac:dyDescent="0.25">
      <c r="A12" s="85" t="s">
        <v>742</v>
      </c>
      <c r="B12" s="85" t="s">
        <v>863</v>
      </c>
      <c r="C12" s="85" t="s">
        <v>755</v>
      </c>
      <c r="D12" s="87">
        <v>85.3</v>
      </c>
      <c r="E12" s="87">
        <v>24.14</v>
      </c>
      <c r="F12" s="88">
        <f t="shared" si="0"/>
        <v>2059.1419999999998</v>
      </c>
      <c r="G12" s="75">
        <f>F12-Benefits!$C$8</f>
        <v>1831.1419999999998</v>
      </c>
      <c r="H12"/>
      <c r="I12" s="85"/>
      <c r="J12" s="85"/>
    </row>
    <row r="13" spans="1:13" ht="15.75" x14ac:dyDescent="0.25">
      <c r="A13" s="85" t="s">
        <v>741</v>
      </c>
      <c r="B13" s="85" t="s">
        <v>864</v>
      </c>
      <c r="C13" s="85" t="s">
        <v>37</v>
      </c>
      <c r="D13" s="87">
        <v>80.400000000000006</v>
      </c>
      <c r="E13" s="87">
        <v>16.53</v>
      </c>
      <c r="F13" s="88">
        <f t="shared" si="0"/>
        <v>1329.0120000000002</v>
      </c>
      <c r="G13" s="75">
        <f>F13-Benefits!$C$8</f>
        <v>1101.0120000000002</v>
      </c>
      <c r="H13"/>
      <c r="I13" s="85"/>
      <c r="J13" s="85"/>
    </row>
    <row r="14" spans="1:13" ht="15.75" x14ac:dyDescent="0.25">
      <c r="A14" s="85" t="s">
        <v>796</v>
      </c>
      <c r="B14" s="85" t="s">
        <v>864</v>
      </c>
      <c r="C14" s="85" t="s">
        <v>862</v>
      </c>
      <c r="D14" s="87">
        <v>84.6</v>
      </c>
      <c r="E14" s="87">
        <v>29.76</v>
      </c>
      <c r="F14" s="88">
        <f t="shared" si="0"/>
        <v>2517.6959999999999</v>
      </c>
      <c r="G14" s="75">
        <f>F14-Benefits!$C$8</f>
        <v>2289.6959999999999</v>
      </c>
      <c r="H14"/>
      <c r="I14" s="85"/>
      <c r="J14" s="85"/>
    </row>
    <row r="15" spans="1:13" ht="15.75" x14ac:dyDescent="0.25">
      <c r="A15" s="85" t="s">
        <v>798</v>
      </c>
      <c r="B15" s="85" t="s">
        <v>864</v>
      </c>
      <c r="C15" s="85" t="s">
        <v>862</v>
      </c>
      <c r="D15" s="87">
        <v>13.2</v>
      </c>
      <c r="E15" s="87">
        <v>12.06</v>
      </c>
      <c r="F15" s="88">
        <f t="shared" si="0"/>
        <v>159.19200000000001</v>
      </c>
      <c r="G15" s="75">
        <f>F15-Benefits!$C$8</f>
        <v>-68.807999999999993</v>
      </c>
      <c r="H15"/>
      <c r="I15" s="85"/>
      <c r="J15" s="85"/>
    </row>
    <row r="16" spans="1:13" ht="15.75" x14ac:dyDescent="0.25">
      <c r="A16" s="85" t="s">
        <v>805</v>
      </c>
      <c r="B16" s="85" t="s">
        <v>864</v>
      </c>
      <c r="C16" s="85" t="s">
        <v>862</v>
      </c>
      <c r="D16" s="87">
        <v>78.5</v>
      </c>
      <c r="E16" s="87">
        <v>28.73</v>
      </c>
      <c r="F16" s="88">
        <f t="shared" si="0"/>
        <v>2255.3049999999998</v>
      </c>
      <c r="G16" s="75">
        <f>F16-Benefits!$C$8</f>
        <v>2027.3049999999998</v>
      </c>
      <c r="H16"/>
      <c r="I16" s="85"/>
      <c r="J16" s="85"/>
    </row>
    <row r="17" spans="1:10" ht="15.75" x14ac:dyDescent="0.25">
      <c r="A17" s="85" t="s">
        <v>754</v>
      </c>
      <c r="B17" s="85" t="s">
        <v>865</v>
      </c>
      <c r="C17" s="85" t="s">
        <v>862</v>
      </c>
      <c r="D17" s="87">
        <v>87.3</v>
      </c>
      <c r="E17" s="87">
        <v>19.68</v>
      </c>
      <c r="F17" s="88">
        <f t="shared" si="0"/>
        <v>1718.0639999999999</v>
      </c>
      <c r="G17" s="75">
        <f>F17-Benefits!$C$8</f>
        <v>1490.0639999999999</v>
      </c>
      <c r="H17"/>
      <c r="I17" s="85"/>
      <c r="J17" s="85"/>
    </row>
    <row r="18" spans="1:10" ht="15.75" x14ac:dyDescent="0.25">
      <c r="A18" s="85" t="s">
        <v>744</v>
      </c>
      <c r="B18" s="85" t="s">
        <v>865</v>
      </c>
      <c r="C18" s="85" t="s">
        <v>755</v>
      </c>
      <c r="D18" s="87">
        <v>11.9</v>
      </c>
      <c r="E18" s="87">
        <v>32.14</v>
      </c>
      <c r="F18" s="88">
        <f t="shared" si="0"/>
        <v>382.46600000000001</v>
      </c>
      <c r="G18" s="75">
        <f>F18-Benefits!$C$8</f>
        <v>154.46600000000001</v>
      </c>
      <c r="H18"/>
      <c r="I18" s="85"/>
      <c r="J18" s="85"/>
    </row>
    <row r="19" spans="1:10" ht="15.75" x14ac:dyDescent="0.25">
      <c r="A19" s="85" t="s">
        <v>752</v>
      </c>
      <c r="B19" s="85" t="s">
        <v>865</v>
      </c>
      <c r="C19" s="85" t="s">
        <v>121</v>
      </c>
      <c r="D19" s="87">
        <v>16.2</v>
      </c>
      <c r="E19" s="87">
        <v>33.04</v>
      </c>
      <c r="F19" s="88">
        <f t="shared" si="0"/>
        <v>535.24799999999993</v>
      </c>
      <c r="G19" s="75">
        <f>F19-Benefits!$C$8</f>
        <v>307.24799999999993</v>
      </c>
      <c r="H19"/>
      <c r="I19" s="85"/>
      <c r="J19" s="85"/>
    </row>
    <row r="20" spans="1:10" ht="15.75" x14ac:dyDescent="0.25">
      <c r="A20" s="85" t="s">
        <v>740</v>
      </c>
      <c r="B20" s="85" t="s">
        <v>866</v>
      </c>
      <c r="C20" s="85" t="s">
        <v>261</v>
      </c>
      <c r="D20" s="87">
        <v>87.6</v>
      </c>
      <c r="E20" s="87">
        <v>23</v>
      </c>
      <c r="F20" s="88">
        <f t="shared" si="0"/>
        <v>2014.8</v>
      </c>
      <c r="G20" s="75">
        <f>F20-Benefits!$C$8</f>
        <v>1786.8</v>
      </c>
      <c r="H20"/>
      <c r="I20" s="85"/>
      <c r="J20" s="85"/>
    </row>
    <row r="21" spans="1:10" ht="15.75" x14ac:dyDescent="0.25">
      <c r="A21" s="85" t="s">
        <v>811</v>
      </c>
      <c r="B21" s="85" t="s">
        <v>866</v>
      </c>
      <c r="C21" s="85" t="s">
        <v>180</v>
      </c>
      <c r="D21" s="87">
        <v>70.599999999999994</v>
      </c>
      <c r="E21" s="87">
        <v>20.84</v>
      </c>
      <c r="F21" s="88">
        <f t="shared" si="0"/>
        <v>1471.3039999999999</v>
      </c>
      <c r="G21" s="75">
        <f>F21-Benefits!$C$8</f>
        <v>1243.3039999999999</v>
      </c>
      <c r="H21"/>
      <c r="I21" s="85"/>
      <c r="J21" s="85"/>
    </row>
    <row r="22" spans="1:10" ht="15.75" x14ac:dyDescent="0.25">
      <c r="A22" s="85" t="s">
        <v>783</v>
      </c>
      <c r="B22" s="85" t="s">
        <v>866</v>
      </c>
      <c r="C22" s="85" t="s">
        <v>121</v>
      </c>
      <c r="D22" s="87">
        <v>82.4</v>
      </c>
      <c r="E22" s="87">
        <v>24.54</v>
      </c>
      <c r="F22" s="88">
        <f t="shared" si="0"/>
        <v>2022.096</v>
      </c>
      <c r="G22" s="75">
        <f>F22-Benefits!$C$8</f>
        <v>1794.096</v>
      </c>
      <c r="H22"/>
      <c r="I22" s="85"/>
      <c r="J22" s="85"/>
    </row>
    <row r="23" spans="1:10" ht="15.75" x14ac:dyDescent="0.25">
      <c r="A23" s="85" t="s">
        <v>792</v>
      </c>
      <c r="B23" s="85" t="s">
        <v>866</v>
      </c>
      <c r="C23" s="85" t="s">
        <v>755</v>
      </c>
      <c r="D23" s="87">
        <v>46.4</v>
      </c>
      <c r="E23" s="87">
        <v>38.799999999999997</v>
      </c>
      <c r="F23" s="88">
        <f t="shared" si="0"/>
        <v>1800.3199999999997</v>
      </c>
      <c r="G23" s="75">
        <f>F23-Benefits!$C$8</f>
        <v>1572.3199999999997</v>
      </c>
      <c r="H23"/>
      <c r="I23" s="85"/>
      <c r="J23" s="85"/>
    </row>
    <row r="24" spans="1:10" ht="15.75" x14ac:dyDescent="0.25">
      <c r="A24" s="85" t="s">
        <v>788</v>
      </c>
      <c r="B24" s="85" t="s">
        <v>867</v>
      </c>
      <c r="C24" s="85" t="s">
        <v>37</v>
      </c>
      <c r="D24" s="87">
        <v>22.5</v>
      </c>
      <c r="E24" s="87">
        <v>11.51</v>
      </c>
      <c r="F24" s="88">
        <f t="shared" si="0"/>
        <v>258.97500000000002</v>
      </c>
      <c r="G24" s="75">
        <f>F24-Benefits!$C$8</f>
        <v>30.975000000000023</v>
      </c>
      <c r="H24" s="90"/>
      <c r="I24" s="85"/>
      <c r="J24" s="85"/>
    </row>
    <row r="25" spans="1:10" ht="15.75" x14ac:dyDescent="0.25">
      <c r="A25" s="85" t="s">
        <v>822</v>
      </c>
      <c r="B25" s="85" t="s">
        <v>867</v>
      </c>
      <c r="C25" s="85" t="s">
        <v>755</v>
      </c>
      <c r="D25" s="87">
        <v>59.1</v>
      </c>
      <c r="E25" s="87">
        <v>34.83</v>
      </c>
      <c r="F25" s="88">
        <f t="shared" si="0"/>
        <v>2058.453</v>
      </c>
      <c r="G25" s="75">
        <f>F25-Benefits!$C$8</f>
        <v>1830.453</v>
      </c>
      <c r="H25" s="90"/>
      <c r="I25" s="85"/>
      <c r="J25" s="85"/>
    </row>
    <row r="26" spans="1:10" ht="15.75" x14ac:dyDescent="0.25">
      <c r="A26" s="85" t="s">
        <v>868</v>
      </c>
      <c r="B26" s="85" t="s">
        <v>867</v>
      </c>
      <c r="C26" s="85" t="s">
        <v>180</v>
      </c>
      <c r="D26" s="87">
        <v>80.099999999999994</v>
      </c>
      <c r="E26" s="87">
        <v>44.62</v>
      </c>
      <c r="F26" s="88">
        <f t="shared" si="0"/>
        <v>3574.0619999999994</v>
      </c>
      <c r="G26" s="75">
        <f>F26-Benefits!$C$8</f>
        <v>3346.0619999999994</v>
      </c>
      <c r="H26" s="90"/>
      <c r="I26" s="85"/>
      <c r="J26" s="85"/>
    </row>
    <row r="27" spans="1:10" ht="15.75" x14ac:dyDescent="0.25">
      <c r="A27" s="85" t="s">
        <v>807</v>
      </c>
      <c r="B27" s="85" t="s">
        <v>867</v>
      </c>
      <c r="C27" s="85" t="s">
        <v>261</v>
      </c>
      <c r="D27" s="87">
        <v>97.2</v>
      </c>
      <c r="E27" s="87">
        <v>30.3</v>
      </c>
      <c r="F27" s="88">
        <f t="shared" si="0"/>
        <v>2945.1600000000003</v>
      </c>
      <c r="G27" s="75">
        <f>F27-Benefits!$C$8</f>
        <v>2717.1600000000003</v>
      </c>
      <c r="H27" s="90"/>
      <c r="I27" s="85"/>
      <c r="J27" s="85"/>
    </row>
    <row r="28" spans="1:10" ht="15.75" x14ac:dyDescent="0.25">
      <c r="A28" s="85" t="s">
        <v>817</v>
      </c>
      <c r="B28" s="85" t="s">
        <v>867</v>
      </c>
      <c r="C28" s="85" t="s">
        <v>180</v>
      </c>
      <c r="D28" s="87">
        <v>13.6</v>
      </c>
      <c r="E28" s="87">
        <v>20.14</v>
      </c>
      <c r="F28" s="88">
        <f t="shared" si="0"/>
        <v>273.904</v>
      </c>
      <c r="G28" s="75">
        <f>F28-Benefits!$C$8</f>
        <v>45.903999999999996</v>
      </c>
      <c r="H28" s="90"/>
      <c r="I28" s="85"/>
      <c r="J28" s="85"/>
    </row>
    <row r="29" spans="1:10" ht="15.75" x14ac:dyDescent="0.25">
      <c r="A29" s="85" t="s">
        <v>745</v>
      </c>
      <c r="B29" s="85" t="s">
        <v>738</v>
      </c>
      <c r="C29" s="85" t="s">
        <v>37</v>
      </c>
      <c r="D29" s="87">
        <v>68.599999999999994</v>
      </c>
      <c r="E29" s="87">
        <v>23.74</v>
      </c>
      <c r="F29" s="88">
        <f t="shared" si="0"/>
        <v>1628.5639999999999</v>
      </c>
      <c r="G29" s="75">
        <f>F29-Benefits!$C$8</f>
        <v>1400.5639999999999</v>
      </c>
      <c r="H29" s="90"/>
      <c r="I29" s="85"/>
      <c r="J29" s="85"/>
    </row>
    <row r="30" spans="1:10" ht="15.75" x14ac:dyDescent="0.25">
      <c r="A30" s="85" t="s">
        <v>746</v>
      </c>
      <c r="B30" s="85" t="s">
        <v>738</v>
      </c>
      <c r="C30" s="85" t="s">
        <v>755</v>
      </c>
      <c r="D30" s="87">
        <v>62.9</v>
      </c>
      <c r="E30" s="87">
        <v>47.9</v>
      </c>
      <c r="F30" s="88">
        <f t="shared" si="0"/>
        <v>3012.91</v>
      </c>
      <c r="G30" s="75">
        <f>F30-Benefits!$C$8</f>
        <v>2784.91</v>
      </c>
      <c r="H30" s="90"/>
      <c r="I30" s="85"/>
      <c r="J30" s="85"/>
    </row>
    <row r="31" spans="1:10" ht="15.75" x14ac:dyDescent="0.25">
      <c r="A31" s="85" t="s">
        <v>751</v>
      </c>
      <c r="B31" s="85" t="s">
        <v>738</v>
      </c>
      <c r="C31" s="85" t="s">
        <v>261</v>
      </c>
      <c r="D31" s="87">
        <v>32.4</v>
      </c>
      <c r="E31" s="87">
        <v>14.37</v>
      </c>
      <c r="F31" s="88">
        <f t="shared" si="0"/>
        <v>465.58799999999997</v>
      </c>
      <c r="G31" s="75">
        <f>F31-Benefits!$C$8</f>
        <v>237.58799999999997</v>
      </c>
      <c r="H31" s="90"/>
      <c r="I31" s="85"/>
      <c r="J31" s="85"/>
    </row>
    <row r="32" spans="1:10" ht="15.75" x14ac:dyDescent="0.25">
      <c r="A32" s="85" t="s">
        <v>749</v>
      </c>
      <c r="B32" s="85" t="s">
        <v>738</v>
      </c>
      <c r="C32" s="85" t="s">
        <v>755</v>
      </c>
      <c r="D32" s="87">
        <v>78.400000000000006</v>
      </c>
      <c r="E32" s="87">
        <v>44.98</v>
      </c>
      <c r="F32" s="88">
        <f t="shared" si="0"/>
        <v>3526.4319999999998</v>
      </c>
      <c r="G32" s="75">
        <f>F32-Benefits!$C$8</f>
        <v>3298.4319999999998</v>
      </c>
      <c r="H32" s="90"/>
      <c r="I32" s="85"/>
      <c r="J32" s="85"/>
    </row>
    <row r="33" spans="1:10" ht="15.75" x14ac:dyDescent="0.25">
      <c r="A33" s="85" t="s">
        <v>790</v>
      </c>
      <c r="B33" s="85" t="s">
        <v>738</v>
      </c>
      <c r="C33" s="85" t="s">
        <v>37</v>
      </c>
      <c r="D33" s="87">
        <v>10.199999999999999</v>
      </c>
      <c r="E33" s="87">
        <v>23.74</v>
      </c>
      <c r="F33" s="88">
        <f t="shared" si="0"/>
        <v>242.14799999999997</v>
      </c>
      <c r="G33" s="75">
        <f>F33-Benefits!$C$8</f>
        <v>14.147999999999968</v>
      </c>
      <c r="H33" s="90"/>
      <c r="I33" s="85"/>
      <c r="J33" s="85"/>
    </row>
    <row r="34" spans="1:10" ht="15.75" x14ac:dyDescent="0.25">
      <c r="A34" s="85" t="s">
        <v>803</v>
      </c>
      <c r="B34" s="85" t="s">
        <v>738</v>
      </c>
      <c r="C34" s="85" t="s">
        <v>180</v>
      </c>
      <c r="D34" s="87">
        <v>39.9</v>
      </c>
      <c r="E34" s="87">
        <v>41.66</v>
      </c>
      <c r="F34" s="88">
        <f t="shared" si="0"/>
        <v>1662.2339999999997</v>
      </c>
      <c r="G34" s="75">
        <f>F34-Benefits!$C$8</f>
        <v>1434.2339999999997</v>
      </c>
      <c r="H34" s="90"/>
      <c r="I34" s="85"/>
      <c r="J34" s="85"/>
    </row>
    <row r="35" spans="1:10" ht="15.75" x14ac:dyDescent="0.25">
      <c r="A35" s="85" t="s">
        <v>813</v>
      </c>
      <c r="B35" s="85" t="s">
        <v>738</v>
      </c>
      <c r="C35" s="85" t="s">
        <v>862</v>
      </c>
      <c r="D35" s="87">
        <v>95</v>
      </c>
      <c r="E35" s="87">
        <v>48.63</v>
      </c>
      <c r="F35" s="88">
        <f t="shared" si="0"/>
        <v>4619.8500000000004</v>
      </c>
      <c r="G35" s="75">
        <f>F35-Benefits!$C$8</f>
        <v>4391.8500000000004</v>
      </c>
      <c r="H35" s="90"/>
      <c r="I35" s="85"/>
      <c r="J35" s="85"/>
    </row>
    <row r="36" spans="1:10" ht="15.75" x14ac:dyDescent="0.25">
      <c r="A36" s="85" t="s">
        <v>815</v>
      </c>
      <c r="B36" s="85" t="s">
        <v>738</v>
      </c>
      <c r="C36" s="85" t="s">
        <v>862</v>
      </c>
      <c r="D36" s="87">
        <v>23.2</v>
      </c>
      <c r="E36" s="87">
        <v>45.11</v>
      </c>
      <c r="F36" s="88">
        <f t="shared" si="0"/>
        <v>1046.5519999999999</v>
      </c>
      <c r="G36" s="75">
        <f>F36-Benefits!$C$8</f>
        <v>818.55199999999991</v>
      </c>
      <c r="I36" s="85"/>
      <c r="J36" s="85"/>
    </row>
    <row r="37" spans="1:10" x14ac:dyDescent="0.25">
      <c r="F37" s="106">
        <f>SUM(F5:F36)</f>
        <v>52424.175000000003</v>
      </c>
      <c r="G37" s="106" t="e">
        <f>SUM(G5:G36)</f>
        <v>#VALUE!</v>
      </c>
    </row>
  </sheetData>
  <mergeCells count="1">
    <mergeCell ref="I6:M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C3" sqref="C3"/>
    </sheetView>
  </sheetViews>
  <sheetFormatPr defaultRowHeight="11.25" x14ac:dyDescent="0.15"/>
  <cols>
    <col min="1" max="1" width="20.375" customWidth="1"/>
    <col min="2" max="2" width="23.25" customWidth="1"/>
    <col min="3" max="3" width="29.625" customWidth="1"/>
  </cols>
  <sheetData>
    <row r="1" spans="1:3" ht="19.5" customHeight="1" x14ac:dyDescent="0.35">
      <c r="A1" s="120" t="s">
        <v>899</v>
      </c>
      <c r="B1" s="120"/>
      <c r="C1" s="120"/>
    </row>
    <row r="2" spans="1:3" ht="24.75" customHeight="1" thickBot="1" x14ac:dyDescent="0.35">
      <c r="A2" s="118" t="s">
        <v>890</v>
      </c>
      <c r="B2" s="118"/>
      <c r="C2" s="118"/>
    </row>
    <row r="3" spans="1:3" ht="24.75" customHeight="1" thickTop="1" x14ac:dyDescent="0.3">
      <c r="A3" s="97" t="s">
        <v>893</v>
      </c>
      <c r="B3" s="98" t="s">
        <v>891</v>
      </c>
      <c r="C3" s="99" t="s">
        <v>892</v>
      </c>
    </row>
    <row r="4" spans="1:3" ht="18" customHeight="1" x14ac:dyDescent="0.3">
      <c r="A4" s="100" t="s">
        <v>887</v>
      </c>
      <c r="B4" s="101">
        <v>45</v>
      </c>
      <c r="C4" s="102">
        <v>12</v>
      </c>
    </row>
    <row r="5" spans="1:3" ht="18.75" x14ac:dyDescent="0.3">
      <c r="A5" s="103" t="s">
        <v>886</v>
      </c>
      <c r="B5" s="104">
        <v>508</v>
      </c>
      <c r="C5" s="105">
        <v>210</v>
      </c>
    </row>
    <row r="6" spans="1:3" ht="18.75" x14ac:dyDescent="0.3">
      <c r="A6" s="100" t="s">
        <v>889</v>
      </c>
      <c r="B6" s="101">
        <v>35</v>
      </c>
      <c r="C6" s="102">
        <v>6</v>
      </c>
    </row>
    <row r="7" spans="1:3" ht="19.5" thickBot="1" x14ac:dyDescent="0.35">
      <c r="A7" s="103" t="s">
        <v>888</v>
      </c>
      <c r="B7" s="104">
        <v>150</v>
      </c>
      <c r="C7" s="105">
        <v>0</v>
      </c>
    </row>
    <row r="8" spans="1:3" ht="19.5" thickTop="1" x14ac:dyDescent="0.3">
      <c r="A8" s="94" t="s">
        <v>894</v>
      </c>
      <c r="B8" s="95">
        <f>SUM(B4:B7)</f>
        <v>738</v>
      </c>
      <c r="C8" s="96">
        <f>SUM(C4:C7)</f>
        <v>228</v>
      </c>
    </row>
    <row r="9" spans="1:3" ht="18.75" x14ac:dyDescent="0.3">
      <c r="A9" s="93"/>
      <c r="B9" s="93"/>
      <c r="C9" s="93"/>
    </row>
    <row r="10" spans="1:3" ht="18.75" x14ac:dyDescent="0.3">
      <c r="A10" s="93"/>
      <c r="B10" s="93"/>
      <c r="C10" s="93"/>
    </row>
  </sheetData>
  <sortState xmlns:xlrd2="http://schemas.microsoft.com/office/spreadsheetml/2017/richdata2" ref="A3:A6">
    <sortCondition ref="A3"/>
  </sortState>
  <mergeCells count="2">
    <mergeCell ref="A1:C1"/>
    <mergeCell ref="A2:C2"/>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6"/>
  <sheetViews>
    <sheetView workbookViewId="0">
      <selection activeCell="G47" sqref="G47"/>
    </sheetView>
  </sheetViews>
  <sheetFormatPr defaultColWidth="11" defaultRowHeight="11.25" x14ac:dyDescent="0.15"/>
  <cols>
    <col min="1" max="1" width="16.375" customWidth="1"/>
    <col min="2" max="2" width="18.625" customWidth="1"/>
    <col min="3" max="3" width="25.875" customWidth="1"/>
    <col min="4" max="4" width="16" bestFit="1" customWidth="1"/>
    <col min="5" max="5" width="7" bestFit="1" customWidth="1"/>
    <col min="6" max="6" width="5.875" bestFit="1" customWidth="1"/>
    <col min="7" max="7" width="15.25" bestFit="1" customWidth="1"/>
    <col min="8" max="8" width="13.375" customWidth="1"/>
    <col min="9" max="9" width="35.125" customWidth="1"/>
    <col min="10" max="10" width="11.875" style="79" bestFit="1" customWidth="1"/>
    <col min="11" max="11" width="10.5" style="79" bestFit="1" customWidth="1"/>
    <col min="12" max="12" width="6.375" style="75" bestFit="1" customWidth="1"/>
  </cols>
  <sheetData>
    <row r="1" spans="1:12" ht="18" x14ac:dyDescent="0.25">
      <c r="B1" s="2" t="s">
        <v>544</v>
      </c>
      <c r="C1" s="2"/>
    </row>
    <row r="2" spans="1:12" ht="18" x14ac:dyDescent="0.25">
      <c r="B2" s="2" t="s">
        <v>869</v>
      </c>
      <c r="C2" s="2"/>
    </row>
    <row r="5" spans="1:12" ht="14.25" x14ac:dyDescent="0.15">
      <c r="B5" s="121" t="s">
        <v>2</v>
      </c>
      <c r="C5" s="121"/>
      <c r="D5" s="121"/>
    </row>
    <row r="6" spans="1:12" ht="14.25" x14ac:dyDescent="0.15">
      <c r="B6" s="121" t="s">
        <v>3</v>
      </c>
      <c r="C6" s="121"/>
      <c r="D6" s="121"/>
    </row>
    <row r="7" spans="1:12" ht="14.25" x14ac:dyDescent="0.15">
      <c r="B7" s="121" t="s">
        <v>545</v>
      </c>
      <c r="C7" s="121"/>
      <c r="D7" s="121"/>
    </row>
    <row r="10" spans="1:12" s="37" customFormat="1" ht="15" x14ac:dyDescent="0.2">
      <c r="A10" s="36" t="s">
        <v>546</v>
      </c>
      <c r="B10" s="36" t="s">
        <v>547</v>
      </c>
      <c r="C10" s="36" t="s">
        <v>7</v>
      </c>
      <c r="D10" s="36" t="s">
        <v>8</v>
      </c>
      <c r="E10" s="36" t="s">
        <v>9</v>
      </c>
      <c r="F10" s="36" t="s">
        <v>548</v>
      </c>
      <c r="G10" s="36" t="s">
        <v>549</v>
      </c>
      <c r="H10" s="36" t="s">
        <v>550</v>
      </c>
      <c r="I10" s="36" t="s">
        <v>551</v>
      </c>
      <c r="J10" s="80" t="s">
        <v>552</v>
      </c>
      <c r="K10" s="80" t="s">
        <v>553</v>
      </c>
      <c r="L10" s="76" t="s">
        <v>554</v>
      </c>
    </row>
    <row r="11" spans="1:12" s="37" customFormat="1" ht="12" x14ac:dyDescent="0.2">
      <c r="A11" s="6" t="s">
        <v>137</v>
      </c>
      <c r="B11" s="6" t="s">
        <v>555</v>
      </c>
      <c r="C11" s="38" t="s">
        <v>556</v>
      </c>
      <c r="D11" s="38" t="s">
        <v>557</v>
      </c>
      <c r="E11" s="38" t="s">
        <v>121</v>
      </c>
      <c r="F11" s="39">
        <v>18801</v>
      </c>
      <c r="G11" s="6" t="s">
        <v>558</v>
      </c>
      <c r="H11" s="6" t="s">
        <v>559</v>
      </c>
      <c r="I11" s="7" t="s">
        <v>560</v>
      </c>
      <c r="J11" s="40">
        <v>37781</v>
      </c>
      <c r="K11" s="40"/>
      <c r="L11" s="77">
        <v>11</v>
      </c>
    </row>
    <row r="12" spans="1:12" s="37" customFormat="1" ht="12" x14ac:dyDescent="0.2">
      <c r="A12" s="6" t="s">
        <v>561</v>
      </c>
      <c r="B12" s="6" t="s">
        <v>562</v>
      </c>
      <c r="C12" s="38" t="s">
        <v>563</v>
      </c>
      <c r="D12" s="38" t="s">
        <v>564</v>
      </c>
      <c r="E12" s="38" t="s">
        <v>565</v>
      </c>
      <c r="F12" s="39">
        <v>81155</v>
      </c>
      <c r="G12" s="6" t="s">
        <v>566</v>
      </c>
      <c r="H12" s="6" t="s">
        <v>567</v>
      </c>
      <c r="I12" s="6" t="s">
        <v>568</v>
      </c>
      <c r="J12" s="40">
        <v>38609</v>
      </c>
      <c r="K12" s="40"/>
      <c r="L12" s="77">
        <v>31</v>
      </c>
    </row>
    <row r="13" spans="1:12" s="37" customFormat="1" ht="12" x14ac:dyDescent="0.2">
      <c r="A13" s="6" t="s">
        <v>569</v>
      </c>
      <c r="B13" s="6" t="s">
        <v>570</v>
      </c>
      <c r="C13" s="38" t="s">
        <v>571</v>
      </c>
      <c r="D13" s="38" t="s">
        <v>572</v>
      </c>
      <c r="E13" s="38" t="s">
        <v>85</v>
      </c>
      <c r="F13" s="39">
        <v>45335</v>
      </c>
      <c r="G13" s="6" t="s">
        <v>573</v>
      </c>
      <c r="H13" s="6" t="s">
        <v>574</v>
      </c>
      <c r="I13" s="6" t="s">
        <v>575</v>
      </c>
      <c r="J13" s="40">
        <v>35308</v>
      </c>
      <c r="K13" s="40">
        <v>37401</v>
      </c>
      <c r="L13" s="77">
        <v>19</v>
      </c>
    </row>
    <row r="14" spans="1:12" s="37" customFormat="1" ht="12" x14ac:dyDescent="0.2">
      <c r="A14" s="6" t="s">
        <v>576</v>
      </c>
      <c r="B14" s="6" t="s">
        <v>577</v>
      </c>
      <c r="C14" s="38" t="s">
        <v>578</v>
      </c>
      <c r="D14" s="38" t="s">
        <v>579</v>
      </c>
      <c r="E14" s="38" t="s">
        <v>24</v>
      </c>
      <c r="F14" s="39">
        <v>50227</v>
      </c>
      <c r="G14" s="6" t="s">
        <v>580</v>
      </c>
      <c r="H14" s="6" t="s">
        <v>581</v>
      </c>
      <c r="I14" s="6" t="s">
        <v>582</v>
      </c>
      <c r="J14" s="40">
        <v>37624</v>
      </c>
      <c r="K14" s="40"/>
      <c r="L14" s="77">
        <v>27</v>
      </c>
    </row>
    <row r="15" spans="1:12" s="37" customFormat="1" ht="12" x14ac:dyDescent="0.2">
      <c r="A15" s="6" t="s">
        <v>583</v>
      </c>
      <c r="B15" s="6" t="s">
        <v>584</v>
      </c>
      <c r="C15" s="38" t="s">
        <v>585</v>
      </c>
      <c r="D15" s="38" t="s">
        <v>586</v>
      </c>
      <c r="E15" s="38" t="s">
        <v>226</v>
      </c>
      <c r="F15" s="39">
        <v>60406</v>
      </c>
      <c r="G15" s="6" t="s">
        <v>587</v>
      </c>
      <c r="H15" s="6" t="s">
        <v>588</v>
      </c>
      <c r="I15" s="6" t="s">
        <v>589</v>
      </c>
      <c r="J15" s="40">
        <v>38404</v>
      </c>
      <c r="K15" s="40"/>
      <c r="L15" s="77">
        <v>18</v>
      </c>
    </row>
    <row r="16" spans="1:12" s="37" customFormat="1" ht="12" x14ac:dyDescent="0.2">
      <c r="A16" s="6" t="s">
        <v>590</v>
      </c>
      <c r="B16" s="6" t="s">
        <v>591</v>
      </c>
      <c r="C16" s="38" t="s">
        <v>592</v>
      </c>
      <c r="D16" s="38" t="s">
        <v>593</v>
      </c>
      <c r="E16" s="38" t="s">
        <v>342</v>
      </c>
      <c r="F16" s="39">
        <v>98249</v>
      </c>
      <c r="G16" s="6" t="s">
        <v>594</v>
      </c>
      <c r="H16" s="6" t="s">
        <v>595</v>
      </c>
      <c r="I16" s="6" t="s">
        <v>596</v>
      </c>
      <c r="J16" s="40">
        <v>37168</v>
      </c>
      <c r="K16" s="40">
        <v>37395</v>
      </c>
      <c r="L16" s="77">
        <v>30</v>
      </c>
    </row>
    <row r="17" spans="1:12" s="37" customFormat="1" ht="12" x14ac:dyDescent="0.2">
      <c r="A17" s="6" t="s">
        <v>597</v>
      </c>
      <c r="B17" s="6" t="s">
        <v>598</v>
      </c>
      <c r="C17" s="38" t="s">
        <v>599</v>
      </c>
      <c r="D17" s="38" t="s">
        <v>600</v>
      </c>
      <c r="E17" s="38" t="s">
        <v>109</v>
      </c>
      <c r="F17" s="39">
        <v>72946</v>
      </c>
      <c r="G17" s="6" t="s">
        <v>601</v>
      </c>
      <c r="H17" s="6" t="s">
        <v>602</v>
      </c>
      <c r="I17" s="6" t="s">
        <v>603</v>
      </c>
      <c r="J17" s="40">
        <v>36147</v>
      </c>
      <c r="K17" s="40">
        <v>37426</v>
      </c>
      <c r="L17" s="77">
        <v>8</v>
      </c>
    </row>
    <row r="18" spans="1:12" s="37" customFormat="1" ht="12" x14ac:dyDescent="0.2">
      <c r="A18" s="6" t="s">
        <v>604</v>
      </c>
      <c r="B18" s="6" t="s">
        <v>605</v>
      </c>
      <c r="C18" s="38" t="s">
        <v>606</v>
      </c>
      <c r="D18" s="38" t="s">
        <v>607</v>
      </c>
      <c r="E18" s="38" t="s">
        <v>145</v>
      </c>
      <c r="F18" s="39">
        <v>33709</v>
      </c>
      <c r="G18" s="6" t="s">
        <v>608</v>
      </c>
      <c r="H18" s="6" t="s">
        <v>609</v>
      </c>
      <c r="I18" s="6" t="s">
        <v>610</v>
      </c>
      <c r="J18" s="40">
        <v>36826</v>
      </c>
      <c r="K18" s="40"/>
      <c r="L18" s="77">
        <v>21</v>
      </c>
    </row>
    <row r="19" spans="1:12" s="37" customFormat="1" ht="12" x14ac:dyDescent="0.2">
      <c r="A19" s="6" t="s">
        <v>611</v>
      </c>
      <c r="B19" s="6" t="s">
        <v>612</v>
      </c>
      <c r="C19" s="38" t="s">
        <v>613</v>
      </c>
      <c r="D19" s="38" t="s">
        <v>614</v>
      </c>
      <c r="E19" s="38" t="s">
        <v>50</v>
      </c>
      <c r="F19" s="39">
        <v>49452</v>
      </c>
      <c r="G19" s="6" t="s">
        <v>615</v>
      </c>
      <c r="H19" s="6" t="s">
        <v>616</v>
      </c>
      <c r="I19" s="6" t="s">
        <v>617</v>
      </c>
      <c r="J19" s="40">
        <v>38336</v>
      </c>
      <c r="K19" s="40"/>
      <c r="L19" s="77">
        <v>26</v>
      </c>
    </row>
    <row r="20" spans="1:12" s="37" customFormat="1" ht="12" x14ac:dyDescent="0.2">
      <c r="A20" s="6" t="s">
        <v>618</v>
      </c>
      <c r="B20" s="6" t="s">
        <v>619</v>
      </c>
      <c r="C20" s="38" t="s">
        <v>620</v>
      </c>
      <c r="D20" s="38" t="s">
        <v>621</v>
      </c>
      <c r="E20" s="38" t="s">
        <v>622</v>
      </c>
      <c r="F20" s="39">
        <v>53092</v>
      </c>
      <c r="G20" s="6" t="s">
        <v>623</v>
      </c>
      <c r="H20" s="6" t="s">
        <v>624</v>
      </c>
      <c r="I20" s="6" t="s">
        <v>625</v>
      </c>
      <c r="J20" s="40">
        <v>36788</v>
      </c>
      <c r="K20" s="40">
        <v>38237</v>
      </c>
      <c r="L20" s="77">
        <v>27</v>
      </c>
    </row>
    <row r="21" spans="1:12" s="37" customFormat="1" ht="12" x14ac:dyDescent="0.2">
      <c r="A21" s="6" t="s">
        <v>626</v>
      </c>
      <c r="B21" s="6" t="s">
        <v>627</v>
      </c>
      <c r="C21" s="38" t="s">
        <v>628</v>
      </c>
      <c r="D21" s="38" t="s">
        <v>629</v>
      </c>
      <c r="E21" s="38" t="s">
        <v>37</v>
      </c>
      <c r="F21" s="74" t="s">
        <v>881</v>
      </c>
      <c r="G21" s="6" t="s">
        <v>630</v>
      </c>
      <c r="H21" s="6" t="s">
        <v>631</v>
      </c>
      <c r="I21" s="6" t="s">
        <v>632</v>
      </c>
      <c r="J21" s="40">
        <v>33637</v>
      </c>
      <c r="K21" s="40">
        <v>36228</v>
      </c>
      <c r="L21" s="77">
        <v>32</v>
      </c>
    </row>
    <row r="22" spans="1:12" s="37" customFormat="1" ht="12" x14ac:dyDescent="0.2">
      <c r="A22" s="6" t="s">
        <v>633</v>
      </c>
      <c r="B22" s="6" t="s">
        <v>634</v>
      </c>
      <c r="C22" s="38" t="s">
        <v>635</v>
      </c>
      <c r="D22" s="38" t="s">
        <v>636</v>
      </c>
      <c r="E22" s="38" t="s">
        <v>637</v>
      </c>
      <c r="F22" s="39">
        <v>70507</v>
      </c>
      <c r="G22" s="6" t="s">
        <v>638</v>
      </c>
      <c r="H22" s="6" t="s">
        <v>639</v>
      </c>
      <c r="I22" s="6" t="s">
        <v>640</v>
      </c>
      <c r="J22" s="40">
        <v>34620</v>
      </c>
      <c r="K22" s="40">
        <v>35085</v>
      </c>
      <c r="L22" s="77">
        <v>8</v>
      </c>
    </row>
    <row r="23" spans="1:12" s="37" customFormat="1" ht="12" x14ac:dyDescent="0.2">
      <c r="A23" s="6" t="s">
        <v>641</v>
      </c>
      <c r="B23" s="6" t="s">
        <v>642</v>
      </c>
      <c r="C23" s="38" t="s">
        <v>643</v>
      </c>
      <c r="D23" s="38" t="s">
        <v>644</v>
      </c>
      <c r="E23" s="38" t="s">
        <v>645</v>
      </c>
      <c r="F23" s="74" t="s">
        <v>883</v>
      </c>
      <c r="G23" s="6" t="s">
        <v>646</v>
      </c>
      <c r="H23" s="6" t="s">
        <v>647</v>
      </c>
      <c r="I23" s="6" t="s">
        <v>648</v>
      </c>
      <c r="J23" s="40">
        <v>34225</v>
      </c>
      <c r="K23" s="40">
        <v>37911</v>
      </c>
      <c r="L23" s="77">
        <v>25</v>
      </c>
    </row>
    <row r="24" spans="1:12" s="37" customFormat="1" ht="12" x14ac:dyDescent="0.2">
      <c r="A24" s="6" t="s">
        <v>649</v>
      </c>
      <c r="B24" s="6" t="s">
        <v>650</v>
      </c>
      <c r="C24" s="38" t="s">
        <v>651</v>
      </c>
      <c r="D24" s="38" t="s">
        <v>652</v>
      </c>
      <c r="E24" s="38" t="s">
        <v>226</v>
      </c>
      <c r="F24" s="39">
        <v>62555</v>
      </c>
      <c r="G24" s="6" t="s">
        <v>653</v>
      </c>
      <c r="H24" s="6" t="s">
        <v>654</v>
      </c>
      <c r="I24" s="6" t="s">
        <v>655</v>
      </c>
      <c r="J24" s="40">
        <v>37967</v>
      </c>
      <c r="K24" s="40"/>
      <c r="L24" s="77">
        <v>14</v>
      </c>
    </row>
    <row r="25" spans="1:12" s="37" customFormat="1" ht="12" x14ac:dyDescent="0.2">
      <c r="A25" s="6" t="s">
        <v>656</v>
      </c>
      <c r="B25" s="6" t="s">
        <v>657</v>
      </c>
      <c r="C25" s="38" t="s">
        <v>658</v>
      </c>
      <c r="D25" s="38" t="s">
        <v>659</v>
      </c>
      <c r="E25" s="38" t="s">
        <v>660</v>
      </c>
      <c r="F25" s="39">
        <v>68882</v>
      </c>
      <c r="G25" s="6" t="s">
        <v>661</v>
      </c>
      <c r="H25" s="6" t="s">
        <v>662</v>
      </c>
      <c r="I25" s="6" t="s">
        <v>663</v>
      </c>
      <c r="J25" s="40">
        <v>35322</v>
      </c>
      <c r="K25" s="40"/>
      <c r="L25" s="77">
        <v>34</v>
      </c>
    </row>
    <row r="26" spans="1:12" s="37" customFormat="1" ht="12" x14ac:dyDescent="0.2">
      <c r="A26" s="6" t="s">
        <v>664</v>
      </c>
      <c r="B26" s="6" t="s">
        <v>665</v>
      </c>
      <c r="C26" s="38" t="s">
        <v>666</v>
      </c>
      <c r="D26" s="38" t="s">
        <v>667</v>
      </c>
      <c r="E26" s="38" t="s">
        <v>157</v>
      </c>
      <c r="F26" s="39">
        <v>65733</v>
      </c>
      <c r="G26" s="6" t="s">
        <v>668</v>
      </c>
      <c r="H26" s="6" t="s">
        <v>669</v>
      </c>
      <c r="I26" s="6" t="s">
        <v>670</v>
      </c>
      <c r="J26" s="40">
        <v>38807</v>
      </c>
      <c r="K26" s="40"/>
      <c r="L26" s="77">
        <v>9</v>
      </c>
    </row>
    <row r="27" spans="1:12" s="37" customFormat="1" ht="12" x14ac:dyDescent="0.2">
      <c r="A27" s="6" t="s">
        <v>671</v>
      </c>
      <c r="B27" s="6" t="s">
        <v>672</v>
      </c>
      <c r="C27" s="38" t="s">
        <v>673</v>
      </c>
      <c r="D27" s="38" t="s">
        <v>674</v>
      </c>
      <c r="E27" s="38" t="s">
        <v>85</v>
      </c>
      <c r="F27" s="39">
        <v>43449</v>
      </c>
      <c r="G27" s="6" t="s">
        <v>675</v>
      </c>
      <c r="H27" s="6" t="s">
        <v>676</v>
      </c>
      <c r="I27" s="6" t="s">
        <v>677</v>
      </c>
      <c r="J27" s="40">
        <v>34110</v>
      </c>
      <c r="K27" s="40">
        <v>38520</v>
      </c>
      <c r="L27" s="77">
        <v>15</v>
      </c>
    </row>
    <row r="28" spans="1:12" s="37" customFormat="1" ht="12" x14ac:dyDescent="0.2">
      <c r="A28" s="6" t="s">
        <v>678</v>
      </c>
      <c r="B28" s="6" t="s">
        <v>679</v>
      </c>
      <c r="C28" s="38" t="s">
        <v>680</v>
      </c>
      <c r="D28" s="38" t="s">
        <v>681</v>
      </c>
      <c r="E28" s="38" t="s">
        <v>24</v>
      </c>
      <c r="F28" s="39">
        <v>52079</v>
      </c>
      <c r="G28" s="6" t="s">
        <v>682</v>
      </c>
      <c r="H28" s="6" t="s">
        <v>683</v>
      </c>
      <c r="I28" s="6" t="s">
        <v>684</v>
      </c>
      <c r="J28" s="40">
        <v>36934</v>
      </c>
      <c r="K28" s="40"/>
      <c r="L28" s="77">
        <v>31</v>
      </c>
    </row>
    <row r="29" spans="1:12" s="37" customFormat="1" ht="12" x14ac:dyDescent="0.2">
      <c r="A29" s="6" t="s">
        <v>685</v>
      </c>
      <c r="B29" s="6" t="s">
        <v>686</v>
      </c>
      <c r="C29" s="38" t="s">
        <v>687</v>
      </c>
      <c r="D29" s="38" t="s">
        <v>688</v>
      </c>
      <c r="E29" s="38" t="s">
        <v>689</v>
      </c>
      <c r="F29" s="39">
        <v>85009</v>
      </c>
      <c r="G29" s="6" t="s">
        <v>690</v>
      </c>
      <c r="H29" s="6" t="s">
        <v>691</v>
      </c>
      <c r="I29" s="6" t="s">
        <v>692</v>
      </c>
      <c r="J29" s="40">
        <v>38525</v>
      </c>
      <c r="K29" s="40"/>
      <c r="L29" s="77">
        <v>8</v>
      </c>
    </row>
    <row r="30" spans="1:12" s="37" customFormat="1" ht="12" x14ac:dyDescent="0.2">
      <c r="A30" s="6" t="s">
        <v>693</v>
      </c>
      <c r="B30" s="6" t="s">
        <v>694</v>
      </c>
      <c r="C30" s="38" t="s">
        <v>695</v>
      </c>
      <c r="D30" s="38" t="s">
        <v>696</v>
      </c>
      <c r="E30" s="38" t="s">
        <v>273</v>
      </c>
      <c r="F30" s="74" t="s">
        <v>882</v>
      </c>
      <c r="G30" s="6" t="s">
        <v>697</v>
      </c>
      <c r="H30" s="6" t="s">
        <v>698</v>
      </c>
      <c r="I30" s="6" t="s">
        <v>699</v>
      </c>
      <c r="J30" s="40">
        <v>38507</v>
      </c>
      <c r="K30" s="40"/>
      <c r="L30" s="77">
        <v>16</v>
      </c>
    </row>
    <row r="31" spans="1:12" s="37" customFormat="1" ht="12" x14ac:dyDescent="0.2">
      <c r="A31" s="6" t="s">
        <v>700</v>
      </c>
      <c r="B31" s="6" t="s">
        <v>701</v>
      </c>
      <c r="C31" s="38" t="s">
        <v>702</v>
      </c>
      <c r="D31" s="38" t="s">
        <v>703</v>
      </c>
      <c r="E31" s="38" t="s">
        <v>226</v>
      </c>
      <c r="F31" s="39">
        <v>61462</v>
      </c>
      <c r="G31" s="6" t="s">
        <v>704</v>
      </c>
      <c r="H31" s="6" t="s">
        <v>705</v>
      </c>
      <c r="I31" s="6" t="s">
        <v>706</v>
      </c>
      <c r="J31" s="40">
        <v>33981</v>
      </c>
      <c r="K31" s="40">
        <v>37025</v>
      </c>
      <c r="L31" s="77">
        <v>19</v>
      </c>
    </row>
    <row r="32" spans="1:12" s="37" customFormat="1" ht="12" x14ac:dyDescent="0.2">
      <c r="A32" s="6" t="s">
        <v>707</v>
      </c>
      <c r="B32" s="6" t="s">
        <v>708</v>
      </c>
      <c r="C32" s="38" t="s">
        <v>709</v>
      </c>
      <c r="D32" s="38" t="s">
        <v>710</v>
      </c>
      <c r="E32" s="38" t="s">
        <v>711</v>
      </c>
      <c r="F32" s="39">
        <v>99651</v>
      </c>
      <c r="G32" s="6" t="s">
        <v>712</v>
      </c>
      <c r="H32" s="6" t="s">
        <v>713</v>
      </c>
      <c r="I32" s="6" t="s">
        <v>714</v>
      </c>
      <c r="J32" s="40">
        <v>34843</v>
      </c>
      <c r="K32" s="40"/>
      <c r="L32" s="77">
        <v>14</v>
      </c>
    </row>
    <row r="33" spans="1:12" s="37" customFormat="1" ht="12" x14ac:dyDescent="0.2">
      <c r="A33" s="6" t="s">
        <v>715</v>
      </c>
      <c r="B33" s="6" t="s">
        <v>716</v>
      </c>
      <c r="C33" s="38" t="s">
        <v>717</v>
      </c>
      <c r="D33" s="38" t="s">
        <v>718</v>
      </c>
      <c r="E33" s="38" t="s">
        <v>180</v>
      </c>
      <c r="F33" s="39">
        <v>12019</v>
      </c>
      <c r="G33" s="6" t="s">
        <v>719</v>
      </c>
      <c r="H33" s="6" t="s">
        <v>720</v>
      </c>
      <c r="I33" s="6" t="s">
        <v>721</v>
      </c>
      <c r="J33" s="40">
        <v>34879</v>
      </c>
      <c r="K33" s="40">
        <v>34959</v>
      </c>
      <c r="L33" s="77">
        <v>18</v>
      </c>
    </row>
    <row r="34" spans="1:12" s="37" customFormat="1" ht="12" x14ac:dyDescent="0.2">
      <c r="A34" s="6" t="s">
        <v>722</v>
      </c>
      <c r="B34" s="6" t="s">
        <v>723</v>
      </c>
      <c r="C34" s="38" t="s">
        <v>724</v>
      </c>
      <c r="D34" s="38" t="s">
        <v>725</v>
      </c>
      <c r="E34" s="38" t="s">
        <v>330</v>
      </c>
      <c r="F34" s="39">
        <v>78218</v>
      </c>
      <c r="G34" s="6" t="s">
        <v>726</v>
      </c>
      <c r="H34" s="6" t="s">
        <v>727</v>
      </c>
      <c r="I34" s="6" t="s">
        <v>728</v>
      </c>
      <c r="J34" s="40">
        <v>35444</v>
      </c>
      <c r="K34" s="40">
        <v>38345</v>
      </c>
      <c r="L34" s="77">
        <v>18</v>
      </c>
    </row>
    <row r="35" spans="1:12" s="37" customFormat="1" ht="12.75" thickBot="1" x14ac:dyDescent="0.25">
      <c r="A35" s="9" t="s">
        <v>729</v>
      </c>
      <c r="B35" s="9" t="s">
        <v>730</v>
      </c>
      <c r="C35" s="41" t="s">
        <v>731</v>
      </c>
      <c r="D35" s="41" t="s">
        <v>732</v>
      </c>
      <c r="E35" s="41" t="s">
        <v>733</v>
      </c>
      <c r="F35" s="42">
        <v>82937</v>
      </c>
      <c r="G35" s="9" t="s">
        <v>734</v>
      </c>
      <c r="H35" s="9" t="s">
        <v>735</v>
      </c>
      <c r="I35" s="9" t="s">
        <v>736</v>
      </c>
      <c r="J35" s="43">
        <v>37673</v>
      </c>
      <c r="K35" s="43">
        <v>38494</v>
      </c>
      <c r="L35" s="78">
        <v>14</v>
      </c>
    </row>
    <row r="36" spans="1:12" ht="12" thickTop="1" x14ac:dyDescent="0.15"/>
  </sheetData>
  <mergeCells count="3">
    <mergeCell ref="B5:D5"/>
    <mergeCell ref="B6:D6"/>
    <mergeCell ref="B7:D7"/>
  </mergeCells>
  <hyperlinks>
    <hyperlink ref="I11" r:id="rId1" xr:uid="{00000000-0004-0000-0700-000000000000}"/>
  </hyperlinks>
  <pageMargins left="0.75" right="0.75" top="1" bottom="1" header="0.5" footer="0.5"/>
  <pageSetup orientation="portrait" horizontalDpi="4294967292" verticalDpi="4294967292"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Products</vt:lpstr>
      <vt:lpstr>ProfitLoss</vt:lpstr>
      <vt:lpstr>Transportation Expenses</vt:lpstr>
      <vt:lpstr>Travel Expenses</vt:lpstr>
      <vt:lpstr>Customers</vt:lpstr>
      <vt:lpstr>Common Errors</vt:lpstr>
      <vt:lpstr>Payroll</vt:lpstr>
      <vt:lpstr>Benefits</vt:lpstr>
      <vt:lpstr>Sales Team</vt:lpstr>
      <vt:lpstr>2016 Sales</vt:lpstr>
      <vt:lpstr>DISCLAIMER</vt:lpstr>
      <vt:lpstr>First_Name</vt:lpstr>
      <vt:lpstr>Last_Name</vt:lpstr>
      <vt:lpstr>Mileage_YTD</vt:lpstr>
      <vt:lpstr>Parking_Lot</vt:lpstr>
      <vt:lpstr>Tolls_YTD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2022-09-08T15:31:16Z</dcterms:modified>
</cp:coreProperties>
</file>