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pie-my.sharepoint.com/personal/maxime_bourquard_spie_com/Documents/Bureau/"/>
    </mc:Choice>
  </mc:AlternateContent>
  <xr:revisionPtr revIDLastSave="42" documentId="11_AD4D9D64A577C15A4A541870289949D85ADEDD8A" xr6:coauthVersionLast="47" xr6:coauthVersionMax="47" xr10:uidLastSave="{07DD6EF8-9B39-4A36-81E7-BB0C7B59F362}"/>
  <bookViews>
    <workbookView xWindow="-120" yWindow="-120" windowWidth="51840" windowHeight="21120" xr2:uid="{00000000-000D-0000-FFFF-FFFF00000000}"/>
  </bookViews>
  <sheets>
    <sheet name="Rétro" sheetId="3" r:id="rId1"/>
  </sheets>
  <externalReferences>
    <externalReference r:id="rId2"/>
    <externalReference r:id="rId3"/>
  </externalReferences>
  <definedNames>
    <definedName name="Guichet">[2]!Tableau13[#Data]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63" i="3" l="1"/>
  <c r="L463" i="3"/>
  <c r="K463" i="3"/>
  <c r="J463" i="3"/>
  <c r="C463" i="3"/>
  <c r="B463" i="3"/>
  <c r="N462" i="3"/>
  <c r="L462" i="3"/>
  <c r="K462" i="3"/>
  <c r="J462" i="3"/>
  <c r="C462" i="3"/>
  <c r="B462" i="3"/>
  <c r="N461" i="3"/>
  <c r="L461" i="3"/>
  <c r="K461" i="3"/>
  <c r="J461" i="3"/>
  <c r="C461" i="3"/>
  <c r="B461" i="3"/>
  <c r="N460" i="3"/>
  <c r="L460" i="3"/>
  <c r="K460" i="3"/>
  <c r="J460" i="3"/>
  <c r="C460" i="3"/>
  <c r="B460" i="3"/>
  <c r="N459" i="3"/>
  <c r="L459" i="3"/>
  <c r="K459" i="3"/>
  <c r="J459" i="3"/>
  <c r="C459" i="3"/>
  <c r="B459" i="3"/>
  <c r="N458" i="3"/>
  <c r="L458" i="3"/>
  <c r="K458" i="3"/>
  <c r="J458" i="3"/>
  <c r="C458" i="3"/>
  <c r="B458" i="3"/>
  <c r="N457" i="3"/>
  <c r="L457" i="3"/>
  <c r="K457" i="3"/>
  <c r="J457" i="3"/>
  <c r="C457" i="3"/>
  <c r="B457" i="3"/>
  <c r="N456" i="3"/>
  <c r="L456" i="3"/>
  <c r="K456" i="3"/>
  <c r="J456" i="3"/>
  <c r="C456" i="3"/>
  <c r="B456" i="3"/>
  <c r="N455" i="3"/>
  <c r="L455" i="3"/>
  <c r="K455" i="3"/>
  <c r="J455" i="3"/>
  <c r="C455" i="3"/>
  <c r="B455" i="3"/>
  <c r="N454" i="3"/>
  <c r="L454" i="3"/>
  <c r="K454" i="3"/>
  <c r="J454" i="3"/>
  <c r="C454" i="3"/>
  <c r="B454" i="3"/>
  <c r="N453" i="3"/>
  <c r="L453" i="3"/>
  <c r="K453" i="3"/>
  <c r="J453" i="3"/>
  <c r="C453" i="3"/>
  <c r="B453" i="3"/>
  <c r="N452" i="3"/>
  <c r="L452" i="3"/>
  <c r="K452" i="3"/>
  <c r="J452" i="3"/>
  <c r="C452" i="3"/>
  <c r="B452" i="3"/>
  <c r="N451" i="3"/>
  <c r="L451" i="3"/>
  <c r="K451" i="3"/>
  <c r="J451" i="3"/>
  <c r="C451" i="3"/>
  <c r="B451" i="3"/>
  <c r="N450" i="3"/>
  <c r="L450" i="3"/>
  <c r="K450" i="3"/>
  <c r="J450" i="3"/>
  <c r="C450" i="3"/>
  <c r="B450" i="3"/>
  <c r="N449" i="3"/>
  <c r="L449" i="3"/>
  <c r="K449" i="3"/>
  <c r="J449" i="3"/>
  <c r="C449" i="3"/>
  <c r="B449" i="3"/>
  <c r="N448" i="3"/>
  <c r="L448" i="3"/>
  <c r="K448" i="3"/>
  <c r="J448" i="3"/>
  <c r="C448" i="3"/>
  <c r="B448" i="3"/>
  <c r="N447" i="3"/>
  <c r="L447" i="3"/>
  <c r="K447" i="3"/>
  <c r="J447" i="3"/>
  <c r="C447" i="3"/>
  <c r="B447" i="3"/>
  <c r="N446" i="3"/>
  <c r="L446" i="3"/>
  <c r="K446" i="3"/>
  <c r="J446" i="3"/>
  <c r="C446" i="3"/>
  <c r="B446" i="3"/>
  <c r="N445" i="3"/>
  <c r="L445" i="3"/>
  <c r="K445" i="3"/>
  <c r="J445" i="3"/>
  <c r="C445" i="3"/>
  <c r="B445" i="3"/>
  <c r="N444" i="3"/>
  <c r="L444" i="3"/>
  <c r="K444" i="3"/>
  <c r="J444" i="3"/>
  <c r="C444" i="3"/>
  <c r="B444" i="3"/>
  <c r="N443" i="3"/>
  <c r="L443" i="3"/>
  <c r="K443" i="3"/>
  <c r="J443" i="3"/>
  <c r="C443" i="3"/>
  <c r="B443" i="3"/>
  <c r="N442" i="3"/>
  <c r="L442" i="3"/>
  <c r="K442" i="3"/>
  <c r="J442" i="3"/>
  <c r="C442" i="3"/>
  <c r="B442" i="3"/>
  <c r="N441" i="3"/>
  <c r="L441" i="3"/>
  <c r="K441" i="3"/>
  <c r="J441" i="3"/>
  <c r="C441" i="3"/>
  <c r="B441" i="3"/>
  <c r="N440" i="3"/>
  <c r="L440" i="3"/>
  <c r="K440" i="3"/>
  <c r="J440" i="3"/>
  <c r="C440" i="3"/>
  <c r="B440" i="3"/>
  <c r="N439" i="3"/>
  <c r="L439" i="3"/>
  <c r="K439" i="3"/>
  <c r="J439" i="3"/>
  <c r="C439" i="3"/>
  <c r="B439" i="3"/>
  <c r="N438" i="3"/>
  <c r="L438" i="3"/>
  <c r="K438" i="3"/>
  <c r="J438" i="3"/>
  <c r="C438" i="3"/>
  <c r="B438" i="3"/>
  <c r="N437" i="3"/>
  <c r="L437" i="3"/>
  <c r="K437" i="3"/>
  <c r="J437" i="3"/>
  <c r="C437" i="3"/>
  <c r="B437" i="3"/>
  <c r="N436" i="3"/>
  <c r="L436" i="3"/>
  <c r="K436" i="3"/>
  <c r="J436" i="3"/>
  <c r="C436" i="3"/>
  <c r="B436" i="3"/>
  <c r="N435" i="3"/>
  <c r="L435" i="3"/>
  <c r="K435" i="3"/>
  <c r="J435" i="3"/>
  <c r="C435" i="3"/>
  <c r="B435" i="3"/>
  <c r="N434" i="3"/>
  <c r="L434" i="3"/>
  <c r="K434" i="3"/>
  <c r="J434" i="3"/>
  <c r="C434" i="3"/>
  <c r="B434" i="3"/>
  <c r="N433" i="3"/>
  <c r="L433" i="3"/>
  <c r="K433" i="3"/>
  <c r="J433" i="3"/>
  <c r="C433" i="3"/>
  <c r="B433" i="3"/>
  <c r="N432" i="3"/>
  <c r="L432" i="3"/>
  <c r="K432" i="3"/>
  <c r="J432" i="3"/>
  <c r="C432" i="3"/>
  <c r="B432" i="3"/>
  <c r="N431" i="3"/>
  <c r="L431" i="3"/>
  <c r="K431" i="3"/>
  <c r="J431" i="3"/>
  <c r="C431" i="3"/>
  <c r="B431" i="3"/>
  <c r="N430" i="3"/>
  <c r="L430" i="3"/>
  <c r="K430" i="3"/>
  <c r="J430" i="3"/>
  <c r="C430" i="3"/>
  <c r="B430" i="3"/>
  <c r="N429" i="3"/>
  <c r="L429" i="3"/>
  <c r="K429" i="3"/>
  <c r="J429" i="3"/>
  <c r="C429" i="3"/>
  <c r="B429" i="3"/>
  <c r="N428" i="3"/>
  <c r="L428" i="3"/>
  <c r="K428" i="3"/>
  <c r="J428" i="3"/>
  <c r="C428" i="3"/>
  <c r="B428" i="3"/>
  <c r="N427" i="3"/>
  <c r="L427" i="3"/>
  <c r="K427" i="3"/>
  <c r="J427" i="3"/>
  <c r="C427" i="3"/>
  <c r="B427" i="3"/>
  <c r="N426" i="3"/>
  <c r="L426" i="3"/>
  <c r="K426" i="3"/>
  <c r="J426" i="3"/>
  <c r="C426" i="3"/>
  <c r="B426" i="3"/>
  <c r="N425" i="3"/>
  <c r="L425" i="3"/>
  <c r="K425" i="3"/>
  <c r="J425" i="3"/>
  <c r="C425" i="3"/>
  <c r="B425" i="3"/>
  <c r="N424" i="3"/>
  <c r="L424" i="3"/>
  <c r="K424" i="3"/>
  <c r="J424" i="3"/>
  <c r="C424" i="3"/>
  <c r="B424" i="3"/>
  <c r="N423" i="3"/>
  <c r="L423" i="3"/>
  <c r="K423" i="3"/>
  <c r="J423" i="3"/>
  <c r="C423" i="3"/>
  <c r="B423" i="3"/>
  <c r="N422" i="3"/>
  <c r="L422" i="3"/>
  <c r="K422" i="3"/>
  <c r="J422" i="3"/>
  <c r="C422" i="3"/>
  <c r="B422" i="3"/>
  <c r="N421" i="3"/>
  <c r="L421" i="3"/>
  <c r="K421" i="3"/>
  <c r="J421" i="3"/>
  <c r="C421" i="3"/>
  <c r="B421" i="3"/>
  <c r="N420" i="3"/>
  <c r="L420" i="3"/>
  <c r="K420" i="3"/>
  <c r="J420" i="3"/>
  <c r="C420" i="3"/>
  <c r="B420" i="3"/>
  <c r="N419" i="3"/>
  <c r="L419" i="3"/>
  <c r="K419" i="3"/>
  <c r="J419" i="3"/>
  <c r="C419" i="3"/>
  <c r="B419" i="3"/>
  <c r="N418" i="3"/>
  <c r="L418" i="3"/>
  <c r="K418" i="3"/>
  <c r="J418" i="3"/>
  <c r="C418" i="3"/>
  <c r="B418" i="3"/>
  <c r="N417" i="3"/>
  <c r="L417" i="3"/>
  <c r="K417" i="3"/>
  <c r="J417" i="3"/>
  <c r="C417" i="3"/>
  <c r="B417" i="3"/>
  <c r="N416" i="3"/>
  <c r="L416" i="3"/>
  <c r="K416" i="3"/>
  <c r="J416" i="3"/>
  <c r="C416" i="3"/>
  <c r="B416" i="3"/>
  <c r="N415" i="3"/>
  <c r="L415" i="3"/>
  <c r="K415" i="3"/>
  <c r="J415" i="3"/>
  <c r="C415" i="3"/>
  <c r="B415" i="3"/>
  <c r="N414" i="3"/>
  <c r="L414" i="3"/>
  <c r="K414" i="3"/>
  <c r="J414" i="3"/>
  <c r="C414" i="3"/>
  <c r="B414" i="3"/>
  <c r="N413" i="3"/>
  <c r="L413" i="3"/>
  <c r="K413" i="3"/>
  <c r="J413" i="3"/>
  <c r="C413" i="3"/>
  <c r="B413" i="3"/>
  <c r="N412" i="3"/>
  <c r="L412" i="3"/>
  <c r="K412" i="3"/>
  <c r="J412" i="3"/>
  <c r="C412" i="3"/>
  <c r="B412" i="3"/>
  <c r="N411" i="3"/>
  <c r="L411" i="3"/>
  <c r="K411" i="3"/>
  <c r="J411" i="3"/>
  <c r="C411" i="3"/>
  <c r="B411" i="3"/>
  <c r="N410" i="3"/>
  <c r="L410" i="3"/>
  <c r="K410" i="3"/>
  <c r="J410" i="3"/>
  <c r="C410" i="3"/>
  <c r="B410" i="3"/>
  <c r="N409" i="3"/>
  <c r="L409" i="3"/>
  <c r="K409" i="3"/>
  <c r="J409" i="3"/>
  <c r="C409" i="3"/>
  <c r="B409" i="3"/>
  <c r="N408" i="3"/>
  <c r="L408" i="3"/>
  <c r="K408" i="3"/>
  <c r="J408" i="3"/>
  <c r="C408" i="3"/>
  <c r="B408" i="3"/>
  <c r="N407" i="3"/>
  <c r="L407" i="3"/>
  <c r="K407" i="3"/>
  <c r="J407" i="3"/>
  <c r="C407" i="3"/>
  <c r="B407" i="3"/>
  <c r="N406" i="3"/>
  <c r="L406" i="3"/>
  <c r="K406" i="3"/>
  <c r="J406" i="3"/>
  <c r="C406" i="3"/>
  <c r="B406" i="3"/>
  <c r="N405" i="3"/>
  <c r="L405" i="3"/>
  <c r="K405" i="3"/>
  <c r="J405" i="3"/>
  <c r="C405" i="3"/>
  <c r="B405" i="3"/>
  <c r="N404" i="3"/>
  <c r="L404" i="3"/>
  <c r="K404" i="3"/>
  <c r="J404" i="3"/>
  <c r="C404" i="3"/>
  <c r="B404" i="3"/>
  <c r="N403" i="3"/>
  <c r="L403" i="3"/>
  <c r="K403" i="3"/>
  <c r="J403" i="3"/>
  <c r="C403" i="3"/>
  <c r="B403" i="3"/>
  <c r="N402" i="3"/>
  <c r="L402" i="3"/>
  <c r="K402" i="3"/>
  <c r="J402" i="3"/>
  <c r="C402" i="3"/>
  <c r="B402" i="3"/>
  <c r="N401" i="3"/>
  <c r="L401" i="3"/>
  <c r="K401" i="3"/>
  <c r="J401" i="3"/>
  <c r="C401" i="3"/>
  <c r="B401" i="3"/>
  <c r="N400" i="3"/>
  <c r="L400" i="3"/>
  <c r="K400" i="3"/>
  <c r="J400" i="3"/>
  <c r="C400" i="3"/>
  <c r="B400" i="3"/>
  <c r="N399" i="3"/>
  <c r="L399" i="3"/>
  <c r="K399" i="3"/>
  <c r="J399" i="3"/>
  <c r="C399" i="3"/>
  <c r="B399" i="3"/>
  <c r="N398" i="3"/>
  <c r="L398" i="3"/>
  <c r="K398" i="3"/>
  <c r="J398" i="3"/>
  <c r="C398" i="3"/>
  <c r="B398" i="3"/>
  <c r="N397" i="3"/>
  <c r="L397" i="3"/>
  <c r="K397" i="3"/>
  <c r="J397" i="3"/>
  <c r="C397" i="3"/>
  <c r="B397" i="3"/>
  <c r="N396" i="3"/>
  <c r="L396" i="3"/>
  <c r="K396" i="3"/>
  <c r="J396" i="3"/>
  <c r="C396" i="3"/>
  <c r="B396" i="3"/>
  <c r="N395" i="3"/>
  <c r="L395" i="3"/>
  <c r="K395" i="3"/>
  <c r="J395" i="3"/>
  <c r="C395" i="3"/>
  <c r="B395" i="3"/>
  <c r="N394" i="3"/>
  <c r="L394" i="3"/>
  <c r="K394" i="3"/>
  <c r="J394" i="3"/>
  <c r="C394" i="3"/>
  <c r="B394" i="3"/>
  <c r="N393" i="3"/>
  <c r="L393" i="3"/>
  <c r="K393" i="3"/>
  <c r="J393" i="3"/>
  <c r="C393" i="3"/>
  <c r="B393" i="3"/>
  <c r="N392" i="3"/>
  <c r="L392" i="3"/>
  <c r="K392" i="3"/>
  <c r="J392" i="3"/>
  <c r="C392" i="3"/>
  <c r="B392" i="3"/>
  <c r="N391" i="3"/>
  <c r="L391" i="3"/>
  <c r="K391" i="3"/>
  <c r="J391" i="3"/>
  <c r="C391" i="3"/>
  <c r="B391" i="3"/>
  <c r="N390" i="3"/>
  <c r="L390" i="3"/>
  <c r="K390" i="3"/>
  <c r="J390" i="3"/>
  <c r="C390" i="3"/>
  <c r="B390" i="3"/>
  <c r="N389" i="3"/>
  <c r="L389" i="3"/>
  <c r="K389" i="3"/>
  <c r="J389" i="3"/>
  <c r="C389" i="3"/>
  <c r="B389" i="3"/>
  <c r="N388" i="3"/>
  <c r="L388" i="3"/>
  <c r="K388" i="3"/>
  <c r="J388" i="3"/>
  <c r="C388" i="3"/>
  <c r="B388" i="3"/>
  <c r="N387" i="3"/>
  <c r="L387" i="3"/>
  <c r="K387" i="3"/>
  <c r="J387" i="3"/>
  <c r="C387" i="3"/>
  <c r="B387" i="3"/>
  <c r="N386" i="3"/>
  <c r="L386" i="3"/>
  <c r="K386" i="3"/>
  <c r="J386" i="3"/>
  <c r="C386" i="3"/>
  <c r="B386" i="3"/>
  <c r="N385" i="3"/>
  <c r="L385" i="3"/>
  <c r="K385" i="3"/>
  <c r="J385" i="3"/>
  <c r="C385" i="3"/>
  <c r="B385" i="3"/>
  <c r="N384" i="3"/>
  <c r="L384" i="3"/>
  <c r="K384" i="3"/>
  <c r="J384" i="3"/>
  <c r="C384" i="3"/>
  <c r="B384" i="3"/>
  <c r="N383" i="3"/>
  <c r="L383" i="3"/>
  <c r="K383" i="3"/>
  <c r="J383" i="3"/>
  <c r="C383" i="3"/>
  <c r="B383" i="3"/>
  <c r="N382" i="3"/>
  <c r="L382" i="3"/>
  <c r="K382" i="3"/>
  <c r="J382" i="3"/>
  <c r="C382" i="3"/>
  <c r="B382" i="3"/>
  <c r="N381" i="3"/>
  <c r="L381" i="3"/>
  <c r="K381" i="3"/>
  <c r="J381" i="3"/>
  <c r="C381" i="3"/>
  <c r="B381" i="3"/>
  <c r="N380" i="3"/>
  <c r="L380" i="3"/>
  <c r="K380" i="3"/>
  <c r="J380" i="3"/>
  <c r="C380" i="3"/>
  <c r="B380" i="3"/>
  <c r="N379" i="3"/>
  <c r="L379" i="3"/>
  <c r="K379" i="3"/>
  <c r="J379" i="3"/>
  <c r="C379" i="3"/>
  <c r="B379" i="3"/>
  <c r="N378" i="3"/>
  <c r="L378" i="3"/>
  <c r="K378" i="3"/>
  <c r="J378" i="3"/>
  <c r="C378" i="3"/>
  <c r="B378" i="3"/>
  <c r="N377" i="3"/>
  <c r="L377" i="3"/>
  <c r="K377" i="3"/>
  <c r="J377" i="3"/>
  <c r="C377" i="3"/>
  <c r="B377" i="3"/>
  <c r="N376" i="3"/>
  <c r="L376" i="3"/>
  <c r="K376" i="3"/>
  <c r="J376" i="3"/>
  <c r="C376" i="3"/>
  <c r="B376" i="3"/>
  <c r="N375" i="3"/>
  <c r="L375" i="3"/>
  <c r="K375" i="3"/>
  <c r="J375" i="3"/>
  <c r="C375" i="3"/>
  <c r="B375" i="3"/>
  <c r="N374" i="3"/>
  <c r="L374" i="3"/>
  <c r="K374" i="3"/>
  <c r="J374" i="3"/>
  <c r="C374" i="3"/>
  <c r="B374" i="3"/>
  <c r="N373" i="3"/>
  <c r="L373" i="3"/>
  <c r="K373" i="3"/>
  <c r="J373" i="3"/>
  <c r="C373" i="3"/>
  <c r="B373" i="3"/>
  <c r="N372" i="3"/>
  <c r="L372" i="3"/>
  <c r="K372" i="3"/>
  <c r="J372" i="3"/>
  <c r="C372" i="3"/>
  <c r="B372" i="3"/>
  <c r="N371" i="3"/>
  <c r="L371" i="3"/>
  <c r="K371" i="3"/>
  <c r="J371" i="3"/>
  <c r="C371" i="3"/>
  <c r="B371" i="3"/>
  <c r="N370" i="3"/>
  <c r="L370" i="3"/>
  <c r="K370" i="3"/>
  <c r="J370" i="3"/>
  <c r="C370" i="3"/>
  <c r="B370" i="3"/>
  <c r="N369" i="3"/>
  <c r="L369" i="3"/>
  <c r="K369" i="3"/>
  <c r="J369" i="3"/>
  <c r="C369" i="3"/>
  <c r="B369" i="3"/>
  <c r="N368" i="3"/>
  <c r="L368" i="3"/>
  <c r="K368" i="3"/>
  <c r="J368" i="3"/>
  <c r="C368" i="3"/>
  <c r="B368" i="3"/>
  <c r="N367" i="3"/>
  <c r="L367" i="3"/>
  <c r="K367" i="3"/>
  <c r="J367" i="3"/>
  <c r="C367" i="3"/>
  <c r="B367" i="3"/>
  <c r="N366" i="3"/>
  <c r="L366" i="3"/>
  <c r="K366" i="3"/>
  <c r="J366" i="3"/>
  <c r="C366" i="3"/>
  <c r="B366" i="3"/>
  <c r="N365" i="3"/>
  <c r="L365" i="3"/>
  <c r="K365" i="3"/>
  <c r="J365" i="3"/>
  <c r="C365" i="3"/>
  <c r="B365" i="3"/>
  <c r="N364" i="3"/>
  <c r="L364" i="3"/>
  <c r="K364" i="3"/>
  <c r="J364" i="3"/>
  <c r="C364" i="3"/>
  <c r="B364" i="3"/>
  <c r="N363" i="3"/>
  <c r="L363" i="3"/>
  <c r="K363" i="3"/>
  <c r="J363" i="3"/>
  <c r="C363" i="3"/>
  <c r="B363" i="3"/>
  <c r="N362" i="3"/>
  <c r="L362" i="3"/>
  <c r="K362" i="3"/>
  <c r="J362" i="3"/>
  <c r="C362" i="3"/>
  <c r="B362" i="3"/>
  <c r="N361" i="3"/>
  <c r="L361" i="3"/>
  <c r="K361" i="3"/>
  <c r="J361" i="3"/>
  <c r="C361" i="3"/>
  <c r="B361" i="3"/>
  <c r="N360" i="3"/>
  <c r="L360" i="3"/>
  <c r="K360" i="3"/>
  <c r="J360" i="3"/>
  <c r="C360" i="3"/>
  <c r="B360" i="3"/>
  <c r="N359" i="3"/>
  <c r="L359" i="3"/>
  <c r="K359" i="3"/>
  <c r="J359" i="3"/>
  <c r="C359" i="3"/>
  <c r="B359" i="3"/>
  <c r="N358" i="3"/>
  <c r="L358" i="3"/>
  <c r="K358" i="3"/>
  <c r="J358" i="3"/>
  <c r="C358" i="3"/>
  <c r="B358" i="3"/>
  <c r="N357" i="3"/>
  <c r="L357" i="3"/>
  <c r="K357" i="3"/>
  <c r="J357" i="3"/>
  <c r="C357" i="3"/>
  <c r="B357" i="3"/>
  <c r="N356" i="3"/>
  <c r="L356" i="3"/>
  <c r="K356" i="3"/>
  <c r="J356" i="3"/>
  <c r="C356" i="3"/>
  <c r="B356" i="3"/>
  <c r="N355" i="3"/>
  <c r="L355" i="3"/>
  <c r="K355" i="3"/>
  <c r="J355" i="3"/>
  <c r="C355" i="3"/>
  <c r="B355" i="3"/>
  <c r="N354" i="3"/>
  <c r="L354" i="3"/>
  <c r="K354" i="3"/>
  <c r="J354" i="3"/>
  <c r="C354" i="3"/>
  <c r="B354" i="3"/>
  <c r="N353" i="3"/>
  <c r="L353" i="3"/>
  <c r="K353" i="3"/>
  <c r="J353" i="3"/>
  <c r="C353" i="3"/>
  <c r="B353" i="3"/>
  <c r="N352" i="3"/>
  <c r="L352" i="3"/>
  <c r="K352" i="3"/>
  <c r="J352" i="3"/>
  <c r="C352" i="3"/>
  <c r="B352" i="3"/>
  <c r="N351" i="3"/>
  <c r="L351" i="3"/>
  <c r="K351" i="3"/>
  <c r="J351" i="3"/>
  <c r="C351" i="3"/>
  <c r="B351" i="3"/>
  <c r="N350" i="3"/>
  <c r="L350" i="3"/>
  <c r="K350" i="3"/>
  <c r="J350" i="3"/>
  <c r="C350" i="3"/>
  <c r="B350" i="3"/>
  <c r="N349" i="3"/>
  <c r="L349" i="3"/>
  <c r="K349" i="3"/>
  <c r="J349" i="3"/>
  <c r="C349" i="3"/>
  <c r="B349" i="3"/>
  <c r="N348" i="3"/>
  <c r="L348" i="3"/>
  <c r="K348" i="3"/>
  <c r="J348" i="3"/>
  <c r="C348" i="3"/>
  <c r="B348" i="3"/>
  <c r="N347" i="3"/>
  <c r="L347" i="3"/>
  <c r="K347" i="3"/>
  <c r="J347" i="3"/>
  <c r="C347" i="3"/>
  <c r="B347" i="3"/>
  <c r="N346" i="3"/>
  <c r="L346" i="3"/>
  <c r="K346" i="3"/>
  <c r="J346" i="3"/>
  <c r="C346" i="3"/>
  <c r="B346" i="3"/>
  <c r="N345" i="3"/>
  <c r="L345" i="3"/>
  <c r="K345" i="3"/>
  <c r="J345" i="3"/>
  <c r="C345" i="3"/>
  <c r="B345" i="3"/>
  <c r="N344" i="3"/>
  <c r="L344" i="3"/>
  <c r="K344" i="3"/>
  <c r="J344" i="3"/>
  <c r="C344" i="3"/>
  <c r="B344" i="3"/>
  <c r="N343" i="3"/>
  <c r="L343" i="3"/>
  <c r="K343" i="3"/>
  <c r="J343" i="3"/>
  <c r="C343" i="3"/>
  <c r="B343" i="3"/>
  <c r="N342" i="3"/>
  <c r="L342" i="3"/>
  <c r="K342" i="3"/>
  <c r="J342" i="3"/>
  <c r="C342" i="3"/>
  <c r="B342" i="3"/>
  <c r="N341" i="3"/>
  <c r="L341" i="3"/>
  <c r="K341" i="3"/>
  <c r="J341" i="3"/>
  <c r="C341" i="3"/>
  <c r="B341" i="3"/>
  <c r="N340" i="3"/>
  <c r="L340" i="3"/>
  <c r="K340" i="3"/>
  <c r="J340" i="3"/>
  <c r="C340" i="3"/>
  <c r="B340" i="3"/>
  <c r="N339" i="3"/>
  <c r="L339" i="3"/>
  <c r="K339" i="3"/>
  <c r="J339" i="3"/>
  <c r="C339" i="3"/>
  <c r="B339" i="3"/>
  <c r="N338" i="3"/>
  <c r="L338" i="3"/>
  <c r="K338" i="3"/>
  <c r="J338" i="3"/>
  <c r="C338" i="3"/>
  <c r="B338" i="3"/>
  <c r="N337" i="3"/>
  <c r="L337" i="3"/>
  <c r="K337" i="3"/>
  <c r="J337" i="3"/>
  <c r="C337" i="3"/>
  <c r="B337" i="3"/>
  <c r="N336" i="3"/>
  <c r="L336" i="3"/>
  <c r="K336" i="3"/>
  <c r="J336" i="3"/>
  <c r="C336" i="3"/>
  <c r="B336" i="3"/>
  <c r="N335" i="3"/>
  <c r="L335" i="3"/>
  <c r="K335" i="3"/>
  <c r="J335" i="3"/>
  <c r="C335" i="3"/>
  <c r="B335" i="3"/>
  <c r="N334" i="3"/>
  <c r="L334" i="3"/>
  <c r="K334" i="3"/>
  <c r="J334" i="3"/>
  <c r="C334" i="3"/>
  <c r="B334" i="3"/>
  <c r="N333" i="3"/>
  <c r="L333" i="3"/>
  <c r="K333" i="3"/>
  <c r="J333" i="3"/>
  <c r="C333" i="3"/>
  <c r="B333" i="3"/>
  <c r="N332" i="3"/>
  <c r="L332" i="3"/>
  <c r="K332" i="3"/>
  <c r="J332" i="3"/>
  <c r="C332" i="3"/>
  <c r="B332" i="3"/>
  <c r="N331" i="3"/>
  <c r="L331" i="3"/>
  <c r="K331" i="3"/>
  <c r="J331" i="3"/>
  <c r="C331" i="3"/>
  <c r="B331" i="3"/>
  <c r="N330" i="3"/>
  <c r="L330" i="3"/>
  <c r="K330" i="3"/>
  <c r="J330" i="3"/>
  <c r="C330" i="3"/>
  <c r="B330" i="3"/>
  <c r="N329" i="3"/>
  <c r="L329" i="3"/>
  <c r="K329" i="3"/>
  <c r="J329" i="3"/>
  <c r="C329" i="3"/>
  <c r="B329" i="3"/>
  <c r="N328" i="3"/>
  <c r="L328" i="3"/>
  <c r="K328" i="3"/>
  <c r="J328" i="3"/>
  <c r="C328" i="3"/>
  <c r="B328" i="3"/>
  <c r="N327" i="3"/>
  <c r="L327" i="3"/>
  <c r="K327" i="3"/>
  <c r="J327" i="3"/>
  <c r="C327" i="3"/>
  <c r="B327" i="3"/>
  <c r="N326" i="3"/>
  <c r="L326" i="3"/>
  <c r="K326" i="3"/>
  <c r="J326" i="3"/>
  <c r="C326" i="3"/>
  <c r="B326" i="3"/>
  <c r="N325" i="3"/>
  <c r="L325" i="3"/>
  <c r="K325" i="3"/>
  <c r="J325" i="3"/>
  <c r="C325" i="3"/>
  <c r="B325" i="3"/>
  <c r="N324" i="3"/>
  <c r="L324" i="3"/>
  <c r="K324" i="3"/>
  <c r="J324" i="3"/>
  <c r="C324" i="3"/>
  <c r="B324" i="3"/>
  <c r="N323" i="3"/>
  <c r="L323" i="3"/>
  <c r="K323" i="3"/>
  <c r="J323" i="3"/>
  <c r="C323" i="3"/>
  <c r="B323" i="3"/>
  <c r="N322" i="3"/>
  <c r="L322" i="3"/>
  <c r="K322" i="3"/>
  <c r="J322" i="3"/>
  <c r="C322" i="3"/>
  <c r="B322" i="3"/>
  <c r="N321" i="3"/>
  <c r="L321" i="3"/>
  <c r="K321" i="3"/>
  <c r="J321" i="3"/>
  <c r="C321" i="3"/>
  <c r="B321" i="3"/>
  <c r="N320" i="3"/>
  <c r="L320" i="3"/>
  <c r="K320" i="3"/>
  <c r="J320" i="3"/>
  <c r="C320" i="3"/>
  <c r="B320" i="3"/>
  <c r="N319" i="3"/>
  <c r="L319" i="3"/>
  <c r="K319" i="3"/>
  <c r="J319" i="3"/>
  <c r="C319" i="3"/>
  <c r="B319" i="3"/>
  <c r="N318" i="3"/>
  <c r="L318" i="3"/>
  <c r="K318" i="3"/>
  <c r="J318" i="3"/>
  <c r="C318" i="3"/>
  <c r="B318" i="3"/>
  <c r="N317" i="3"/>
  <c r="L317" i="3"/>
  <c r="K317" i="3"/>
  <c r="J317" i="3"/>
  <c r="C317" i="3"/>
  <c r="B317" i="3"/>
  <c r="N316" i="3"/>
  <c r="L316" i="3"/>
  <c r="K316" i="3"/>
  <c r="J316" i="3"/>
  <c r="C316" i="3"/>
  <c r="B316" i="3"/>
  <c r="N315" i="3"/>
  <c r="L315" i="3"/>
  <c r="K315" i="3"/>
  <c r="J315" i="3"/>
  <c r="C315" i="3"/>
  <c r="B315" i="3"/>
  <c r="N314" i="3"/>
  <c r="L314" i="3"/>
  <c r="K314" i="3"/>
  <c r="J314" i="3"/>
  <c r="C314" i="3"/>
  <c r="B314" i="3"/>
  <c r="N313" i="3"/>
  <c r="L313" i="3"/>
  <c r="K313" i="3"/>
  <c r="J313" i="3"/>
  <c r="C313" i="3"/>
  <c r="B313" i="3"/>
  <c r="N312" i="3"/>
  <c r="L312" i="3"/>
  <c r="K312" i="3"/>
  <c r="J312" i="3"/>
  <c r="C312" i="3"/>
  <c r="B312" i="3"/>
  <c r="N311" i="3"/>
  <c r="L311" i="3"/>
  <c r="K311" i="3"/>
  <c r="J311" i="3"/>
  <c r="C311" i="3"/>
  <c r="B311" i="3"/>
  <c r="N310" i="3"/>
  <c r="L310" i="3"/>
  <c r="K310" i="3"/>
  <c r="J310" i="3"/>
  <c r="C310" i="3"/>
  <c r="B310" i="3"/>
  <c r="N309" i="3"/>
  <c r="L309" i="3"/>
  <c r="K309" i="3"/>
  <c r="J309" i="3"/>
  <c r="C309" i="3"/>
  <c r="B309" i="3"/>
  <c r="N308" i="3"/>
  <c r="L308" i="3"/>
  <c r="K308" i="3"/>
  <c r="J308" i="3"/>
  <c r="C308" i="3"/>
  <c r="B308" i="3"/>
  <c r="N307" i="3"/>
  <c r="L307" i="3"/>
  <c r="K307" i="3"/>
  <c r="J307" i="3"/>
  <c r="C307" i="3"/>
  <c r="B307" i="3"/>
  <c r="N306" i="3"/>
  <c r="L306" i="3"/>
  <c r="K306" i="3"/>
  <c r="J306" i="3"/>
  <c r="C306" i="3"/>
  <c r="B306" i="3"/>
  <c r="N305" i="3"/>
  <c r="L305" i="3"/>
  <c r="K305" i="3"/>
  <c r="J305" i="3"/>
  <c r="C305" i="3"/>
  <c r="B305" i="3"/>
  <c r="N304" i="3"/>
  <c r="L304" i="3"/>
  <c r="K304" i="3"/>
  <c r="J304" i="3"/>
  <c r="C304" i="3"/>
  <c r="B304" i="3"/>
  <c r="N303" i="3"/>
  <c r="L303" i="3"/>
  <c r="K303" i="3"/>
  <c r="J303" i="3"/>
  <c r="C303" i="3"/>
  <c r="B303" i="3"/>
  <c r="N302" i="3"/>
  <c r="L302" i="3"/>
  <c r="K302" i="3"/>
  <c r="J302" i="3"/>
  <c r="C302" i="3"/>
  <c r="B302" i="3"/>
  <c r="N301" i="3"/>
  <c r="L301" i="3"/>
  <c r="K301" i="3"/>
  <c r="J301" i="3"/>
  <c r="C301" i="3"/>
  <c r="B301" i="3"/>
  <c r="N300" i="3"/>
  <c r="L300" i="3"/>
  <c r="K300" i="3"/>
  <c r="J300" i="3"/>
  <c r="C300" i="3"/>
  <c r="B300" i="3"/>
  <c r="N299" i="3"/>
  <c r="L299" i="3"/>
  <c r="K299" i="3"/>
  <c r="J299" i="3"/>
  <c r="C299" i="3"/>
  <c r="B299" i="3"/>
  <c r="N298" i="3"/>
  <c r="L298" i="3"/>
  <c r="K298" i="3"/>
  <c r="J298" i="3"/>
  <c r="C298" i="3"/>
  <c r="B298" i="3"/>
  <c r="N297" i="3"/>
  <c r="L297" i="3"/>
  <c r="K297" i="3"/>
  <c r="J297" i="3"/>
  <c r="C297" i="3"/>
  <c r="B297" i="3"/>
  <c r="N296" i="3"/>
  <c r="L296" i="3"/>
  <c r="K296" i="3"/>
  <c r="J296" i="3"/>
  <c r="C296" i="3"/>
  <c r="B296" i="3"/>
  <c r="N295" i="3"/>
  <c r="L295" i="3"/>
  <c r="K295" i="3"/>
  <c r="J295" i="3"/>
  <c r="C295" i="3"/>
  <c r="B295" i="3"/>
  <c r="N294" i="3"/>
  <c r="L294" i="3"/>
  <c r="K294" i="3"/>
  <c r="J294" i="3"/>
  <c r="C294" i="3"/>
  <c r="B294" i="3"/>
  <c r="N293" i="3"/>
  <c r="L293" i="3"/>
  <c r="K293" i="3"/>
  <c r="J293" i="3"/>
  <c r="C293" i="3"/>
  <c r="B293" i="3"/>
  <c r="N292" i="3"/>
  <c r="L292" i="3"/>
  <c r="K292" i="3"/>
  <c r="J292" i="3"/>
  <c r="C292" i="3"/>
  <c r="B292" i="3"/>
  <c r="N291" i="3"/>
  <c r="L291" i="3"/>
  <c r="K291" i="3"/>
  <c r="J291" i="3"/>
  <c r="C291" i="3"/>
  <c r="B291" i="3"/>
  <c r="N290" i="3"/>
  <c r="L290" i="3"/>
  <c r="K290" i="3"/>
  <c r="J290" i="3"/>
  <c r="C290" i="3"/>
  <c r="B290" i="3"/>
  <c r="N289" i="3"/>
  <c r="L289" i="3"/>
  <c r="K289" i="3"/>
  <c r="J289" i="3"/>
  <c r="C289" i="3"/>
  <c r="B289" i="3"/>
  <c r="N288" i="3"/>
  <c r="L288" i="3"/>
  <c r="K288" i="3"/>
  <c r="J288" i="3"/>
  <c r="C288" i="3"/>
  <c r="B288" i="3"/>
  <c r="N287" i="3"/>
  <c r="L287" i="3"/>
  <c r="K287" i="3"/>
  <c r="J287" i="3"/>
  <c r="C287" i="3"/>
  <c r="B287" i="3"/>
  <c r="N286" i="3"/>
  <c r="L286" i="3"/>
  <c r="K286" i="3"/>
  <c r="J286" i="3"/>
  <c r="C286" i="3"/>
  <c r="B286" i="3"/>
  <c r="N285" i="3"/>
  <c r="L285" i="3"/>
  <c r="K285" i="3"/>
  <c r="J285" i="3"/>
  <c r="C285" i="3"/>
  <c r="B285" i="3"/>
  <c r="N284" i="3"/>
  <c r="L284" i="3"/>
  <c r="K284" i="3"/>
  <c r="J284" i="3"/>
  <c r="C284" i="3"/>
  <c r="B284" i="3"/>
  <c r="N283" i="3"/>
  <c r="L283" i="3"/>
  <c r="K283" i="3"/>
  <c r="J283" i="3"/>
  <c r="C283" i="3"/>
  <c r="B283" i="3"/>
  <c r="N282" i="3"/>
  <c r="L282" i="3"/>
  <c r="K282" i="3"/>
  <c r="J282" i="3"/>
  <c r="C282" i="3"/>
  <c r="B282" i="3"/>
  <c r="N281" i="3"/>
  <c r="L281" i="3"/>
  <c r="K281" i="3"/>
  <c r="J281" i="3"/>
  <c r="C281" i="3"/>
  <c r="B281" i="3"/>
  <c r="N280" i="3"/>
  <c r="L280" i="3"/>
  <c r="K280" i="3"/>
  <c r="J280" i="3"/>
  <c r="C280" i="3"/>
  <c r="B280" i="3"/>
  <c r="N279" i="3"/>
  <c r="L279" i="3"/>
  <c r="K279" i="3"/>
  <c r="J279" i="3"/>
  <c r="C279" i="3"/>
  <c r="B279" i="3"/>
  <c r="N278" i="3"/>
  <c r="L278" i="3"/>
  <c r="K278" i="3"/>
  <c r="J278" i="3"/>
  <c r="C278" i="3"/>
  <c r="B278" i="3"/>
  <c r="N277" i="3"/>
  <c r="L277" i="3"/>
  <c r="K277" i="3"/>
  <c r="J277" i="3"/>
  <c r="C277" i="3"/>
  <c r="B277" i="3"/>
  <c r="N276" i="3"/>
  <c r="L276" i="3"/>
  <c r="K276" i="3"/>
  <c r="J276" i="3"/>
  <c r="C276" i="3"/>
  <c r="B276" i="3"/>
  <c r="N275" i="3"/>
  <c r="L275" i="3"/>
  <c r="K275" i="3"/>
  <c r="J275" i="3"/>
  <c r="C275" i="3"/>
  <c r="B275" i="3"/>
  <c r="N274" i="3"/>
  <c r="L274" i="3"/>
  <c r="K274" i="3"/>
  <c r="J274" i="3"/>
  <c r="C274" i="3"/>
  <c r="B274" i="3"/>
  <c r="N273" i="3"/>
  <c r="L273" i="3"/>
  <c r="K273" i="3"/>
  <c r="J273" i="3"/>
  <c r="C273" i="3"/>
  <c r="B273" i="3"/>
  <c r="N272" i="3"/>
  <c r="L272" i="3"/>
  <c r="K272" i="3"/>
  <c r="J272" i="3"/>
  <c r="C272" i="3"/>
  <c r="B272" i="3"/>
  <c r="N271" i="3"/>
  <c r="L271" i="3"/>
  <c r="K271" i="3"/>
  <c r="J271" i="3"/>
  <c r="C271" i="3"/>
  <c r="B271" i="3"/>
  <c r="N270" i="3"/>
  <c r="L270" i="3"/>
  <c r="K270" i="3"/>
  <c r="J270" i="3"/>
  <c r="C270" i="3"/>
  <c r="B270" i="3"/>
  <c r="N269" i="3"/>
  <c r="L269" i="3"/>
  <c r="K269" i="3"/>
  <c r="J269" i="3"/>
  <c r="C269" i="3"/>
  <c r="B269" i="3"/>
  <c r="N268" i="3"/>
  <c r="L268" i="3"/>
  <c r="K268" i="3"/>
  <c r="J268" i="3"/>
  <c r="C268" i="3"/>
  <c r="B268" i="3"/>
  <c r="N267" i="3"/>
  <c r="L267" i="3"/>
  <c r="K267" i="3"/>
  <c r="J267" i="3"/>
  <c r="C267" i="3"/>
  <c r="B267" i="3"/>
  <c r="N266" i="3"/>
  <c r="L266" i="3"/>
  <c r="K266" i="3"/>
  <c r="J266" i="3"/>
  <c r="C266" i="3"/>
  <c r="B266" i="3"/>
  <c r="N265" i="3"/>
  <c r="L265" i="3"/>
  <c r="K265" i="3"/>
  <c r="J265" i="3"/>
  <c r="C265" i="3"/>
  <c r="B265" i="3"/>
  <c r="N264" i="3"/>
  <c r="L264" i="3"/>
  <c r="K264" i="3"/>
  <c r="J264" i="3"/>
  <c r="C264" i="3"/>
  <c r="B264" i="3"/>
  <c r="N263" i="3"/>
  <c r="L263" i="3"/>
  <c r="K263" i="3"/>
  <c r="J263" i="3"/>
  <c r="C263" i="3"/>
  <c r="B263" i="3"/>
  <c r="N262" i="3"/>
  <c r="L262" i="3"/>
  <c r="K262" i="3"/>
  <c r="J262" i="3"/>
  <c r="C262" i="3"/>
  <c r="B262" i="3"/>
  <c r="N261" i="3"/>
  <c r="L261" i="3"/>
  <c r="K261" i="3"/>
  <c r="J261" i="3"/>
  <c r="C261" i="3"/>
  <c r="B261" i="3"/>
  <c r="N260" i="3"/>
  <c r="L260" i="3"/>
  <c r="K260" i="3"/>
  <c r="J260" i="3"/>
  <c r="C260" i="3"/>
  <c r="B260" i="3"/>
  <c r="N259" i="3"/>
  <c r="L259" i="3"/>
  <c r="K259" i="3"/>
  <c r="J259" i="3"/>
  <c r="C259" i="3"/>
  <c r="B259" i="3"/>
  <c r="N258" i="3"/>
  <c r="L258" i="3"/>
  <c r="K258" i="3"/>
  <c r="J258" i="3"/>
  <c r="C258" i="3"/>
  <c r="B258" i="3"/>
  <c r="N257" i="3"/>
  <c r="L257" i="3"/>
  <c r="K257" i="3"/>
  <c r="J257" i="3"/>
  <c r="C257" i="3"/>
  <c r="B257" i="3"/>
  <c r="N256" i="3"/>
  <c r="L256" i="3"/>
  <c r="K256" i="3"/>
  <c r="J256" i="3"/>
  <c r="C256" i="3"/>
  <c r="B256" i="3"/>
  <c r="N255" i="3"/>
  <c r="L255" i="3"/>
  <c r="K255" i="3"/>
  <c r="J255" i="3"/>
  <c r="C255" i="3"/>
  <c r="B255" i="3"/>
  <c r="N254" i="3"/>
  <c r="L254" i="3"/>
  <c r="K254" i="3"/>
  <c r="J254" i="3"/>
  <c r="C254" i="3"/>
  <c r="B254" i="3"/>
  <c r="N253" i="3"/>
  <c r="L253" i="3"/>
  <c r="K253" i="3"/>
  <c r="J253" i="3"/>
  <c r="C253" i="3"/>
  <c r="B253" i="3"/>
  <c r="N252" i="3"/>
  <c r="L252" i="3"/>
  <c r="K252" i="3"/>
  <c r="J252" i="3"/>
  <c r="C252" i="3"/>
  <c r="B252" i="3"/>
  <c r="N251" i="3"/>
  <c r="L251" i="3"/>
  <c r="K251" i="3"/>
  <c r="J251" i="3"/>
  <c r="C251" i="3"/>
  <c r="B251" i="3"/>
  <c r="N250" i="3"/>
  <c r="L250" i="3"/>
  <c r="K250" i="3"/>
  <c r="J250" i="3"/>
  <c r="C250" i="3"/>
  <c r="B250" i="3"/>
  <c r="N249" i="3"/>
  <c r="L249" i="3"/>
  <c r="K249" i="3"/>
  <c r="J249" i="3"/>
  <c r="C249" i="3"/>
  <c r="B249" i="3"/>
  <c r="N248" i="3"/>
  <c r="L248" i="3"/>
  <c r="K248" i="3"/>
  <c r="J248" i="3"/>
  <c r="C248" i="3"/>
  <c r="B248" i="3"/>
  <c r="N247" i="3"/>
  <c r="L247" i="3"/>
  <c r="K247" i="3"/>
  <c r="J247" i="3"/>
  <c r="C247" i="3"/>
  <c r="B247" i="3"/>
  <c r="N246" i="3"/>
  <c r="L246" i="3"/>
  <c r="K246" i="3"/>
  <c r="J246" i="3"/>
  <c r="C246" i="3"/>
  <c r="B246" i="3"/>
  <c r="N245" i="3"/>
  <c r="L245" i="3"/>
  <c r="K245" i="3"/>
  <c r="J245" i="3"/>
  <c r="C245" i="3"/>
  <c r="B245" i="3"/>
  <c r="N244" i="3"/>
  <c r="L244" i="3"/>
  <c r="K244" i="3"/>
  <c r="J244" i="3"/>
  <c r="C244" i="3"/>
  <c r="B244" i="3"/>
  <c r="N243" i="3"/>
  <c r="L243" i="3"/>
  <c r="K243" i="3"/>
  <c r="J243" i="3"/>
  <c r="C243" i="3"/>
  <c r="B243" i="3"/>
  <c r="N242" i="3"/>
  <c r="L242" i="3"/>
  <c r="K242" i="3"/>
  <c r="J242" i="3"/>
  <c r="C242" i="3"/>
  <c r="B242" i="3"/>
  <c r="N241" i="3"/>
  <c r="L241" i="3"/>
  <c r="K241" i="3"/>
  <c r="J241" i="3"/>
  <c r="C241" i="3"/>
  <c r="B241" i="3"/>
  <c r="N240" i="3"/>
  <c r="L240" i="3"/>
  <c r="K240" i="3"/>
  <c r="J240" i="3"/>
  <c r="C240" i="3"/>
  <c r="B240" i="3"/>
  <c r="N239" i="3"/>
  <c r="L239" i="3"/>
  <c r="K239" i="3"/>
  <c r="J239" i="3"/>
  <c r="C239" i="3"/>
  <c r="B239" i="3"/>
  <c r="N238" i="3"/>
  <c r="L238" i="3"/>
  <c r="K238" i="3"/>
  <c r="J238" i="3"/>
  <c r="C238" i="3"/>
  <c r="B238" i="3"/>
  <c r="N237" i="3"/>
  <c r="L237" i="3"/>
  <c r="K237" i="3"/>
  <c r="J237" i="3"/>
  <c r="C237" i="3"/>
  <c r="B237" i="3"/>
  <c r="N236" i="3"/>
  <c r="L236" i="3"/>
  <c r="K236" i="3"/>
  <c r="J236" i="3"/>
  <c r="C236" i="3"/>
  <c r="B236" i="3"/>
  <c r="N235" i="3"/>
  <c r="L235" i="3"/>
  <c r="K235" i="3"/>
  <c r="J235" i="3"/>
  <c r="C235" i="3"/>
  <c r="B235" i="3"/>
  <c r="N234" i="3"/>
  <c r="L234" i="3"/>
  <c r="K234" i="3"/>
  <c r="J234" i="3"/>
  <c r="C234" i="3"/>
  <c r="B234" i="3"/>
  <c r="N233" i="3"/>
  <c r="L233" i="3"/>
  <c r="K233" i="3"/>
  <c r="J233" i="3"/>
  <c r="C233" i="3"/>
  <c r="B233" i="3"/>
  <c r="N232" i="3"/>
  <c r="L232" i="3"/>
  <c r="K232" i="3"/>
  <c r="J232" i="3"/>
  <c r="C232" i="3"/>
  <c r="B232" i="3"/>
  <c r="N231" i="3"/>
  <c r="L231" i="3"/>
  <c r="K231" i="3"/>
  <c r="J231" i="3"/>
  <c r="C231" i="3"/>
  <c r="B231" i="3"/>
  <c r="N230" i="3"/>
  <c r="L230" i="3"/>
  <c r="K230" i="3"/>
  <c r="J230" i="3"/>
  <c r="C230" i="3"/>
  <c r="B230" i="3"/>
  <c r="N229" i="3"/>
  <c r="L229" i="3"/>
  <c r="K229" i="3"/>
  <c r="J229" i="3"/>
  <c r="C229" i="3"/>
  <c r="B229" i="3"/>
  <c r="N228" i="3"/>
  <c r="L228" i="3"/>
  <c r="K228" i="3"/>
  <c r="J228" i="3"/>
  <c r="C228" i="3"/>
  <c r="B228" i="3"/>
  <c r="N227" i="3"/>
  <c r="L227" i="3"/>
  <c r="K227" i="3"/>
  <c r="J227" i="3"/>
  <c r="C227" i="3"/>
  <c r="B227" i="3"/>
  <c r="N226" i="3"/>
  <c r="L226" i="3"/>
  <c r="K226" i="3"/>
  <c r="J226" i="3"/>
  <c r="C226" i="3"/>
  <c r="B226" i="3"/>
  <c r="N225" i="3"/>
  <c r="L225" i="3"/>
  <c r="K225" i="3"/>
  <c r="J225" i="3"/>
  <c r="C225" i="3"/>
  <c r="B225" i="3"/>
  <c r="N224" i="3"/>
  <c r="L224" i="3"/>
  <c r="K224" i="3"/>
  <c r="J224" i="3"/>
  <c r="C224" i="3"/>
  <c r="B224" i="3"/>
  <c r="N223" i="3"/>
  <c r="L223" i="3"/>
  <c r="K223" i="3"/>
  <c r="J223" i="3"/>
  <c r="C223" i="3"/>
  <c r="B223" i="3"/>
  <c r="N222" i="3"/>
  <c r="L222" i="3"/>
  <c r="K222" i="3"/>
  <c r="J222" i="3"/>
  <c r="C222" i="3"/>
  <c r="B222" i="3"/>
  <c r="N221" i="3"/>
  <c r="L221" i="3"/>
  <c r="K221" i="3"/>
  <c r="J221" i="3"/>
  <c r="C221" i="3"/>
  <c r="B221" i="3"/>
  <c r="N220" i="3"/>
  <c r="L220" i="3"/>
  <c r="K220" i="3"/>
  <c r="J220" i="3"/>
  <c r="C220" i="3"/>
  <c r="B220" i="3"/>
  <c r="N219" i="3"/>
  <c r="L219" i="3"/>
  <c r="K219" i="3"/>
  <c r="J219" i="3"/>
  <c r="C219" i="3"/>
  <c r="B219" i="3"/>
  <c r="N218" i="3"/>
  <c r="L218" i="3"/>
  <c r="K218" i="3"/>
  <c r="J218" i="3"/>
  <c r="C218" i="3"/>
  <c r="B218" i="3"/>
  <c r="N217" i="3"/>
  <c r="L217" i="3"/>
  <c r="K217" i="3"/>
  <c r="J217" i="3"/>
  <c r="C217" i="3"/>
  <c r="B217" i="3"/>
  <c r="N216" i="3"/>
  <c r="L216" i="3"/>
  <c r="K216" i="3"/>
  <c r="J216" i="3"/>
  <c r="C216" i="3"/>
  <c r="B216" i="3"/>
  <c r="N215" i="3"/>
  <c r="L215" i="3"/>
  <c r="K215" i="3"/>
  <c r="J215" i="3"/>
  <c r="C215" i="3"/>
  <c r="B215" i="3"/>
  <c r="N214" i="3"/>
  <c r="L214" i="3"/>
  <c r="K214" i="3"/>
  <c r="J214" i="3"/>
  <c r="C214" i="3"/>
  <c r="B214" i="3"/>
  <c r="N213" i="3"/>
  <c r="L213" i="3"/>
  <c r="K213" i="3"/>
  <c r="J213" i="3"/>
  <c r="C213" i="3"/>
  <c r="B213" i="3"/>
  <c r="N212" i="3"/>
  <c r="L212" i="3"/>
  <c r="K212" i="3"/>
  <c r="J212" i="3"/>
  <c r="C212" i="3"/>
  <c r="B212" i="3"/>
  <c r="N211" i="3"/>
  <c r="L211" i="3"/>
  <c r="K211" i="3"/>
  <c r="J211" i="3"/>
  <c r="C211" i="3"/>
  <c r="B211" i="3"/>
  <c r="N210" i="3"/>
  <c r="L210" i="3"/>
  <c r="K210" i="3"/>
  <c r="J210" i="3"/>
  <c r="C210" i="3"/>
  <c r="B210" i="3"/>
  <c r="N209" i="3"/>
  <c r="L209" i="3"/>
  <c r="K209" i="3"/>
  <c r="J209" i="3"/>
  <c r="C209" i="3"/>
  <c r="B209" i="3"/>
  <c r="N208" i="3"/>
  <c r="L208" i="3"/>
  <c r="K208" i="3"/>
  <c r="J208" i="3"/>
  <c r="C208" i="3"/>
  <c r="B208" i="3"/>
  <c r="N207" i="3"/>
  <c r="L207" i="3"/>
  <c r="K207" i="3"/>
  <c r="J207" i="3"/>
  <c r="C207" i="3"/>
  <c r="B207" i="3"/>
  <c r="N206" i="3"/>
  <c r="L206" i="3"/>
  <c r="K206" i="3"/>
  <c r="J206" i="3"/>
  <c r="C206" i="3"/>
  <c r="B206" i="3"/>
  <c r="N205" i="3"/>
  <c r="L205" i="3"/>
  <c r="K205" i="3"/>
  <c r="J205" i="3"/>
  <c r="C205" i="3"/>
  <c r="B205" i="3"/>
  <c r="N204" i="3"/>
  <c r="L204" i="3"/>
  <c r="K204" i="3"/>
  <c r="J204" i="3"/>
  <c r="C204" i="3"/>
  <c r="B204" i="3"/>
  <c r="N203" i="3"/>
  <c r="L203" i="3"/>
  <c r="K203" i="3"/>
  <c r="J203" i="3"/>
  <c r="C203" i="3"/>
  <c r="B203" i="3"/>
  <c r="N202" i="3"/>
  <c r="L202" i="3"/>
  <c r="K202" i="3"/>
  <c r="J202" i="3"/>
  <c r="C202" i="3"/>
  <c r="B202" i="3"/>
  <c r="N201" i="3"/>
  <c r="L201" i="3"/>
  <c r="K201" i="3"/>
  <c r="J201" i="3"/>
  <c r="C201" i="3"/>
  <c r="B201" i="3"/>
  <c r="N200" i="3"/>
  <c r="L200" i="3"/>
  <c r="K200" i="3"/>
  <c r="J200" i="3"/>
  <c r="C200" i="3"/>
  <c r="B200" i="3"/>
  <c r="N199" i="3"/>
  <c r="L199" i="3"/>
  <c r="K199" i="3"/>
  <c r="J199" i="3"/>
  <c r="C199" i="3"/>
  <c r="B199" i="3"/>
  <c r="N198" i="3"/>
  <c r="L198" i="3"/>
  <c r="K198" i="3"/>
  <c r="J198" i="3"/>
  <c r="C198" i="3"/>
  <c r="B198" i="3"/>
  <c r="N197" i="3"/>
  <c r="L197" i="3"/>
  <c r="K197" i="3"/>
  <c r="J197" i="3"/>
  <c r="C197" i="3"/>
  <c r="B197" i="3"/>
  <c r="N196" i="3"/>
  <c r="L196" i="3"/>
  <c r="K196" i="3"/>
  <c r="J196" i="3"/>
  <c r="C196" i="3"/>
  <c r="B196" i="3"/>
  <c r="N195" i="3"/>
  <c r="L195" i="3"/>
  <c r="K195" i="3"/>
  <c r="J195" i="3"/>
  <c r="C195" i="3"/>
  <c r="B195" i="3"/>
  <c r="N194" i="3"/>
  <c r="L194" i="3"/>
  <c r="K194" i="3"/>
  <c r="J194" i="3"/>
  <c r="C194" i="3"/>
  <c r="B194" i="3"/>
  <c r="N193" i="3"/>
  <c r="L193" i="3"/>
  <c r="K193" i="3"/>
  <c r="J193" i="3"/>
  <c r="C193" i="3"/>
  <c r="B193" i="3"/>
  <c r="N192" i="3"/>
  <c r="L192" i="3"/>
  <c r="K192" i="3"/>
  <c r="J192" i="3"/>
  <c r="C192" i="3"/>
  <c r="B192" i="3"/>
  <c r="N191" i="3"/>
  <c r="L191" i="3"/>
  <c r="K191" i="3"/>
  <c r="J191" i="3"/>
  <c r="C191" i="3"/>
  <c r="B191" i="3"/>
  <c r="N190" i="3"/>
  <c r="L190" i="3"/>
  <c r="K190" i="3"/>
  <c r="J190" i="3"/>
  <c r="C190" i="3"/>
  <c r="B190" i="3"/>
  <c r="N189" i="3"/>
  <c r="L189" i="3"/>
  <c r="K189" i="3"/>
  <c r="J189" i="3"/>
  <c r="C189" i="3"/>
  <c r="B189" i="3"/>
  <c r="N188" i="3"/>
  <c r="L188" i="3"/>
  <c r="K188" i="3"/>
  <c r="J188" i="3"/>
  <c r="C188" i="3"/>
  <c r="B188" i="3"/>
  <c r="N187" i="3"/>
  <c r="L187" i="3"/>
  <c r="K187" i="3"/>
  <c r="J187" i="3"/>
  <c r="C187" i="3"/>
  <c r="B187" i="3"/>
  <c r="N186" i="3"/>
  <c r="L186" i="3"/>
  <c r="K186" i="3"/>
  <c r="J186" i="3"/>
  <c r="C186" i="3"/>
  <c r="B186" i="3"/>
  <c r="L185" i="3"/>
  <c r="K185" i="3"/>
  <c r="J185" i="3"/>
  <c r="C185" i="3"/>
  <c r="B185" i="3"/>
  <c r="N184" i="3"/>
  <c r="L184" i="3"/>
  <c r="K184" i="3"/>
  <c r="J184" i="3"/>
  <c r="C184" i="3"/>
  <c r="B184" i="3"/>
  <c r="N183" i="3"/>
  <c r="L183" i="3"/>
  <c r="K183" i="3"/>
  <c r="J183" i="3"/>
  <c r="C183" i="3"/>
  <c r="B183" i="3"/>
  <c r="N182" i="3"/>
  <c r="L182" i="3"/>
  <c r="K182" i="3"/>
  <c r="J182" i="3"/>
  <c r="C182" i="3"/>
  <c r="B182" i="3"/>
  <c r="N181" i="3"/>
  <c r="L181" i="3"/>
  <c r="K181" i="3"/>
  <c r="J181" i="3"/>
  <c r="C181" i="3"/>
  <c r="B181" i="3"/>
  <c r="N180" i="3"/>
  <c r="L180" i="3"/>
  <c r="K180" i="3"/>
  <c r="J180" i="3"/>
  <c r="C180" i="3"/>
  <c r="B180" i="3"/>
  <c r="N179" i="3"/>
  <c r="L179" i="3"/>
  <c r="K179" i="3"/>
  <c r="J179" i="3"/>
  <c r="C179" i="3"/>
  <c r="B179" i="3"/>
  <c r="N178" i="3"/>
  <c r="L178" i="3"/>
  <c r="K178" i="3"/>
  <c r="J178" i="3"/>
  <c r="C178" i="3"/>
  <c r="B178" i="3"/>
  <c r="N177" i="3"/>
  <c r="L177" i="3"/>
  <c r="K177" i="3"/>
  <c r="J177" i="3"/>
  <c r="C177" i="3"/>
  <c r="B177" i="3"/>
  <c r="N176" i="3"/>
  <c r="L176" i="3"/>
  <c r="K176" i="3"/>
  <c r="J176" i="3"/>
  <c r="C176" i="3"/>
  <c r="B176" i="3"/>
  <c r="N175" i="3"/>
  <c r="L175" i="3"/>
  <c r="K175" i="3"/>
  <c r="J175" i="3"/>
  <c r="C175" i="3"/>
  <c r="B175" i="3"/>
  <c r="N174" i="3"/>
  <c r="L174" i="3"/>
  <c r="K174" i="3"/>
  <c r="J174" i="3"/>
  <c r="C174" i="3"/>
  <c r="B174" i="3"/>
  <c r="N173" i="3"/>
  <c r="L173" i="3"/>
  <c r="K173" i="3"/>
  <c r="J173" i="3"/>
  <c r="C173" i="3"/>
  <c r="B173" i="3"/>
  <c r="N172" i="3"/>
  <c r="L172" i="3"/>
  <c r="K172" i="3"/>
  <c r="J172" i="3"/>
  <c r="C172" i="3"/>
  <c r="B172" i="3"/>
  <c r="N171" i="3"/>
  <c r="L171" i="3"/>
  <c r="K171" i="3"/>
  <c r="J171" i="3"/>
  <c r="C171" i="3"/>
  <c r="B171" i="3"/>
  <c r="N170" i="3"/>
  <c r="L170" i="3"/>
  <c r="K170" i="3"/>
  <c r="J170" i="3"/>
  <c r="C170" i="3"/>
  <c r="B170" i="3"/>
  <c r="N169" i="3"/>
  <c r="L169" i="3"/>
  <c r="K169" i="3"/>
  <c r="J169" i="3"/>
  <c r="C169" i="3"/>
  <c r="B169" i="3"/>
  <c r="N168" i="3"/>
  <c r="L168" i="3"/>
  <c r="K168" i="3"/>
  <c r="J168" i="3"/>
  <c r="C168" i="3"/>
  <c r="B168" i="3"/>
  <c r="N167" i="3"/>
  <c r="L167" i="3"/>
  <c r="K167" i="3"/>
  <c r="J167" i="3"/>
  <c r="C167" i="3"/>
  <c r="B167" i="3"/>
  <c r="N166" i="3"/>
  <c r="L166" i="3"/>
  <c r="K166" i="3"/>
  <c r="J166" i="3"/>
  <c r="C166" i="3"/>
  <c r="B166" i="3"/>
  <c r="N165" i="3"/>
  <c r="L165" i="3"/>
  <c r="K165" i="3"/>
  <c r="J165" i="3"/>
  <c r="C165" i="3"/>
  <c r="B165" i="3"/>
  <c r="N164" i="3"/>
  <c r="L164" i="3"/>
  <c r="K164" i="3"/>
  <c r="J164" i="3"/>
  <c r="C164" i="3"/>
  <c r="B164" i="3"/>
  <c r="N163" i="3"/>
  <c r="L163" i="3"/>
  <c r="K163" i="3"/>
  <c r="J163" i="3"/>
  <c r="C163" i="3"/>
  <c r="B163" i="3"/>
  <c r="N162" i="3"/>
  <c r="L162" i="3"/>
  <c r="K162" i="3"/>
  <c r="J162" i="3"/>
  <c r="C162" i="3"/>
  <c r="B162" i="3"/>
  <c r="N161" i="3"/>
  <c r="L161" i="3"/>
  <c r="K161" i="3"/>
  <c r="J161" i="3"/>
  <c r="C161" i="3"/>
  <c r="B161" i="3"/>
  <c r="N160" i="3"/>
  <c r="L160" i="3"/>
  <c r="K160" i="3"/>
  <c r="J160" i="3"/>
  <c r="C160" i="3"/>
  <c r="B160" i="3"/>
  <c r="N159" i="3"/>
  <c r="L159" i="3"/>
  <c r="K159" i="3"/>
  <c r="J159" i="3"/>
  <c r="C159" i="3"/>
  <c r="B159" i="3"/>
  <c r="N158" i="3"/>
  <c r="L158" i="3"/>
  <c r="K158" i="3"/>
  <c r="J158" i="3"/>
  <c r="C158" i="3"/>
  <c r="B158" i="3"/>
  <c r="N157" i="3"/>
  <c r="L157" i="3"/>
  <c r="K157" i="3"/>
  <c r="J157" i="3"/>
  <c r="C157" i="3"/>
  <c r="B157" i="3"/>
  <c r="N156" i="3"/>
  <c r="L156" i="3"/>
  <c r="K156" i="3"/>
  <c r="J156" i="3"/>
  <c r="C156" i="3"/>
  <c r="B156" i="3"/>
  <c r="N155" i="3"/>
  <c r="L155" i="3"/>
  <c r="K155" i="3"/>
  <c r="J155" i="3"/>
  <c r="C155" i="3"/>
  <c r="B155" i="3"/>
  <c r="N154" i="3"/>
  <c r="L154" i="3"/>
  <c r="K154" i="3"/>
  <c r="J154" i="3"/>
  <c r="C154" i="3"/>
  <c r="B154" i="3"/>
  <c r="N153" i="3"/>
  <c r="L153" i="3"/>
  <c r="K153" i="3"/>
  <c r="J153" i="3"/>
  <c r="C153" i="3"/>
  <c r="B153" i="3"/>
  <c r="N152" i="3"/>
  <c r="L152" i="3"/>
  <c r="K152" i="3"/>
  <c r="J152" i="3"/>
  <c r="C152" i="3"/>
  <c r="B152" i="3"/>
  <c r="N151" i="3"/>
  <c r="L151" i="3"/>
  <c r="K151" i="3"/>
  <c r="J151" i="3"/>
  <c r="C151" i="3"/>
  <c r="B151" i="3"/>
  <c r="N150" i="3"/>
  <c r="L150" i="3"/>
  <c r="K150" i="3"/>
  <c r="J150" i="3"/>
  <c r="C150" i="3"/>
  <c r="B150" i="3"/>
  <c r="N149" i="3"/>
  <c r="L149" i="3"/>
  <c r="K149" i="3"/>
  <c r="J149" i="3"/>
  <c r="C149" i="3"/>
  <c r="B149" i="3"/>
  <c r="N148" i="3"/>
  <c r="L148" i="3"/>
  <c r="K148" i="3"/>
  <c r="J148" i="3"/>
  <c r="C148" i="3"/>
  <c r="B148" i="3"/>
  <c r="N147" i="3"/>
  <c r="L147" i="3"/>
  <c r="K147" i="3"/>
  <c r="J147" i="3"/>
  <c r="C147" i="3"/>
  <c r="B147" i="3"/>
  <c r="N146" i="3"/>
  <c r="L146" i="3"/>
  <c r="K146" i="3"/>
  <c r="J146" i="3"/>
  <c r="C146" i="3"/>
  <c r="B146" i="3"/>
  <c r="N145" i="3"/>
  <c r="L145" i="3"/>
  <c r="K145" i="3"/>
  <c r="J145" i="3"/>
  <c r="C145" i="3"/>
  <c r="B145" i="3"/>
  <c r="N144" i="3"/>
  <c r="L144" i="3"/>
  <c r="K144" i="3"/>
  <c r="J144" i="3"/>
  <c r="C144" i="3"/>
  <c r="B144" i="3"/>
  <c r="N143" i="3"/>
  <c r="L143" i="3"/>
  <c r="K143" i="3"/>
  <c r="J143" i="3"/>
  <c r="C143" i="3"/>
  <c r="B143" i="3"/>
  <c r="N142" i="3"/>
  <c r="C142" i="3"/>
  <c r="B142" i="3"/>
  <c r="N141" i="3"/>
  <c r="L141" i="3"/>
  <c r="K141" i="3"/>
  <c r="J141" i="3"/>
  <c r="C141" i="3"/>
  <c r="B141" i="3"/>
  <c r="N140" i="3"/>
  <c r="L140" i="3"/>
  <c r="K140" i="3"/>
  <c r="J140" i="3"/>
  <c r="C140" i="3"/>
  <c r="B140" i="3"/>
  <c r="N139" i="3"/>
  <c r="L139" i="3"/>
  <c r="K139" i="3"/>
  <c r="J139" i="3"/>
  <c r="C139" i="3"/>
  <c r="B139" i="3"/>
  <c r="N138" i="3"/>
  <c r="L138" i="3"/>
  <c r="K138" i="3"/>
  <c r="J138" i="3"/>
  <c r="C138" i="3"/>
  <c r="B138" i="3"/>
  <c r="N137" i="3"/>
  <c r="L137" i="3"/>
  <c r="K137" i="3"/>
  <c r="J137" i="3"/>
  <c r="C137" i="3"/>
  <c r="B137" i="3"/>
  <c r="N136" i="3"/>
  <c r="L136" i="3"/>
  <c r="K136" i="3"/>
  <c r="J136" i="3"/>
  <c r="C136" i="3"/>
  <c r="B136" i="3"/>
  <c r="N135" i="3"/>
  <c r="L135" i="3"/>
  <c r="K135" i="3"/>
  <c r="J135" i="3"/>
  <c r="C135" i="3"/>
  <c r="B135" i="3"/>
  <c r="N134" i="3"/>
  <c r="L134" i="3"/>
  <c r="K134" i="3"/>
  <c r="J134" i="3"/>
  <c r="C134" i="3"/>
  <c r="B134" i="3"/>
  <c r="N133" i="3"/>
  <c r="L133" i="3"/>
  <c r="K133" i="3"/>
  <c r="J133" i="3"/>
  <c r="C133" i="3"/>
  <c r="B133" i="3"/>
  <c r="N132" i="3"/>
  <c r="L132" i="3"/>
  <c r="K132" i="3"/>
  <c r="J132" i="3"/>
  <c r="C132" i="3"/>
  <c r="B132" i="3"/>
  <c r="L131" i="3"/>
  <c r="K131" i="3"/>
  <c r="J131" i="3"/>
  <c r="C131" i="3"/>
  <c r="B131" i="3"/>
  <c r="N130" i="3"/>
  <c r="L130" i="3"/>
  <c r="K130" i="3"/>
  <c r="J130" i="3"/>
  <c r="C130" i="3"/>
  <c r="B130" i="3"/>
  <c r="N129" i="3"/>
  <c r="L129" i="3"/>
  <c r="K129" i="3"/>
  <c r="J129" i="3"/>
  <c r="C129" i="3"/>
  <c r="B129" i="3"/>
  <c r="N128" i="3"/>
  <c r="L128" i="3"/>
  <c r="K128" i="3"/>
  <c r="J128" i="3"/>
  <c r="C128" i="3"/>
  <c r="B128" i="3"/>
  <c r="N127" i="3"/>
  <c r="L127" i="3"/>
  <c r="K127" i="3"/>
  <c r="J127" i="3"/>
  <c r="C127" i="3"/>
  <c r="B127" i="3"/>
  <c r="N126" i="3"/>
  <c r="L126" i="3"/>
  <c r="K126" i="3"/>
  <c r="J126" i="3"/>
  <c r="C126" i="3"/>
  <c r="B126" i="3"/>
  <c r="N125" i="3"/>
  <c r="L125" i="3"/>
  <c r="K125" i="3"/>
  <c r="J125" i="3"/>
  <c r="C125" i="3"/>
  <c r="B125" i="3"/>
  <c r="N124" i="3"/>
  <c r="L124" i="3"/>
  <c r="K124" i="3"/>
  <c r="J124" i="3"/>
  <c r="C124" i="3"/>
  <c r="B124" i="3"/>
  <c r="N123" i="3"/>
  <c r="L123" i="3"/>
  <c r="K123" i="3"/>
  <c r="J123" i="3"/>
  <c r="C123" i="3"/>
  <c r="B123" i="3"/>
  <c r="N122" i="3"/>
  <c r="L122" i="3"/>
  <c r="K122" i="3"/>
  <c r="J122" i="3"/>
  <c r="C122" i="3"/>
  <c r="B122" i="3"/>
  <c r="N121" i="3"/>
  <c r="L121" i="3"/>
  <c r="K121" i="3"/>
  <c r="J121" i="3"/>
  <c r="C121" i="3"/>
  <c r="B121" i="3"/>
  <c r="N120" i="3"/>
  <c r="L120" i="3"/>
  <c r="K120" i="3"/>
  <c r="J120" i="3"/>
  <c r="C120" i="3"/>
  <c r="B120" i="3"/>
  <c r="N119" i="3"/>
  <c r="L119" i="3"/>
  <c r="K119" i="3"/>
  <c r="J119" i="3"/>
  <c r="C119" i="3"/>
  <c r="B119" i="3"/>
  <c r="N118" i="3"/>
  <c r="L118" i="3"/>
  <c r="K118" i="3"/>
  <c r="J118" i="3"/>
  <c r="C118" i="3"/>
  <c r="B118" i="3"/>
  <c r="N117" i="3"/>
  <c r="L117" i="3"/>
  <c r="K117" i="3"/>
  <c r="J117" i="3"/>
  <c r="C117" i="3"/>
  <c r="B117" i="3"/>
  <c r="N116" i="3"/>
  <c r="L116" i="3"/>
  <c r="K116" i="3"/>
  <c r="J116" i="3"/>
  <c r="C116" i="3"/>
  <c r="B116" i="3"/>
  <c r="N115" i="3"/>
  <c r="L115" i="3"/>
  <c r="K115" i="3"/>
  <c r="J115" i="3"/>
  <c r="C115" i="3"/>
  <c r="B115" i="3"/>
  <c r="N114" i="3"/>
  <c r="L114" i="3"/>
  <c r="K114" i="3"/>
  <c r="J114" i="3"/>
  <c r="C114" i="3"/>
  <c r="B114" i="3"/>
  <c r="N113" i="3"/>
  <c r="L113" i="3"/>
  <c r="K113" i="3"/>
  <c r="J113" i="3"/>
  <c r="C113" i="3"/>
  <c r="B113" i="3"/>
  <c r="N112" i="3"/>
  <c r="L112" i="3"/>
  <c r="K112" i="3"/>
  <c r="J112" i="3"/>
  <c r="C112" i="3"/>
  <c r="B112" i="3"/>
  <c r="N111" i="3"/>
  <c r="L111" i="3"/>
  <c r="K111" i="3"/>
  <c r="J111" i="3"/>
  <c r="C111" i="3"/>
  <c r="B111" i="3"/>
  <c r="N110" i="3"/>
  <c r="L110" i="3"/>
  <c r="K110" i="3"/>
  <c r="J110" i="3"/>
  <c r="C110" i="3"/>
  <c r="B110" i="3"/>
  <c r="N109" i="3"/>
  <c r="L109" i="3"/>
  <c r="K109" i="3"/>
  <c r="J109" i="3"/>
  <c r="C109" i="3"/>
  <c r="B109" i="3"/>
  <c r="N108" i="3"/>
  <c r="L108" i="3"/>
  <c r="K108" i="3"/>
  <c r="J108" i="3"/>
  <c r="C108" i="3"/>
  <c r="B108" i="3"/>
  <c r="N107" i="3"/>
  <c r="L107" i="3"/>
  <c r="K107" i="3"/>
  <c r="J107" i="3"/>
  <c r="C107" i="3"/>
  <c r="B107" i="3"/>
  <c r="N106" i="3"/>
  <c r="L106" i="3"/>
  <c r="K106" i="3"/>
  <c r="J106" i="3"/>
  <c r="C106" i="3"/>
  <c r="B106" i="3"/>
  <c r="N105" i="3"/>
  <c r="L105" i="3"/>
  <c r="K105" i="3"/>
  <c r="J105" i="3"/>
  <c r="C105" i="3"/>
  <c r="B105" i="3"/>
  <c r="N104" i="3"/>
  <c r="L104" i="3"/>
  <c r="K104" i="3"/>
  <c r="J104" i="3"/>
  <c r="C104" i="3"/>
  <c r="B104" i="3"/>
  <c r="N103" i="3"/>
  <c r="L103" i="3"/>
  <c r="K103" i="3"/>
  <c r="J103" i="3"/>
  <c r="C103" i="3"/>
  <c r="B103" i="3"/>
  <c r="N102" i="3"/>
  <c r="L102" i="3"/>
  <c r="K102" i="3"/>
  <c r="J102" i="3"/>
  <c r="C102" i="3"/>
  <c r="B102" i="3"/>
  <c r="N101" i="3"/>
  <c r="L101" i="3"/>
  <c r="K101" i="3"/>
  <c r="J101" i="3"/>
  <c r="C101" i="3"/>
  <c r="B101" i="3"/>
  <c r="N100" i="3"/>
  <c r="L100" i="3"/>
  <c r="K100" i="3"/>
  <c r="J100" i="3"/>
  <c r="C100" i="3"/>
  <c r="B100" i="3"/>
  <c r="N99" i="3"/>
  <c r="L99" i="3"/>
  <c r="K99" i="3"/>
  <c r="J99" i="3"/>
  <c r="C99" i="3"/>
  <c r="B99" i="3"/>
  <c r="N98" i="3"/>
  <c r="L98" i="3"/>
  <c r="K98" i="3"/>
  <c r="J98" i="3"/>
  <c r="C98" i="3"/>
  <c r="B98" i="3"/>
  <c r="N97" i="3"/>
  <c r="L97" i="3"/>
  <c r="K97" i="3"/>
  <c r="J97" i="3"/>
  <c r="C97" i="3"/>
  <c r="B97" i="3"/>
  <c r="N96" i="3"/>
  <c r="L96" i="3"/>
  <c r="K96" i="3"/>
  <c r="J96" i="3"/>
  <c r="C96" i="3"/>
  <c r="B96" i="3"/>
  <c r="N95" i="3"/>
  <c r="L95" i="3"/>
  <c r="K95" i="3"/>
  <c r="J95" i="3"/>
  <c r="C95" i="3"/>
  <c r="B95" i="3"/>
  <c r="N94" i="3"/>
  <c r="L94" i="3"/>
  <c r="K94" i="3"/>
  <c r="J94" i="3"/>
  <c r="C94" i="3"/>
  <c r="B94" i="3"/>
  <c r="N93" i="3"/>
  <c r="L93" i="3"/>
  <c r="K93" i="3"/>
  <c r="J93" i="3"/>
  <c r="C93" i="3"/>
  <c r="B93" i="3"/>
  <c r="N92" i="3"/>
  <c r="L92" i="3"/>
  <c r="K92" i="3"/>
  <c r="J92" i="3"/>
  <c r="C92" i="3"/>
  <c r="B92" i="3"/>
  <c r="N91" i="3"/>
  <c r="L91" i="3"/>
  <c r="K91" i="3"/>
  <c r="J91" i="3"/>
  <c r="C91" i="3"/>
  <c r="B91" i="3"/>
  <c r="N90" i="3"/>
  <c r="L90" i="3"/>
  <c r="K90" i="3"/>
  <c r="J90" i="3"/>
  <c r="C90" i="3"/>
  <c r="B90" i="3"/>
  <c r="N89" i="3"/>
  <c r="L89" i="3"/>
  <c r="K89" i="3"/>
  <c r="J89" i="3"/>
  <c r="C89" i="3"/>
  <c r="B89" i="3"/>
  <c r="N88" i="3"/>
  <c r="L88" i="3"/>
  <c r="K88" i="3"/>
  <c r="J88" i="3"/>
  <c r="C88" i="3"/>
  <c r="B88" i="3"/>
  <c r="N87" i="3"/>
  <c r="L87" i="3"/>
  <c r="K87" i="3"/>
  <c r="J87" i="3"/>
  <c r="C87" i="3"/>
  <c r="B87" i="3"/>
  <c r="N86" i="3"/>
  <c r="L86" i="3"/>
  <c r="K86" i="3"/>
  <c r="J86" i="3"/>
  <c r="C86" i="3"/>
  <c r="B86" i="3"/>
  <c r="N85" i="3"/>
  <c r="L85" i="3"/>
  <c r="K85" i="3"/>
  <c r="J85" i="3"/>
  <c r="C85" i="3"/>
  <c r="B85" i="3"/>
  <c r="N84" i="3"/>
  <c r="L84" i="3"/>
  <c r="K84" i="3"/>
  <c r="J84" i="3"/>
  <c r="N83" i="3"/>
  <c r="L83" i="3"/>
  <c r="K83" i="3"/>
  <c r="J83" i="3"/>
  <c r="N82" i="3"/>
  <c r="L82" i="3"/>
  <c r="K82" i="3"/>
  <c r="J82" i="3"/>
  <c r="C82" i="3"/>
  <c r="B82" i="3"/>
  <c r="N81" i="3"/>
  <c r="L81" i="3"/>
  <c r="K81" i="3"/>
  <c r="J81" i="3"/>
  <c r="C81" i="3"/>
  <c r="B81" i="3"/>
  <c r="N80" i="3"/>
  <c r="L80" i="3"/>
  <c r="K80" i="3"/>
  <c r="J80" i="3"/>
  <c r="C80" i="3"/>
  <c r="B80" i="3"/>
  <c r="N79" i="3"/>
  <c r="L79" i="3"/>
  <c r="K79" i="3"/>
  <c r="J79" i="3"/>
  <c r="C79" i="3"/>
  <c r="B79" i="3"/>
  <c r="N78" i="3"/>
  <c r="L78" i="3"/>
  <c r="K78" i="3"/>
  <c r="J78" i="3"/>
  <c r="C78" i="3"/>
  <c r="B78" i="3"/>
  <c r="N77" i="3"/>
  <c r="L77" i="3"/>
  <c r="K77" i="3"/>
  <c r="J77" i="3"/>
  <c r="C77" i="3"/>
  <c r="B77" i="3"/>
  <c r="N76" i="3"/>
  <c r="L76" i="3"/>
  <c r="K76" i="3"/>
  <c r="J76" i="3"/>
  <c r="C76" i="3"/>
  <c r="B76" i="3"/>
  <c r="N75" i="3"/>
  <c r="L75" i="3"/>
  <c r="K75" i="3"/>
  <c r="J75" i="3"/>
  <c r="C75" i="3"/>
  <c r="B75" i="3"/>
  <c r="N74" i="3"/>
  <c r="L74" i="3"/>
  <c r="K74" i="3"/>
  <c r="J74" i="3"/>
  <c r="C74" i="3"/>
  <c r="B74" i="3"/>
  <c r="N73" i="3"/>
  <c r="L73" i="3"/>
  <c r="K73" i="3"/>
  <c r="J73" i="3"/>
  <c r="C73" i="3"/>
  <c r="B73" i="3"/>
  <c r="N72" i="3"/>
  <c r="L72" i="3"/>
  <c r="K72" i="3"/>
  <c r="J72" i="3"/>
  <c r="C72" i="3"/>
  <c r="B72" i="3"/>
  <c r="N71" i="3"/>
  <c r="L71" i="3"/>
  <c r="K71" i="3"/>
  <c r="J71" i="3"/>
  <c r="C71" i="3"/>
  <c r="B71" i="3"/>
  <c r="N70" i="3"/>
  <c r="L70" i="3"/>
  <c r="K70" i="3"/>
  <c r="J70" i="3"/>
  <c r="C70" i="3"/>
  <c r="B70" i="3"/>
  <c r="N69" i="3"/>
  <c r="L69" i="3"/>
  <c r="K69" i="3"/>
  <c r="J69" i="3"/>
  <c r="C69" i="3"/>
  <c r="B69" i="3"/>
  <c r="N68" i="3"/>
  <c r="L68" i="3"/>
  <c r="K68" i="3"/>
  <c r="J68" i="3"/>
  <c r="C68" i="3"/>
  <c r="B68" i="3"/>
  <c r="N67" i="3"/>
  <c r="L67" i="3"/>
  <c r="K67" i="3"/>
  <c r="J67" i="3"/>
  <c r="C67" i="3"/>
  <c r="B67" i="3"/>
  <c r="N66" i="3"/>
  <c r="L66" i="3"/>
  <c r="K66" i="3"/>
  <c r="J66" i="3"/>
  <c r="C66" i="3"/>
  <c r="B66" i="3"/>
  <c r="N65" i="3"/>
  <c r="L65" i="3"/>
  <c r="K65" i="3"/>
  <c r="J65" i="3"/>
  <c r="C65" i="3"/>
  <c r="B65" i="3"/>
  <c r="N64" i="3"/>
  <c r="L64" i="3"/>
  <c r="K64" i="3"/>
  <c r="J64" i="3"/>
  <c r="C64" i="3"/>
  <c r="B64" i="3"/>
  <c r="N63" i="3"/>
  <c r="L63" i="3"/>
  <c r="K63" i="3"/>
  <c r="J63" i="3"/>
  <c r="C63" i="3"/>
  <c r="B63" i="3"/>
  <c r="N62" i="3"/>
  <c r="L62" i="3"/>
  <c r="K62" i="3"/>
  <c r="J62" i="3"/>
  <c r="C62" i="3"/>
  <c r="B62" i="3"/>
  <c r="N61" i="3"/>
  <c r="L61" i="3"/>
  <c r="K61" i="3"/>
  <c r="J61" i="3"/>
  <c r="C61" i="3"/>
  <c r="B61" i="3"/>
  <c r="N60" i="3"/>
  <c r="L60" i="3"/>
  <c r="K60" i="3"/>
  <c r="J60" i="3"/>
  <c r="C60" i="3"/>
  <c r="B60" i="3"/>
  <c r="N59" i="3"/>
  <c r="L59" i="3"/>
  <c r="K59" i="3"/>
  <c r="J59" i="3"/>
  <c r="C59" i="3"/>
  <c r="B59" i="3"/>
  <c r="N58" i="3"/>
  <c r="L58" i="3"/>
  <c r="K58" i="3"/>
  <c r="J58" i="3"/>
  <c r="C58" i="3"/>
  <c r="B58" i="3"/>
  <c r="N57" i="3"/>
  <c r="L57" i="3"/>
  <c r="K57" i="3"/>
  <c r="J57" i="3"/>
  <c r="C57" i="3"/>
  <c r="B57" i="3"/>
  <c r="N56" i="3"/>
  <c r="L56" i="3"/>
  <c r="K56" i="3"/>
  <c r="J56" i="3"/>
  <c r="C56" i="3"/>
  <c r="B56" i="3"/>
  <c r="N55" i="3"/>
  <c r="L55" i="3"/>
  <c r="K55" i="3"/>
  <c r="J55" i="3"/>
  <c r="C55" i="3"/>
  <c r="B55" i="3"/>
  <c r="N54" i="3"/>
  <c r="L54" i="3"/>
  <c r="K54" i="3"/>
  <c r="J54" i="3"/>
  <c r="C54" i="3"/>
  <c r="B54" i="3"/>
  <c r="N53" i="3"/>
  <c r="L53" i="3"/>
  <c r="K53" i="3"/>
  <c r="J53" i="3"/>
  <c r="C53" i="3"/>
  <c r="B53" i="3"/>
  <c r="N52" i="3"/>
  <c r="L52" i="3"/>
  <c r="K52" i="3"/>
  <c r="J52" i="3"/>
  <c r="C52" i="3"/>
  <c r="B52" i="3"/>
  <c r="N51" i="3"/>
  <c r="L51" i="3"/>
  <c r="K51" i="3"/>
  <c r="J51" i="3"/>
  <c r="C51" i="3"/>
  <c r="B51" i="3"/>
  <c r="N50" i="3"/>
  <c r="L50" i="3"/>
  <c r="K50" i="3"/>
  <c r="J50" i="3"/>
  <c r="C50" i="3"/>
  <c r="B50" i="3"/>
  <c r="N49" i="3"/>
  <c r="L49" i="3"/>
  <c r="K49" i="3"/>
  <c r="J49" i="3"/>
  <c r="C49" i="3"/>
  <c r="B49" i="3"/>
  <c r="N48" i="3"/>
  <c r="L48" i="3"/>
  <c r="K48" i="3"/>
  <c r="J48" i="3"/>
  <c r="C48" i="3"/>
  <c r="B48" i="3"/>
  <c r="N47" i="3"/>
  <c r="L47" i="3"/>
  <c r="K47" i="3"/>
  <c r="J47" i="3"/>
  <c r="C47" i="3"/>
  <c r="B47" i="3"/>
  <c r="N46" i="3"/>
  <c r="L46" i="3"/>
  <c r="K46" i="3"/>
  <c r="J46" i="3"/>
  <c r="C46" i="3"/>
  <c r="B46" i="3"/>
  <c r="N45" i="3"/>
  <c r="L45" i="3"/>
  <c r="K45" i="3"/>
  <c r="J45" i="3"/>
  <c r="C45" i="3"/>
  <c r="B45" i="3"/>
  <c r="N44" i="3"/>
  <c r="K44" i="3"/>
  <c r="J44" i="3"/>
  <c r="C44" i="3"/>
  <c r="B44" i="3"/>
  <c r="N43" i="3"/>
  <c r="K43" i="3"/>
  <c r="J43" i="3"/>
  <c r="C43" i="3"/>
  <c r="B43" i="3"/>
  <c r="N42" i="3"/>
  <c r="K42" i="3"/>
  <c r="J42" i="3"/>
  <c r="C42" i="3"/>
  <c r="B42" i="3"/>
  <c r="N41" i="3"/>
  <c r="L41" i="3"/>
  <c r="K41" i="3"/>
  <c r="J41" i="3"/>
  <c r="C41" i="3"/>
  <c r="B41" i="3"/>
  <c r="N40" i="3"/>
  <c r="L40" i="3"/>
  <c r="K40" i="3"/>
  <c r="J40" i="3"/>
  <c r="C40" i="3"/>
  <c r="B40" i="3"/>
  <c r="N39" i="3"/>
  <c r="L39" i="3"/>
  <c r="K39" i="3"/>
  <c r="J39" i="3"/>
  <c r="C39" i="3"/>
  <c r="B39" i="3"/>
  <c r="N38" i="3"/>
  <c r="L38" i="3"/>
  <c r="K38" i="3"/>
  <c r="J38" i="3"/>
  <c r="C38" i="3"/>
  <c r="B38" i="3"/>
  <c r="N37" i="3"/>
  <c r="L37" i="3"/>
  <c r="K37" i="3"/>
  <c r="J37" i="3"/>
  <c r="C37" i="3"/>
  <c r="B37" i="3"/>
  <c r="N36" i="3"/>
  <c r="L36" i="3"/>
  <c r="K36" i="3"/>
  <c r="J36" i="3"/>
  <c r="C36" i="3"/>
  <c r="B36" i="3"/>
  <c r="N35" i="3"/>
  <c r="L35" i="3"/>
  <c r="K35" i="3"/>
  <c r="J35" i="3"/>
  <c r="C35" i="3"/>
  <c r="B35" i="3"/>
  <c r="N34" i="3"/>
  <c r="L34" i="3"/>
  <c r="K34" i="3"/>
  <c r="J34" i="3"/>
  <c r="C34" i="3"/>
  <c r="B34" i="3"/>
  <c r="N33" i="3"/>
  <c r="L33" i="3"/>
  <c r="K33" i="3"/>
  <c r="J33" i="3"/>
  <c r="C33" i="3"/>
  <c r="B33" i="3"/>
  <c r="N32" i="3"/>
  <c r="L32" i="3"/>
  <c r="K32" i="3"/>
  <c r="J32" i="3"/>
  <c r="C32" i="3"/>
  <c r="B32" i="3"/>
  <c r="N31" i="3"/>
  <c r="L31" i="3"/>
  <c r="K31" i="3"/>
  <c r="J31" i="3"/>
  <c r="C31" i="3"/>
  <c r="B31" i="3"/>
  <c r="N30" i="3"/>
  <c r="L30" i="3"/>
  <c r="K30" i="3"/>
  <c r="J30" i="3"/>
  <c r="C30" i="3"/>
  <c r="B30" i="3"/>
  <c r="N29" i="3"/>
  <c r="L29" i="3"/>
  <c r="K29" i="3"/>
  <c r="J29" i="3"/>
  <c r="C29" i="3"/>
  <c r="B29" i="3"/>
  <c r="N28" i="3"/>
  <c r="L28" i="3"/>
  <c r="K28" i="3"/>
  <c r="J28" i="3"/>
  <c r="C28" i="3"/>
  <c r="B28" i="3"/>
  <c r="N27" i="3"/>
  <c r="L27" i="3"/>
  <c r="K27" i="3"/>
  <c r="J27" i="3"/>
  <c r="N26" i="3"/>
  <c r="L26" i="3"/>
  <c r="K26" i="3"/>
  <c r="J26" i="3"/>
  <c r="C26" i="3"/>
  <c r="B26" i="3"/>
  <c r="N25" i="3"/>
  <c r="L25" i="3"/>
  <c r="K25" i="3"/>
  <c r="J25" i="3"/>
  <c r="C25" i="3"/>
  <c r="B25" i="3"/>
  <c r="N24" i="3"/>
  <c r="L24" i="3"/>
  <c r="K24" i="3"/>
  <c r="J24" i="3"/>
  <c r="C24" i="3"/>
  <c r="B24" i="3"/>
  <c r="N23" i="3"/>
  <c r="L23" i="3"/>
  <c r="K23" i="3"/>
  <c r="J23" i="3"/>
  <c r="C23" i="3"/>
  <c r="B23" i="3"/>
  <c r="N22" i="3"/>
  <c r="L22" i="3"/>
  <c r="K22" i="3"/>
  <c r="J22" i="3"/>
  <c r="C22" i="3"/>
  <c r="B22" i="3"/>
  <c r="N21" i="3"/>
  <c r="L21" i="3"/>
  <c r="K21" i="3"/>
  <c r="J21" i="3"/>
  <c r="C21" i="3"/>
  <c r="B21" i="3"/>
  <c r="N20" i="3"/>
  <c r="L20" i="3"/>
  <c r="K20" i="3"/>
  <c r="J20" i="3"/>
  <c r="C20" i="3"/>
  <c r="B20" i="3"/>
  <c r="N19" i="3"/>
  <c r="L19" i="3"/>
  <c r="K19" i="3"/>
  <c r="J19" i="3"/>
  <c r="C19" i="3"/>
  <c r="B19" i="3"/>
  <c r="L18" i="3"/>
  <c r="K18" i="3"/>
  <c r="J18" i="3"/>
  <c r="C18" i="3"/>
  <c r="B18" i="3"/>
  <c r="K17" i="3"/>
  <c r="J17" i="3"/>
  <c r="C17" i="3"/>
  <c r="B17" i="3"/>
  <c r="N16" i="3"/>
  <c r="L16" i="3"/>
  <c r="K16" i="3"/>
  <c r="J16" i="3"/>
  <c r="C16" i="3"/>
  <c r="B16" i="3"/>
  <c r="N15" i="3"/>
  <c r="K15" i="3"/>
  <c r="J15" i="3"/>
  <c r="C15" i="3"/>
  <c r="B15" i="3"/>
  <c r="N14" i="3"/>
  <c r="L14" i="3"/>
  <c r="K14" i="3"/>
  <c r="J14" i="3"/>
  <c r="C14" i="3"/>
  <c r="B14" i="3"/>
  <c r="N13" i="3"/>
  <c r="K13" i="3"/>
  <c r="J13" i="3"/>
  <c r="C13" i="3"/>
  <c r="B13" i="3"/>
  <c r="N12" i="3"/>
  <c r="L12" i="3"/>
  <c r="K12" i="3"/>
  <c r="J12" i="3"/>
  <c r="C12" i="3"/>
  <c r="B12" i="3"/>
  <c r="N11" i="3"/>
  <c r="L11" i="3"/>
  <c r="K11" i="3"/>
  <c r="J11" i="3"/>
  <c r="C11" i="3"/>
  <c r="B11" i="3"/>
  <c r="N10" i="3"/>
  <c r="L10" i="3"/>
  <c r="K10" i="3"/>
  <c r="J10" i="3"/>
  <c r="C10" i="3"/>
  <c r="B10" i="3"/>
  <c r="N9" i="3"/>
  <c r="L9" i="3"/>
  <c r="K9" i="3"/>
  <c r="J9" i="3"/>
  <c r="C9" i="3"/>
  <c r="B9" i="3"/>
  <c r="N8" i="3"/>
  <c r="L8" i="3"/>
  <c r="K8" i="3"/>
  <c r="J8" i="3"/>
  <c r="C8" i="3"/>
  <c r="B8" i="3"/>
  <c r="N7" i="3"/>
  <c r="L7" i="3"/>
  <c r="K7" i="3"/>
  <c r="J7" i="3"/>
  <c r="C7" i="3"/>
  <c r="B7" i="3"/>
  <c r="N6" i="3"/>
  <c r="L6" i="3"/>
  <c r="K6" i="3"/>
  <c r="J6" i="3"/>
  <c r="C6" i="3"/>
  <c r="B6" i="3"/>
  <c r="N5" i="3"/>
  <c r="L5" i="3"/>
  <c r="K5" i="3"/>
  <c r="J5" i="3"/>
  <c r="C5" i="3"/>
  <c r="B5" i="3"/>
  <c r="K4" i="3"/>
  <c r="J4" i="3"/>
  <c r="C4" i="3"/>
  <c r="B4" i="3"/>
  <c r="K3" i="3"/>
  <c r="J3" i="3"/>
  <c r="C3" i="3"/>
  <c r="B3" i="3"/>
  <c r="K2" i="3"/>
  <c r="J2" i="3"/>
  <c r="C2" i="3"/>
  <c r="B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Ludovic AINE</author>
  </authors>
  <commentList>
    <comment ref="Q124" authorId="0" shapeId="0" xr:uid="{F3A4C566-DD26-401C-B1FD-E379743F65F4}">
      <text>
        <r>
          <rPr>
            <sz val="11"/>
            <color theme="1"/>
            <rFont val="Calibri"/>
            <family val="2"/>
            <scheme val="minor"/>
          </rPr>
          <t>Ludovic AINE:
passage le 3 06 pas de colis à remettre on renvoit le camion le 5 06 avec tous les éléments</t>
        </r>
      </text>
    </comment>
    <comment ref="P128" authorId="0" shapeId="0" xr:uid="{4028D4B4-334C-4C06-ABD8-C54AA6B98742}">
      <text>
        <r>
          <rPr>
            <sz val="11"/>
            <color theme="1"/>
            <rFont val="Calibri"/>
            <family val="2"/>
            <scheme val="minor"/>
          </rPr>
          <t>Ludovic AINE:
MIS EN PLACE PUIS ANNULE SUR RESERVIO LE 26 06 POUR LE 3 07</t>
        </r>
      </text>
    </comment>
    <comment ref="Q131" authorId="0" shapeId="0" xr:uid="{548B8743-700C-4912-9F6E-EEF6FA9864E5}">
      <text>
        <r>
          <rPr>
            <sz val="11"/>
            <color theme="1"/>
            <rFont val="Calibri"/>
            <family val="2"/>
            <scheme val="minor"/>
          </rPr>
          <t xml:space="preserve">Ludovic AINE:
RIEN 0 REPRENDRE LE 5 06 RELANCONS L ENLEVEMENT AVEC + DE DETAIL ...
</t>
        </r>
      </text>
    </comment>
    <comment ref="E148" authorId="0" shapeId="0" xr:uid="{B6E28B71-137E-4983-9063-C3E11E046EEE}">
      <text>
        <r>
          <rPr>
            <sz val="11"/>
            <color theme="1"/>
            <rFont val="Calibri"/>
            <family val="2"/>
            <scheme val="minor"/>
          </rPr>
          <t xml:space="preserve">Ludovic AINE:
prevu le 19 06 erreur client reprogammer le 24 06 mail a axe pour prévenir dpd de repasser le 24 06 le 20 06 à 12h45 </t>
        </r>
      </text>
    </comment>
    <comment ref="P152" authorId="0" shapeId="0" xr:uid="{ED1BBAB3-8AE9-44EB-A0BE-F53FBA8925F4}">
      <text>
        <r>
          <rPr>
            <sz val="11"/>
            <color theme="1"/>
            <rFont val="Calibri"/>
            <family val="2"/>
            <scheme val="minor"/>
          </rPr>
          <t>Ludovic AINE:
rien a prendre le 28 06 spie prévenu et doit donner instructions
enlvt annulé le 1 07 aupres d axe pour dpd agent en cp</t>
        </r>
      </text>
    </comment>
  </commentList>
</comments>
</file>

<file path=xl/sharedStrings.xml><?xml version="1.0" encoding="utf-8"?>
<sst xmlns="http://schemas.openxmlformats.org/spreadsheetml/2006/main" count="1457" uniqueCount="1069">
  <si>
    <t xml:space="preserve">Date </t>
  </si>
  <si>
    <t xml:space="preserve">Semaine </t>
  </si>
  <si>
    <t>Mois</t>
  </si>
  <si>
    <t>Type de demande</t>
  </si>
  <si>
    <t xml:space="preserve">Contact </t>
  </si>
  <si>
    <t>Tel</t>
  </si>
  <si>
    <t>Mail</t>
  </si>
  <si>
    <t>Matériel concerné</t>
  </si>
  <si>
    <t>Num de site</t>
  </si>
  <si>
    <t>Adresse</t>
  </si>
  <si>
    <t>CP</t>
  </si>
  <si>
    <t>Ville</t>
  </si>
  <si>
    <t>Code Site</t>
  </si>
  <si>
    <t>Nom du destinataire</t>
  </si>
  <si>
    <t>Destination</t>
  </si>
  <si>
    <t>Etat rétro</t>
  </si>
  <si>
    <t>DATE ESD</t>
  </si>
  <si>
    <t>Ref expé</t>
  </si>
  <si>
    <t>Nb de service(s)</t>
  </si>
  <si>
    <t>Commentaire</t>
  </si>
  <si>
    <t>Colonne1</t>
  </si>
  <si>
    <t>I240620_0297</t>
  </si>
  <si>
    <t xml:space="preserve">NOIRET Robin </t>
  </si>
  <si>
    <t>06 80 93 87 28</t>
  </si>
  <si>
    <t>robin.noiret@spie.com</t>
  </si>
  <si>
    <t>FRLT268890</t>
  </si>
  <si>
    <t>FR468</t>
  </si>
  <si>
    <t>Vénissieux</t>
  </si>
  <si>
    <t>I231004_0038</t>
  </si>
  <si>
    <t xml:space="preserve">THOMAS,Samuel </t>
  </si>
  <si>
    <t>6 74 22 39 82</t>
  </si>
  <si>
    <t>samuel.thomas@spie.com</t>
  </si>
  <si>
    <t>FRLT249810</t>
  </si>
  <si>
    <t>FR259</t>
  </si>
  <si>
    <t>ANGERS</t>
  </si>
  <si>
    <t>Idem</t>
  </si>
  <si>
    <t>relance 10/01 suite échec 2023</t>
  </si>
  <si>
    <t>I231019_0024</t>
  </si>
  <si>
    <t>CASANO Guillaume</t>
  </si>
  <si>
    <t>guillaume.casano@spie.Com</t>
  </si>
  <si>
    <t>FRLT249980</t>
  </si>
  <si>
    <t>FR074</t>
  </si>
  <si>
    <t>VETRAZ MONTHOUX</t>
  </si>
  <si>
    <t>Terminé</t>
  </si>
  <si>
    <t>250-069-1079150599</t>
  </si>
  <si>
    <t>Ticket restitution - S231204_0239</t>
  </si>
  <si>
    <t>BOUTEILLER,Deborah</t>
  </si>
  <si>
    <t>6 71 03 09 61</t>
  </si>
  <si>
    <t>deborah.bouteiller@spie.com</t>
  </si>
  <si>
    <t>FRLT289517 / FRLT295494</t>
  </si>
  <si>
    <t>FR533</t>
  </si>
  <si>
    <t>NIMES</t>
  </si>
  <si>
    <t>St Herblain</t>
  </si>
  <si>
    <t>retourné par ses propres moyens</t>
  </si>
  <si>
    <t>I231219_0009</t>
  </si>
  <si>
    <t>BOURY,Sophie</t>
  </si>
  <si>
    <t>5 55 37 13 62</t>
  </si>
  <si>
    <t>sophie.boury@spie.com</t>
  </si>
  <si>
    <t>FRLT267239</t>
  </si>
  <si>
    <t>FR115</t>
  </si>
  <si>
    <t>Saint Herblain</t>
  </si>
  <si>
    <t>250-069-1079144628</t>
  </si>
  <si>
    <t>S240104_0032</t>
  </si>
  <si>
    <t>VIGNERON,Cedric</t>
  </si>
  <si>
    <t>6 08 47 26 44</t>
  </si>
  <si>
    <t>ce.vigneron@spie.com</t>
  </si>
  <si>
    <t>FRLT251649</t>
  </si>
  <si>
    <t>FR106</t>
  </si>
  <si>
    <t>IDEM</t>
  </si>
  <si>
    <t>250-069-1079140064</t>
  </si>
  <si>
    <t>colis retourné par un autre moyen</t>
  </si>
  <si>
    <t>ANTICIPATION</t>
  </si>
  <si>
    <t>FRANGARMENTEROS Carlos</t>
  </si>
  <si>
    <t>c.fangarmenteros@spie.com</t>
  </si>
  <si>
    <t>FRLT233694</t>
  </si>
  <si>
    <t>FR054</t>
  </si>
  <si>
    <t>250-069-1079142822</t>
  </si>
  <si>
    <t>250-069-1079151404</t>
  </si>
  <si>
    <t>I231215_0020</t>
  </si>
  <si>
    <t>CASSOU,Stephane</t>
  </si>
  <si>
    <t>stephane.cassou@spie.com</t>
  </si>
  <si>
    <t>FRDT249534</t>
  </si>
  <si>
    <t>FR162</t>
  </si>
  <si>
    <t>250-069-1079142839</t>
  </si>
  <si>
    <t>I231214_0127</t>
  </si>
  <si>
    <t>DELPECH,Delphine</t>
  </si>
  <si>
    <t>delphine.delpech@spie.com</t>
  </si>
  <si>
    <t>FRLT249736</t>
  </si>
  <si>
    <t>fr449</t>
  </si>
  <si>
    <t>250-069-1079142846</t>
  </si>
  <si>
    <t>S240111_0009</t>
  </si>
  <si>
    <t>PINZANO,Romain</t>
  </si>
  <si>
    <t>romain.pinzano@spie.com</t>
  </si>
  <si>
    <t>FRWS252499</t>
  </si>
  <si>
    <t>FR358</t>
  </si>
  <si>
    <t>250-069-1079142853</t>
  </si>
  <si>
    <t>I231205_0052</t>
  </si>
  <si>
    <t>HUARD,Simon</t>
  </si>
  <si>
    <t>simon.huard@spie.com</t>
  </si>
  <si>
    <t>DST 283266</t>
  </si>
  <si>
    <t>FR164</t>
  </si>
  <si>
    <t>Feyzin</t>
  </si>
  <si>
    <t>250-069-1079142860</t>
  </si>
  <si>
    <t>I231212_0253</t>
  </si>
  <si>
    <t>HIMPE,Nicolas</t>
  </si>
  <si>
    <t>nicolas.himpe@spie.com</t>
  </si>
  <si>
    <t>FRLT251746</t>
  </si>
  <si>
    <t>FR312</t>
  </si>
  <si>
    <t>250-069-1079150605</t>
  </si>
  <si>
    <t>I240109_0094</t>
  </si>
  <si>
    <t>SAKRAOUI,Mahbouba</t>
  </si>
  <si>
    <t>m.sakraoui@spie.com</t>
  </si>
  <si>
    <t>FRLT267227</t>
  </si>
  <si>
    <t>FR475</t>
  </si>
  <si>
    <t xml:space="preserve">ECHIROLLES </t>
  </si>
  <si>
    <t>250-069-1079144635</t>
  </si>
  <si>
    <t>colis remis à STEPHANE HIREL de FEYZIN</t>
  </si>
  <si>
    <t>I240110_0132</t>
  </si>
  <si>
    <t>TSIRONY,Laurent</t>
  </si>
  <si>
    <t>laurent.tsirony@spie.com</t>
  </si>
  <si>
    <t>FRLT249722</t>
  </si>
  <si>
    <t>FR072</t>
  </si>
  <si>
    <t>250-069-1079144642</t>
  </si>
  <si>
    <t>I240110_0078</t>
  </si>
  <si>
    <t>MAYAUD,Christophe</t>
  </si>
  <si>
    <t>06 09 06 11 77</t>
  </si>
  <si>
    <t>c.mayaud@spie.com</t>
  </si>
  <si>
    <t>FRLT267237</t>
  </si>
  <si>
    <t>ST PRIEST</t>
  </si>
  <si>
    <t>250-069-1079147759</t>
  </si>
  <si>
    <t>S240108_0111</t>
  </si>
  <si>
    <t>DUPRE,Sylvain</t>
  </si>
  <si>
    <t>6 80 58 80 15</t>
  </si>
  <si>
    <t>sylvain.dupre@spie.com</t>
  </si>
  <si>
    <t>FRDT269300 </t>
  </si>
  <si>
    <t>FR113</t>
  </si>
  <si>
    <t>250-069-1079168419</t>
  </si>
  <si>
    <t>JVI - 29/02/2024 - Dernière relance ce jour.</t>
  </si>
  <si>
    <t>EXPE ROUMANIE</t>
  </si>
  <si>
    <t>PLARD Laurent</t>
  </si>
  <si>
    <t>laurent.plard@spie.com</t>
  </si>
  <si>
    <t>SERVEUR</t>
  </si>
  <si>
    <t>RO</t>
  </si>
  <si>
    <t>MARACINENI</t>
  </si>
  <si>
    <t>250-069107914378</t>
  </si>
  <si>
    <t>reprog au 19/01 -Expédition pour la Roumanie</t>
  </si>
  <si>
    <t>FOURMY,Coralie</t>
  </si>
  <si>
    <t>coralie.fourmy@spie.com</t>
  </si>
  <si>
    <t>FRLT250498</t>
  </si>
  <si>
    <t>FR452</t>
  </si>
  <si>
    <t>MORABITO,Fabien</t>
  </si>
  <si>
    <t>250-069-1079145861</t>
  </si>
  <si>
    <t>I240115_0035</t>
  </si>
  <si>
    <t>CAMUS,Ludovic</t>
  </si>
  <si>
    <t>06 78 42 09 88</t>
  </si>
  <si>
    <t>l.camus@spie.com</t>
  </si>
  <si>
    <t>FRLT249685</t>
  </si>
  <si>
    <t>fr259</t>
  </si>
  <si>
    <t>250-069-1079168440</t>
  </si>
  <si>
    <t>I240111_0013</t>
  </si>
  <si>
    <t>DOUADY Eric</t>
  </si>
  <si>
    <t>06 84 99 78 29</t>
  </si>
  <si>
    <t>eric.douady@spie.com</t>
  </si>
  <si>
    <t>FRLT280470</t>
  </si>
  <si>
    <t>fr081</t>
  </si>
  <si>
    <t>250-069-1079155631</t>
  </si>
  <si>
    <t>07/02/2024 - Mail relance - Etape 3/4</t>
  </si>
  <si>
    <t>S240108_0365</t>
  </si>
  <si>
    <t>GRAS,Jean-Marc</t>
  </si>
  <si>
    <t>6 09 89 67 28</t>
  </si>
  <si>
    <t>jean-marc.gras@spie.com</t>
  </si>
  <si>
    <t>FRLT294095</t>
  </si>
  <si>
    <t>FR563</t>
  </si>
  <si>
    <t>I240108_0396</t>
  </si>
  <si>
    <t>BURRIAND Pierre</t>
  </si>
  <si>
    <t>6 85 32 06 68</t>
  </si>
  <si>
    <t>pierre.burriand@spie.com</t>
  </si>
  <si>
    <t>FRLT250688</t>
  </si>
  <si>
    <t>fr475</t>
  </si>
  <si>
    <t>JVI - 20/02/2024 - PC non rendu</t>
  </si>
  <si>
    <t>I240115_0119</t>
  </si>
  <si>
    <t>CIPRIANO,Jonathan</t>
  </si>
  <si>
    <t>6 46 33 13 36</t>
  </si>
  <si>
    <t>jonathan.cipriano@spie.com</t>
  </si>
  <si>
    <t>FRLT251990</t>
  </si>
  <si>
    <t>fr069</t>
  </si>
  <si>
    <t>250-069-1079151381</t>
  </si>
  <si>
    <t>250-069-1079151411</t>
  </si>
  <si>
    <t>LOONTJENS,Kevin</t>
  </si>
  <si>
    <t>6 75 69 75 54</t>
  </si>
  <si>
    <t>kevin.loontjens@spie.com</t>
  </si>
  <si>
    <t>FRLT249078</t>
  </si>
  <si>
    <t>fr567</t>
  </si>
  <si>
    <t>I240118_0292</t>
  </si>
  <si>
    <t>BAYLOT Pierre</t>
  </si>
  <si>
    <t>06 20 13 65 26</t>
  </si>
  <si>
    <t>pierre.baylot@spie.com</t>
  </si>
  <si>
    <t>FRLT280273</t>
  </si>
  <si>
    <t>fr126</t>
  </si>
  <si>
    <t>250-069-1079157529</t>
  </si>
  <si>
    <t>BIZARD JULIE</t>
  </si>
  <si>
    <t>I240122_0041</t>
  </si>
  <si>
    <t>PELTIER,Anthony</t>
  </si>
  <si>
    <t>06 08 91 66 19</t>
  </si>
  <si>
    <t>anthony.peltier@spie.com</t>
  </si>
  <si>
    <t>FRLT251988</t>
  </si>
  <si>
    <t xml:space="preserve">Restitué à Nicolas Morice </t>
  </si>
  <si>
    <t>I240124_0044</t>
  </si>
  <si>
    <t>THOMAS,Samantha</t>
  </si>
  <si>
    <t>6 72 95 23 22</t>
  </si>
  <si>
    <t>samantha.thomas@spie.com</t>
  </si>
  <si>
    <t>FRLT149201</t>
  </si>
  <si>
    <t>fr0198</t>
  </si>
  <si>
    <t>250-069-1079164947</t>
  </si>
  <si>
    <t>S240104_0392</t>
  </si>
  <si>
    <t>AZOUZ,Mourad</t>
  </si>
  <si>
    <t>5 87 31 76 82 </t>
  </si>
  <si>
    <t>mourad.azouz@spie.com</t>
  </si>
  <si>
    <t>FRLT289183</t>
  </si>
  <si>
    <t>fr115</t>
  </si>
  <si>
    <t>I240125_0045</t>
  </si>
  <si>
    <t>LHERITIER,Johan</t>
  </si>
  <si>
    <t>6 26 57 14 16</t>
  </si>
  <si>
    <t>johan.lheritier@spie.com</t>
  </si>
  <si>
    <t>FRWS251923</t>
  </si>
  <si>
    <t>250-069-1079170917</t>
  </si>
  <si>
    <t>JVI - Demande cloturée, l'user se débrouille pour le rendre</t>
  </si>
  <si>
    <t>I240125_0038</t>
  </si>
  <si>
    <t>LOUYER,Mikel</t>
  </si>
  <si>
    <t>06 79 43 55 78</t>
  </si>
  <si>
    <t>mikel.louyer@spie.com</t>
  </si>
  <si>
    <t>FRLT267022</t>
  </si>
  <si>
    <t>fr384</t>
  </si>
  <si>
    <t>marjorie.caignec</t>
  </si>
  <si>
    <t>06 21 43 17 91</t>
  </si>
  <si>
    <t>marjorie.caignec@spie.com</t>
  </si>
  <si>
    <t>FRLT249704</t>
  </si>
  <si>
    <t>fr373</t>
  </si>
  <si>
    <t>albert.bellemin</t>
  </si>
  <si>
    <t>06 20 77 69 65</t>
  </si>
  <si>
    <t>albert.bellemin@spie.com</t>
  </si>
  <si>
    <t>FRLT250647</t>
  </si>
  <si>
    <t>frederic.magdziarek</t>
  </si>
  <si>
    <t>06 12 16 64 96</t>
  </si>
  <si>
    <t>frederic.magdziarek@spie.com</t>
  </si>
  <si>
    <t>FRLT250648</t>
  </si>
  <si>
    <t>christophe.campazzi</t>
  </si>
  <si>
    <t>06 76 95 73 00</t>
  </si>
  <si>
    <t>christophe.campazzi@spie.com</t>
  </si>
  <si>
    <t>FRLT251213</t>
  </si>
  <si>
    <t>S240124_0152</t>
  </si>
  <si>
    <t>THAUVIN,Stéphane</t>
  </si>
  <si>
    <t>6 22 05 51 09</t>
  </si>
  <si>
    <t>stephane.thauvin@spie.com</t>
  </si>
  <si>
    <t>FRLT279384</t>
  </si>
  <si>
    <t>fr419</t>
  </si>
  <si>
    <t>250-069-1079155082</t>
  </si>
  <si>
    <t>I240126_0200</t>
  </si>
  <si>
    <t>PICARD Herve</t>
  </si>
  <si>
    <t>6 84 64 30 92</t>
  </si>
  <si>
    <t>herve.picard@spie.com</t>
  </si>
  <si>
    <t>FRLT251881</t>
  </si>
  <si>
    <t>FR152</t>
  </si>
  <si>
    <t>250-069-1079170924</t>
  </si>
  <si>
    <t>I240129_0100</t>
  </si>
  <si>
    <t>LEMONNIER Pascal</t>
  </si>
  <si>
    <t>6 12 63 27 34</t>
  </si>
  <si>
    <t>pascal.lemonnier@spie.com</t>
  </si>
  <si>
    <t>FRLT231788</t>
  </si>
  <si>
    <t>fr113</t>
  </si>
  <si>
    <t>20/02 - Mail de cloture 4/4</t>
  </si>
  <si>
    <t>I240122_0113</t>
  </si>
  <si>
    <t xml:space="preserve">MATAYRON Bruno </t>
  </si>
  <si>
    <t>6 80 58 79 89</t>
  </si>
  <si>
    <t>bruno.matayron@spie.com</t>
  </si>
  <si>
    <t>FRLT295941</t>
  </si>
  <si>
    <t>FR606</t>
  </si>
  <si>
    <t>PENIN Fabrice</t>
  </si>
  <si>
    <t>06 46 78 04 94</t>
  </si>
  <si>
    <t>fabrice.penin@spie.com</t>
  </si>
  <si>
    <t>FRLT251831</t>
  </si>
  <si>
    <t>FR263</t>
  </si>
  <si>
    <t>BOTTA Sebastien</t>
  </si>
  <si>
    <t>06 78 25 79 46</t>
  </si>
  <si>
    <t>sebastien.botta@spie.com</t>
  </si>
  <si>
    <t>FRLT252787</t>
  </si>
  <si>
    <t>LENOIR Brice</t>
  </si>
  <si>
    <t>06 76 72 25 33</t>
  </si>
  <si>
    <t>brice.lenoir@spie.com</t>
  </si>
  <si>
    <t>FRLT213155</t>
  </si>
  <si>
    <t xml:space="preserve">TOUPY Sylvie </t>
  </si>
  <si>
    <t>6 32 15 16 74</t>
  </si>
  <si>
    <t>sylvie.toupy@spie.com</t>
  </si>
  <si>
    <t>FRLT251089</t>
  </si>
  <si>
    <t>FR159</t>
  </si>
  <si>
    <t xml:space="preserve">MARTILLAC </t>
  </si>
  <si>
    <t>SPIE CityNetworks , ZI de Malleprat -23 Route de la Jaugueyre, 33650 MARTILLAC</t>
  </si>
  <si>
    <t xml:space="preserve">BLONDELLE Yvan </t>
  </si>
  <si>
    <t>6 07 63 41 70</t>
  </si>
  <si>
    <t>yvan.blondelle@spie.com</t>
  </si>
  <si>
    <t>FRLT251585</t>
  </si>
  <si>
    <t>250-069-1079173086</t>
  </si>
  <si>
    <t xml:space="preserve">HUGES.CURTET Jean </t>
  </si>
  <si>
    <t>6 88 06 17 08</t>
  </si>
  <si>
    <t>jean_hugues.curtet@spie.com</t>
  </si>
  <si>
    <t>FRLT252158</t>
  </si>
  <si>
    <t>Relance à faire</t>
  </si>
  <si>
    <t>GLEYZE Mickael</t>
  </si>
  <si>
    <t>06 23 80 74 81</t>
  </si>
  <si>
    <t>mikael.gleyze@spie.com</t>
  </si>
  <si>
    <t>FRLT251493</t>
  </si>
  <si>
    <t>fr606</t>
  </si>
  <si>
    <t>BETRON Jerome</t>
  </si>
  <si>
    <t>06 82 86 20 24</t>
  </si>
  <si>
    <t>jerome.betron@spie.com</t>
  </si>
  <si>
    <t>FRLT252275</t>
  </si>
  <si>
    <t>fr118</t>
  </si>
  <si>
    <t>I240207_0086</t>
  </si>
  <si>
    <t>DAVI Maxime</t>
  </si>
  <si>
    <t>maxime.davi@spie.com</t>
  </si>
  <si>
    <t>FRLT284612</t>
  </si>
  <si>
    <t>FR421</t>
  </si>
  <si>
    <t>I240206_0250</t>
  </si>
  <si>
    <t>FERNANDES Gerson</t>
  </si>
  <si>
    <t>gerson.fernandes@spie.com</t>
  </si>
  <si>
    <t>FRLT252383</t>
  </si>
  <si>
    <t>I240119_0017</t>
  </si>
  <si>
    <t>ROZEC,Elodie</t>
  </si>
  <si>
    <t>6 77 09 11 66</t>
  </si>
  <si>
    <t>elodie.rozec@spie.com</t>
  </si>
  <si>
    <t>FRLT250491</t>
  </si>
  <si>
    <t>fr237</t>
  </si>
  <si>
    <t>I240208_0061</t>
  </si>
  <si>
    <t>HARDY,Didier</t>
  </si>
  <si>
    <t>6 08 97 16 57</t>
  </si>
  <si>
    <t>didier.hardy@spie.com</t>
  </si>
  <si>
    <t>FRLT252717</t>
  </si>
  <si>
    <t>fr213</t>
  </si>
  <si>
    <t>250-069-1079170399</t>
  </si>
  <si>
    <t>I240205_0139</t>
  </si>
  <si>
    <t>ALLEMAND Jean Michel</t>
  </si>
  <si>
    <t>06 85 71 05 43</t>
  </si>
  <si>
    <t>jm.allemand@spie.com</t>
  </si>
  <si>
    <t>frdt150682 </t>
  </si>
  <si>
    <t>FR073</t>
  </si>
  <si>
    <t>Cloture après 4 relances</t>
  </si>
  <si>
    <t>S240131_0352</t>
  </si>
  <si>
    <t xml:space="preserve">MARLOT DONOVAN </t>
  </si>
  <si>
    <t>06 14 63 53 19</t>
  </si>
  <si>
    <t>donovan.marlot@spie.com</t>
  </si>
  <si>
    <t>FRLT289249</t>
  </si>
  <si>
    <t>FR044</t>
  </si>
  <si>
    <t>I240207_0202</t>
  </si>
  <si>
    <t>LARCHER,Maxime</t>
  </si>
  <si>
    <t>6 86 17 24 24</t>
  </si>
  <si>
    <t>maxime.larcher@spie.com</t>
  </si>
  <si>
    <t>FRDT271310</t>
  </si>
  <si>
    <t>fr255</t>
  </si>
  <si>
    <t>I231213_0152</t>
  </si>
  <si>
    <t>REGNIER,Richard_J</t>
  </si>
  <si>
    <t>07 64 62 25 39</t>
  </si>
  <si>
    <t>rj.regnier@spie.com</t>
  </si>
  <si>
    <t>FRLT269235</t>
  </si>
  <si>
    <t>fr170</t>
  </si>
  <si>
    <t>annulé</t>
  </si>
  <si>
    <t>I240212_0287</t>
  </si>
  <si>
    <t>RUOCCO,Robert</t>
  </si>
  <si>
    <t xml:space="preserve"> 6 85 56 08 88</t>
  </si>
  <si>
    <t>robert.ruocco@spie.com</t>
  </si>
  <si>
    <t>FRLT267941</t>
  </si>
  <si>
    <t>FR352</t>
  </si>
  <si>
    <t>PLATTET,Laurent</t>
  </si>
  <si>
    <t>6 23 00 85 23</t>
  </si>
  <si>
    <t>laurent.plattet@spie.com</t>
  </si>
  <si>
    <t>FRDT251856</t>
  </si>
  <si>
    <t>FR304</t>
  </si>
  <si>
    <t>I240213_0296</t>
  </si>
  <si>
    <t>MAROUTEIX,Margo</t>
  </si>
  <si>
    <t>/</t>
  </si>
  <si>
    <t>margo.marouteix@spie.com</t>
  </si>
  <si>
    <t>FRLT251134</t>
  </si>
  <si>
    <t>250-069-1079170931</t>
  </si>
  <si>
    <t>I240216_0016</t>
  </si>
  <si>
    <t>BOUGARD,Florian</t>
  </si>
  <si>
    <t>06 73 37 41 85</t>
  </si>
  <si>
    <t>florian.bougard@spie.com</t>
  </si>
  <si>
    <t>FRLT251247</t>
  </si>
  <si>
    <t>I240202_0028</t>
  </si>
  <si>
    <t xml:space="preserve">MOUNIER Jean Michel </t>
  </si>
  <si>
    <t xml:space="preserve"> 6 80 34 38 91</t>
  </si>
  <si>
    <t>jean-michel.mounier@spie.com</t>
  </si>
  <si>
    <t xml:space="preserve"> FRLT282399</t>
  </si>
  <si>
    <t>FR126</t>
  </si>
  <si>
    <t>250-069-1079170382</t>
  </si>
  <si>
    <t>S240227_0046</t>
  </si>
  <si>
    <t xml:space="preserve">LUCAS Jean </t>
  </si>
  <si>
    <t>6 72 27 14 09</t>
  </si>
  <si>
    <t>jean.lucas@spie.com</t>
  </si>
  <si>
    <t>FRLT284213</t>
  </si>
  <si>
    <t>250-069-1079168426</t>
  </si>
  <si>
    <t>S240223_0290</t>
  </si>
  <si>
    <t>PABOIS Nicolas</t>
  </si>
  <si>
    <t xml:space="preserve">6 70 20 95 78 </t>
  </si>
  <si>
    <t>nicolas.pabois@spie.com</t>
  </si>
  <si>
    <t>FRLT273098</t>
  </si>
  <si>
    <t>250-069-1079168433</t>
  </si>
  <si>
    <t>S240227_0032</t>
  </si>
  <si>
    <t xml:space="preserve">MARAIS Olivier </t>
  </si>
  <si>
    <t>2 41 35 29 66</t>
  </si>
  <si>
    <t>olivier.marais@spie.com</t>
  </si>
  <si>
    <t>FRWS231886</t>
  </si>
  <si>
    <t>250-069-1079168457</t>
  </si>
  <si>
    <t>I240219_0315</t>
  </si>
  <si>
    <t xml:space="preserve">BOTTIN,Romuald </t>
  </si>
  <si>
    <t>6 89 84 41 38</t>
  </si>
  <si>
    <t>romuald.bottin@spie.com</t>
  </si>
  <si>
    <t>FRLT249983</t>
  </si>
  <si>
    <t>fr199</t>
  </si>
  <si>
    <t>250-069-1079180565</t>
  </si>
  <si>
    <t xml:space="preserve">27/03/2024 - Mail de clotûre </t>
  </si>
  <si>
    <t>I240208_0083</t>
  </si>
  <si>
    <t>TISSOT,Paule</t>
  </si>
  <si>
    <t>04 90 34 38 24</t>
  </si>
  <si>
    <t>paule.tissot@spie.com</t>
  </si>
  <si>
    <t>FRDT251059</t>
  </si>
  <si>
    <t>fr930</t>
  </si>
  <si>
    <t>DARGENTOLLE,Stephane</t>
  </si>
  <si>
    <t>6 85 54 86 83</t>
  </si>
  <si>
    <t>s.dargentolle@spie.com</t>
  </si>
  <si>
    <t>FRLT267167</t>
  </si>
  <si>
    <t>MIORCEC,Raphael</t>
  </si>
  <si>
    <t>6 24 27 60 89</t>
  </si>
  <si>
    <t>raphael.miorcec@spie.com</t>
  </si>
  <si>
    <t>FRLT267247</t>
  </si>
  <si>
    <t>fr646</t>
  </si>
  <si>
    <t>ROUTA, Raphael</t>
  </si>
  <si>
    <t>6 80 67 58 98</t>
  </si>
  <si>
    <t>raphael.routa@spie.com</t>
  </si>
  <si>
    <t>FRLT249512</t>
  </si>
  <si>
    <t>fr337</t>
  </si>
  <si>
    <t>I240219_0160</t>
  </si>
  <si>
    <t xml:space="preserve">LAULIER Jaques </t>
  </si>
  <si>
    <t>6 75 65 79 71</t>
  </si>
  <si>
    <t>j.laulier@spie.com</t>
  </si>
  <si>
    <t>FRLT249869/ FRLT304836</t>
  </si>
  <si>
    <t>FR567</t>
  </si>
  <si>
    <t>FR098</t>
  </si>
  <si>
    <t>250-069-1079204223</t>
  </si>
  <si>
    <t>S240221_0275</t>
  </si>
  <si>
    <t>WEBER,Eric</t>
  </si>
  <si>
    <t>+33 6 08 83 84 53</t>
  </si>
  <si>
    <t>eric.weber@spie.com</t>
  </si>
  <si>
    <t>FRLT249883</t>
  </si>
  <si>
    <t>FR199</t>
  </si>
  <si>
    <t>I240220_0147</t>
  </si>
  <si>
    <t>BOULIER ARSENE</t>
  </si>
  <si>
    <t>06 68 95 16 44</t>
  </si>
  <si>
    <t>arsene.boulie@spie.com</t>
  </si>
  <si>
    <t>FRLT251246</t>
  </si>
  <si>
    <t xml:space="preserve">04/04/2024 : Mail de clotûre </t>
  </si>
  <si>
    <t>Ticket de 2023</t>
  </si>
  <si>
    <t xml:space="preserve">BAYEUL Coralie </t>
  </si>
  <si>
    <t>06 85 07 88 07</t>
  </si>
  <si>
    <t>coralie.bayeul@spie.com</t>
  </si>
  <si>
    <t>FRLT249969</t>
  </si>
  <si>
    <t>FR318</t>
  </si>
  <si>
    <t>250-069-1079170948</t>
  </si>
  <si>
    <t>I240228_0085</t>
  </si>
  <si>
    <t xml:space="preserve">VOGT Hugo </t>
  </si>
  <si>
    <t>06 58 66 70 63</t>
  </si>
  <si>
    <t>hugo.vogt@spie.com</t>
  </si>
  <si>
    <t>FRLT251381</t>
  </si>
  <si>
    <t>FR673</t>
  </si>
  <si>
    <t>250-069-1079180558</t>
  </si>
  <si>
    <t>I240228_0163</t>
  </si>
  <si>
    <t>ROUX Jonathan</t>
  </si>
  <si>
    <t>06 72 27 14 47</t>
  </si>
  <si>
    <t>jonathan.roux@spie.com</t>
  </si>
  <si>
    <t>FRLT213655</t>
  </si>
  <si>
    <t>FR148</t>
  </si>
  <si>
    <t>250-069-1079188394</t>
  </si>
  <si>
    <t>Enlèvement à partir de 10h00</t>
  </si>
  <si>
    <t>I240301_0084</t>
  </si>
  <si>
    <t>CHARDON Steve</t>
  </si>
  <si>
    <t>steve.chardon@spie.com</t>
  </si>
  <si>
    <t>FRLT250882</t>
  </si>
  <si>
    <t>FR656</t>
  </si>
  <si>
    <t>250-069-1079190762</t>
  </si>
  <si>
    <t>Enlèvement en souffrance - nouvelle relance DPD 12/04</t>
  </si>
  <si>
    <t>I240304_0124</t>
  </si>
  <si>
    <t>LEFEVRE Thomas</t>
  </si>
  <si>
    <t>thomas.lefevre@spie.com</t>
  </si>
  <si>
    <t>FRLT251614</t>
  </si>
  <si>
    <t>FR535</t>
  </si>
  <si>
    <t>250-069-1079176926</t>
  </si>
  <si>
    <t>I240304_0171</t>
  </si>
  <si>
    <t>GOUSMI Halim</t>
  </si>
  <si>
    <t>FRLT268040</t>
  </si>
  <si>
    <t>I240419_0254</t>
  </si>
  <si>
    <t>DUCROCQ Nicolas</t>
  </si>
  <si>
    <t xml:space="preserve">06 71 01 78 92 </t>
  </si>
  <si>
    <t>FRLT252324</t>
  </si>
  <si>
    <t>I240304_0241</t>
  </si>
  <si>
    <t>SANTOLIQUIDO Olivia</t>
  </si>
  <si>
    <t>6 16 57 35 01</t>
  </si>
  <si>
    <t>o.santoliquido@spie.com</t>
  </si>
  <si>
    <t>FRLT283063</t>
  </si>
  <si>
    <t>FR476</t>
  </si>
  <si>
    <t>250-069-1079190779</t>
  </si>
  <si>
    <t>Benjamin MAURY</t>
  </si>
  <si>
    <t>06 10 88 87 51</t>
  </si>
  <si>
    <t>benjamin.maury@spie.com</t>
  </si>
  <si>
    <t>FRLT250415</t>
  </si>
  <si>
    <t>fr409</t>
  </si>
  <si>
    <t>En cours</t>
  </si>
  <si>
    <t>250-069-1079222135</t>
  </si>
  <si>
    <t>PUECH Valentin</t>
  </si>
  <si>
    <t>6 79 76 41 92</t>
  </si>
  <si>
    <t>valentin.puech@spie.com</t>
  </si>
  <si>
    <t>FRLT271516</t>
  </si>
  <si>
    <t>fr144</t>
  </si>
  <si>
    <t>VELASQUEZ Daniel</t>
  </si>
  <si>
    <t>06 86 07 95 70</t>
  </si>
  <si>
    <t>daniel.velasquez@spie.com</t>
  </si>
  <si>
    <t>FRLT249222</t>
  </si>
  <si>
    <t>ASTIE Jean Louis</t>
  </si>
  <si>
    <t>5 63 48 86 65</t>
  </si>
  <si>
    <t>jl.astie@spie.com</t>
  </si>
  <si>
    <t>FRDT249536</t>
  </si>
  <si>
    <t>BOIZARD Pierre</t>
  </si>
  <si>
    <t>2 98 63 12 18</t>
  </si>
  <si>
    <t>pierre.boizard@spie.com</t>
  </si>
  <si>
    <t>FRWS280066</t>
  </si>
  <si>
    <t>I240312_0218</t>
  </si>
  <si>
    <t>BARBIEUX,Sandrine</t>
  </si>
  <si>
    <t>6 98 40 66 81</t>
  </si>
  <si>
    <t>sandrine.barbieux@spie.com</t>
  </si>
  <si>
    <t>FRLT251934</t>
  </si>
  <si>
    <t>FR198</t>
  </si>
  <si>
    <t>250-069-1079197310</t>
  </si>
  <si>
    <t>Relance 4 le 29/04/2024</t>
  </si>
  <si>
    <t>I240311_0357</t>
  </si>
  <si>
    <t>BOURDON,Maxime</t>
  </si>
  <si>
    <t xml:space="preserve"> 7 89 86 96 37</t>
  </si>
  <si>
    <t>maxime.bourdon@spie.com</t>
  </si>
  <si>
    <t>FRLT249692</t>
  </si>
  <si>
    <t>250-069-1079223361</t>
  </si>
  <si>
    <t>I240327_0040</t>
  </si>
  <si>
    <t>RAULT Audrey</t>
  </si>
  <si>
    <t>audrey.rault@spie.com</t>
  </si>
  <si>
    <t>FRLT252046/FRLT213979</t>
  </si>
  <si>
    <t>FR419</t>
  </si>
  <si>
    <t>BARDOU Cindy</t>
  </si>
  <si>
    <t xml:space="preserve"> 5 63 48 86 67</t>
  </si>
  <si>
    <t>cindy.bardou@spie.com</t>
  </si>
  <si>
    <t>FRLT250221</t>
  </si>
  <si>
    <t>FR144</t>
  </si>
  <si>
    <t>I240327_0213</t>
  </si>
  <si>
    <t>DIALLO,Cheikhna</t>
  </si>
  <si>
    <t>6 74 98 23 85</t>
  </si>
  <si>
    <t>cheikhna.diallo@spie.com</t>
  </si>
  <si>
    <t>FRLT268277</t>
  </si>
  <si>
    <t>fr518</t>
  </si>
  <si>
    <t>250-069-1079197327</t>
  </si>
  <si>
    <t>S240408_0129</t>
  </si>
  <si>
    <t>GRELOT, Severine</t>
  </si>
  <si>
    <t>severine.grelot@spie.com</t>
  </si>
  <si>
    <t>FRLT213927</t>
  </si>
  <si>
    <t>FR426</t>
  </si>
  <si>
    <t>250-069-1079188400</t>
  </si>
  <si>
    <t>Déjà retourné au technicien de proximitié</t>
  </si>
  <si>
    <t>I240402_0231</t>
  </si>
  <si>
    <t>MALBEC Cyril</t>
  </si>
  <si>
    <t>06 72 32 61 81</t>
  </si>
  <si>
    <t>cyril.malbec@spie.com</t>
  </si>
  <si>
    <t>FRDT271278</t>
  </si>
  <si>
    <t>FR519</t>
  </si>
  <si>
    <t>Relance 4 le 21/05/2024</t>
  </si>
  <si>
    <t>I240314_0237</t>
  </si>
  <si>
    <t>NOYER Pierre</t>
  </si>
  <si>
    <t>07 81 06 65 65</t>
  </si>
  <si>
    <t>pierre.noyer@spie.com</t>
  </si>
  <si>
    <t>FRWS231226</t>
  </si>
  <si>
    <t>250-069-1079190847</t>
  </si>
  <si>
    <t>I240304_0304</t>
  </si>
  <si>
    <t>ROBIC Assia</t>
  </si>
  <si>
    <t>assia.robic@spie.Com</t>
  </si>
  <si>
    <t>FRLT267816</t>
  </si>
  <si>
    <t>FR069</t>
  </si>
  <si>
    <t>250-069-1079190786</t>
  </si>
  <si>
    <t>ZITOUNI Hanen</t>
  </si>
  <si>
    <t>6 24 99 60 46</t>
  </si>
  <si>
    <t>hanen.zitouni@spie.com</t>
  </si>
  <si>
    <t>FRLT251647</t>
  </si>
  <si>
    <t>fr072</t>
  </si>
  <si>
    <t>BOUSTOULER Stéphane</t>
  </si>
  <si>
    <t>6 25 52 02 85</t>
  </si>
  <si>
    <t>stephane.boustouler@spie.com</t>
  </si>
  <si>
    <t>FRLT252089</t>
  </si>
  <si>
    <t>S240405_0183</t>
  </si>
  <si>
    <t>DIDIER Yann</t>
  </si>
  <si>
    <t>06 73 48 61 09</t>
  </si>
  <si>
    <t>yann.didier@spie.com</t>
  </si>
  <si>
    <t>FRLT304183</t>
  </si>
  <si>
    <t>FR093</t>
  </si>
  <si>
    <t>FR052</t>
  </si>
  <si>
    <t>250-069-1079203059 250-069-1079203066 250-069-1079203073</t>
  </si>
  <si>
    <t>3 Colis</t>
  </si>
  <si>
    <t>NOAILLES Julien</t>
  </si>
  <si>
    <t>6 17 90 88 50</t>
  </si>
  <si>
    <t>julien.noailles@spie.com</t>
  </si>
  <si>
    <t>FRLT251387</t>
  </si>
  <si>
    <t>fr421</t>
  </si>
  <si>
    <t>Jean-Paul PLATET</t>
  </si>
  <si>
    <t xml:space="preserve"> 6 74 19 14 18</t>
  </si>
  <si>
    <t>jean-paul.platet@spie.com</t>
  </si>
  <si>
    <t>FRLT252776</t>
  </si>
  <si>
    <t>250-069-1079197334</t>
  </si>
  <si>
    <t>I240403_0254</t>
  </si>
  <si>
    <t>CATROUX Lilian</t>
  </si>
  <si>
    <t>6 27 72 55 85</t>
  </si>
  <si>
    <t>lilian.catroux@spie.com</t>
  </si>
  <si>
    <t>FRLT281599</t>
  </si>
  <si>
    <t>250-069-1079197341</t>
  </si>
  <si>
    <t>Amar Boukhadra</t>
  </si>
  <si>
    <t xml:space="preserve"> 6 77 12 74 45</t>
  </si>
  <si>
    <t>a.boukhadra@spie.com</t>
  </si>
  <si>
    <t>FRLT267236</t>
  </si>
  <si>
    <t>FR151</t>
  </si>
  <si>
    <t>I240405_0175</t>
  </si>
  <si>
    <t>LEGROS Gael</t>
  </si>
  <si>
    <t xml:space="preserve">06 46 84 23 45 </t>
  </si>
  <si>
    <t>gael.legros@spie.com</t>
  </si>
  <si>
    <t>FRLT252688</t>
  </si>
  <si>
    <t>FR456</t>
  </si>
  <si>
    <t>Relance 4 le 02/05/2024</t>
  </si>
  <si>
    <t>S240418_0141</t>
  </si>
  <si>
    <t>BARRAUD Alain</t>
  </si>
  <si>
    <t xml:space="preserve">06 07 57 51 23 </t>
  </si>
  <si>
    <t>alain.barraud@spie.com</t>
  </si>
  <si>
    <t>FRDT249144/FRLT249107</t>
  </si>
  <si>
    <t>250-069-1079192124</t>
  </si>
  <si>
    <t>I240322_0022</t>
  </si>
  <si>
    <t>FILOCHE Jean Louis</t>
  </si>
  <si>
    <t>6 08 55 84 69</t>
  </si>
  <si>
    <t>jl.filoche@spie.com</t>
  </si>
  <si>
    <t xml:space="preserve"> FRLT249293</t>
  </si>
  <si>
    <t>FR253</t>
  </si>
  <si>
    <t>S240328_0312</t>
  </si>
  <si>
    <t>BARALE François</t>
  </si>
  <si>
    <t>6 37 72 83 49</t>
  </si>
  <si>
    <t>francois.barale@spie.com</t>
  </si>
  <si>
    <t>FRLT251814</t>
  </si>
  <si>
    <t>I240313_0317</t>
  </si>
  <si>
    <t>VIEILLE, Emilien</t>
  </si>
  <si>
    <t>emilien.vieille@spie.com</t>
  </si>
  <si>
    <t>FRDT267515</t>
  </si>
  <si>
    <t>FR317</t>
  </si>
  <si>
    <t>S240406_0002</t>
  </si>
  <si>
    <t>VAILLANT Jean-Michel</t>
  </si>
  <si>
    <t>jean-michel.vaillant@spie.com</t>
  </si>
  <si>
    <t>FRLT231096</t>
  </si>
  <si>
    <t>FR435</t>
  </si>
  <si>
    <t>I240411_0116</t>
  </si>
  <si>
    <t>VIRBEL Christophe</t>
  </si>
  <si>
    <t>c.virbel@spie.com</t>
  </si>
  <si>
    <t>FRLT281082</t>
  </si>
  <si>
    <t>FR046</t>
  </si>
  <si>
    <t>I240410_0236</t>
  </si>
  <si>
    <t>MAUGEAIS Frederic</t>
  </si>
  <si>
    <t>frederic.maugeais@spie.com</t>
  </si>
  <si>
    <t>I240412_0004</t>
  </si>
  <si>
    <t>BANCHETTI Xavier</t>
  </si>
  <si>
    <t>xavier.banchetti@spie.com</t>
  </si>
  <si>
    <t>FRDT251161</t>
  </si>
  <si>
    <t>FR293</t>
  </si>
  <si>
    <t>250-069-1079204230</t>
  </si>
  <si>
    <t>S240408_0046</t>
  </si>
  <si>
    <t>DECHARIERE Bastien</t>
  </si>
  <si>
    <t>bastien.dechariere@spie.com</t>
  </si>
  <si>
    <t>FRLT215720</t>
  </si>
  <si>
    <t>FR0198</t>
  </si>
  <si>
    <t>S240408_0258</t>
  </si>
  <si>
    <t>VANARET Luc</t>
  </si>
  <si>
    <t>luc.varanet@spie.com</t>
  </si>
  <si>
    <t>FRLT252880</t>
  </si>
  <si>
    <t>I240415_0314</t>
  </si>
  <si>
    <t>GONCALVES Carlos</t>
  </si>
  <si>
    <t>carlos.goncalves@spie.com</t>
  </si>
  <si>
    <t>FRLT250141</t>
  </si>
  <si>
    <t>FR568</t>
  </si>
  <si>
    <t>250-069-1079204247</t>
  </si>
  <si>
    <t>06 16 85 26 08</t>
  </si>
  <si>
    <t>FRLT252541</t>
  </si>
  <si>
    <t>I240425_0015</t>
  </si>
  <si>
    <t>MOMBRU,Jean-Claude</t>
  </si>
  <si>
    <t>6 08 50 04 23</t>
  </si>
  <si>
    <t>jean-claude.mombru@spie.com</t>
  </si>
  <si>
    <t>FRDT250644</t>
  </si>
  <si>
    <t>fr378</t>
  </si>
  <si>
    <t>Relance 4 - 28/05/2024</t>
  </si>
  <si>
    <t>I240423_0142</t>
  </si>
  <si>
    <t>LATRUBESSE,Vincent</t>
  </si>
  <si>
    <t>6 83 85 10 70</t>
  </si>
  <si>
    <t>v.latrubesse@spie.com</t>
  </si>
  <si>
    <t>FRLT249798</t>
  </si>
  <si>
    <t>fr605</t>
  </si>
  <si>
    <t>POLSINELLI Robert</t>
  </si>
  <si>
    <t xml:space="preserve"> 6 70 21 73 17</t>
  </si>
  <si>
    <t>robert.polsinelli@spie.com</t>
  </si>
  <si>
    <t>FRLT249684</t>
  </si>
  <si>
    <t>fr317</t>
  </si>
  <si>
    <t>250-069-1079204254</t>
  </si>
  <si>
    <t>SULPICE Jeremy</t>
  </si>
  <si>
    <t>6 19 53 49 55</t>
  </si>
  <si>
    <t>jeremy.sulpice@spie.com</t>
  </si>
  <si>
    <t>FRLT251148</t>
  </si>
  <si>
    <t>S240409_0056</t>
  </si>
  <si>
    <t>HAMON Fanny</t>
  </si>
  <si>
    <t>6 71 12 56 95</t>
  </si>
  <si>
    <t>fanny.hamon@spie.com</t>
  </si>
  <si>
    <t>FRWS250714</t>
  </si>
  <si>
    <t>fr710</t>
  </si>
  <si>
    <t>I240502_0013</t>
  </si>
  <si>
    <t>VALDEVIT,Jean Marc</t>
  </si>
  <si>
    <t>6 88 82 59 47</t>
  </si>
  <si>
    <t>jm.valdevit@spie.com</t>
  </si>
  <si>
    <t>FRLT251591</t>
  </si>
  <si>
    <t>fr154</t>
  </si>
  <si>
    <t>250-069-1079204261</t>
  </si>
  <si>
    <t>S240419_0145</t>
  </si>
  <si>
    <t>PAY Mathieu</t>
  </si>
  <si>
    <t>6 60 82 14 27</t>
  </si>
  <si>
    <t>leo.legoff@spie.com</t>
  </si>
  <si>
    <t>FRLT269146</t>
  </si>
  <si>
    <t>I240418_0224</t>
  </si>
  <si>
    <t>CAGNARD Alexis</t>
  </si>
  <si>
    <t>alexis.cagnard@spie.com</t>
  </si>
  <si>
    <t>FRLT249076</t>
  </si>
  <si>
    <t xml:space="preserve"> 250-069-1079214932</t>
  </si>
  <si>
    <t>Relance 4 - 04/06/2024</t>
  </si>
  <si>
    <t>S240417_0200</t>
  </si>
  <si>
    <t>TERF,Cyril</t>
  </si>
  <si>
    <t>06 71 58 38 19</t>
  </si>
  <si>
    <t>cyril.terf@spie.com</t>
  </si>
  <si>
    <t>FRLT284589</t>
  </si>
  <si>
    <t>S240425_0103</t>
  </si>
  <si>
    <t>LERA Florian</t>
  </si>
  <si>
    <t>florian.lera@spie.com</t>
  </si>
  <si>
    <t>FRWS252712</t>
  </si>
  <si>
    <t>FR710</t>
  </si>
  <si>
    <t>I240425_0226</t>
  </si>
  <si>
    <t>LIONS Raymond</t>
  </si>
  <si>
    <t>6 30 48 27 63</t>
  </si>
  <si>
    <t>raymond.lions@spie.com</t>
  </si>
  <si>
    <t>FRLT251600</t>
  </si>
  <si>
    <t>fr204</t>
  </si>
  <si>
    <t>I240507_0057</t>
  </si>
  <si>
    <t>Christian MALHEIRO</t>
  </si>
  <si>
    <t>6 25 13 69 04</t>
  </si>
  <si>
    <t>christian.malheiro@spie.com</t>
  </si>
  <si>
    <t>FRLT251593</t>
  </si>
  <si>
    <t>FR558</t>
  </si>
  <si>
    <t>250-069-1079210439</t>
  </si>
  <si>
    <t>S240425_0095</t>
  </si>
  <si>
    <t>LEGRAND,Nicolas</t>
  </si>
  <si>
    <t>6 65 49 35 45</t>
  </si>
  <si>
    <t>xavier.montagu@spie.com</t>
  </si>
  <si>
    <t>FRLT273351</t>
  </si>
  <si>
    <t>S240419_0140</t>
  </si>
  <si>
    <t>ROYER Audric</t>
  </si>
  <si>
    <t>audric.royer@spie.com</t>
  </si>
  <si>
    <t>FRLT270539</t>
  </si>
  <si>
    <t>250-069-1079204278</t>
  </si>
  <si>
    <t>I240513_0261</t>
  </si>
  <si>
    <t>RUSSELLO remi</t>
  </si>
  <si>
    <t>remi.russello@spie.com</t>
  </si>
  <si>
    <t>FRLT249482</t>
  </si>
  <si>
    <t>Relance 4 10/06/2024</t>
  </si>
  <si>
    <t>I240522_0071</t>
  </si>
  <si>
    <t>JAROSZ,Odile</t>
  </si>
  <si>
    <t>6 83 49 25 98</t>
  </si>
  <si>
    <t>o.jarosz@spie.com</t>
  </si>
  <si>
    <t>FRLT250160</t>
  </si>
  <si>
    <t>NOK</t>
  </si>
  <si>
    <t>Relance 4  02/07/2024</t>
  </si>
  <si>
    <t>I240514_0233</t>
  </si>
  <si>
    <t>GANOST Christel</t>
  </si>
  <si>
    <t>c.gasnot@spie.com</t>
  </si>
  <si>
    <t>FRLT290291</t>
  </si>
  <si>
    <t>I240522_0015</t>
  </si>
  <si>
    <t>MAGALHAES Antonio</t>
  </si>
  <si>
    <t>antonio.magalhaes@spie.com</t>
  </si>
  <si>
    <t>FRLT270514</t>
  </si>
  <si>
    <t>FR019</t>
  </si>
  <si>
    <t>I240517_0122</t>
  </si>
  <si>
    <t>OISEAU Eric</t>
  </si>
  <si>
    <t>eric.oiseau@spie.com</t>
  </si>
  <si>
    <t>FRLT252316</t>
  </si>
  <si>
    <t>FR237</t>
  </si>
  <si>
    <t>250-069-1079211993</t>
  </si>
  <si>
    <t>I240507_0011</t>
  </si>
  <si>
    <t>MAKARIAN,Jean-Michel</t>
  </si>
  <si>
    <t>+33 6 34 48 05 16</t>
  </si>
  <si>
    <t>jm.makarian@spie.com</t>
  </si>
  <si>
    <t>FRLT249650</t>
  </si>
  <si>
    <t>FR114</t>
  </si>
  <si>
    <t>Relance 4 - 13/06/2024</t>
  </si>
  <si>
    <t>I240513_0226</t>
  </si>
  <si>
    <t>GUELENNEC,Audrey</t>
  </si>
  <si>
    <t>+33 2 99 35 54 75</t>
  </si>
  <si>
    <t>audrey.guelennec@external.spie.com</t>
  </si>
  <si>
    <t>FRLT267780</t>
  </si>
  <si>
    <t>I240521_0279</t>
  </si>
  <si>
    <t>GIRAUT Vincent</t>
  </si>
  <si>
    <t>vincent.giraut@spie.com</t>
  </si>
  <si>
    <t>FRLT251975</t>
  </si>
  <si>
    <t>250-069-1079215236</t>
  </si>
  <si>
    <t>S240527_0377</t>
  </si>
  <si>
    <t>MERLE Antoine</t>
  </si>
  <si>
    <t>7 62 58 56 29</t>
  </si>
  <si>
    <t>antoine.merle@spie.com</t>
  </si>
  <si>
    <t>FRLT269796</t>
  </si>
  <si>
    <t xml:space="preserve"> 250-069-1079220261</t>
  </si>
  <si>
    <t xml:space="preserve">Rempla guichet </t>
  </si>
  <si>
    <t xml:space="preserve">DAUTE Mathieu </t>
  </si>
  <si>
    <t>mathieu.daute@spie.com</t>
  </si>
  <si>
    <t>FRLT215916</t>
  </si>
  <si>
    <t>FR189</t>
  </si>
  <si>
    <t>250-069-1079215199</t>
  </si>
  <si>
    <t>I240603_0093</t>
  </si>
  <si>
    <t>LEFORT,Mathieu</t>
  </si>
  <si>
    <t>6 26 21 19 83</t>
  </si>
  <si>
    <t>mathieu.lefort@spie.com</t>
  </si>
  <si>
    <t>FRLT249400</t>
  </si>
  <si>
    <t>fr106</t>
  </si>
  <si>
    <t>250-069-1079218084</t>
  </si>
  <si>
    <t>I240521_0049</t>
  </si>
  <si>
    <t>BARGAIN,Dominique</t>
  </si>
  <si>
    <t>6 72 62 03 68</t>
  </si>
  <si>
    <t>d.bargain@spie.com</t>
  </si>
  <si>
    <t>FRLT251590</t>
  </si>
  <si>
    <t>fr312</t>
  </si>
  <si>
    <t>I240524_0191</t>
  </si>
  <si>
    <t>MASSON,Anthony</t>
  </si>
  <si>
    <t>+33 6 19 04 43 13</t>
  </si>
  <si>
    <t>anthony.masson@spie.com</t>
  </si>
  <si>
    <t>FRLT250099</t>
  </si>
  <si>
    <t>Relance 4 - 25/06/2024</t>
  </si>
  <si>
    <t>S240521_0439</t>
  </si>
  <si>
    <t>NAVARRO,Samantha</t>
  </si>
  <si>
    <t>6 27 86 50 06</t>
  </si>
  <si>
    <t>samantha.navarro@external.spie.com</t>
  </si>
  <si>
    <t>FRLT113726/215175</t>
  </si>
  <si>
    <t>250-069-1079216257</t>
  </si>
  <si>
    <t>S240528_0127</t>
  </si>
  <si>
    <t xml:space="preserve">BONET Stephane </t>
  </si>
  <si>
    <t>07 62 20 89 68</t>
  </si>
  <si>
    <t>stephane.bonet@spie.com</t>
  </si>
  <si>
    <t>FRLT295191</t>
  </si>
  <si>
    <t>I240605_0130</t>
  </si>
  <si>
    <t>GOHAU Baptiste</t>
  </si>
  <si>
    <t>06 72 79 74 64</t>
  </si>
  <si>
    <t>baptiste.gohau@spie.com</t>
  </si>
  <si>
    <t>FRLT231793</t>
  </si>
  <si>
    <t xml:space="preserve">5 rue jean dausset </t>
  </si>
  <si>
    <t>Change</t>
  </si>
  <si>
    <t>I240605_0198</t>
  </si>
  <si>
    <t xml:space="preserve">Baron Laure </t>
  </si>
  <si>
    <t>06 85 12 92 01</t>
  </si>
  <si>
    <t>laure.baron@spie.com</t>
  </si>
  <si>
    <t>FRLT252060</t>
  </si>
  <si>
    <t>FR451</t>
  </si>
  <si>
    <t>I240522_0122</t>
  </si>
  <si>
    <t>DASILVA Jerome</t>
  </si>
  <si>
    <t>06 20 25 52 72</t>
  </si>
  <si>
    <t>jerome.dasilva@spie.com</t>
  </si>
  <si>
    <t>FRLT268222</t>
  </si>
  <si>
    <t xml:space="preserve"> 250-069-1079220803</t>
  </si>
  <si>
    <t>S240604_0117</t>
  </si>
  <si>
    <t xml:space="preserve">SENAC Clement </t>
  </si>
  <si>
    <t>06 12 67 26 90</t>
  </si>
  <si>
    <t>clement.senac@spie.com</t>
  </si>
  <si>
    <t>FRLT295106</t>
  </si>
  <si>
    <t>S240530_0311</t>
  </si>
  <si>
    <t xml:space="preserve">CREIS Julien </t>
  </si>
  <si>
    <t>06 35 47 58 58</t>
  </si>
  <si>
    <t>julien.creis@spie.com</t>
  </si>
  <si>
    <t>FRLT249902</t>
  </si>
  <si>
    <t>250-069-1079222142</t>
  </si>
  <si>
    <t>I240516_0131</t>
  </si>
  <si>
    <t xml:space="preserve">GAVELLE Vincent </t>
  </si>
  <si>
    <t>v.gavelle@spie.com</t>
  </si>
  <si>
    <t>FRLT269334</t>
  </si>
  <si>
    <t>FR406</t>
  </si>
  <si>
    <t>I240517_0260</t>
  </si>
  <si>
    <t>LAUNAY Aurelien</t>
  </si>
  <si>
    <t>06 65 56 59 64</t>
  </si>
  <si>
    <t>aurelien.launay@spie.com</t>
  </si>
  <si>
    <t>FRLT251888</t>
  </si>
  <si>
    <t>FR518</t>
  </si>
  <si>
    <t>250-069-1079218954</t>
  </si>
  <si>
    <t>I240603_0349</t>
  </si>
  <si>
    <t xml:space="preserve">DUFAULEGOUPIL Anne-Laure </t>
  </si>
  <si>
    <t>05 59 05 28 34</t>
  </si>
  <si>
    <t>al.dufaulegoupil@external.spie.com</t>
  </si>
  <si>
    <t>FRLT268748</t>
  </si>
  <si>
    <t>PC restitué par l'utilisateur à Marc GUIGUI</t>
  </si>
  <si>
    <t>I240530_0050</t>
  </si>
  <si>
    <t>YENIOCAK Baris</t>
  </si>
  <si>
    <t>06 32 54 44 09</t>
  </si>
  <si>
    <t>baris.yeniocak@spie.com</t>
  </si>
  <si>
    <t>FRDT281083</t>
  </si>
  <si>
    <t>FR030</t>
  </si>
  <si>
    <t>I240522_0305</t>
  </si>
  <si>
    <t>MARIE Jerome/PICHARD Quentin</t>
  </si>
  <si>
    <t>06 10 95 86 00/0640520242</t>
  </si>
  <si>
    <t>je.marie@spie.com</t>
  </si>
  <si>
    <t>FRWS249339</t>
  </si>
  <si>
    <t>FR838</t>
  </si>
  <si>
    <t xml:space="preserve">BARGAIN Dominique </t>
  </si>
  <si>
    <t>06 72 62 03 68</t>
  </si>
  <si>
    <t>FRLT249168</t>
  </si>
  <si>
    <t>BACHARAN Anthony</t>
  </si>
  <si>
    <t>06 15 36 37 95</t>
  </si>
  <si>
    <t>anthony.bacharan@spie.com</t>
  </si>
  <si>
    <t>250-069-1079224818</t>
  </si>
  <si>
    <t>BONNETON Killian</t>
  </si>
  <si>
    <t xml:space="preserve"> 6 87 76 45 86</t>
  </si>
  <si>
    <t>killian.bonneton@spie.com</t>
  </si>
  <si>
    <t>FRLT251508</t>
  </si>
  <si>
    <t>Relance  - 09/07/2024</t>
  </si>
  <si>
    <t>I240529_0287</t>
  </si>
  <si>
    <t>LACOUCHIE,Laurent</t>
  </si>
  <si>
    <t>6 85 13 16 27</t>
  </si>
  <si>
    <t>l.lacouchie@spie.com</t>
  </si>
  <si>
    <t>FRLT267390</t>
  </si>
  <si>
    <t>I240603_0305</t>
  </si>
  <si>
    <t>ALCANTARA,Florent</t>
  </si>
  <si>
    <t>florent.alcantara@spie.com</t>
  </si>
  <si>
    <t>FRLT268041</t>
  </si>
  <si>
    <t>250-069-1079221527</t>
  </si>
  <si>
    <t>I240603_0395</t>
  </si>
  <si>
    <t xml:space="preserve">COUDERC Jean-samuel </t>
  </si>
  <si>
    <t>6 10 13 25 30</t>
  </si>
  <si>
    <t>jean-samuel.couderc@spie.com</t>
  </si>
  <si>
    <t xml:space="preserve"> FRLT270533</t>
  </si>
  <si>
    <t xml:space="preserve">CROUX Nicole </t>
  </si>
  <si>
    <t>04 30 23 79 45</t>
  </si>
  <si>
    <t>nicole.croux@spie.com</t>
  </si>
  <si>
    <t>FRLT250433</t>
  </si>
  <si>
    <t>FR409</t>
  </si>
  <si>
    <t>I240521_0029</t>
  </si>
  <si>
    <t>BRIELLES Sandra</t>
  </si>
  <si>
    <t>2 43 07 42 02</t>
  </si>
  <si>
    <t>s.brielles@spie.com</t>
  </si>
  <si>
    <t>FRLT250416</t>
  </si>
  <si>
    <t>S240523_0283</t>
  </si>
  <si>
    <t>MICHEAU Anthony</t>
  </si>
  <si>
    <t>anthony.micheau@spie.com</t>
  </si>
  <si>
    <t>FRLT294034</t>
  </si>
  <si>
    <t>S240610_0162</t>
  </si>
  <si>
    <t>SEGUIN  Mikael</t>
  </si>
  <si>
    <t>4 30 31 81 34</t>
  </si>
  <si>
    <t>mikael.seguin@spie.com</t>
  </si>
  <si>
    <t>FRLT290138</t>
  </si>
  <si>
    <t>MARTINEZ, Valerie</t>
  </si>
  <si>
    <t>valerie.martinez@spie.com</t>
  </si>
  <si>
    <t>FRLT251693</t>
  </si>
  <si>
    <t>250-069-1079226515</t>
  </si>
  <si>
    <t>I240612_0144</t>
  </si>
  <si>
    <t>KERSEBET Martine</t>
  </si>
  <si>
    <t>06 85 33 54 43</t>
  </si>
  <si>
    <t>martine.kersebet@spie.com</t>
  </si>
  <si>
    <t>FRLT279188</t>
  </si>
  <si>
    <t>I240619_0130</t>
  </si>
  <si>
    <t>DEPERY Florence</t>
  </si>
  <si>
    <t>06 70 64 72 78</t>
  </si>
  <si>
    <t>florence.depery@spie.com</t>
  </si>
  <si>
    <t>FRLT267852</t>
  </si>
  <si>
    <t>250-069-1079236026</t>
  </si>
  <si>
    <t>S240619_0307</t>
  </si>
  <si>
    <t>PARENTE Fabrice</t>
  </si>
  <si>
    <t>06 48 20 31 78</t>
  </si>
  <si>
    <t>fabrice.parente@spie.com</t>
  </si>
  <si>
    <t>FRLT250772</t>
  </si>
  <si>
    <t>I240607_0097</t>
  </si>
  <si>
    <t>CROSON Eric</t>
  </si>
  <si>
    <t>06 07 61 90 42</t>
  </si>
  <si>
    <t>eric.croson@spie.com</t>
  </si>
  <si>
    <t>FRLT251151</t>
  </si>
  <si>
    <t>FR384</t>
  </si>
  <si>
    <t>I240611_0045</t>
  </si>
  <si>
    <t xml:space="preserve">MAURY Corentin </t>
  </si>
  <si>
    <t>corentin.maury@spie.com</t>
  </si>
  <si>
    <t>FRLT251991</t>
  </si>
  <si>
    <t>FR378</t>
  </si>
  <si>
    <t>colis déjà ramassé enl annulé</t>
  </si>
  <si>
    <t>I240619_0183</t>
  </si>
  <si>
    <t>PLABERART Michael</t>
  </si>
  <si>
    <t>06 78 79 03 00</t>
  </si>
  <si>
    <t>michael.plaberart@spie.com</t>
  </si>
  <si>
    <t>FRLT251279</t>
  </si>
  <si>
    <t>S240624_0096</t>
  </si>
  <si>
    <t>DELANNOY Fanny</t>
  </si>
  <si>
    <t>fanny.delannoy@spie.com</t>
  </si>
  <si>
    <t>FRLT279200</t>
  </si>
  <si>
    <t>I240626_0184</t>
  </si>
  <si>
    <t xml:space="preserve">MILVILLE Pierre </t>
  </si>
  <si>
    <t>06 82 82 71 57</t>
  </si>
  <si>
    <t>pierre.milville@spie.com</t>
  </si>
  <si>
    <t>FRLT250476</t>
  </si>
  <si>
    <t>fr156</t>
  </si>
  <si>
    <t>S240621_0074</t>
  </si>
  <si>
    <t>PASQUET Cyril</t>
  </si>
  <si>
    <t>06 29 30 78 94</t>
  </si>
  <si>
    <t>cyril.pasquet@spie.com</t>
  </si>
  <si>
    <t>FRLT215992</t>
  </si>
  <si>
    <t>I240621_0245</t>
  </si>
  <si>
    <t xml:space="preserve">PROTCH Celine </t>
  </si>
  <si>
    <t>06 34 21 09 07</t>
  </si>
  <si>
    <t>celine.protch@spie.com</t>
  </si>
  <si>
    <t>FRLT249658</t>
  </si>
  <si>
    <t>I240627_0208</t>
  </si>
  <si>
    <t xml:space="preserve">DUBREUILH OLIVIER </t>
  </si>
  <si>
    <t>06 25 68 34 73</t>
  </si>
  <si>
    <t>olivier.dubreuilh@spie.com</t>
  </si>
  <si>
    <t>FRLT252598</t>
  </si>
  <si>
    <t>I240703_0269</t>
  </si>
  <si>
    <t xml:space="preserve">LAFERE Adrianne </t>
  </si>
  <si>
    <t xml:space="preserve"> 6 11 48 12 37</t>
  </si>
  <si>
    <t>adrianne.lafere@spie.com</t>
  </si>
  <si>
    <t>FRLT267644</t>
  </si>
  <si>
    <t>I240704_0110</t>
  </si>
  <si>
    <t xml:space="preserve">BRESSOLLES CHRISTELLE </t>
  </si>
  <si>
    <t xml:space="preserve"> 6 82 58 26 09</t>
  </si>
  <si>
    <t>c.bressolles@spie.com</t>
  </si>
  <si>
    <t>FRLT269278</t>
  </si>
  <si>
    <t>I240627_0224</t>
  </si>
  <si>
    <t>SAEZ Francisco</t>
  </si>
  <si>
    <t>f.saez@spie.com</t>
  </si>
  <si>
    <t>FRLT267253</t>
  </si>
  <si>
    <t>I240624_0170</t>
  </si>
  <si>
    <t>BENNIS Salwa</t>
  </si>
  <si>
    <t>06 99 36 61 64</t>
  </si>
  <si>
    <t>salwa.bennis@spie.com</t>
  </si>
  <si>
    <t>FRLT289400</t>
  </si>
  <si>
    <t>FR158</t>
  </si>
  <si>
    <t>I240701_0329</t>
  </si>
  <si>
    <t>FOUQUET Katia</t>
  </si>
  <si>
    <t>06 70 95 17 98</t>
  </si>
  <si>
    <t>katia.fouquet@spie.com</t>
  </si>
  <si>
    <t>FRLT249466</t>
  </si>
  <si>
    <t>FR404</t>
  </si>
  <si>
    <t>I240628_0130</t>
  </si>
  <si>
    <t>DUBOURG Aurelien</t>
  </si>
  <si>
    <t>06 22 69 39 76</t>
  </si>
  <si>
    <t>aurelien.dubourg@spie.com</t>
  </si>
  <si>
    <t>FRLT218976</t>
  </si>
  <si>
    <t>I240618_0024</t>
  </si>
  <si>
    <t>MOINAUD Mp</t>
  </si>
  <si>
    <t>06 85 94 81 29</t>
  </si>
  <si>
    <t>mp.moinaud@spie.com</t>
  </si>
  <si>
    <t>FRLT267410</t>
  </si>
  <si>
    <t>I240709_0008</t>
  </si>
  <si>
    <t>GALLIATH David</t>
  </si>
  <si>
    <t>david.galliath@spie.com</t>
  </si>
  <si>
    <t>FRLT267238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</si>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</sst>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u/>
      <sz val="11"/>
      <color theme="0" tint="-0.34998626667073579"/>
      <name val="Calibri"/>
      <family val="2"/>
      <scheme val="minor"/>
    </font>
    <font>
      <u/>
      <sz val="11"/>
      <color theme="0" tint="-0.249977111117893"/>
      <name val="Calibri"/>
      <family val="2"/>
      <scheme val="minor"/>
    </font>
    <font>
      <sz val="11.5"/>
      <color theme="0" tint="-0.34998626667073579"/>
      <name val="Aptos"/>
      <family val="2"/>
    </font>
    <font>
      <b/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CE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C9C9C9"/>
      </top>
      <bottom style="thin">
        <color rgb="FFC9C9C9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2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164" fontId="3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left"/>
    </xf>
    <xf numFmtId="14" fontId="4" fillId="0" borderId="0" xfId="0" applyNumberFormat="1" applyFont="1"/>
    <xf numFmtId="0" fontId="6" fillId="2" borderId="0" xfId="1" applyFont="1" applyFill="1"/>
    <xf numFmtId="0" fontId="7" fillId="0" borderId="0" xfId="0" applyFont="1"/>
    <xf numFmtId="0" fontId="5" fillId="0" borderId="0" xfId="1" applyFont="1"/>
    <xf numFmtId="3" fontId="4" fillId="0" borderId="0" xfId="0" applyNumberFormat="1" applyFont="1" applyAlignment="1">
      <alignment horizontal="left"/>
    </xf>
    <xf numFmtId="0" fontId="5" fillId="0" borderId="1" xfId="1" applyFont="1" applyBorder="1"/>
    <xf numFmtId="0" fontId="6" fillId="0" borderId="0" xfId="1" applyFont="1"/>
    <xf numFmtId="164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left"/>
    </xf>
    <xf numFmtId="0" fontId="8" fillId="0" borderId="0" xfId="1" applyFont="1"/>
    <xf numFmtId="0" fontId="1" fillId="3" borderId="0" xfId="0" applyFont="1" applyFill="1"/>
    <xf numFmtId="0" fontId="3" fillId="0" borderId="0" xfId="0" applyFont="1" applyAlignment="1">
      <alignment wrapText="1"/>
    </xf>
    <xf numFmtId="0" fontId="5" fillId="0" borderId="0" xfId="1" applyFont="1" applyBorder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16" fontId="0" fillId="0" borderId="0" xfId="0" applyNumberFormat="1"/>
    <xf numFmtId="0" fontId="2" fillId="0" borderId="0" xfId="1" applyFill="1"/>
    <xf numFmtId="16" fontId="4" fillId="0" borderId="0" xfId="0" applyNumberFormat="1" applyFont="1"/>
    <xf numFmtId="0" fontId="0" fillId="4" borderId="0" xfId="0" applyFill="1"/>
    <xf numFmtId="0" fontId="0" fillId="4" borderId="0" xfId="0" applyFill="1" applyAlignment="1">
      <alignment horizontal="left"/>
    </xf>
    <xf numFmtId="0" fontId="2" fillId="4" borderId="0" xfId="1" applyFill="1"/>
    <xf numFmtId="14" fontId="0" fillId="0" borderId="0" xfId="0" applyNumberFormat="1"/>
    <xf numFmtId="0" fontId="4" fillId="5" borderId="0" xfId="0" applyFont="1" applyFill="1" applyAlignment="1">
      <alignment horizontal="left"/>
    </xf>
    <xf numFmtId="16" fontId="3" fillId="0" borderId="0" xfId="0" applyNumberFormat="1" applyFont="1"/>
    <xf numFmtId="0" fontId="0" fillId="5" borderId="0" xfId="0" applyFill="1"/>
    <xf numFmtId="0" fontId="5" fillId="0" borderId="0" xfId="2" applyFont="1"/>
    <xf numFmtId="0" fontId="6" fillId="0" borderId="0" xfId="2" applyFont="1"/>
    <xf numFmtId="0" fontId="2" fillId="0" borderId="0" xfId="2"/>
  </cellXfs>
  <cellStyles count="3">
    <cellStyle name="Hyperlink" xfId="1" xr:uid="{6CE0AA5C-F8C0-4E03-9A38-88A5A2F7D37C}"/>
    <cellStyle name="Lien hypertexte 2" xfId="2" xr:uid="{9507BCBD-2AD2-4268-A5CC-4577760EC56B}"/>
    <cellStyle name="Normal" xfId="0" builtinId="0"/>
  </cellStyles>
  <dxfs count="7"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dd/mm/yy;@"/>
    </dxf>
    <dxf>
      <font>
        <b/>
        <i val="0"/>
        <color rgb="FF006100"/>
      </font>
      <fill>
        <patternFill>
          <bgColor rgb="FF90FF6D"/>
        </patternFill>
      </fill>
    </dxf>
    <dxf>
      <font>
        <b/>
        <i val="0"/>
        <color theme="4" tint="-0.24994659260841701"/>
      </font>
      <fill>
        <patternFill>
          <bgColor rgb="FF80D3EA"/>
        </patternFill>
      </fill>
    </dxf>
    <dxf>
      <font>
        <b/>
        <i val="0"/>
        <color rgb="FF9C0006"/>
      </font>
      <fill>
        <patternFill>
          <bgColor rgb="FFFF4359"/>
        </patternFill>
      </fill>
    </dxf>
    <dxf>
      <font>
        <b/>
        <i val="0"/>
        <color theme="5" tint="-0.2499465926084170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pie.sharepoint.com/sites/DpartementSUPPORTFrance-ServicePostesdeTravail/Shared%20Documents/Service%20Postes%20de%20Travail/Parc%20Informatique/Dotation%20(Constel)/Dotation%20HP%202024.xlsx" TargetMode="External"/><Relationship Id="rId1" Type="http://schemas.openxmlformats.org/officeDocument/2006/relationships/externalLinkPath" Target="https://spie.sharepoint.com/sites/DpartementSUPPORTFrance-ServicePostesdeTravail/Shared%20Documents/Service%20Postes%20de%20Travail/Parc%20Informatique/Dotation%20(Constel)/Dotation%20HP%2020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ie.sharepoint.com/sites/DpartementSUPPORTFrance-ServicePostesdeTravail/Shared%20Documents/Service%20Postes%20de%20Travail/Parc%20Informatique/Dotation%20(Constel)/Dotation%20HP%202023.xlsx" TargetMode="External"/></Relationships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chet"/>
      <sheetName val="Agence"/>
      <sheetName val="BdeC access"/>
      <sheetName val="rétro"/>
      <sheetName val="Attente stock"/>
      <sheetName val="DR"/>
      <sheetName val="Point semaine-mois"/>
      <sheetName val="Filiales"/>
      <sheetName val="Stock"/>
      <sheetName val="Sites"/>
      <sheetName val="Employés"/>
      <sheetName val="STAT"/>
      <sheetName val="Constel - Etiquettes Guichet"/>
      <sheetName val="Constel - Etiquettes Agence"/>
      <sheetName val="Param"/>
      <sheetName val="Dotation HP 2023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607DBA-D6F6-4E3F-87B6-E31193FB8DD4}" name="Tableau7" displayName="Tableau7" ref="A1:U463" totalsRowShown="0">
  <autoFilter ref="A1:U463" xr:uid="{8B35069C-F8CD-47A3-B56F-F9DAA29C1B06}"/>
  <tableColumns count="21">
    <tableColumn id="1" xr3:uid="{A05AECC7-E687-40D8-9B66-3C9FF39D285A}" name="Date " dataDxfId="2"/>
    <tableColumn id="2" xr3:uid="{81A12C73-4441-4073-A925-B55F785326E7}" name="Semaine ">
      <calculatedColumnFormula>IF(ISBLANK(Tableau7[[#This Row],[Date ]]),"",WEEKNUM(Tableau7[[#This Row],[Date ]]))</calculatedColumnFormula>
    </tableColumn>
    <tableColumn id="3" xr3:uid="{D9F8A373-C43F-4F2D-90FD-22E31748E1FA}" name="Mois">
      <calculatedColumnFormula>IF(ISBLANK(Tableau7[[#This Row],[Date ]]),"",TEXT(Tableau7[[#This Row],[Date ]],"mmmm"))</calculatedColumnFormula>
    </tableColumn>
    <tableColumn id="4" xr3:uid="{3527509D-F00B-474F-AC71-B6F86AEBC731}" name="Type de demande"/>
    <tableColumn id="5" xr3:uid="{EF62C2B8-BD23-467B-92A9-A1EA238CCFA8}" name="Contact "/>
    <tableColumn id="6" xr3:uid="{7380D97D-00FC-4AD5-9AB3-E6854EA623AA}" name="Tel" dataDxfId="1"/>
    <tableColumn id="7" xr3:uid="{5937B232-85EB-4CEF-A9F1-497CAAAA6BC4}" name="Mail"/>
    <tableColumn id="8" xr3:uid="{FEF0791A-E2B0-4FCB-8532-466EF8DC5B92}" name="Matériel concerné"/>
    <tableColumn id="9" xr3:uid="{30F1D90E-6124-4B7D-BF03-2E14206F9674}" name="Num de site"/>
    <tableColumn id="15" xr3:uid="{1E555CB9-5DB9-401B-A770-B3CE104452E3}" name="Adresse">
      <calculatedColumnFormula>IF(ISBLANK(Tableau7[[#This Row],[Num de site]]),"",_xlfn.XLOOKUP(Tableau7[[#This Row],[Num de site]],[1]Sites!A:A,[1]Sites!C:C))</calculatedColumnFormula>
    </tableColumn>
    <tableColumn id="19" xr3:uid="{19E6CD8A-165F-4A60-99D1-535291578FBF}" name="CP" dataDxfId="0">
      <calculatedColumnFormula>IF(ISBLANK(Tableau7[[#This Row],[Num de site]]),"",_xlfn.XLOOKUP(Tableau7[[#This Row],[Num de site]],[1]Sites!A:A,[1]Sites!D:D))</calculatedColumnFormula>
    </tableColumn>
    <tableColumn id="10" xr3:uid="{BB9652D8-5AA1-4CA2-9244-76588A4A52EB}" name="Ville">
      <calculatedColumnFormula>IF(ISBLANK(Tableau7[[#This Row],[Num de site]]),"",_xlfn.XLOOKUP(Tableau7[[#This Row],[Num de site]],[1]Sites!A:A,[1]Sites!E:E))</calculatedColumnFormula>
    </tableColumn>
    <tableColumn id="21" xr3:uid="{0205B467-B2DA-44AB-B8CE-FFCB4D121064}" name="Code Site"/>
    <tableColumn id="11" xr3:uid="{51771E30-2EEF-4C62-8B69-2C55FECA12D7}" name="Nom du destinataire">
      <calculatedColumnFormula>IF(Tableau7[[#This Row],[Destination]]="Feyzin","Jérémy VILLARD",IF(Tableau7[[#This Row],[Destination]]="IDEM","Isabelle HUC",IF(Tableau7[[#This Row],[Destination]]="Saint Herblain","Dylan PARMENON","")))</calculatedColumnFormula>
    </tableColumn>
    <tableColumn id="12" xr3:uid="{721C3665-0B7B-4665-90FB-56D687D0A868}" name="Destination"/>
    <tableColumn id="13" xr3:uid="{BF23150B-ED66-4C7B-AA7B-F3811B40B2E7}" name="Etat rétro"/>
    <tableColumn id="14" xr3:uid="{6F8B4B27-A70A-4385-853B-2D0D90F7D84E}" name="DATE ESD"/>
    <tableColumn id="16" xr3:uid="{BA24F33F-31A3-4D83-8F5B-34BBD60738D6}" name="Ref expé"/>
    <tableColumn id="17" xr3:uid="{B23A4FFB-A1A1-41E3-ADDD-3E44D0E194C5}" name="Nb de service(s)"/>
    <tableColumn id="18" xr3:uid="{067B3D6D-D046-4436-8A8A-5EF4A668688A}" name="Commentaire"/>
    <tableColumn id="20" xr3:uid="{394E582B-30EB-4F61-9AAC-6C78DC2C7E2E}" name="Colonne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rj.regnier@spie.com" TargetMode="External"/><Relationship Id="rId117" Type="http://schemas.openxmlformats.org/officeDocument/2006/relationships/hyperlink" Target="mailto:aurelien.dubourg@spie.com" TargetMode="External"/><Relationship Id="rId21" Type="http://schemas.openxmlformats.org/officeDocument/2006/relationships/hyperlink" Target="mailto:yvan.blondelle@spie.com" TargetMode="External"/><Relationship Id="rId42" Type="http://schemas.openxmlformats.org/officeDocument/2006/relationships/hyperlink" Target="mailto:audrey.rault@spie.com" TargetMode="External"/><Relationship Id="rId47" Type="http://schemas.openxmlformats.org/officeDocument/2006/relationships/hyperlink" Target="http://www.dpd.fr/traces_250069107919077" TargetMode="External"/><Relationship Id="rId63" Type="http://schemas.openxmlformats.org/officeDocument/2006/relationships/hyperlink" Target="mailto:carlos.goncalves@spie.com" TargetMode="External"/><Relationship Id="rId68" Type="http://schemas.openxmlformats.org/officeDocument/2006/relationships/hyperlink" Target="mailto:cyril.terf@spie.com" TargetMode="External"/><Relationship Id="rId84" Type="http://schemas.openxmlformats.org/officeDocument/2006/relationships/hyperlink" Target="mailto:d.bargain@spie.com" TargetMode="External"/><Relationship Id="rId89" Type="http://schemas.openxmlformats.org/officeDocument/2006/relationships/hyperlink" Target="mailto:v.gavelle@spie.com" TargetMode="External"/><Relationship Id="rId112" Type="http://schemas.openxmlformats.org/officeDocument/2006/relationships/hyperlink" Target="mailto:fanny.delannoy@spie.com" TargetMode="External"/><Relationship Id="rId16" Type="http://schemas.openxmlformats.org/officeDocument/2006/relationships/hyperlink" Target="mailto:stephane.thauvin@spie.com" TargetMode="External"/><Relationship Id="rId107" Type="http://schemas.openxmlformats.org/officeDocument/2006/relationships/hyperlink" Target="http://www.dpd.fr/traces_250069107922651" TargetMode="External"/><Relationship Id="rId11" Type="http://schemas.openxmlformats.org/officeDocument/2006/relationships/hyperlink" Target="mailto:anthony.peltier@spie.com" TargetMode="External"/><Relationship Id="rId32" Type="http://schemas.openxmlformats.org/officeDocument/2006/relationships/hyperlink" Target="mailto:romuald.bottin@spie.com" TargetMode="External"/><Relationship Id="rId37" Type="http://schemas.openxmlformats.org/officeDocument/2006/relationships/hyperlink" Target="mailto:thomas.lefevre@spie.com" TargetMode="External"/><Relationship Id="rId53" Type="http://schemas.openxmlformats.org/officeDocument/2006/relationships/hyperlink" Target="mailto:a.boukhadra@spie.com" TargetMode="External"/><Relationship Id="rId58" Type="http://schemas.openxmlformats.org/officeDocument/2006/relationships/hyperlink" Target="mailto:c.virbel@spie.com" TargetMode="External"/><Relationship Id="rId74" Type="http://schemas.openxmlformats.org/officeDocument/2006/relationships/hyperlink" Target="mailto:remi.russello@spie.com" TargetMode="External"/><Relationship Id="rId79" Type="http://schemas.openxmlformats.org/officeDocument/2006/relationships/hyperlink" Target="mailto:vincent.giraut@spie.com" TargetMode="External"/><Relationship Id="rId102" Type="http://schemas.openxmlformats.org/officeDocument/2006/relationships/hyperlink" Target="mailto:s.brielles@spie.com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mailto:c.mayaud@spie.com" TargetMode="External"/><Relationship Id="rId90" Type="http://schemas.openxmlformats.org/officeDocument/2006/relationships/hyperlink" Target="mailto:aurelien.launay@spie.com" TargetMode="External"/><Relationship Id="rId95" Type="http://schemas.openxmlformats.org/officeDocument/2006/relationships/hyperlink" Target="mailto:julien.creis@spie.com" TargetMode="External"/><Relationship Id="rId22" Type="http://schemas.openxmlformats.org/officeDocument/2006/relationships/hyperlink" Target="mailto:jean_hugues.curtet@spie.com" TargetMode="External"/><Relationship Id="rId27" Type="http://schemas.openxmlformats.org/officeDocument/2006/relationships/hyperlink" Target="mailto:robert.ruocco@spie.com" TargetMode="External"/><Relationship Id="rId43" Type="http://schemas.openxmlformats.org/officeDocument/2006/relationships/hyperlink" Target="mailto:severine.grelot@spie.com" TargetMode="External"/><Relationship Id="rId48" Type="http://schemas.openxmlformats.org/officeDocument/2006/relationships/hyperlink" Target="http://www.dpd.fr/traces_250069107919076" TargetMode="External"/><Relationship Id="rId64" Type="http://schemas.openxmlformats.org/officeDocument/2006/relationships/hyperlink" Target="http://www.dpd.fr/traces_250069107919731" TargetMode="External"/><Relationship Id="rId69" Type="http://schemas.openxmlformats.org/officeDocument/2006/relationships/hyperlink" Target="mailto:florian.lera@spie.com" TargetMode="External"/><Relationship Id="rId113" Type="http://schemas.openxmlformats.org/officeDocument/2006/relationships/hyperlink" Target="mailto:celine.protch@spie.com" TargetMode="External"/><Relationship Id="rId118" Type="http://schemas.openxmlformats.org/officeDocument/2006/relationships/hyperlink" Target="mailto:mp.moinaud@spie.com" TargetMode="External"/><Relationship Id="rId80" Type="http://schemas.openxmlformats.org/officeDocument/2006/relationships/hyperlink" Target="http://www.dpd.fr/traces_250069107921199" TargetMode="External"/><Relationship Id="rId85" Type="http://schemas.openxmlformats.org/officeDocument/2006/relationships/hyperlink" Target="mailto:samantha.navarro@external.spie.com" TargetMode="External"/><Relationship Id="rId12" Type="http://schemas.openxmlformats.org/officeDocument/2006/relationships/hyperlink" Target="mailto:marjorie.caignec@spie.com" TargetMode="External"/><Relationship Id="rId17" Type="http://schemas.openxmlformats.org/officeDocument/2006/relationships/hyperlink" Target="mailto:herve.picard@spie.com" TargetMode="External"/><Relationship Id="rId33" Type="http://schemas.openxmlformats.org/officeDocument/2006/relationships/hyperlink" Target="mailto:paule.tissot@spie.com" TargetMode="External"/><Relationship Id="rId38" Type="http://schemas.openxmlformats.org/officeDocument/2006/relationships/hyperlink" Target="mailto:johan.lheritier@spie.com" TargetMode="External"/><Relationship Id="rId59" Type="http://schemas.openxmlformats.org/officeDocument/2006/relationships/hyperlink" Target="mailto:frederic.maugeais@spie.com" TargetMode="External"/><Relationship Id="rId103" Type="http://schemas.openxmlformats.org/officeDocument/2006/relationships/hyperlink" Target="http://www.dpd.fr/traces_250069107922481" TargetMode="External"/><Relationship Id="rId108" Type="http://schemas.openxmlformats.org/officeDocument/2006/relationships/hyperlink" Target="mailto:martine.kersebet@spie.com" TargetMode="External"/><Relationship Id="rId124" Type="http://schemas.openxmlformats.org/officeDocument/2006/relationships/vmlDrawing" Target="../drawings/vmlDrawing1.vml"/><Relationship Id="rId54" Type="http://schemas.openxmlformats.org/officeDocument/2006/relationships/hyperlink" Target="mailto:gael.legros@spie.com" TargetMode="External"/><Relationship Id="rId70" Type="http://schemas.openxmlformats.org/officeDocument/2006/relationships/hyperlink" Target="mailto:raymond.lions@spie.com" TargetMode="External"/><Relationship Id="rId75" Type="http://schemas.openxmlformats.org/officeDocument/2006/relationships/hyperlink" Target="mailto:c.gasnot@spie.com" TargetMode="External"/><Relationship Id="rId91" Type="http://schemas.openxmlformats.org/officeDocument/2006/relationships/hyperlink" Target="mailto:al.dufaulegoupil@external.spie.com" TargetMode="External"/><Relationship Id="rId96" Type="http://schemas.openxmlformats.org/officeDocument/2006/relationships/hyperlink" Target="http://www.dpd.fr/traces_250069107921895" TargetMode="External"/><Relationship Id="rId1" Type="http://schemas.openxmlformats.org/officeDocument/2006/relationships/hyperlink" Target="mailto:ce.vigneron@spie.com" TargetMode="External"/><Relationship Id="rId6" Type="http://schemas.openxmlformats.org/officeDocument/2006/relationships/hyperlink" Target="mailto:laurent.plard@spie.com" TargetMode="External"/><Relationship Id="rId23" Type="http://schemas.openxmlformats.org/officeDocument/2006/relationships/hyperlink" Target="mailto:maxime.davi@spie.com" TargetMode="External"/><Relationship Id="rId28" Type="http://schemas.openxmlformats.org/officeDocument/2006/relationships/hyperlink" Target="mailto:jean-michel.mounier@spie.com" TargetMode="External"/><Relationship Id="rId49" Type="http://schemas.openxmlformats.org/officeDocument/2006/relationships/hyperlink" Target="http://www.dpd.fr/traces_250069107919078" TargetMode="External"/><Relationship Id="rId114" Type="http://schemas.openxmlformats.org/officeDocument/2006/relationships/hyperlink" Target="mailto:c.bressolles@spie.com" TargetMode="External"/><Relationship Id="rId119" Type="http://schemas.openxmlformats.org/officeDocument/2006/relationships/hyperlink" Target="mailto:katia.fouquet@spie.com" TargetMode="External"/><Relationship Id="rId44" Type="http://schemas.openxmlformats.org/officeDocument/2006/relationships/hyperlink" Target="mailto:cyril.malbec@spie.com" TargetMode="External"/><Relationship Id="rId60" Type="http://schemas.openxmlformats.org/officeDocument/2006/relationships/hyperlink" Target="mailto:xavier.banchetti@spie.com" TargetMode="External"/><Relationship Id="rId65" Type="http://schemas.openxmlformats.org/officeDocument/2006/relationships/hyperlink" Target="http://www.dpd.fr/traces_250069107919732" TargetMode="External"/><Relationship Id="rId81" Type="http://schemas.openxmlformats.org/officeDocument/2006/relationships/hyperlink" Target="mailto:antoine.merle@spie.com" TargetMode="External"/><Relationship Id="rId86" Type="http://schemas.openxmlformats.org/officeDocument/2006/relationships/hyperlink" Target="mailto:stephane.bonet@spie.com" TargetMode="External"/><Relationship Id="rId13" Type="http://schemas.openxmlformats.org/officeDocument/2006/relationships/hyperlink" Target="mailto:albert.bellemin@spie.com" TargetMode="External"/><Relationship Id="rId18" Type="http://schemas.openxmlformats.org/officeDocument/2006/relationships/hyperlink" Target="mailto:pascal.lemonnier@spie.com" TargetMode="External"/><Relationship Id="rId39" Type="http://schemas.openxmlformats.org/officeDocument/2006/relationships/hyperlink" Target="mailto:samantha.thomas@spie.com" TargetMode="External"/><Relationship Id="rId109" Type="http://schemas.openxmlformats.org/officeDocument/2006/relationships/hyperlink" Target="mailto:florence.depery@spie.com" TargetMode="External"/><Relationship Id="rId34" Type="http://schemas.openxmlformats.org/officeDocument/2006/relationships/hyperlink" Target="mailto:coralie.bayeul@spie.com" TargetMode="External"/><Relationship Id="rId50" Type="http://schemas.openxmlformats.org/officeDocument/2006/relationships/hyperlink" Target="http://www.dpd.fr/traces_250069107919084" TargetMode="External"/><Relationship Id="rId55" Type="http://schemas.openxmlformats.org/officeDocument/2006/relationships/hyperlink" Target="http://www.dpd.fr/traces_250069107919212" TargetMode="External"/><Relationship Id="rId76" Type="http://schemas.openxmlformats.org/officeDocument/2006/relationships/hyperlink" Target="mailto:antonio.magalhaes@spie.com" TargetMode="External"/><Relationship Id="rId97" Type="http://schemas.openxmlformats.org/officeDocument/2006/relationships/hyperlink" Target="http://www.dpd.fr/traces_250069107922026" TargetMode="External"/><Relationship Id="rId104" Type="http://schemas.openxmlformats.org/officeDocument/2006/relationships/hyperlink" Target="mailto:alexis.cagnard@spie.com" TargetMode="External"/><Relationship Id="rId120" Type="http://schemas.openxmlformats.org/officeDocument/2006/relationships/hyperlink" Target="mailto:anthony.micheau@spie.com" TargetMode="External"/><Relationship Id="rId125" Type="http://schemas.openxmlformats.org/officeDocument/2006/relationships/table" Target="../tables/table1.xml"/><Relationship Id="rId7" Type="http://schemas.openxmlformats.org/officeDocument/2006/relationships/hyperlink" Target="mailto:coralie.fourmy@spie.com" TargetMode="External"/><Relationship Id="rId71" Type="http://schemas.openxmlformats.org/officeDocument/2006/relationships/hyperlink" Target="mailto:christian.malheiro@spie.com" TargetMode="External"/><Relationship Id="rId92" Type="http://schemas.openxmlformats.org/officeDocument/2006/relationships/hyperlink" Target="mailto:baris.yeniocak@spie.com" TargetMode="External"/><Relationship Id="rId2" Type="http://schemas.openxmlformats.org/officeDocument/2006/relationships/hyperlink" Target="mailto:c.fangarmenteros@spie.com" TargetMode="External"/><Relationship Id="rId29" Type="http://schemas.openxmlformats.org/officeDocument/2006/relationships/hyperlink" Target="mailto:jean.lucas@spie.com" TargetMode="External"/><Relationship Id="rId24" Type="http://schemas.openxmlformats.org/officeDocument/2006/relationships/hyperlink" Target="mailto:gerson.fernandes@spie.com" TargetMode="External"/><Relationship Id="rId40" Type="http://schemas.openxmlformats.org/officeDocument/2006/relationships/hyperlink" Target="mailto:sylvain.dupre@spie.com" TargetMode="External"/><Relationship Id="rId45" Type="http://schemas.openxmlformats.org/officeDocument/2006/relationships/hyperlink" Target="mailto:pierre.noyer@spie.com" TargetMode="External"/><Relationship Id="rId66" Type="http://schemas.openxmlformats.org/officeDocument/2006/relationships/hyperlink" Target="http://www.dpd.fr/traces_250069107919733" TargetMode="External"/><Relationship Id="rId87" Type="http://schemas.openxmlformats.org/officeDocument/2006/relationships/hyperlink" Target="mailto:laure.baron@spie.com" TargetMode="External"/><Relationship Id="rId110" Type="http://schemas.openxmlformats.org/officeDocument/2006/relationships/hyperlink" Target="mailto:fabrice.parente@spie.com" TargetMode="External"/><Relationship Id="rId115" Type="http://schemas.openxmlformats.org/officeDocument/2006/relationships/hyperlink" Target="mailto:f.saez@spie.com" TargetMode="External"/><Relationship Id="rId61" Type="http://schemas.openxmlformats.org/officeDocument/2006/relationships/hyperlink" Target="mailto:bastien.dechariere@spie.com" TargetMode="External"/><Relationship Id="rId82" Type="http://schemas.openxmlformats.org/officeDocument/2006/relationships/hyperlink" Target="mailto:mathieu.daute@spie.com" TargetMode="External"/><Relationship Id="rId19" Type="http://schemas.openxmlformats.org/officeDocument/2006/relationships/hyperlink" Target="mailto:brice.lenoir@spie.com" TargetMode="External"/><Relationship Id="rId14" Type="http://schemas.openxmlformats.org/officeDocument/2006/relationships/hyperlink" Target="mailto:frederic.magdziarek@spie.com" TargetMode="External"/><Relationship Id="rId30" Type="http://schemas.openxmlformats.org/officeDocument/2006/relationships/hyperlink" Target="mailto:nicolas.pabois@spie.com" TargetMode="External"/><Relationship Id="rId35" Type="http://schemas.openxmlformats.org/officeDocument/2006/relationships/hyperlink" Target="mailto:jonathan.roux@spie.com" TargetMode="External"/><Relationship Id="rId56" Type="http://schemas.openxmlformats.org/officeDocument/2006/relationships/hyperlink" Target="mailto:francois.barale@spie.com" TargetMode="External"/><Relationship Id="rId77" Type="http://schemas.openxmlformats.org/officeDocument/2006/relationships/hyperlink" Target="mailto:eric.oiseau@spie.com" TargetMode="External"/><Relationship Id="rId100" Type="http://schemas.openxmlformats.org/officeDocument/2006/relationships/hyperlink" Target="http://www.dpd.fr/traces_250069107922214" TargetMode="External"/><Relationship Id="rId105" Type="http://schemas.openxmlformats.org/officeDocument/2006/relationships/hyperlink" Target="mailto:jerome.dasilva@spie.com" TargetMode="External"/><Relationship Id="rId126" Type="http://schemas.openxmlformats.org/officeDocument/2006/relationships/comments" Target="../comments1.xml"/><Relationship Id="rId8" Type="http://schemas.openxmlformats.org/officeDocument/2006/relationships/hyperlink" Target="mailto:l.camus@spie.com" TargetMode="External"/><Relationship Id="rId51" Type="http://schemas.openxmlformats.org/officeDocument/2006/relationships/hyperlink" Target="mailto:hanen.zitouni@spie.com" TargetMode="External"/><Relationship Id="rId72" Type="http://schemas.openxmlformats.org/officeDocument/2006/relationships/hyperlink" Target="mailto:xavier.montagu@spie.com" TargetMode="External"/><Relationship Id="rId93" Type="http://schemas.openxmlformats.org/officeDocument/2006/relationships/hyperlink" Target="mailto:je.marie@spie.com" TargetMode="External"/><Relationship Id="rId98" Type="http://schemas.openxmlformats.org/officeDocument/2006/relationships/hyperlink" Target="http://www.dpd.fr/traces_250069107922080" TargetMode="External"/><Relationship Id="rId121" Type="http://schemas.openxmlformats.org/officeDocument/2006/relationships/hyperlink" Target="http://www.dpd.fr/traces_250069107923602" TargetMode="External"/><Relationship Id="rId3" Type="http://schemas.openxmlformats.org/officeDocument/2006/relationships/hyperlink" Target="mailto:laurent.tsirony@spie.com" TargetMode="External"/><Relationship Id="rId25" Type="http://schemas.openxmlformats.org/officeDocument/2006/relationships/hyperlink" Target="mailto:didier.hardy@spie.com" TargetMode="External"/><Relationship Id="rId46" Type="http://schemas.openxmlformats.org/officeDocument/2006/relationships/hyperlink" Target="mailto:assia.robic@spie.Com" TargetMode="External"/><Relationship Id="rId67" Type="http://schemas.openxmlformats.org/officeDocument/2006/relationships/hyperlink" Target="http://www.dpd.fr/traces_250069107919734" TargetMode="External"/><Relationship Id="rId116" Type="http://schemas.openxmlformats.org/officeDocument/2006/relationships/hyperlink" Target="mailto:salwa.bennis@spie.com" TargetMode="External"/><Relationship Id="rId20" Type="http://schemas.openxmlformats.org/officeDocument/2006/relationships/hyperlink" Target="mailto:sylvie.toupy@spie.com" TargetMode="External"/><Relationship Id="rId41" Type="http://schemas.openxmlformats.org/officeDocument/2006/relationships/hyperlink" Target="mailto:pierre.boizard@spie.com" TargetMode="External"/><Relationship Id="rId62" Type="http://schemas.openxmlformats.org/officeDocument/2006/relationships/hyperlink" Target="mailto:luc.varanet@spie.com" TargetMode="External"/><Relationship Id="rId83" Type="http://schemas.openxmlformats.org/officeDocument/2006/relationships/hyperlink" Target="mailto:mathieu.lefort@spie.com" TargetMode="External"/><Relationship Id="rId88" Type="http://schemas.openxmlformats.org/officeDocument/2006/relationships/hyperlink" Target="http://www.dpd.fr/traces_250069107921808" TargetMode="External"/><Relationship Id="rId111" Type="http://schemas.openxmlformats.org/officeDocument/2006/relationships/hyperlink" Target="mailto:eric.croson@spie.com" TargetMode="External"/><Relationship Id="rId15" Type="http://schemas.openxmlformats.org/officeDocument/2006/relationships/hyperlink" Target="mailto:christophe.campazzi@spie.com" TargetMode="External"/><Relationship Id="rId36" Type="http://schemas.openxmlformats.org/officeDocument/2006/relationships/hyperlink" Target="mailto:steve.chardon@spie.com" TargetMode="External"/><Relationship Id="rId57" Type="http://schemas.openxmlformats.org/officeDocument/2006/relationships/hyperlink" Target="mailto:jean-michel.vaillant@spie.com" TargetMode="External"/><Relationship Id="rId106" Type="http://schemas.openxmlformats.org/officeDocument/2006/relationships/hyperlink" Target="mailto:valerie.martinez@spie.com" TargetMode="External"/><Relationship Id="rId10" Type="http://schemas.openxmlformats.org/officeDocument/2006/relationships/hyperlink" Target="mailto:pierre.baylot@spie.com" TargetMode="External"/><Relationship Id="rId31" Type="http://schemas.openxmlformats.org/officeDocument/2006/relationships/hyperlink" Target="mailto:olivier.marais@spie.com" TargetMode="External"/><Relationship Id="rId52" Type="http://schemas.openxmlformats.org/officeDocument/2006/relationships/hyperlink" Target="mailto:yann.didier@spie.com" TargetMode="External"/><Relationship Id="rId73" Type="http://schemas.openxmlformats.org/officeDocument/2006/relationships/hyperlink" Target="mailto:audric.royer@spie.com" TargetMode="External"/><Relationship Id="rId78" Type="http://schemas.openxmlformats.org/officeDocument/2006/relationships/hyperlink" Target="http://www.dpd.fr/traces_250069107921043" TargetMode="External"/><Relationship Id="rId94" Type="http://schemas.openxmlformats.org/officeDocument/2006/relationships/hyperlink" Target="mailto:d.bargain@spie.com" TargetMode="External"/><Relationship Id="rId99" Type="http://schemas.openxmlformats.org/officeDocument/2006/relationships/hyperlink" Target="http://www.dpd.fr/traces_250069107922213" TargetMode="External"/><Relationship Id="rId101" Type="http://schemas.openxmlformats.org/officeDocument/2006/relationships/hyperlink" Target="http://www.dpd.fr/traces_250069107922336" TargetMode="External"/><Relationship Id="rId122" Type="http://schemas.openxmlformats.org/officeDocument/2006/relationships/hyperlink" Target="mailto:robin.noiret@spie.com" TargetMode="External"/><Relationship Id="rId4" Type="http://schemas.openxmlformats.org/officeDocument/2006/relationships/hyperlink" Target="mailto:c.mayaud@spie.com" TargetMode="External"/><Relationship Id="rId9" Type="http://schemas.openxmlformats.org/officeDocument/2006/relationships/hyperlink" Target="mailto:jonathan.cipriano@spi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B42B2-EFAA-4977-8073-19F1562DE2F3}">
  <sheetPr codeName="Feuil6">
    <tabColor theme="7" tint="0.59999389629810485"/>
  </sheetPr>
  <dimension ref="A1:U463"/>
  <sheetViews>
    <sheetView tabSelected="1" topLeftCell="A138" zoomScale="110" zoomScaleNormal="110" workbookViewId="0">
      <selection activeCell="J174" sqref="J174"/>
    </sheetView>
  </sheetViews>
  <sheetFormatPr baseColWidth="10" defaultColWidth="11.42578125" defaultRowHeight="15" x14ac:dyDescent="0.25"/>
  <cols>
    <col min="1" max="1" width="11.42578125" style="1"/>
    <col min="2" max="3" width="0" hidden="1" customWidth="1"/>
    <col min="4" max="4" width="18" bestFit="1" customWidth="1"/>
    <col min="5" max="5" width="30.28515625" customWidth="1"/>
    <col min="6" max="6" width="26.140625" bestFit="1" customWidth="1"/>
    <col min="7" max="7" width="32" customWidth="1"/>
    <col min="8" max="8" width="22.42578125" bestFit="1" customWidth="1"/>
    <col min="9" max="9" width="13.5703125" customWidth="1"/>
    <col min="10" max="10" width="70.42578125" bestFit="1" customWidth="1"/>
    <col min="11" max="11" width="13.5703125" customWidth="1"/>
    <col min="12" max="12" width="25.5703125" bestFit="1" customWidth="1"/>
    <col min="13" max="13" width="25.5703125" customWidth="1"/>
    <col min="14" max="14" width="22.42578125" customWidth="1"/>
    <col min="15" max="15" width="14.5703125" customWidth="1"/>
    <col min="17" max="17" width="12.42578125" bestFit="1" customWidth="1"/>
    <col min="18" max="18" width="19.42578125" customWidth="1"/>
    <col min="19" max="19" width="16.42578125" bestFit="1" customWidth="1"/>
    <col min="20" max="20" width="68.42578125" bestFit="1" customWidth="1"/>
    <col min="21" max="21" width="14" bestFit="1" customWidth="1"/>
  </cols>
  <sheetData>
    <row r="1" spans="1:2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s="7" customFormat="1" x14ac:dyDescent="0.25">
      <c r="A2" s="6">
        <v>45209</v>
      </c>
      <c r="B2" s="7">
        <f>IF(ISBLANK(Tableau7[[#This Row],[Date ]]),"",WEEKNUM(Tableau7[[#This Row],[Date ]]))</f>
        <v>41</v>
      </c>
      <c r="C2" s="7" t="str">
        <f>IF(ISBLANK(Tableau7[[#This Row],[Date ]]),"",TEXT(Tableau7[[#This Row],[Date ]],"mmmm"))</f>
        <v>octobre</v>
      </c>
      <c r="D2" s="7" t="s">
        <v>28</v>
      </c>
      <c r="E2" s="7" t="s">
        <v>29</v>
      </c>
      <c r="F2" s="8" t="s">
        <v>30</v>
      </c>
      <c r="G2" s="7" t="s">
        <v>31</v>
      </c>
      <c r="H2" s="7" t="s">
        <v>32</v>
      </c>
      <c r="I2" s="7" t="s">
        <v>33</v>
      </c>
      <c r="J2" s="7" t="str">
        <f>IF(ISBLANK(Tableau7[[#This Row],[Num de site]]),"",_xlfn.XLOOKUP(Tableau7[[#This Row],[Num de site]],[1]Sites!A:A,[1]Sites!C:C))</f>
        <v>229 rue du Docteur Guichard BP 91004</v>
      </c>
      <c r="K2" s="5" t="str">
        <f>IF(ISBLANK(Tableau7[[#This Row],[Num de site]]),"",_xlfn.XLOOKUP(Tableau7[[#This Row],[Num de site]],[1]Sites!A:A,[1]Sites!D:D))</f>
        <v>49010</v>
      </c>
      <c r="L2" s="7" t="s">
        <v>34</v>
      </c>
      <c r="N2" s="7" t="s">
        <v>35</v>
      </c>
      <c r="O2" s="7" t="s">
        <v>35</v>
      </c>
      <c r="T2" s="7" t="s">
        <v>36</v>
      </c>
    </row>
    <row r="3" spans="1:21" s="7" customFormat="1" x14ac:dyDescent="0.25">
      <c r="A3" s="6">
        <v>45230</v>
      </c>
      <c r="B3" s="7">
        <f>IF(ISBLANK(Tableau7[[#This Row],[Date ]]),"",WEEKNUM(Tableau7[[#This Row],[Date ]]))</f>
        <v>44</v>
      </c>
      <c r="C3" s="7" t="str">
        <f>IF(ISBLANK(Tableau7[[#This Row],[Date ]]),"",TEXT(Tableau7[[#This Row],[Date ]],"mmmm"))</f>
        <v>octobre</v>
      </c>
      <c r="D3" s="7" t="s">
        <v>37</v>
      </c>
      <c r="E3" s="7" t="s">
        <v>38</v>
      </c>
      <c r="F3" s="8">
        <v>622002599</v>
      </c>
      <c r="G3" s="7" t="s">
        <v>39</v>
      </c>
      <c r="H3" s="7" t="s">
        <v>40</v>
      </c>
      <c r="I3" s="7" t="s">
        <v>41</v>
      </c>
      <c r="J3" s="9" t="str">
        <f>IF(ISBLANK(Tableau7[[#This Row],[Num de site]]),"",_xlfn.XLOOKUP(Tableau7[[#This Row],[Num de site]],[1]Sites!A:A,[1]Sites!C:C))</f>
        <v>9 Bis, Rue Germain Sommailler</v>
      </c>
      <c r="K3" s="5" t="str">
        <f>IF(ISBLANK(Tableau7[[#This Row],[Num de site]]),"",_xlfn.XLOOKUP(Tableau7[[#This Row],[Num de site]],[1]Sites!A:A,[1]Sites!D:D))</f>
        <v>74100</v>
      </c>
      <c r="L3" s="7" t="s">
        <v>42</v>
      </c>
      <c r="N3" s="7" t="s">
        <v>35</v>
      </c>
      <c r="O3" s="7" t="s">
        <v>35</v>
      </c>
      <c r="P3" s="7" t="s">
        <v>43</v>
      </c>
      <c r="Q3" s="10">
        <v>45321</v>
      </c>
      <c r="R3" s="7" t="s">
        <v>44</v>
      </c>
      <c r="S3" s="7">
        <v>1</v>
      </c>
    </row>
    <row r="4" spans="1:21" s="7" customFormat="1" x14ac:dyDescent="0.25">
      <c r="A4" s="6">
        <v>45265</v>
      </c>
      <c r="B4" s="7">
        <f>IF(ISBLANK(Tableau7[[#This Row],[Date ]]),"",WEEKNUM(Tableau7[[#This Row],[Date ]]))</f>
        <v>49</v>
      </c>
      <c r="C4" s="7" t="str">
        <f>IF(ISBLANK(Tableau7[[#This Row],[Date ]]),"",TEXT(Tableau7[[#This Row],[Date ]],"mmmm"))</f>
        <v>décembre</v>
      </c>
      <c r="D4" s="7" t="s">
        <v>45</v>
      </c>
      <c r="E4" s="7" t="s">
        <v>46</v>
      </c>
      <c r="F4" s="8" t="s">
        <v>47</v>
      </c>
      <c r="G4" s="7" t="s">
        <v>48</v>
      </c>
      <c r="H4" s="7" t="s">
        <v>49</v>
      </c>
      <c r="I4" s="7" t="s">
        <v>50</v>
      </c>
      <c r="J4" s="9" t="str">
        <f>IF(ISBLANK(Tableau7[[#This Row],[Num de site]]),"",_xlfn.XLOOKUP(Tableau7[[#This Row],[Num de site]],[1]Sites!A:A,[1]Sites!C:C))</f>
        <v>Parc Georges BESSE II -Immeuble B - 445 Chemin bas du Mas de Boudan</v>
      </c>
      <c r="K4" s="5" t="str">
        <f>IF(ISBLANK(Tableau7[[#This Row],[Num de site]]),"",_xlfn.XLOOKUP(Tableau7[[#This Row],[Num de site]],[1]Sites!A:A,[1]Sites!D:D))</f>
        <v>30000</v>
      </c>
      <c r="L4" s="7" t="s">
        <v>51</v>
      </c>
      <c r="N4" s="7" t="s">
        <v>52</v>
      </c>
      <c r="O4" s="7" t="s">
        <v>52</v>
      </c>
      <c r="P4" s="7" t="s">
        <v>43</v>
      </c>
      <c r="S4" s="7">
        <v>0</v>
      </c>
      <c r="T4" s="7" t="s">
        <v>53</v>
      </c>
    </row>
    <row r="5" spans="1:21" s="9" customFormat="1" x14ac:dyDescent="0.25">
      <c r="A5" s="11"/>
      <c r="B5" s="9" t="str">
        <f>IF(ISBLANK(Tableau7[[#This Row],[Date ]]),"",WEEKNUM(Tableau7[[#This Row],[Date ]]))</f>
        <v/>
      </c>
      <c r="C5" s="9" t="str">
        <f>IF(ISBLANK(Tableau7[[#This Row],[Date ]]),"",TEXT(Tableau7[[#This Row],[Date ]],"mmmm"))</f>
        <v/>
      </c>
      <c r="D5" s="9" t="s">
        <v>54</v>
      </c>
      <c r="E5" s="9" t="s">
        <v>55</v>
      </c>
      <c r="F5" s="12" t="s">
        <v>56</v>
      </c>
      <c r="G5" s="9" t="s">
        <v>57</v>
      </c>
      <c r="H5" s="9" t="s">
        <v>58</v>
      </c>
      <c r="I5" s="9" t="s">
        <v>59</v>
      </c>
      <c r="J5" s="9" t="str">
        <f>IF(ISBLANK(Tableau7[[#This Row],[Num de site]]),"",_xlfn.XLOOKUP(Tableau7[[#This Row],[Num de site]],[1]Sites!A:A,[1]Sites!C:C))</f>
        <v>2 Avenue du Président John Kennedy</v>
      </c>
      <c r="K5" s="5" t="str">
        <f>IF(ISBLANK(Tableau7[[#This Row],[Num de site]]),"",_xlfn.XLOOKUP(Tableau7[[#This Row],[Num de site]],[1]Sites!A:A,[1]Sites!D:D))</f>
        <v>87000</v>
      </c>
      <c r="L5" s="9" t="str">
        <f>IF(ISBLANK(Tableau7[[#This Row],[Num de site]]),"",_xlfn.XLOOKUP(Tableau7[[#This Row],[Num de site]],[1]Sites!A:A,[1]Sites!E:E))</f>
        <v>LIMOGES</v>
      </c>
      <c r="N5" s="9" t="str">
        <f>IF(Tableau7[[#This Row],[Destination]]="Feyzin","Jérémy VILLARD",IF(Tableau7[[#This Row],[Destination]]="IDEM","Isabelle HUC",IF(Tableau7[[#This Row],[Destination]]="Saint Herblain","Dylan PARMENON","")))</f>
        <v>Dylan PARMENON</v>
      </c>
      <c r="O5" s="9" t="s">
        <v>60</v>
      </c>
      <c r="P5" s="9" t="s">
        <v>43</v>
      </c>
      <c r="Q5" s="13">
        <v>45310</v>
      </c>
      <c r="R5" s="9" t="s">
        <v>61</v>
      </c>
      <c r="S5" s="9">
        <v>1</v>
      </c>
    </row>
    <row r="6" spans="1:21" s="9" customFormat="1" x14ac:dyDescent="0.25">
      <c r="A6" s="11"/>
      <c r="B6" s="9" t="str">
        <f>IF(ISBLANK(Tableau7[[#This Row],[Date ]]),"",WEEKNUM(Tableau7[[#This Row],[Date ]]))</f>
        <v/>
      </c>
      <c r="C6" s="9" t="str">
        <f>IF(ISBLANK(Tableau7[[#This Row],[Date ]]),"",TEXT(Tableau7[[#This Row],[Date ]],"mmmm"))</f>
        <v/>
      </c>
      <c r="D6" s="9" t="s">
        <v>62</v>
      </c>
      <c r="E6" s="9" t="s">
        <v>63</v>
      </c>
      <c r="F6" s="12" t="s">
        <v>64</v>
      </c>
      <c r="G6" s="39" t="s">
        <v>65</v>
      </c>
      <c r="H6" s="9" t="s">
        <v>66</v>
      </c>
      <c r="I6" s="9" t="s">
        <v>67</v>
      </c>
      <c r="J6" s="9" t="str">
        <f>IF(ISBLANK(Tableau7[[#This Row],[Num de site]]),"",_xlfn.XLOOKUP(Tableau7[[#This Row],[Num de site]],[1]Sites!A:A,[1]Sites!C:C))</f>
        <v>2 Rue de Cornouialle 
Parc d'Activités de Kerloudan</v>
      </c>
      <c r="K6" s="5" t="str">
        <f>IF(ISBLANK(Tableau7[[#This Row],[Num de site]]),"",_xlfn.XLOOKUP(Tableau7[[#This Row],[Num de site]],[1]Sites!A:A,[1]Sites!D:D))</f>
        <v>56270</v>
      </c>
      <c r="L6" s="9" t="str">
        <f>IF(ISBLANK(Tableau7[[#This Row],[Num de site]]),"",_xlfn.XLOOKUP(Tableau7[[#This Row],[Num de site]],[1]Sites!A:A,[1]Sites!E:E))</f>
        <v>PLOEMEUR</v>
      </c>
      <c r="N6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6" s="9" t="s">
        <v>68</v>
      </c>
      <c r="P6" s="9" t="s">
        <v>43</v>
      </c>
      <c r="Q6" s="13">
        <v>45302</v>
      </c>
      <c r="R6" s="9" t="s">
        <v>69</v>
      </c>
      <c r="S6" s="9">
        <v>1</v>
      </c>
      <c r="T6" s="9" t="s">
        <v>70</v>
      </c>
    </row>
    <row r="7" spans="1:21" s="7" customFormat="1" x14ac:dyDescent="0.25">
      <c r="A7" s="6">
        <v>45301</v>
      </c>
      <c r="B7" s="7">
        <f>IF(ISBLANK(Tableau7[[#This Row],[Date ]]),"",WEEKNUM(Tableau7[[#This Row],[Date ]]))</f>
        <v>2</v>
      </c>
      <c r="C7" s="7" t="str">
        <f>IF(ISBLANK(Tableau7[[#This Row],[Date ]]),"",TEXT(Tableau7[[#This Row],[Date ]],"mmmm"))</f>
        <v>janvier</v>
      </c>
      <c r="D7" s="7" t="s">
        <v>71</v>
      </c>
      <c r="E7" s="7" t="s">
        <v>72</v>
      </c>
      <c r="F7" s="8">
        <v>671048603</v>
      </c>
      <c r="G7" s="14" t="s">
        <v>73</v>
      </c>
      <c r="H7" s="7" t="s">
        <v>74</v>
      </c>
      <c r="I7" s="7" t="s">
        <v>75</v>
      </c>
      <c r="J7" s="9" t="str">
        <f>IF(ISBLANK(Tableau7[[#This Row],[Num de site]]),"",_xlfn.XLOOKUP(Tableau7[[#This Row],[Num de site]],[1]Sites!A:A,[1]Sites!C:C))</f>
        <v>Porte 7 - 1955 Chemin de St Bernard</v>
      </c>
      <c r="K7" s="5" t="str">
        <f>IF(ISBLANK(Tableau7[[#This Row],[Num de site]]),"",_xlfn.XLOOKUP(Tableau7[[#This Row],[Num de site]],[1]Sites!A:A,[1]Sites!D:D))</f>
        <v>06220</v>
      </c>
      <c r="L7" s="7" t="str">
        <f>IF(ISBLANK(Tableau7[[#This Row],[Num de site]]),"",_xlfn.XLOOKUP(Tableau7[[#This Row],[Num de site]],[1]Sites!A:A,[1]Sites!E:E))</f>
        <v>VALLAURIS</v>
      </c>
      <c r="N7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7" s="7" t="s">
        <v>68</v>
      </c>
      <c r="P7" s="7" t="s">
        <v>43</v>
      </c>
      <c r="Q7" s="10">
        <v>45322</v>
      </c>
      <c r="R7" s="7" t="s">
        <v>76</v>
      </c>
      <c r="S7" s="7">
        <v>1</v>
      </c>
      <c r="T7" s="7" t="s">
        <v>77</v>
      </c>
    </row>
    <row r="8" spans="1:21" s="9" customFormat="1" x14ac:dyDescent="0.25">
      <c r="A8" s="11">
        <v>45301</v>
      </c>
      <c r="B8" s="9">
        <f>IF(ISBLANK(Tableau7[[#This Row],[Date ]]),"",WEEKNUM(Tableau7[[#This Row],[Date ]]))</f>
        <v>2</v>
      </c>
      <c r="C8" s="9" t="str">
        <f>IF(ISBLANK(Tableau7[[#This Row],[Date ]]),"",TEXT(Tableau7[[#This Row],[Date ]],"mmmm"))</f>
        <v>janvier</v>
      </c>
      <c r="D8" s="9" t="s">
        <v>78</v>
      </c>
      <c r="E8" s="9" t="s">
        <v>79</v>
      </c>
      <c r="F8" s="12">
        <v>680312645</v>
      </c>
      <c r="G8" s="9" t="s">
        <v>80</v>
      </c>
      <c r="H8" s="9" t="s">
        <v>81</v>
      </c>
      <c r="I8" s="9" t="s">
        <v>82</v>
      </c>
      <c r="J8" s="9" t="str">
        <f>IF(ISBLANK(Tableau7[[#This Row],[Num de site]]),"",_xlfn.XLOOKUP(Tableau7[[#This Row],[Num de site]],[1]Sites!A:A,[1]Sites!C:C))</f>
        <v>Village Entreprise - 162, rue Philibert Delorme</v>
      </c>
      <c r="K8" s="5" t="str">
        <f>IF(ISBLANK(Tableau7[[#This Row],[Num de site]]),"",_xlfn.XLOOKUP(Tableau7[[#This Row],[Num de site]],[1]Sites!A:A,[1]Sites!D:D))</f>
        <v>40990</v>
      </c>
      <c r="L8" s="9" t="str">
        <f>IF(ISBLANK(Tableau7[[#This Row],[Num de site]]),"",_xlfn.XLOOKUP(Tableau7[[#This Row],[Num de site]],[1]Sites!A:A,[1]Sites!E:E))</f>
        <v>ST PAUL LES DAX</v>
      </c>
      <c r="N8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8" s="9" t="s">
        <v>68</v>
      </c>
      <c r="P8" s="9" t="s">
        <v>43</v>
      </c>
      <c r="Q8" s="13">
        <v>45307</v>
      </c>
      <c r="R8" s="9" t="s">
        <v>83</v>
      </c>
      <c r="S8" s="9">
        <v>1</v>
      </c>
    </row>
    <row r="9" spans="1:21" s="9" customFormat="1" x14ac:dyDescent="0.25">
      <c r="A9" s="11">
        <v>45301</v>
      </c>
      <c r="B9" s="9">
        <f>IF(ISBLANK(Tableau7[[#This Row],[Date ]]),"",WEEKNUM(Tableau7[[#This Row],[Date ]]))</f>
        <v>2</v>
      </c>
      <c r="C9" s="9" t="str">
        <f>IF(ISBLANK(Tableau7[[#This Row],[Date ]]),"",TEXT(Tableau7[[#This Row],[Date ]],"mmmm"))</f>
        <v>janvier</v>
      </c>
      <c r="D9" s="9" t="s">
        <v>84</v>
      </c>
      <c r="E9" s="9" t="s">
        <v>85</v>
      </c>
      <c r="F9" s="12">
        <v>33250857678</v>
      </c>
      <c r="G9" s="9" t="s">
        <v>86</v>
      </c>
      <c r="H9" s="9" t="s">
        <v>87</v>
      </c>
      <c r="I9" s="9" t="s">
        <v>88</v>
      </c>
      <c r="J9" s="9" t="str">
        <f>IF(ISBLANK(Tableau7[[#This Row],[Num de site]]),"",_xlfn.XLOOKUP(Tableau7[[#This Row],[Num de site]],[1]Sites!A:A,[1]Sites!C:C))</f>
        <v>180 Rue de l'Odon
Z.A. Rive de l'Odon</v>
      </c>
      <c r="K9" s="5" t="str">
        <f>IF(ISBLANK(Tableau7[[#This Row],[Num de site]]),"",_xlfn.XLOOKUP(Tableau7[[#This Row],[Num de site]],[1]Sites!A:A,[1]Sites!D:D))</f>
        <v>14790</v>
      </c>
      <c r="L9" s="9" t="str">
        <f>IF(ISBLANK(Tableau7[[#This Row],[Num de site]]),"",_xlfn.XLOOKUP(Tableau7[[#This Row],[Num de site]],[1]Sites!A:A,[1]Sites!E:E))</f>
        <v>Mouen</v>
      </c>
      <c r="N9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9" s="9" t="s">
        <v>68</v>
      </c>
      <c r="P9" s="9" t="s">
        <v>43</v>
      </c>
      <c r="Q9" s="13">
        <v>45307</v>
      </c>
      <c r="R9" s="9" t="s">
        <v>89</v>
      </c>
      <c r="S9" s="9">
        <v>1</v>
      </c>
    </row>
    <row r="10" spans="1:21" s="7" customFormat="1" x14ac:dyDescent="0.25">
      <c r="A10" s="6">
        <v>45302</v>
      </c>
      <c r="B10" s="7">
        <f>IF(ISBLANK(Tableau7[[#This Row],[Date ]]),"",WEEKNUM(Tableau7[[#This Row],[Date ]]))</f>
        <v>2</v>
      </c>
      <c r="C10" s="7" t="str">
        <f>IF(ISBLANK(Tableau7[[#This Row],[Date ]]),"",TEXT(Tableau7[[#This Row],[Date ]],"mmmm"))</f>
        <v>janvier</v>
      </c>
      <c r="D10" s="7" t="s">
        <v>90</v>
      </c>
      <c r="E10" s="7" t="s">
        <v>91</v>
      </c>
      <c r="F10" s="8">
        <v>672394586</v>
      </c>
      <c r="G10" s="7" t="s">
        <v>92</v>
      </c>
      <c r="H10" s="7" t="s">
        <v>93</v>
      </c>
      <c r="I10" s="7" t="s">
        <v>94</v>
      </c>
      <c r="J10" s="9" t="str">
        <f>IF(ISBLANK(Tableau7[[#This Row],[Num de site]]),"",_xlfn.XLOOKUP(Tableau7[[#This Row],[Num de site]],[1]Sites!A:A,[1]Sites!C:C))</f>
        <v>497 Rue Nicéphore NIEPCE</v>
      </c>
      <c r="K10" s="5" t="str">
        <f>IF(ISBLANK(Tableau7[[#This Row],[Num de site]]),"",_xlfn.XLOOKUP(Tableau7[[#This Row],[Num de site]],[1]Sites!A:A,[1]Sites!D:D))</f>
        <v>69800</v>
      </c>
      <c r="L10" s="7" t="str">
        <f>IF(ISBLANK(Tableau7[[#This Row],[Num de site]]),"",_xlfn.XLOOKUP(Tableau7[[#This Row],[Num de site]],[1]Sites!A:A,[1]Sites!E:E))</f>
        <v>ST PRIEST</v>
      </c>
      <c r="N10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0" s="7" t="s">
        <v>68</v>
      </c>
      <c r="P10" s="7" t="s">
        <v>43</v>
      </c>
      <c r="Q10" s="10">
        <v>45306</v>
      </c>
      <c r="R10" s="7" t="s">
        <v>95</v>
      </c>
      <c r="S10" s="7">
        <v>1</v>
      </c>
    </row>
    <row r="11" spans="1:21" s="7" customFormat="1" x14ac:dyDescent="0.25">
      <c r="A11" s="6">
        <v>45302</v>
      </c>
      <c r="B11" s="7">
        <f>IF(ISBLANK(Tableau7[[#This Row],[Date ]]),"",WEEKNUM(Tableau7[[#This Row],[Date ]]))</f>
        <v>2</v>
      </c>
      <c r="C11" s="7" t="str">
        <f>IF(ISBLANK(Tableau7[[#This Row],[Date ]]),"",TEXT(Tableau7[[#This Row],[Date ]],"mmmm"))</f>
        <v>janvier</v>
      </c>
      <c r="D11" s="7" t="s">
        <v>96</v>
      </c>
      <c r="E11" s="7" t="s">
        <v>97</v>
      </c>
      <c r="F11" s="8">
        <v>33684287443</v>
      </c>
      <c r="G11" s="7" t="s">
        <v>98</v>
      </c>
      <c r="H11" s="7" t="s">
        <v>99</v>
      </c>
      <c r="I11" s="7" t="s">
        <v>100</v>
      </c>
      <c r="J11" s="9" t="str">
        <f>IF(ISBLANK(Tableau7[[#This Row],[Num de site]]),"",_xlfn.XLOOKUP(Tableau7[[#This Row],[Num de site]],[1]Sites!A:A,[1]Sites!C:C))</f>
        <v>Lieu Dit "La Porte"</v>
      </c>
      <c r="K11" s="5" t="str">
        <f>IF(ISBLANK(Tableau7[[#This Row],[Num de site]]),"",_xlfn.XLOOKUP(Tableau7[[#This Row],[Num de site]],[1]Sites!A:A,[1]Sites!D:D))</f>
        <v>24430</v>
      </c>
      <c r="L11" s="7" t="str">
        <f>IF(ISBLANK(Tableau7[[#This Row],[Num de site]]),"",_xlfn.XLOOKUP(Tableau7[[#This Row],[Num de site]],[1]Sites!A:A,[1]Sites!E:E))</f>
        <v>RAZAC SUR L'ISLE</v>
      </c>
      <c r="N11" s="7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11" s="7" t="s">
        <v>101</v>
      </c>
      <c r="P11" s="7" t="s">
        <v>43</v>
      </c>
      <c r="Q11" s="10">
        <v>45306</v>
      </c>
      <c r="R11" s="7" t="s">
        <v>102</v>
      </c>
      <c r="S11" s="7">
        <v>1</v>
      </c>
    </row>
    <row r="12" spans="1:21" s="7" customFormat="1" x14ac:dyDescent="0.25">
      <c r="A12" s="6">
        <v>45302</v>
      </c>
      <c r="B12" s="7">
        <f>IF(ISBLANK(Tableau7[[#This Row],[Date ]]),"",WEEKNUM(Tableau7[[#This Row],[Date ]]))</f>
        <v>2</v>
      </c>
      <c r="C12" s="7" t="str">
        <f>IF(ISBLANK(Tableau7[[#This Row],[Date ]]),"",TEXT(Tableau7[[#This Row],[Date ]],"mmmm"))</f>
        <v>janvier</v>
      </c>
      <c r="D12" s="7" t="s">
        <v>103</v>
      </c>
      <c r="E12" s="7" t="s">
        <v>104</v>
      </c>
      <c r="F12" s="8">
        <v>33646263325</v>
      </c>
      <c r="G12" s="7" t="s">
        <v>105</v>
      </c>
      <c r="H12" s="7" t="s">
        <v>106</v>
      </c>
      <c r="I12" s="7" t="s">
        <v>107</v>
      </c>
      <c r="J12" s="9" t="str">
        <f>IF(ISBLANK(Tableau7[[#This Row],[Num de site]]),"",_xlfn.XLOOKUP(Tableau7[[#This Row],[Num de site]],[1]Sites!A:A,[1]Sites!C:C))</f>
        <v xml:space="preserve">2-4 rue Edouard Nignon La Chantrerie </v>
      </c>
      <c r="K12" s="5" t="str">
        <f>IF(ISBLANK(Tableau7[[#This Row],[Num de site]]),"",_xlfn.XLOOKUP(Tableau7[[#This Row],[Num de site]],[1]Sites!A:A,[1]Sites!D:D))</f>
        <v>44300</v>
      </c>
      <c r="L12" s="7" t="str">
        <f>IF(ISBLANK(Tableau7[[#This Row],[Num de site]]),"",_xlfn.XLOOKUP(Tableau7[[#This Row],[Num de site]],[1]Sites!A:A,[1]Sites!E:E))</f>
        <v>Nantes</v>
      </c>
      <c r="N12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2" s="7" t="s">
        <v>68</v>
      </c>
      <c r="P12" s="7" t="s">
        <v>43</v>
      </c>
      <c r="Q12" s="10">
        <v>45321</v>
      </c>
      <c r="R12" s="7" t="s">
        <v>108</v>
      </c>
      <c r="S12" s="7">
        <v>1</v>
      </c>
    </row>
    <row r="13" spans="1:21" s="7" customFormat="1" x14ac:dyDescent="0.25">
      <c r="A13" s="6">
        <v>45303</v>
      </c>
      <c r="B13" s="7">
        <f>IF(ISBLANK(Tableau7[[#This Row],[Date ]]),"",WEEKNUM(Tableau7[[#This Row],[Date ]]))</f>
        <v>2</v>
      </c>
      <c r="C13" s="7" t="str">
        <f>IF(ISBLANK(Tableau7[[#This Row],[Date ]]),"",TEXT(Tableau7[[#This Row],[Date ]],"mmmm"))</f>
        <v>janvier</v>
      </c>
      <c r="D13" s="7" t="s">
        <v>109</v>
      </c>
      <c r="E13" s="7" t="s">
        <v>110</v>
      </c>
      <c r="F13" s="8">
        <v>476992914</v>
      </c>
      <c r="G13" s="7" t="s">
        <v>111</v>
      </c>
      <c r="H13" s="7" t="s">
        <v>112</v>
      </c>
      <c r="I13" s="7" t="s">
        <v>113</v>
      </c>
      <c r="J13" s="9" t="str">
        <f>IF(ISBLANK(Tableau7[[#This Row],[Num de site]]),"",_xlfn.XLOOKUP(Tableau7[[#This Row],[Num de site]],[1]Sites!A:A,[1]Sites!C:C))</f>
        <v>7, rue du Marechal Leclerc</v>
      </c>
      <c r="K13" s="5" t="str">
        <f>IF(ISBLANK(Tableau7[[#This Row],[Num de site]]),"",_xlfn.XLOOKUP(Tableau7[[#This Row],[Num de site]],[1]Sites!A:A,[1]Sites!D:D))</f>
        <v>38130</v>
      </c>
      <c r="L13" s="7" t="s">
        <v>114</v>
      </c>
      <c r="N13" s="7" t="str">
        <f>IF(Tableau7[[#This Row],[Destination]]="Feyzin","Jérémy VILLARD",IF(Tableau7[[#This Row],[Destination]]="IDEM","Isabelle HUC",IF(Tableau7[[#This Row],[Destination]]="Saint Herblain","Dylan PARMENON","")))</f>
        <v>Dylan PARMENON</v>
      </c>
      <c r="O13" s="7" t="s">
        <v>60</v>
      </c>
      <c r="P13" s="7" t="s">
        <v>43</v>
      </c>
      <c r="Q13" s="10">
        <v>45315</v>
      </c>
      <c r="R13" s="7" t="s">
        <v>115</v>
      </c>
      <c r="S13" s="7">
        <v>1</v>
      </c>
      <c r="T13" s="7" t="s">
        <v>116</v>
      </c>
    </row>
    <row r="14" spans="1:21" s="9" customFormat="1" x14ac:dyDescent="0.25">
      <c r="A14" s="11">
        <v>45303</v>
      </c>
      <c r="B14" s="9">
        <f>IF(ISBLANK(Tableau7[[#This Row],[Date ]]),"",WEEKNUM(Tableau7[[#This Row],[Date ]]))</f>
        <v>2</v>
      </c>
      <c r="C14" s="9" t="str">
        <f>IF(ISBLANK(Tableau7[[#This Row],[Date ]]),"",TEXT(Tableau7[[#This Row],[Date ]],"mmmm"))</f>
        <v>janvier</v>
      </c>
      <c r="D14" s="9" t="s">
        <v>117</v>
      </c>
      <c r="E14" s="9" t="s">
        <v>118</v>
      </c>
      <c r="F14" s="12">
        <v>33685947980</v>
      </c>
      <c r="G14" s="39" t="s">
        <v>119</v>
      </c>
      <c r="H14" s="15" t="s">
        <v>120</v>
      </c>
      <c r="I14" s="9" t="s">
        <v>121</v>
      </c>
      <c r="J14" s="9" t="str">
        <f>IF(ISBLANK(Tableau7[[#This Row],[Num de site]]),"",_xlfn.XLOOKUP(Tableau7[[#This Row],[Num de site]],[1]Sites!A:A,[1]Sites!C:C))</f>
        <v>780 Route des Vernes</v>
      </c>
      <c r="K14" s="5" t="str">
        <f>IF(ISBLANK(Tableau7[[#This Row],[Num de site]]),"",_xlfn.XLOOKUP(Tableau7[[#This Row],[Num de site]],[1]Sites!A:A,[1]Sites!D:D))</f>
        <v>74370</v>
      </c>
      <c r="L14" s="9" t="str">
        <f>IF(ISBLANK(Tableau7[[#This Row],[Num de site]]),"",_xlfn.XLOOKUP(Tableau7[[#This Row],[Num de site]],[1]Sites!A:A,[1]Sites!E:E))</f>
        <v>PRINGY</v>
      </c>
      <c r="N14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4" s="9" t="s">
        <v>68</v>
      </c>
      <c r="P14" s="9" t="s">
        <v>43</v>
      </c>
      <c r="Q14" s="13">
        <v>45313</v>
      </c>
      <c r="R14" s="9" t="s">
        <v>122</v>
      </c>
      <c r="S14" s="9">
        <v>1</v>
      </c>
    </row>
    <row r="15" spans="1:21" s="9" customFormat="1" x14ac:dyDescent="0.25">
      <c r="A15" s="11">
        <v>45306</v>
      </c>
      <c r="B15" s="9">
        <f>IF(ISBLANK(Tableau7[[#This Row],[Date ]]),"",WEEKNUM(Tableau7[[#This Row],[Date ]]))</f>
        <v>3</v>
      </c>
      <c r="C15" s="9" t="str">
        <f>IF(ISBLANK(Tableau7[[#This Row],[Date ]]),"",TEXT(Tableau7[[#This Row],[Date ]],"mmmm"))</f>
        <v>janvier</v>
      </c>
      <c r="D15" s="9" t="s">
        <v>123</v>
      </c>
      <c r="E15" s="39" t="s">
        <v>124</v>
      </c>
      <c r="F15" s="12" t="s">
        <v>125</v>
      </c>
      <c r="G15" s="39" t="s">
        <v>126</v>
      </c>
      <c r="H15" s="9" t="s">
        <v>127</v>
      </c>
      <c r="I15" s="9" t="s">
        <v>94</v>
      </c>
      <c r="J15" s="9" t="str">
        <f>IF(ISBLANK(Tableau7[[#This Row],[Num de site]]),"",_xlfn.XLOOKUP(Tableau7[[#This Row],[Num de site]],[1]Sites!A:A,[1]Sites!C:C))</f>
        <v>497 Rue Nicéphore NIEPCE</v>
      </c>
      <c r="K15" s="5" t="str">
        <f>IF(ISBLANK(Tableau7[[#This Row],[Num de site]]),"",_xlfn.XLOOKUP(Tableau7[[#This Row],[Num de site]],[1]Sites!A:A,[1]Sites!D:D))</f>
        <v>69800</v>
      </c>
      <c r="L15" s="9" t="s">
        <v>128</v>
      </c>
      <c r="N15" s="9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15" s="9" t="s">
        <v>101</v>
      </c>
      <c r="P15" s="9" t="s">
        <v>43</v>
      </c>
      <c r="Q15" s="13">
        <v>45317</v>
      </c>
      <c r="R15" s="9" t="s">
        <v>129</v>
      </c>
      <c r="S15" s="9">
        <v>1</v>
      </c>
    </row>
    <row r="16" spans="1:21" s="9" customFormat="1" x14ac:dyDescent="0.25">
      <c r="A16" s="11">
        <v>44942</v>
      </c>
      <c r="B16" s="9">
        <f>IF(ISBLANK(Tableau7[[#This Row],[Date ]]),"",WEEKNUM(Tableau7[[#This Row],[Date ]]))</f>
        <v>3</v>
      </c>
      <c r="C16" s="9" t="str">
        <f>IF(ISBLANK(Tableau7[[#This Row],[Date ]]),"",TEXT(Tableau7[[#This Row],[Date ]],"mmmm"))</f>
        <v>janvier</v>
      </c>
      <c r="D16" s="9" t="s">
        <v>130</v>
      </c>
      <c r="E16" s="9" t="s">
        <v>131</v>
      </c>
      <c r="F16" s="12" t="s">
        <v>132</v>
      </c>
      <c r="G16" s="16" t="s">
        <v>133</v>
      </c>
      <c r="H16" s="9" t="s">
        <v>134</v>
      </c>
      <c r="I16" s="9" t="s">
        <v>135</v>
      </c>
      <c r="J16" s="9" t="str">
        <f>IF(ISBLANK(Tableau7[[#This Row],[Num de site]]),"",_xlfn.XLOOKUP(Tableau7[[#This Row],[Num de site]],[1]Sites!A:A,[1]Sites!C:C))</f>
        <v>Zac du Vivier - 2 Rue Blaise Pascal</v>
      </c>
      <c r="K16" s="5" t="str">
        <f>IF(ISBLANK(Tableau7[[#This Row],[Num de site]]),"",_xlfn.XLOOKUP(Tableau7[[#This Row],[Num de site]],[1]Sites!A:A,[1]Sites!D:D))</f>
        <v>72700</v>
      </c>
      <c r="L16" s="9" t="str">
        <f>IF(ISBLANK(Tableau7[[#This Row],[Num de site]]),"",_xlfn.XLOOKUP(Tableau7[[#This Row],[Num de site]],[1]Sites!A:A,[1]Sites!E:E))</f>
        <v>ALLONNES</v>
      </c>
      <c r="N16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6" s="9" t="s">
        <v>68</v>
      </c>
      <c r="P16" s="9" t="s">
        <v>43</v>
      </c>
      <c r="Q16" s="13">
        <v>45357</v>
      </c>
      <c r="R16" s="9" t="s">
        <v>136</v>
      </c>
      <c r="T16" s="9" t="s">
        <v>137</v>
      </c>
    </row>
    <row r="17" spans="1:20" s="9" customFormat="1" x14ac:dyDescent="0.25">
      <c r="A17" s="11">
        <v>45308</v>
      </c>
      <c r="B17" s="9">
        <f>IF(ISBLANK(Tableau7[[#This Row],[Date ]]),"",WEEKNUM(Tableau7[[#This Row],[Date ]]))</f>
        <v>3</v>
      </c>
      <c r="C17" s="9" t="str">
        <f>IF(ISBLANK(Tableau7[[#This Row],[Date ]]),"",TEXT(Tableau7[[#This Row],[Date ]],"mmmm"))</f>
        <v>janvier</v>
      </c>
      <c r="D17" s="9" t="s">
        <v>138</v>
      </c>
      <c r="E17" s="9" t="s">
        <v>139</v>
      </c>
      <c r="F17" s="17">
        <v>40752125227</v>
      </c>
      <c r="G17" s="16" t="s">
        <v>140</v>
      </c>
      <c r="H17" s="9" t="s">
        <v>141</v>
      </c>
      <c r="I17" s="9" t="s">
        <v>142</v>
      </c>
      <c r="J17" s="9" t="e">
        <f>IF(ISBLANK(Tableau7[[#This Row],[Num de site]]),"",_xlfn.XLOOKUP(Tableau7[[#This Row],[Num de site]],[1]Sites!A:A,[1]Sites!C:C))</f>
        <v>#N/A</v>
      </c>
      <c r="K17" s="5" t="e">
        <f>IF(ISBLANK(Tableau7[[#This Row],[Num de site]]),"",_xlfn.XLOOKUP(Tableau7[[#This Row],[Num de site]],[1]Sites!A:A,[1]Sites!D:D))</f>
        <v>#N/A</v>
      </c>
      <c r="L17" s="9" t="s">
        <v>143</v>
      </c>
      <c r="N17" s="9" t="s">
        <v>139</v>
      </c>
      <c r="P17" s="9" t="s">
        <v>43</v>
      </c>
      <c r="Q17" s="13">
        <v>45308</v>
      </c>
      <c r="R17" s="9" t="s">
        <v>144</v>
      </c>
      <c r="S17" s="9">
        <v>3</v>
      </c>
      <c r="T17" s="9" t="s">
        <v>145</v>
      </c>
    </row>
    <row r="18" spans="1:20" s="9" customFormat="1" x14ac:dyDescent="0.25">
      <c r="A18" s="11">
        <v>45309</v>
      </c>
      <c r="B18" s="9">
        <f>IF(ISBLANK(Tableau7[[#This Row],[Date ]]),"",WEEKNUM(Tableau7[[#This Row],[Date ]]))</f>
        <v>3</v>
      </c>
      <c r="C18" s="9" t="str">
        <f>IF(ISBLANK(Tableau7[[#This Row],[Date ]]),"",TEXT(Tableau7[[#This Row],[Date ]],"mmmm"))</f>
        <v>janvier</v>
      </c>
      <c r="E18" s="9" t="s">
        <v>146</v>
      </c>
      <c r="F18" s="12">
        <v>33555892947</v>
      </c>
      <c r="G18" s="16" t="s">
        <v>147</v>
      </c>
      <c r="H18" s="9" t="s">
        <v>148</v>
      </c>
      <c r="I18" s="9" t="s">
        <v>149</v>
      </c>
      <c r="J18" s="9" t="str">
        <f>IF(ISBLANK(Tableau7[[#This Row],[Num de site]]),"",_xlfn.XLOOKUP(Tableau7[[#This Row],[Num de site]],[1]Sites!A:A,[1]Sites!C:C))</f>
        <v>2 Av Emile Genevoix</v>
      </c>
      <c r="K18" s="5" t="str">
        <f>IF(ISBLANK(Tableau7[[#This Row],[Num de site]]),"",_xlfn.XLOOKUP(Tableau7[[#This Row],[Num de site]],[1]Sites!A:A,[1]Sites!D:D))</f>
        <v>23800</v>
      </c>
      <c r="L18" s="9" t="str">
        <f>IF(ISBLANK(Tableau7[[#This Row],[Num de site]]),"",_xlfn.XLOOKUP(Tableau7[[#This Row],[Num de site]],[1]Sites!A:A,[1]Sites!E:E))</f>
        <v>Dun Le Palestel</v>
      </c>
      <c r="N18" s="9" t="s">
        <v>150</v>
      </c>
      <c r="O18" s="9" t="s">
        <v>68</v>
      </c>
      <c r="P18" s="9" t="s">
        <v>43</v>
      </c>
      <c r="Q18" s="13">
        <v>45313</v>
      </c>
      <c r="R18" s="9" t="s">
        <v>151</v>
      </c>
      <c r="S18" s="9">
        <v>1</v>
      </c>
    </row>
    <row r="19" spans="1:20" s="9" customFormat="1" x14ac:dyDescent="0.25">
      <c r="A19" s="11">
        <v>45309</v>
      </c>
      <c r="B19" s="9">
        <f>IF(ISBLANK(Tableau7[[#This Row],[Date ]]),"",WEEKNUM(Tableau7[[#This Row],[Date ]]))</f>
        <v>3</v>
      </c>
      <c r="C19" s="9" t="str">
        <f>IF(ISBLANK(Tableau7[[#This Row],[Date ]]),"",TEXT(Tableau7[[#This Row],[Date ]],"mmmm"))</f>
        <v>janvier</v>
      </c>
      <c r="D19" s="9" t="s">
        <v>152</v>
      </c>
      <c r="E19" s="9" t="s">
        <v>153</v>
      </c>
      <c r="F19" s="12" t="s">
        <v>154</v>
      </c>
      <c r="G19" s="18" t="s">
        <v>155</v>
      </c>
      <c r="H19" s="9" t="s">
        <v>156</v>
      </c>
      <c r="I19" s="9" t="s">
        <v>157</v>
      </c>
      <c r="J19" s="9" t="str">
        <f>IF(ISBLANK(Tableau7[[#This Row],[Num de site]]),"",_xlfn.XLOOKUP(Tableau7[[#This Row],[Num de site]],[1]Sites!A:A,[1]Sites!C:C))</f>
        <v>229 rue du Docteur Guichard BP 91004</v>
      </c>
      <c r="K19" s="5" t="str">
        <f>IF(ISBLANK(Tableau7[[#This Row],[Num de site]]),"",_xlfn.XLOOKUP(Tableau7[[#This Row],[Num de site]],[1]Sites!A:A,[1]Sites!D:D))</f>
        <v>49010</v>
      </c>
      <c r="L19" s="9" t="str">
        <f>IF(ISBLANK(Tableau7[[#This Row],[Num de site]]),"",_xlfn.XLOOKUP(Tableau7[[#This Row],[Num de site]],[1]Sites!A:A,[1]Sites!E:E))</f>
        <v>ANGERS</v>
      </c>
      <c r="N19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9" s="9" t="s">
        <v>68</v>
      </c>
      <c r="P19" s="9" t="s">
        <v>43</v>
      </c>
      <c r="Q19" s="13">
        <v>45358</v>
      </c>
      <c r="R19" s="9" t="s">
        <v>158</v>
      </c>
      <c r="T19" s="9" t="s">
        <v>137</v>
      </c>
    </row>
    <row r="20" spans="1:20" s="7" customFormat="1" x14ac:dyDescent="0.25">
      <c r="A20" s="6">
        <v>45309</v>
      </c>
      <c r="B20" s="7">
        <f>IF(ISBLANK(Tableau7[[#This Row],[Date ]]),"",WEEKNUM(Tableau7[[#This Row],[Date ]]))</f>
        <v>3</v>
      </c>
      <c r="C20" s="7" t="str">
        <f>IF(ISBLANK(Tableau7[[#This Row],[Date ]]),"",TEXT(Tableau7[[#This Row],[Date ]],"mmmm"))</f>
        <v>janvier</v>
      </c>
      <c r="D20" s="7" t="s">
        <v>159</v>
      </c>
      <c r="E20" s="7" t="s">
        <v>160</v>
      </c>
      <c r="F20" s="8" t="s">
        <v>161</v>
      </c>
      <c r="G20" s="7" t="s">
        <v>162</v>
      </c>
      <c r="H20" s="7" t="s">
        <v>163</v>
      </c>
      <c r="I20" s="7" t="s">
        <v>164</v>
      </c>
      <c r="J20" s="9" t="str">
        <f>IF(ISBLANK(Tableau7[[#This Row],[Num de site]]),"",_xlfn.XLOOKUP(Tableau7[[#This Row],[Num de site]],[1]Sites!A:A,[1]Sites!C:C))</f>
        <v>Pont de Dranse - Amphion Publier</v>
      </c>
      <c r="K20" s="5" t="str">
        <f>IF(ISBLANK(Tableau7[[#This Row],[Num de site]]),"",_xlfn.XLOOKUP(Tableau7[[#This Row],[Num de site]],[1]Sites!A:A,[1]Sites!D:D))</f>
        <v>74201</v>
      </c>
      <c r="L20" s="7" t="str">
        <f>IF(ISBLANK(Tableau7[[#This Row],[Num de site]]),"",_xlfn.XLOOKUP(Tableau7[[#This Row],[Num de site]],[1]Sites!A:A,[1]Sites!E:E))</f>
        <v>THONON LES BAINS</v>
      </c>
      <c r="N20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20" s="7" t="s">
        <v>68</v>
      </c>
      <c r="P20" s="7" t="s">
        <v>43</v>
      </c>
      <c r="Q20" s="10">
        <v>45334</v>
      </c>
      <c r="R20" s="7" t="s">
        <v>165</v>
      </c>
      <c r="S20" s="7">
        <v>1</v>
      </c>
      <c r="T20" s="7" t="s">
        <v>166</v>
      </c>
    </row>
    <row r="21" spans="1:20" s="7" customFormat="1" ht="15.6" customHeight="1" x14ac:dyDescent="0.25">
      <c r="A21" s="6">
        <v>45309</v>
      </c>
      <c r="B21" s="7">
        <f>IF(ISBLANK(Tableau7[[#This Row],[Date ]]),"",WEEKNUM(Tableau7[[#This Row],[Date ]]))</f>
        <v>3</v>
      </c>
      <c r="C21" s="7" t="str">
        <f>IF(ISBLANK(Tableau7[[#This Row],[Date ]]),"",TEXT(Tableau7[[#This Row],[Date ]],"mmmm"))</f>
        <v>janvier</v>
      </c>
      <c r="D21" s="7" t="s">
        <v>167</v>
      </c>
      <c r="E21" s="7" t="s">
        <v>168</v>
      </c>
      <c r="F21" s="8" t="s">
        <v>169</v>
      </c>
      <c r="G21" s="7" t="s">
        <v>170</v>
      </c>
      <c r="H21" s="7" t="s">
        <v>171</v>
      </c>
      <c r="I21" s="7" t="s">
        <v>172</v>
      </c>
      <c r="J21" s="9" t="str">
        <f>IF(ISBLANK(Tableau7[[#This Row],[Num de site]]),"",_xlfn.XLOOKUP(Tableau7[[#This Row],[Num de site]],[1]Sites!A:A,[1]Sites!C:C))</f>
        <v>2, rue de l'Artisanat</v>
      </c>
      <c r="K21" s="5" t="str">
        <f>IF(ISBLANK(Tableau7[[#This Row],[Num de site]]),"",_xlfn.XLOOKUP(Tableau7[[#This Row],[Num de site]],[1]Sites!A:A,[1]Sites!D:D))</f>
        <v>11000</v>
      </c>
      <c r="L21" s="7" t="str">
        <f>IF(ISBLANK(Tableau7[[#This Row],[Num de site]]),"",_xlfn.XLOOKUP(Tableau7[[#This Row],[Num de site]],[1]Sites!A:A,[1]Sites!E:E))</f>
        <v>NARBONNE</v>
      </c>
      <c r="N21" s="7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21" s="7" t="s">
        <v>101</v>
      </c>
      <c r="T21" s="7" t="s">
        <v>137</v>
      </c>
    </row>
    <row r="22" spans="1:20" s="7" customFormat="1" x14ac:dyDescent="0.25">
      <c r="A22" s="6">
        <v>45314</v>
      </c>
      <c r="B22" s="7">
        <f>IF(ISBLANK(Tableau7[[#This Row],[Date ]]),"",WEEKNUM(Tableau7[[#This Row],[Date ]]))</f>
        <v>4</v>
      </c>
      <c r="C22" s="7" t="str">
        <f>IF(ISBLANK(Tableau7[[#This Row],[Date ]]),"",TEXT(Tableau7[[#This Row],[Date ]],"mmmm"))</f>
        <v>janvier</v>
      </c>
      <c r="D22" s="7" t="s">
        <v>173</v>
      </c>
      <c r="E22" s="7" t="s">
        <v>174</v>
      </c>
      <c r="F22" s="8" t="s">
        <v>175</v>
      </c>
      <c r="G22" s="7" t="s">
        <v>176</v>
      </c>
      <c r="H22" s="7" t="s">
        <v>177</v>
      </c>
      <c r="I22" s="7" t="s">
        <v>178</v>
      </c>
      <c r="J22" s="9" t="str">
        <f>IF(ISBLANK(Tableau7[[#This Row],[Num de site]]),"",_xlfn.XLOOKUP(Tableau7[[#This Row],[Num de site]],[1]Sites!A:A,[1]Sites!C:C))</f>
        <v>7, rue du Marechal Leclerc</v>
      </c>
      <c r="K22" s="5" t="str">
        <f>IF(ISBLANK(Tableau7[[#This Row],[Num de site]]),"",_xlfn.XLOOKUP(Tableau7[[#This Row],[Num de site]],[1]Sites!A:A,[1]Sites!D:D))</f>
        <v>38130</v>
      </c>
      <c r="L22" s="7" t="str">
        <f>IF(ISBLANK(Tableau7[[#This Row],[Num de site]]),"",_xlfn.XLOOKUP(Tableau7[[#This Row],[Num de site]],[1]Sites!A:A,[1]Sites!E:E))</f>
        <v>ECHIROLLES</v>
      </c>
      <c r="N22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22" s="7" t="s">
        <v>68</v>
      </c>
      <c r="T22" s="7" t="s">
        <v>179</v>
      </c>
    </row>
    <row r="23" spans="1:20" s="9" customFormat="1" x14ac:dyDescent="0.25">
      <c r="A23" s="11">
        <v>45314</v>
      </c>
      <c r="B23" s="9">
        <f>IF(ISBLANK(Tableau7[[#This Row],[Date ]]),"",WEEKNUM(Tableau7[[#This Row],[Date ]]))</f>
        <v>4</v>
      </c>
      <c r="C23" s="9" t="str">
        <f>IF(ISBLANK(Tableau7[[#This Row],[Date ]]),"",TEXT(Tableau7[[#This Row],[Date ]],"mmmm"))</f>
        <v>janvier</v>
      </c>
      <c r="D23" s="9" t="s">
        <v>180</v>
      </c>
      <c r="E23" s="9" t="s">
        <v>181</v>
      </c>
      <c r="F23" s="12" t="s">
        <v>182</v>
      </c>
      <c r="G23" s="16" t="s">
        <v>183</v>
      </c>
      <c r="H23" s="9" t="s">
        <v>184</v>
      </c>
      <c r="I23" s="9" t="s">
        <v>185</v>
      </c>
      <c r="J23" s="9" t="str">
        <f>IF(ISBLANK(Tableau7[[#This Row],[Num de site]]),"",_xlfn.XLOOKUP(Tableau7[[#This Row],[Num de site]],[1]Sites!A:A,[1]Sites!C:C))</f>
        <v>Parc du Club du Moulin à Vent 33, rue du Docteur G.-Lévy - Bât. 35</v>
      </c>
      <c r="K23" s="5" t="str">
        <f>IF(ISBLANK(Tableau7[[#This Row],[Num de site]]),"",_xlfn.XLOOKUP(Tableau7[[#This Row],[Num de site]],[1]Sites!A:A,[1]Sites!D:D))</f>
        <v>69693</v>
      </c>
      <c r="L23" s="9" t="str">
        <f>IF(ISBLANK(Tableau7[[#This Row],[Num de site]]),"",_xlfn.XLOOKUP(Tableau7[[#This Row],[Num de site]],[1]Sites!A:A,[1]Sites!E:E))</f>
        <v>VENISSIEUX</v>
      </c>
      <c r="N23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23" s="9" t="s">
        <v>68</v>
      </c>
      <c r="P23" s="9" t="s">
        <v>43</v>
      </c>
      <c r="Q23" s="13">
        <v>45322</v>
      </c>
      <c r="R23" s="9" t="s">
        <v>186</v>
      </c>
      <c r="S23" s="9">
        <v>1</v>
      </c>
      <c r="T23" s="9" t="s">
        <v>187</v>
      </c>
    </row>
    <row r="24" spans="1:20" s="7" customFormat="1" x14ac:dyDescent="0.25">
      <c r="A24" s="6">
        <v>45314</v>
      </c>
      <c r="B24" s="7">
        <f>IF(ISBLANK(Tableau7[[#This Row],[Date ]]),"",WEEKNUM(Tableau7[[#This Row],[Date ]]))</f>
        <v>4</v>
      </c>
      <c r="C24" s="7" t="str">
        <f>IF(ISBLANK(Tableau7[[#This Row],[Date ]]),"",TEXT(Tableau7[[#This Row],[Date ]],"mmmm"))</f>
        <v>janvier</v>
      </c>
      <c r="D24" s="7" t="s">
        <v>71</v>
      </c>
      <c r="E24" s="7" t="s">
        <v>188</v>
      </c>
      <c r="F24" s="8" t="s">
        <v>189</v>
      </c>
      <c r="G24" s="7" t="s">
        <v>190</v>
      </c>
      <c r="H24" s="7" t="s">
        <v>191</v>
      </c>
      <c r="I24" s="7" t="s">
        <v>192</v>
      </c>
      <c r="J24" s="9" t="str">
        <f>IF(ISBLANK(Tableau7[[#This Row],[Num de site]]),"",_xlfn.XLOOKUP(Tableau7[[#This Row],[Num de site]],[1]Sites!A:A,[1]Sites!C:C))</f>
        <v>751 Bd Charles CROS</v>
      </c>
      <c r="K24" s="5" t="str">
        <f>IF(ISBLANK(Tableau7[[#This Row],[Num de site]]),"",_xlfn.XLOOKUP(Tableau7[[#This Row],[Num de site]],[1]Sites!A:A,[1]Sites!D:D))</f>
        <v>14123</v>
      </c>
      <c r="L24" s="7" t="str">
        <f>IF(ISBLANK(Tableau7[[#This Row],[Num de site]]),"",_xlfn.XLOOKUP(Tableau7[[#This Row],[Num de site]],[1]Sites!A:A,[1]Sites!E:E))</f>
        <v>IFS</v>
      </c>
      <c r="N24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24" s="7" t="s">
        <v>68</v>
      </c>
      <c r="T24" s="7" t="s">
        <v>137</v>
      </c>
    </row>
    <row r="25" spans="1:20" s="7" customFormat="1" x14ac:dyDescent="0.25">
      <c r="A25" s="6">
        <v>45314</v>
      </c>
      <c r="B25" s="7">
        <f>IF(ISBLANK(Tableau7[[#This Row],[Date ]]),"",WEEKNUM(Tableau7[[#This Row],[Date ]]))</f>
        <v>4</v>
      </c>
      <c r="C25" s="7" t="str">
        <f>IF(ISBLANK(Tableau7[[#This Row],[Date ]]),"",TEXT(Tableau7[[#This Row],[Date ]],"mmmm"))</f>
        <v>janvier</v>
      </c>
      <c r="D25" s="7" t="s">
        <v>193</v>
      </c>
      <c r="E25" s="7" t="s">
        <v>194</v>
      </c>
      <c r="F25" s="8" t="s">
        <v>195</v>
      </c>
      <c r="G25" s="19" t="s">
        <v>196</v>
      </c>
      <c r="H25" s="7" t="s">
        <v>197</v>
      </c>
      <c r="I25" s="7" t="s">
        <v>198</v>
      </c>
      <c r="J25" s="9" t="str">
        <f>IF(ISBLANK(Tableau7[[#This Row],[Num de site]]),"",_xlfn.XLOOKUP(Tableau7[[#This Row],[Num de site]],[1]Sites!A:A,[1]Sites!C:C))</f>
        <v>9, rue Jean-François Cail Espace Mendès-France Z.I. de Souché -</v>
      </c>
      <c r="K25" s="5" t="str">
        <f>IF(ISBLANK(Tableau7[[#This Row],[Num de site]]),"",_xlfn.XLOOKUP(Tableau7[[#This Row],[Num de site]],[1]Sites!A:A,[1]Sites!D:D))</f>
        <v>79000</v>
      </c>
      <c r="L25" s="7" t="str">
        <f>IF(ISBLANK(Tableau7[[#This Row],[Num de site]]),"",_xlfn.XLOOKUP(Tableau7[[#This Row],[Num de site]],[1]Sites!A:A,[1]Sites!E:E))</f>
        <v>NIORT</v>
      </c>
      <c r="N25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25" s="7" t="s">
        <v>68</v>
      </c>
      <c r="P25" s="7" t="s">
        <v>43</v>
      </c>
      <c r="Q25" s="10">
        <v>45337</v>
      </c>
      <c r="R25" s="7" t="s">
        <v>199</v>
      </c>
      <c r="T25" s="7" t="s">
        <v>200</v>
      </c>
    </row>
    <row r="26" spans="1:20" s="9" customFormat="1" x14ac:dyDescent="0.25">
      <c r="A26" s="11">
        <v>45316</v>
      </c>
      <c r="B26" s="9">
        <f>IF(ISBLANK(Tableau7[[#This Row],[Date ]]),"",WEEKNUM(Tableau7[[#This Row],[Date ]]))</f>
        <v>4</v>
      </c>
      <c r="C26" s="9" t="str">
        <f>IF(ISBLANK(Tableau7[[#This Row],[Date ]]),"",TEXT(Tableau7[[#This Row],[Date ]],"mmmm"))</f>
        <v>janvier</v>
      </c>
      <c r="D26" s="9" t="s">
        <v>201</v>
      </c>
      <c r="E26" s="9" t="s">
        <v>202</v>
      </c>
      <c r="F26" s="12" t="s">
        <v>203</v>
      </c>
      <c r="G26" s="16" t="s">
        <v>204</v>
      </c>
      <c r="H26" s="9" t="s">
        <v>205</v>
      </c>
      <c r="I26" s="9" t="s">
        <v>157</v>
      </c>
      <c r="J26" s="9" t="str">
        <f>IF(ISBLANK(Tableau7[[#This Row],[Num de site]]),"",_xlfn.XLOOKUP(Tableau7[[#This Row],[Num de site]],[1]Sites!A:A,[1]Sites!C:C))</f>
        <v>229 rue du Docteur Guichard BP 91004</v>
      </c>
      <c r="K26" s="5" t="str">
        <f>IF(ISBLANK(Tableau7[[#This Row],[Num de site]]),"",_xlfn.XLOOKUP(Tableau7[[#This Row],[Num de site]],[1]Sites!A:A,[1]Sites!D:D))</f>
        <v>49010</v>
      </c>
      <c r="L26" s="9" t="str">
        <f>IF(ISBLANK(Tableau7[[#This Row],[Num de site]]),"",_xlfn.XLOOKUP(Tableau7[[#This Row],[Num de site]],[1]Sites!A:A,[1]Sites!E:E))</f>
        <v>ANGERS</v>
      </c>
      <c r="N26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26" s="9" t="s">
        <v>68</v>
      </c>
      <c r="T26" s="9" t="s">
        <v>206</v>
      </c>
    </row>
    <row r="27" spans="1:20" s="9" customFormat="1" ht="15" customHeight="1" x14ac:dyDescent="0.25">
      <c r="A27" s="11">
        <v>45316</v>
      </c>
      <c r="D27" s="9" t="s">
        <v>207</v>
      </c>
      <c r="E27" s="9" t="s">
        <v>208</v>
      </c>
      <c r="F27" s="12" t="s">
        <v>209</v>
      </c>
      <c r="G27" s="16" t="s">
        <v>210</v>
      </c>
      <c r="H27" s="9" t="s">
        <v>211</v>
      </c>
      <c r="I27" s="9" t="s">
        <v>212</v>
      </c>
      <c r="J27" s="9" t="str">
        <f>IF(ISBLANK(Tableau7[[#This Row],[Num de site]]),"",_xlfn.XLOOKUP(Tableau7[[#This Row],[Num de site]],[1]Sites!A:A,[1]Sites!C:C))</f>
        <v>18 RUE ALBERT CAMUS</v>
      </c>
      <c r="K27" s="5" t="str">
        <f>IF(ISBLANK(Tableau7[[#This Row],[Num de site]]),"",_xlfn.XLOOKUP(Tableau7[[#This Row],[Num de site]],[1]Sites!A:A,[1]Sites!D:D))</f>
        <v>69500</v>
      </c>
      <c r="L27" s="9" t="str">
        <f>IF(ISBLANK(Tableau7[[#This Row],[Num de site]]),"",_xlfn.XLOOKUP(Tableau7[[#This Row],[Num de site]],[1]Sites!A:A,[1]Sites!E:E))</f>
        <v>BRON</v>
      </c>
      <c r="N27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27" s="9" t="s">
        <v>68</v>
      </c>
      <c r="P27" s="9" t="s">
        <v>43</v>
      </c>
      <c r="Q27" s="13">
        <v>45349</v>
      </c>
      <c r="R27" s="9" t="s">
        <v>213</v>
      </c>
    </row>
    <row r="28" spans="1:20" s="7" customFormat="1" x14ac:dyDescent="0.25">
      <c r="A28" s="6">
        <v>45316</v>
      </c>
      <c r="B28" s="7">
        <f>IF(ISBLANK(Tableau7[[#This Row],[Date ]]),"",WEEKNUM(Tableau7[[#This Row],[Date ]]))</f>
        <v>4</v>
      </c>
      <c r="C28" s="7" t="str">
        <f>IF(ISBLANK(Tableau7[[#This Row],[Date ]]),"",TEXT(Tableau7[[#This Row],[Date ]],"mmmm"))</f>
        <v>janvier</v>
      </c>
      <c r="D28" s="7" t="s">
        <v>214</v>
      </c>
      <c r="E28" s="7" t="s">
        <v>215</v>
      </c>
      <c r="F28" s="8" t="s">
        <v>216</v>
      </c>
      <c r="G28" s="7" t="s">
        <v>217</v>
      </c>
      <c r="H28" s="7" t="s">
        <v>218</v>
      </c>
      <c r="I28" s="7" t="s">
        <v>219</v>
      </c>
      <c r="J28" s="7" t="str">
        <f>IF(ISBLANK(Tableau7[[#This Row],[Num de site]]),"",_xlfn.XLOOKUP(Tableau7[[#This Row],[Num de site]],[1]Sites!A:A,[1]Sites!C:C))</f>
        <v>2 Avenue du Président John Kennedy</v>
      </c>
      <c r="K28" s="5" t="str">
        <f>IF(ISBLANK(Tableau7[[#This Row],[Num de site]]),"",_xlfn.XLOOKUP(Tableau7[[#This Row],[Num de site]],[1]Sites!A:A,[1]Sites!D:D))</f>
        <v>87000</v>
      </c>
      <c r="L28" s="7" t="str">
        <f>IF(ISBLANK(Tableau7[[#This Row],[Num de site]]),"",_xlfn.XLOOKUP(Tableau7[[#This Row],[Num de site]],[1]Sites!A:A,[1]Sites!E:E))</f>
        <v>LIMOGES</v>
      </c>
      <c r="N28" s="7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28" s="7" t="s">
        <v>101</v>
      </c>
      <c r="T28" s="7" t="s">
        <v>137</v>
      </c>
    </row>
    <row r="29" spans="1:20" s="9" customFormat="1" x14ac:dyDescent="0.25">
      <c r="A29" s="11">
        <v>45322</v>
      </c>
      <c r="B29" s="9">
        <f>IF(ISBLANK(Tableau7[[#This Row],[Date ]]),"",WEEKNUM(Tableau7[[#This Row],[Date ]]))</f>
        <v>5</v>
      </c>
      <c r="C29" s="9" t="str">
        <f>IF(ISBLANK(Tableau7[[#This Row],[Date ]]),"",TEXT(Tableau7[[#This Row],[Date ]],"mmmm"))</f>
        <v>janvier</v>
      </c>
      <c r="D29" s="9" t="s">
        <v>220</v>
      </c>
      <c r="E29" s="9" t="s">
        <v>221</v>
      </c>
      <c r="F29" s="12" t="s">
        <v>222</v>
      </c>
      <c r="G29" s="16" t="s">
        <v>223</v>
      </c>
      <c r="H29" s="9" t="s">
        <v>224</v>
      </c>
      <c r="I29" s="9" t="s">
        <v>198</v>
      </c>
      <c r="J29" s="9" t="str">
        <f>IF(ISBLANK(Tableau7[[#This Row],[Num de site]]),"",_xlfn.XLOOKUP(Tableau7[[#This Row],[Num de site]],[1]Sites!A:A,[1]Sites!C:C))</f>
        <v>9, rue Jean-François Cail Espace Mendès-France Z.I. de Souché -</v>
      </c>
      <c r="K29" s="5" t="str">
        <f>IF(ISBLANK(Tableau7[[#This Row],[Num de site]]),"",_xlfn.XLOOKUP(Tableau7[[#This Row],[Num de site]],[1]Sites!A:A,[1]Sites!D:D))</f>
        <v>79000</v>
      </c>
      <c r="L29" s="9" t="str">
        <f>IF(ISBLANK(Tableau7[[#This Row],[Num de site]]),"",_xlfn.XLOOKUP(Tableau7[[#This Row],[Num de site]],[1]Sites!A:A,[1]Sites!E:E))</f>
        <v>NIORT</v>
      </c>
      <c r="N29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29" s="9" t="s">
        <v>68</v>
      </c>
      <c r="P29" s="9" t="s">
        <v>43</v>
      </c>
      <c r="Q29" s="13">
        <v>45362</v>
      </c>
      <c r="R29" s="9" t="s">
        <v>225</v>
      </c>
      <c r="T29" s="9" t="s">
        <v>226</v>
      </c>
    </row>
    <row r="30" spans="1:20" s="7" customFormat="1" x14ac:dyDescent="0.25">
      <c r="A30" s="6">
        <v>45322</v>
      </c>
      <c r="B30" s="7">
        <f>IF(ISBLANK(Tableau7[[#This Row],[Date ]]),"",WEEKNUM(Tableau7[[#This Row],[Date ]]))</f>
        <v>5</v>
      </c>
      <c r="C30" s="7" t="str">
        <f>IF(ISBLANK(Tableau7[[#This Row],[Date ]]),"",TEXT(Tableau7[[#This Row],[Date ]],"mmmm"))</f>
        <v>janvier</v>
      </c>
      <c r="D30" s="7" t="s">
        <v>227</v>
      </c>
      <c r="E30" s="7" t="s">
        <v>228</v>
      </c>
      <c r="F30" s="8" t="s">
        <v>229</v>
      </c>
      <c r="G30" s="7" t="s">
        <v>230</v>
      </c>
      <c r="H30" s="7" t="s">
        <v>231</v>
      </c>
      <c r="I30" s="7" t="s">
        <v>232</v>
      </c>
      <c r="J30" s="7" t="str">
        <f>IF(ISBLANK(Tableau7[[#This Row],[Num de site]]),"",_xlfn.XLOOKUP(Tableau7[[#This Row],[Num de site]],[1]Sites!A:A,[1]Sites!C:C))</f>
        <v>Rue Augustin Fresnel, ZAC de Kergaradec</v>
      </c>
      <c r="K30" s="5" t="str">
        <f>IF(ISBLANK(Tableau7[[#This Row],[Num de site]]),"",_xlfn.XLOOKUP(Tableau7[[#This Row],[Num de site]],[1]Sites!A:A,[1]Sites!D:D))</f>
        <v>29490</v>
      </c>
      <c r="L30" s="7" t="str">
        <f>IF(ISBLANK(Tableau7[[#This Row],[Num de site]]),"",_xlfn.XLOOKUP(Tableau7[[#This Row],[Num de site]],[1]Sites!A:A,[1]Sites!E:E))</f>
        <v>GUIPAVAS</v>
      </c>
      <c r="N30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30" s="7" t="s">
        <v>68</v>
      </c>
      <c r="T30" s="7" t="s">
        <v>137</v>
      </c>
    </row>
    <row r="31" spans="1:20" s="7" customFormat="1" x14ac:dyDescent="0.25">
      <c r="A31" s="6">
        <v>45323</v>
      </c>
      <c r="B31" s="7">
        <f>IF(ISBLANK(Tableau7[[#This Row],[Date ]]),"",WEEKNUM(Tableau7[[#This Row],[Date ]]))</f>
        <v>5</v>
      </c>
      <c r="C31" s="7" t="str">
        <f>IF(ISBLANK(Tableau7[[#This Row],[Date ]]),"",TEXT(Tableau7[[#This Row],[Date ]],"mmmm"))</f>
        <v>février</v>
      </c>
      <c r="D31" s="7" t="s">
        <v>71</v>
      </c>
      <c r="E31" s="7" t="s">
        <v>233</v>
      </c>
      <c r="F31" s="8" t="s">
        <v>234</v>
      </c>
      <c r="G31" s="19" t="s">
        <v>235</v>
      </c>
      <c r="H31" s="7" t="s">
        <v>236</v>
      </c>
      <c r="I31" s="7" t="s">
        <v>237</v>
      </c>
      <c r="J31" s="7" t="str">
        <f>IF(ISBLANK(Tableau7[[#This Row],[Num de site]]),"",_xlfn.XLOOKUP(Tableau7[[#This Row],[Num de site]],[1]Sites!A:A,[1]Sites!C:C))</f>
        <v>2085 Route de Paris</v>
      </c>
      <c r="K31" s="5" t="str">
        <f>IF(ISBLANK(Tableau7[[#This Row],[Num de site]]),"",_xlfn.XLOOKUP(Tableau7[[#This Row],[Num de site]],[1]Sites!A:A,[1]Sites!D:D))</f>
        <v>54200</v>
      </c>
      <c r="L31" s="7" t="str">
        <f>IF(ISBLANK(Tableau7[[#This Row],[Num de site]]),"",_xlfn.XLOOKUP(Tableau7[[#This Row],[Num de site]],[1]Sites!A:A,[1]Sites!E:E))</f>
        <v>Ecrouves</v>
      </c>
      <c r="N31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31" s="7" t="s">
        <v>68</v>
      </c>
    </row>
    <row r="32" spans="1:20" s="7" customFormat="1" x14ac:dyDescent="0.25">
      <c r="A32" s="6">
        <v>45323</v>
      </c>
      <c r="B32" s="7">
        <f>IF(ISBLANK(Tableau7[[#This Row],[Date ]]),"",WEEKNUM(Tableau7[[#This Row],[Date ]]))</f>
        <v>5</v>
      </c>
      <c r="C32" s="7" t="str">
        <f>IF(ISBLANK(Tableau7[[#This Row],[Date ]]),"",TEXT(Tableau7[[#This Row],[Date ]],"mmmm"))</f>
        <v>février</v>
      </c>
      <c r="D32" s="7" t="s">
        <v>71</v>
      </c>
      <c r="E32" s="7" t="s">
        <v>238</v>
      </c>
      <c r="F32" s="8" t="s">
        <v>239</v>
      </c>
      <c r="G32" s="19" t="s">
        <v>240</v>
      </c>
      <c r="H32" s="7" t="s">
        <v>241</v>
      </c>
      <c r="I32" s="7" t="s">
        <v>237</v>
      </c>
      <c r="J32" s="7" t="str">
        <f>IF(ISBLANK(Tableau7[[#This Row],[Num de site]]),"",_xlfn.XLOOKUP(Tableau7[[#This Row],[Num de site]],[1]Sites!A:A,[1]Sites!C:C))</f>
        <v>2085 Route de Paris</v>
      </c>
      <c r="K32" s="5" t="str">
        <f>IF(ISBLANK(Tableau7[[#This Row],[Num de site]]),"",_xlfn.XLOOKUP(Tableau7[[#This Row],[Num de site]],[1]Sites!A:A,[1]Sites!D:D))</f>
        <v>54200</v>
      </c>
      <c r="L32" s="7" t="str">
        <f>IF(ISBLANK(Tableau7[[#This Row],[Num de site]]),"",_xlfn.XLOOKUP(Tableau7[[#This Row],[Num de site]],[1]Sites!A:A,[1]Sites!E:E))</f>
        <v>Ecrouves</v>
      </c>
      <c r="N32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32" s="7" t="s">
        <v>68</v>
      </c>
    </row>
    <row r="33" spans="1:21" s="7" customFormat="1" x14ac:dyDescent="0.25">
      <c r="A33" s="6">
        <v>45323</v>
      </c>
      <c r="B33" s="7">
        <f>IF(ISBLANK(Tableau7[[#This Row],[Date ]]),"",WEEKNUM(Tableau7[[#This Row],[Date ]]))</f>
        <v>5</v>
      </c>
      <c r="C33" s="7" t="str">
        <f>IF(ISBLANK(Tableau7[[#This Row],[Date ]]),"",TEXT(Tableau7[[#This Row],[Date ]],"mmmm"))</f>
        <v>février</v>
      </c>
      <c r="D33" s="7" t="s">
        <v>71</v>
      </c>
      <c r="E33" s="7" t="s">
        <v>242</v>
      </c>
      <c r="F33" s="8" t="s">
        <v>243</v>
      </c>
      <c r="G33" s="19" t="s">
        <v>244</v>
      </c>
      <c r="H33" s="7" t="s">
        <v>245</v>
      </c>
      <c r="I33" s="7" t="s">
        <v>237</v>
      </c>
      <c r="J33" s="7" t="str">
        <f>IF(ISBLANK(Tableau7[[#This Row],[Num de site]]),"",_xlfn.XLOOKUP(Tableau7[[#This Row],[Num de site]],[1]Sites!A:A,[1]Sites!C:C))</f>
        <v>2085 Route de Paris</v>
      </c>
      <c r="K33" s="5" t="str">
        <f>IF(ISBLANK(Tableau7[[#This Row],[Num de site]]),"",_xlfn.XLOOKUP(Tableau7[[#This Row],[Num de site]],[1]Sites!A:A,[1]Sites!D:D))</f>
        <v>54200</v>
      </c>
      <c r="L33" s="7" t="str">
        <f>IF(ISBLANK(Tableau7[[#This Row],[Num de site]]),"",_xlfn.XLOOKUP(Tableau7[[#This Row],[Num de site]],[1]Sites!A:A,[1]Sites!E:E))</f>
        <v>Ecrouves</v>
      </c>
      <c r="N33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33" s="7" t="s">
        <v>68</v>
      </c>
    </row>
    <row r="34" spans="1:21" s="7" customFormat="1" x14ac:dyDescent="0.25">
      <c r="A34" s="6">
        <v>45323</v>
      </c>
      <c r="B34" s="7">
        <f>IF(ISBLANK(Tableau7[[#This Row],[Date ]]),"",WEEKNUM(Tableau7[[#This Row],[Date ]]))</f>
        <v>5</v>
      </c>
      <c r="C34" s="7" t="str">
        <f>IF(ISBLANK(Tableau7[[#This Row],[Date ]]),"",TEXT(Tableau7[[#This Row],[Date ]],"mmmm"))</f>
        <v>février</v>
      </c>
      <c r="D34" s="7" t="s">
        <v>71</v>
      </c>
      <c r="E34" s="7" t="s">
        <v>246</v>
      </c>
      <c r="F34" s="8" t="s">
        <v>247</v>
      </c>
      <c r="G34" s="19" t="s">
        <v>248</v>
      </c>
      <c r="H34" s="7" t="s">
        <v>249</v>
      </c>
      <c r="I34" s="7" t="s">
        <v>237</v>
      </c>
      <c r="J34" s="7" t="str">
        <f>IF(ISBLANK(Tableau7[[#This Row],[Num de site]]),"",_xlfn.XLOOKUP(Tableau7[[#This Row],[Num de site]],[1]Sites!A:A,[1]Sites!C:C))</f>
        <v>2085 Route de Paris</v>
      </c>
      <c r="K34" s="5" t="str">
        <f>IF(ISBLANK(Tableau7[[#This Row],[Num de site]]),"",_xlfn.XLOOKUP(Tableau7[[#This Row],[Num de site]],[1]Sites!A:A,[1]Sites!D:D))</f>
        <v>54200</v>
      </c>
      <c r="L34" s="7" t="str">
        <f>IF(ISBLANK(Tableau7[[#This Row],[Num de site]]),"",_xlfn.XLOOKUP(Tableau7[[#This Row],[Num de site]],[1]Sites!A:A,[1]Sites!E:E))</f>
        <v>Ecrouves</v>
      </c>
      <c r="N34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34" s="7" t="s">
        <v>68</v>
      </c>
    </row>
    <row r="35" spans="1:21" s="7" customFormat="1" x14ac:dyDescent="0.25">
      <c r="A35" s="6">
        <v>45327</v>
      </c>
      <c r="B35" s="7">
        <f>IF(ISBLANK(Tableau7[[#This Row],[Date ]]),"",WEEKNUM(Tableau7[[#This Row],[Date ]]))</f>
        <v>6</v>
      </c>
      <c r="C35" s="7" t="str">
        <f>IF(ISBLANK(Tableau7[[#This Row],[Date ]]),"",TEXT(Tableau7[[#This Row],[Date ]],"mmmm"))</f>
        <v>février</v>
      </c>
      <c r="D35" s="7" t="s">
        <v>250</v>
      </c>
      <c r="E35" s="7" t="s">
        <v>251</v>
      </c>
      <c r="F35" s="8" t="s">
        <v>252</v>
      </c>
      <c r="G35" s="19" t="s">
        <v>253</v>
      </c>
      <c r="H35" s="7" t="s">
        <v>254</v>
      </c>
      <c r="I35" s="7" t="s">
        <v>255</v>
      </c>
      <c r="J35" s="7" t="str">
        <f>IF(ISBLANK(Tableau7[[#This Row],[Num de site]]),"",_xlfn.XLOOKUP(Tableau7[[#This Row],[Num de site]],[1]Sites!A:A,[1]Sites!C:C))</f>
        <v>Rue de l’Eperon Doré - ZI l’Eperon</v>
      </c>
      <c r="K35" s="5" t="str">
        <f>IF(ISBLANK(Tableau7[[#This Row],[Num de site]]),"",_xlfn.XLOOKUP(Tableau7[[#This Row],[Num de site]],[1]Sites!A:A,[1]Sites!D:D))</f>
        <v>35170</v>
      </c>
      <c r="L35" s="7" t="str">
        <f>IF(ISBLANK(Tableau7[[#This Row],[Num de site]]),"",_xlfn.XLOOKUP(Tableau7[[#This Row],[Num de site]],[1]Sites!A:A,[1]Sites!E:E))</f>
        <v>BRUZ</v>
      </c>
      <c r="N35" s="7" t="str">
        <f>IF(Tableau7[[#This Row],[Destination]]="Feyzin","Jérémy VILLARD",IF(Tableau7[[#This Row],[Destination]]="IDEM","Isabelle HUC",IF(Tableau7[[#This Row],[Destination]]="Saint Herblain","Dylan PARMENON","")))</f>
        <v>Dylan PARMENON</v>
      </c>
      <c r="O35" s="7" t="s">
        <v>60</v>
      </c>
      <c r="P35" s="7" t="s">
        <v>43</v>
      </c>
      <c r="Q35" s="10">
        <v>45330</v>
      </c>
      <c r="R35" s="7" t="s">
        <v>256</v>
      </c>
    </row>
    <row r="36" spans="1:21" s="7" customFormat="1" x14ac:dyDescent="0.25">
      <c r="A36" s="6">
        <v>45328</v>
      </c>
      <c r="B36" s="7">
        <f>IF(ISBLANK(Tableau7[[#This Row],[Date ]]),"",WEEKNUM(Tableau7[[#This Row],[Date ]]))</f>
        <v>6</v>
      </c>
      <c r="C36" s="7" t="str">
        <f>IF(ISBLANK(Tableau7[[#This Row],[Date ]]),"",TEXT(Tableau7[[#This Row],[Date ]],"mmmm"))</f>
        <v>février</v>
      </c>
      <c r="D36" s="7" t="s">
        <v>257</v>
      </c>
      <c r="E36" s="7" t="s">
        <v>258</v>
      </c>
      <c r="F36" s="8" t="s">
        <v>259</v>
      </c>
      <c r="G36" s="40" t="s">
        <v>260</v>
      </c>
      <c r="H36" s="7" t="s">
        <v>261</v>
      </c>
      <c r="I36" s="7" t="s">
        <v>262</v>
      </c>
      <c r="J36" s="7" t="str">
        <f>IF(ISBLANK(Tableau7[[#This Row],[Num de site]]),"",_xlfn.XLOOKUP(Tableau7[[#This Row],[Num de site]],[1]Sites!A:A,[1]Sites!C:C))</f>
        <v>2 ZA Perbost
Dépôt 20</v>
      </c>
      <c r="K36" s="5" t="str">
        <f>IF(ISBLANK(Tableau7[[#This Row],[Num de site]]),"",_xlfn.XLOOKUP(Tableau7[[#This Row],[Num de site]],[1]Sites!A:A,[1]Sites!D:D))</f>
        <v>31800</v>
      </c>
      <c r="L36" s="7" t="str">
        <f>IF(ISBLANK(Tableau7[[#This Row],[Num de site]]),"",_xlfn.XLOOKUP(Tableau7[[#This Row],[Num de site]],[1]Sites!A:A,[1]Sites!E:E))</f>
        <v>LABARTHE INARD</v>
      </c>
      <c r="N36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36" s="7" t="s">
        <v>68</v>
      </c>
      <c r="P36" s="7" t="s">
        <v>43</v>
      </c>
      <c r="Q36" s="10">
        <v>45362</v>
      </c>
      <c r="R36" s="7" t="s">
        <v>263</v>
      </c>
    </row>
    <row r="37" spans="1:21" s="7" customFormat="1" x14ac:dyDescent="0.25">
      <c r="A37" s="6">
        <v>45328</v>
      </c>
      <c r="B37" s="7">
        <f>IF(ISBLANK(Tableau7[[#This Row],[Date ]]),"",WEEKNUM(Tableau7[[#This Row],[Date ]]))</f>
        <v>6</v>
      </c>
      <c r="C37" s="7" t="str">
        <f>IF(ISBLANK(Tableau7[[#This Row],[Date ]]),"",TEXT(Tableau7[[#This Row],[Date ]],"mmmm"))</f>
        <v>février</v>
      </c>
      <c r="D37" s="7" t="s">
        <v>264</v>
      </c>
      <c r="E37" s="7" t="s">
        <v>265</v>
      </c>
      <c r="F37" s="8" t="s">
        <v>266</v>
      </c>
      <c r="G37" s="40" t="s">
        <v>267</v>
      </c>
      <c r="H37" s="7" t="s">
        <v>268</v>
      </c>
      <c r="I37" s="7" t="s">
        <v>269</v>
      </c>
      <c r="J37" s="7" t="str">
        <f>IF(ISBLANK(Tableau7[[#This Row],[Num de site]]),"",_xlfn.XLOOKUP(Tableau7[[#This Row],[Num de site]],[1]Sites!A:A,[1]Sites!C:C))</f>
        <v>Zac du Vivier - 2 Rue Blaise Pascal</v>
      </c>
      <c r="K37" s="5" t="str">
        <f>IF(ISBLANK(Tableau7[[#This Row],[Num de site]]),"",_xlfn.XLOOKUP(Tableau7[[#This Row],[Num de site]],[1]Sites!A:A,[1]Sites!D:D))</f>
        <v>72700</v>
      </c>
      <c r="L37" s="7" t="str">
        <f>IF(ISBLANK(Tableau7[[#This Row],[Num de site]]),"",_xlfn.XLOOKUP(Tableau7[[#This Row],[Num de site]],[1]Sites!A:A,[1]Sites!E:E))</f>
        <v>ALLONNES</v>
      </c>
      <c r="N37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37" s="7" t="s">
        <v>68</v>
      </c>
      <c r="T37" s="7" t="s">
        <v>270</v>
      </c>
    </row>
    <row r="38" spans="1:21" s="7" customFormat="1" x14ac:dyDescent="0.25">
      <c r="A38" s="6">
        <v>45328</v>
      </c>
      <c r="B38" s="7">
        <f>IF(ISBLANK(Tableau7[[#This Row],[Date ]]),"",WEEKNUM(Tableau7[[#This Row],[Date ]]))</f>
        <v>6</v>
      </c>
      <c r="C38" s="7" t="str">
        <f>IF(ISBLANK(Tableau7[[#This Row],[Date ]]),"",TEXT(Tableau7[[#This Row],[Date ]],"mmmm"))</f>
        <v>février</v>
      </c>
      <c r="D38" s="7" t="s">
        <v>271</v>
      </c>
      <c r="E38" s="7" t="s">
        <v>272</v>
      </c>
      <c r="F38" s="8" t="s">
        <v>273</v>
      </c>
      <c r="G38" s="7" t="s">
        <v>274</v>
      </c>
      <c r="H38" s="7" t="s">
        <v>275</v>
      </c>
      <c r="I38" s="7" t="s">
        <v>276</v>
      </c>
      <c r="J38" s="7" t="str">
        <f>IF(ISBLANK(Tableau7[[#This Row],[Num de site]]),"",_xlfn.XLOOKUP(Tableau7[[#This Row],[Num de site]],[1]Sites!A:A,[1]Sites!C:C))</f>
        <v>3 rue A. Boulloche- Parc d'activité pau-pyrenees</v>
      </c>
      <c r="K38" s="5" t="str">
        <f>IF(ISBLANK(Tableau7[[#This Row],[Num de site]]),"",_xlfn.XLOOKUP(Tableau7[[#This Row],[Num de site]],[1]Sites!A:A,[1]Sites!D:D))</f>
        <v>64050</v>
      </c>
      <c r="L38" s="7" t="str">
        <f>IF(ISBLANK(Tableau7[[#This Row],[Num de site]]),"",_xlfn.XLOOKUP(Tableau7[[#This Row],[Num de site]],[1]Sites!A:A,[1]Sites!E:E))</f>
        <v>PAU</v>
      </c>
      <c r="N38" s="7" t="str">
        <f>IF(Tableau7[[#This Row],[Destination]]="Feyzin","Jérémy VILLARD",IF(Tableau7[[#This Row],[Destination]]="IDEM","Isabelle HUC",IF(Tableau7[[#This Row],[Destination]]="Saint Herblain","Dylan PARMENON","")))</f>
        <v>Dylan PARMENON</v>
      </c>
      <c r="O38" s="7" t="s">
        <v>60</v>
      </c>
    </row>
    <row r="39" spans="1:21" s="7" customFormat="1" x14ac:dyDescent="0.25">
      <c r="A39" s="6">
        <v>45328</v>
      </c>
      <c r="B39" s="7">
        <f>IF(ISBLANK(Tableau7[[#This Row],[Date ]]),"",WEEKNUM(Tableau7[[#This Row],[Date ]]))</f>
        <v>6</v>
      </c>
      <c r="C39" s="7" t="str">
        <f>IF(ISBLANK(Tableau7[[#This Row],[Date ]]),"",TEXT(Tableau7[[#This Row],[Date ]],"mmmm"))</f>
        <v>février</v>
      </c>
      <c r="D39" s="7" t="s">
        <v>71</v>
      </c>
      <c r="E39" s="7" t="s">
        <v>277</v>
      </c>
      <c r="F39" s="8" t="s">
        <v>278</v>
      </c>
      <c r="G39" s="7" t="s">
        <v>279</v>
      </c>
      <c r="H39" s="7" t="s">
        <v>280</v>
      </c>
      <c r="I39" s="7" t="s">
        <v>281</v>
      </c>
      <c r="J39" s="7" t="str">
        <f>IF(ISBLANK(Tableau7[[#This Row],[Num de site]]),"",_xlfn.XLOOKUP(Tableau7[[#This Row],[Num de site]],[1]Sites!A:A,[1]Sites!C:C))</f>
        <v>ZAC de Rougemont
17 Chemin de Rougemont</v>
      </c>
      <c r="K39" s="5" t="str">
        <f>IF(ISBLANK(Tableau7[[#This Row],[Num de site]]),"",_xlfn.XLOOKUP(Tableau7[[#This Row],[Num de site]],[1]Sites!A:A,[1]Sites!D:D))</f>
        <v>39100</v>
      </c>
      <c r="L39" s="7" t="str">
        <f>IF(ISBLANK(Tableau7[[#This Row],[Num de site]]),"",_xlfn.XLOOKUP(Tableau7[[#This Row],[Num de site]],[1]Sites!A:A,[1]Sites!E:E))</f>
        <v>FOUCHERANS</v>
      </c>
      <c r="N39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39" s="7" t="s">
        <v>68</v>
      </c>
    </row>
    <row r="40" spans="1:21" s="7" customFormat="1" x14ac:dyDescent="0.25">
      <c r="A40" s="6">
        <v>45328</v>
      </c>
      <c r="B40" s="7">
        <f>IF(ISBLANK(Tableau7[[#This Row],[Date ]]),"",WEEKNUM(Tableau7[[#This Row],[Date ]]))</f>
        <v>6</v>
      </c>
      <c r="C40" s="7" t="str">
        <f>IF(ISBLANK(Tableau7[[#This Row],[Date ]]),"",TEXT(Tableau7[[#This Row],[Date ]],"mmmm"))</f>
        <v>février</v>
      </c>
      <c r="D40" s="7" t="s">
        <v>71</v>
      </c>
      <c r="E40" s="7" t="s">
        <v>282</v>
      </c>
      <c r="F40" s="8" t="s">
        <v>283</v>
      </c>
      <c r="G40" s="7" t="s">
        <v>284</v>
      </c>
      <c r="H40" s="7" t="s">
        <v>285</v>
      </c>
      <c r="I40" s="7" t="s">
        <v>281</v>
      </c>
      <c r="J40" s="7" t="str">
        <f>IF(ISBLANK(Tableau7[[#This Row],[Num de site]]),"",_xlfn.XLOOKUP(Tableau7[[#This Row],[Num de site]],[1]Sites!A:A,[1]Sites!C:C))</f>
        <v>ZAC de Rougemont
17 Chemin de Rougemont</v>
      </c>
      <c r="K40" s="5" t="str">
        <f>IF(ISBLANK(Tableau7[[#This Row],[Num de site]]),"",_xlfn.XLOOKUP(Tableau7[[#This Row],[Num de site]],[1]Sites!A:A,[1]Sites!D:D))</f>
        <v>39100</v>
      </c>
      <c r="L40" s="7" t="str">
        <f>IF(ISBLANK(Tableau7[[#This Row],[Num de site]]),"",_xlfn.XLOOKUP(Tableau7[[#This Row],[Num de site]],[1]Sites!A:A,[1]Sites!E:E))</f>
        <v>FOUCHERANS</v>
      </c>
      <c r="N40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40" s="7" t="s">
        <v>68</v>
      </c>
    </row>
    <row r="41" spans="1:21" s="7" customFormat="1" x14ac:dyDescent="0.25">
      <c r="A41" s="6">
        <v>45334</v>
      </c>
      <c r="B41" s="7">
        <f>IF(ISBLANK(Tableau7[[#This Row],[Date ]]),"",WEEKNUM(Tableau7[[#This Row],[Date ]]))</f>
        <v>7</v>
      </c>
      <c r="C41" s="7" t="str">
        <f>IF(ISBLANK(Tableau7[[#This Row],[Date ]]),"",TEXT(Tableau7[[#This Row],[Date ]],"mmmm"))</f>
        <v>février</v>
      </c>
      <c r="D41" s="7" t="s">
        <v>71</v>
      </c>
      <c r="E41" s="7" t="s">
        <v>286</v>
      </c>
      <c r="F41" s="8" t="s">
        <v>287</v>
      </c>
      <c r="G41" s="19" t="s">
        <v>288</v>
      </c>
      <c r="H41" s="7" t="s">
        <v>289</v>
      </c>
      <c r="I41" s="7" t="s">
        <v>281</v>
      </c>
      <c r="J41" s="7" t="str">
        <f>IF(ISBLANK(Tableau7[[#This Row],[Num de site]]),"",_xlfn.XLOOKUP(Tableau7[[#This Row],[Num de site]],[1]Sites!A:A,[1]Sites!C:C))</f>
        <v>ZAC de Rougemont
17 Chemin de Rougemont</v>
      </c>
      <c r="K41" s="5" t="str">
        <f>IF(ISBLANK(Tableau7[[#This Row],[Num de site]]),"",_xlfn.XLOOKUP(Tableau7[[#This Row],[Num de site]],[1]Sites!A:A,[1]Sites!D:D))</f>
        <v>39100</v>
      </c>
      <c r="L41" s="7" t="str">
        <f>IF(ISBLANK(Tableau7[[#This Row],[Num de site]]),"",_xlfn.XLOOKUP(Tableau7[[#This Row],[Num de site]],[1]Sites!A:A,[1]Sites!E:E))</f>
        <v>FOUCHERANS</v>
      </c>
      <c r="N41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41" s="7" t="s">
        <v>68</v>
      </c>
    </row>
    <row r="42" spans="1:21" s="7" customFormat="1" x14ac:dyDescent="0.25">
      <c r="A42" s="6">
        <v>45334</v>
      </c>
      <c r="B42" s="7">
        <f>IF(ISBLANK(Tableau7[[#This Row],[Date ]]),"",WEEKNUM(Tableau7[[#This Row],[Date ]]))</f>
        <v>7</v>
      </c>
      <c r="C42" s="7" t="str">
        <f>IF(ISBLANK(Tableau7[[#This Row],[Date ]]),"",TEXT(Tableau7[[#This Row],[Date ]],"mmmm"))</f>
        <v>février</v>
      </c>
      <c r="D42" s="7" t="s">
        <v>71</v>
      </c>
      <c r="E42" s="7" t="s">
        <v>290</v>
      </c>
      <c r="F42" s="8" t="s">
        <v>291</v>
      </c>
      <c r="G42" s="19" t="s">
        <v>292</v>
      </c>
      <c r="H42" s="7" t="s">
        <v>293</v>
      </c>
      <c r="I42" s="7" t="s">
        <v>294</v>
      </c>
      <c r="J42" s="7" t="str">
        <f>IF(ISBLANK(Tableau7[[#This Row],[Num de site]]),"",_xlfn.XLOOKUP(Tableau7[[#This Row],[Num de site]],[1]Sites!A:A,[1]Sites!C:C))</f>
        <v>23 route de la jaugueyre</v>
      </c>
      <c r="K42" s="5" t="str">
        <f>IF(ISBLANK(Tableau7[[#This Row],[Num de site]]),"",_xlfn.XLOOKUP(Tableau7[[#This Row],[Num de site]],[1]Sites!A:A,[1]Sites!D:D))</f>
        <v>33650</v>
      </c>
      <c r="L42" s="7" t="s">
        <v>295</v>
      </c>
      <c r="N42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42" s="7" t="s">
        <v>68</v>
      </c>
      <c r="T42" s="7" t="s">
        <v>296</v>
      </c>
    </row>
    <row r="43" spans="1:21" s="7" customFormat="1" x14ac:dyDescent="0.25">
      <c r="A43" s="6">
        <v>45334</v>
      </c>
      <c r="B43" s="7">
        <f>IF(ISBLANK(Tableau7[[#This Row],[Date ]]),"",WEEKNUM(Tableau7[[#This Row],[Date ]]))</f>
        <v>7</v>
      </c>
      <c r="C43" s="7" t="str">
        <f>IF(ISBLANK(Tableau7[[#This Row],[Date ]]),"",TEXT(Tableau7[[#This Row],[Date ]],"mmmm"))</f>
        <v>février</v>
      </c>
      <c r="D43" s="7" t="s">
        <v>71</v>
      </c>
      <c r="E43" s="7" t="s">
        <v>297</v>
      </c>
      <c r="F43" s="8" t="s">
        <v>298</v>
      </c>
      <c r="G43" s="19" t="s">
        <v>299</v>
      </c>
      <c r="H43" s="7" t="s">
        <v>300</v>
      </c>
      <c r="I43" s="7" t="s">
        <v>294</v>
      </c>
      <c r="J43" s="7" t="str">
        <f>IF(ISBLANK(Tableau7[[#This Row],[Num de site]]),"",_xlfn.XLOOKUP(Tableau7[[#This Row],[Num de site]],[1]Sites!A:A,[1]Sites!C:C))</f>
        <v>23 route de la jaugueyre</v>
      </c>
      <c r="K43" s="5" t="str">
        <f>IF(ISBLANK(Tableau7[[#This Row],[Num de site]]),"",_xlfn.XLOOKUP(Tableau7[[#This Row],[Num de site]],[1]Sites!A:A,[1]Sites!D:D))</f>
        <v>33650</v>
      </c>
      <c r="L43" s="7" t="s">
        <v>295</v>
      </c>
      <c r="N43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43" s="7" t="s">
        <v>68</v>
      </c>
      <c r="P43" s="7" t="s">
        <v>43</v>
      </c>
      <c r="Q43" s="10">
        <v>45366</v>
      </c>
      <c r="R43" s="7" t="s">
        <v>301</v>
      </c>
      <c r="T43" s="7" t="s">
        <v>296</v>
      </c>
    </row>
    <row r="44" spans="1:21" s="21" customFormat="1" x14ac:dyDescent="0.25">
      <c r="A44" s="20">
        <v>45334</v>
      </c>
      <c r="B44" s="21">
        <f>IF(ISBLANK(Tableau7[[#This Row],[Date ]]),"",WEEKNUM(Tableau7[[#This Row],[Date ]]))</f>
        <v>7</v>
      </c>
      <c r="C44" s="21" t="str">
        <f>IF(ISBLANK(Tableau7[[#This Row],[Date ]]),"",TEXT(Tableau7[[#This Row],[Date ]],"mmmm"))</f>
        <v>février</v>
      </c>
      <c r="D44" s="21" t="s">
        <v>71</v>
      </c>
      <c r="E44" s="21" t="s">
        <v>302</v>
      </c>
      <c r="F44" s="22" t="s">
        <v>303</v>
      </c>
      <c r="G44" s="23" t="s">
        <v>304</v>
      </c>
      <c r="H44" s="21" t="s">
        <v>305</v>
      </c>
      <c r="I44" s="21" t="s">
        <v>294</v>
      </c>
      <c r="J44" s="21" t="str">
        <f>IF(ISBLANK(Tableau7[[#This Row],[Num de site]]),"",_xlfn.XLOOKUP(Tableau7[[#This Row],[Num de site]],[1]Sites!A:A,[1]Sites!C:C))</f>
        <v>23 route de la jaugueyre</v>
      </c>
      <c r="K44" s="5" t="str">
        <f>IF(ISBLANK(Tableau7[[#This Row],[Num de site]]),"",_xlfn.XLOOKUP(Tableau7[[#This Row],[Num de site]],[1]Sites!A:A,[1]Sites!D:D))</f>
        <v>33650</v>
      </c>
      <c r="L44" s="21" t="s">
        <v>295</v>
      </c>
      <c r="N44" s="21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44" s="21" t="s">
        <v>68</v>
      </c>
      <c r="T44" s="21" t="s">
        <v>296</v>
      </c>
      <c r="U44" s="24" t="s">
        <v>306</v>
      </c>
    </row>
    <row r="45" spans="1:21" s="7" customFormat="1" x14ac:dyDescent="0.25">
      <c r="A45" s="6">
        <v>45336</v>
      </c>
      <c r="B45" s="7">
        <f>IF(ISBLANK(Tableau7[[#This Row],[Date ]]),"",WEEKNUM(Tableau7[[#This Row],[Date ]]))</f>
        <v>7</v>
      </c>
      <c r="C45" s="7" t="str">
        <f>IF(ISBLANK(Tableau7[[#This Row],[Date ]]),"",TEXT(Tableau7[[#This Row],[Date ]],"mmmm"))</f>
        <v>février</v>
      </c>
      <c r="D45" s="7" t="s">
        <v>71</v>
      </c>
      <c r="E45" s="7" t="s">
        <v>307</v>
      </c>
      <c r="F45" s="8" t="s">
        <v>308</v>
      </c>
      <c r="G45" s="7" t="s">
        <v>309</v>
      </c>
      <c r="H45" s="7" t="s">
        <v>310</v>
      </c>
      <c r="I45" s="7" t="s">
        <v>311</v>
      </c>
      <c r="J45" s="7" t="str">
        <f>IF(ISBLANK(Tableau7[[#This Row],[Num de site]]),"",_xlfn.XLOOKUP(Tableau7[[#This Row],[Num de site]],[1]Sites!A:A,[1]Sites!C:C))</f>
        <v>3 rue A. Boulloche- Parc d'activité pau-pyrenees</v>
      </c>
      <c r="K45" s="5" t="str">
        <f>IF(ISBLANK(Tableau7[[#This Row],[Num de site]]),"",_xlfn.XLOOKUP(Tableau7[[#This Row],[Num de site]],[1]Sites!A:A,[1]Sites!D:D))</f>
        <v>64050</v>
      </c>
      <c r="L45" s="7" t="str">
        <f>IF(ISBLANK(Tableau7[[#This Row],[Num de site]]),"",_xlfn.XLOOKUP(Tableau7[[#This Row],[Num de site]],[1]Sites!A:A,[1]Sites!E:E))</f>
        <v>PAU</v>
      </c>
      <c r="N45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45" s="7" t="s">
        <v>68</v>
      </c>
    </row>
    <row r="46" spans="1:21" s="7" customFormat="1" x14ac:dyDescent="0.25">
      <c r="A46" s="6">
        <v>45336</v>
      </c>
      <c r="B46" s="7">
        <f>IF(ISBLANK(Tableau7[[#This Row],[Date ]]),"",WEEKNUM(Tableau7[[#This Row],[Date ]]))</f>
        <v>7</v>
      </c>
      <c r="C46" s="7" t="str">
        <f>IF(ISBLANK(Tableau7[[#This Row],[Date ]]),"",TEXT(Tableau7[[#This Row],[Date ]],"mmmm"))</f>
        <v>février</v>
      </c>
      <c r="D46" s="7" t="s">
        <v>71</v>
      </c>
      <c r="E46" s="7" t="s">
        <v>312</v>
      </c>
      <c r="F46" s="8" t="s">
        <v>313</v>
      </c>
      <c r="G46" s="7" t="s">
        <v>314</v>
      </c>
      <c r="H46" s="7" t="s">
        <v>315</v>
      </c>
      <c r="I46" s="7" t="s">
        <v>316</v>
      </c>
      <c r="J46" s="7" t="str">
        <f>IF(ISBLANK(Tableau7[[#This Row],[Num de site]]),"",_xlfn.XLOOKUP(Tableau7[[#This Row],[Num de site]],[1]Sites!A:A,[1]Sites!C:C))</f>
        <v>12, rue Jules Berthonneau</v>
      </c>
      <c r="K46" s="5" t="str">
        <f>IF(ISBLANK(Tableau7[[#This Row],[Num de site]]),"",_xlfn.XLOOKUP(Tableau7[[#This Row],[Num de site]],[1]Sites!A:A,[1]Sites!D:D))</f>
        <v>41033</v>
      </c>
      <c r="L46" s="7" t="str">
        <f>IF(ISBLANK(Tableau7[[#This Row],[Num de site]]),"",_xlfn.XLOOKUP(Tableau7[[#This Row],[Num de site]],[1]Sites!A:A,[1]Sites!E:E))</f>
        <v>BLOIS</v>
      </c>
      <c r="N46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46" s="7" t="s">
        <v>68</v>
      </c>
    </row>
    <row r="47" spans="1:21" x14ac:dyDescent="0.25">
      <c r="A47" s="1">
        <v>45336</v>
      </c>
      <c r="B47">
        <f>IF(ISBLANK(Tableau7[[#This Row],[Date ]]),"",WEEKNUM(Tableau7[[#This Row],[Date ]]))</f>
        <v>7</v>
      </c>
      <c r="C47" t="str">
        <f>IF(ISBLANK(Tableau7[[#This Row],[Date ]]),"",TEXT(Tableau7[[#This Row],[Date ]],"mmmm"))</f>
        <v>février</v>
      </c>
      <c r="D47" t="s">
        <v>317</v>
      </c>
      <c r="E47" t="s">
        <v>318</v>
      </c>
      <c r="F47" s="3">
        <v>677846416</v>
      </c>
      <c r="G47" s="4" t="s">
        <v>319</v>
      </c>
      <c r="H47" t="s">
        <v>320</v>
      </c>
      <c r="I47" t="s">
        <v>321</v>
      </c>
      <c r="J47" t="str">
        <f>IF(ISBLANK(Tableau7[[#This Row],[Num de site]]),"",_xlfn.XLOOKUP(Tableau7[[#This Row],[Num de site]],[1]Sites!A:A,[1]Sites!C:C))</f>
        <v>Parc Cadéra Sud - 8, rue Ariane - Bâtiment E</v>
      </c>
      <c r="K47" s="5" t="str">
        <f>IF(ISBLANK(Tableau7[[#This Row],[Num de site]]),"",_xlfn.XLOOKUP(Tableau7[[#This Row],[Num de site]],[1]Sites!A:A,[1]Sites!D:D))</f>
        <v>33700</v>
      </c>
      <c r="L47" t="str">
        <f>IF(ISBLANK(Tableau7[[#This Row],[Num de site]]),"",_xlfn.XLOOKUP(Tableau7[[#This Row],[Num de site]],[1]Sites!A:A,[1]Sites!E:E))</f>
        <v>MERIGNAC</v>
      </c>
      <c r="N47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47" t="s">
        <v>101</v>
      </c>
    </row>
    <row r="48" spans="1:21" x14ac:dyDescent="0.25">
      <c r="A48" s="1">
        <v>45336</v>
      </c>
      <c r="B48">
        <f>IF(ISBLANK(Tableau7[[#This Row],[Date ]]),"",WEEKNUM(Tableau7[[#This Row],[Date ]]))</f>
        <v>7</v>
      </c>
      <c r="C48" t="str">
        <f>IF(ISBLANK(Tableau7[[#This Row],[Date ]]),"",TEXT(Tableau7[[#This Row],[Date ]],"mmmm"))</f>
        <v>février</v>
      </c>
      <c r="D48" t="s">
        <v>322</v>
      </c>
      <c r="E48" t="s">
        <v>323</v>
      </c>
      <c r="F48" s="3">
        <v>683838484</v>
      </c>
      <c r="G48" s="4" t="s">
        <v>324</v>
      </c>
      <c r="H48" t="s">
        <v>325</v>
      </c>
      <c r="I48" t="s">
        <v>50</v>
      </c>
      <c r="J48" t="str">
        <f>IF(ISBLANK(Tableau7[[#This Row],[Num de site]]),"",_xlfn.XLOOKUP(Tableau7[[#This Row],[Num de site]],[1]Sites!A:A,[1]Sites!C:C))</f>
        <v>Parc Georges BESSE II -Immeuble B - 445 Chemin bas du Mas de Boudan</v>
      </c>
      <c r="K48" s="5" t="str">
        <f>IF(ISBLANK(Tableau7[[#This Row],[Num de site]]),"",_xlfn.XLOOKUP(Tableau7[[#This Row],[Num de site]],[1]Sites!A:A,[1]Sites!D:D))</f>
        <v>30000</v>
      </c>
      <c r="L48" t="str">
        <f>IF(ISBLANK(Tableau7[[#This Row],[Num de site]]),"",_xlfn.XLOOKUP(Tableau7[[#This Row],[Num de site]],[1]Sites!A:A,[1]Sites!E:E))</f>
        <v>NIMES</v>
      </c>
      <c r="N48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48" t="s">
        <v>68</v>
      </c>
    </row>
    <row r="49" spans="1:20" s="7" customFormat="1" x14ac:dyDescent="0.25">
      <c r="A49" s="6">
        <v>45337</v>
      </c>
      <c r="B49" s="7">
        <f>IF(ISBLANK(Tableau7[[#This Row],[Date ]]),"",WEEKNUM(Tableau7[[#This Row],[Date ]]))</f>
        <v>7</v>
      </c>
      <c r="C49" s="7" t="str">
        <f>IF(ISBLANK(Tableau7[[#This Row],[Date ]]),"",TEXT(Tableau7[[#This Row],[Date ]],"mmmm"))</f>
        <v>février</v>
      </c>
      <c r="D49" s="7" t="s">
        <v>326</v>
      </c>
      <c r="E49" s="7" t="s">
        <v>327</v>
      </c>
      <c r="F49" s="8" t="s">
        <v>328</v>
      </c>
      <c r="G49" s="7" t="s">
        <v>329</v>
      </c>
      <c r="H49" s="7" t="s">
        <v>330</v>
      </c>
      <c r="I49" s="7" t="s">
        <v>331</v>
      </c>
      <c r="J49" s="7" t="str">
        <f>IF(ISBLANK(Tableau7[[#This Row],[Num de site]]),"",_xlfn.XLOOKUP(Tableau7[[#This Row],[Num de site]],[1]Sites!A:A,[1]Sites!C:C))</f>
        <v>300 rue Leon Joulin</v>
      </c>
      <c r="K49" s="5" t="str">
        <f>IF(ISBLANK(Tableau7[[#This Row],[Num de site]]),"",_xlfn.XLOOKUP(Tableau7[[#This Row],[Num de site]],[1]Sites!A:A,[1]Sites!D:D))</f>
        <v>31100</v>
      </c>
      <c r="L49" s="7" t="str">
        <f>IF(ISBLANK(Tableau7[[#This Row],[Num de site]]),"",_xlfn.XLOOKUP(Tableau7[[#This Row],[Num de site]],[1]Sites!A:A,[1]Sites!E:E))</f>
        <v>Toulouse</v>
      </c>
      <c r="N49" s="7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49" s="7" t="s">
        <v>101</v>
      </c>
    </row>
    <row r="50" spans="1:20" s="7" customFormat="1" x14ac:dyDescent="0.25">
      <c r="A50" s="6">
        <v>45341</v>
      </c>
      <c r="B50" s="7">
        <f>IF(ISBLANK(Tableau7[[#This Row],[Date ]]),"",WEEKNUM(Tableau7[[#This Row],[Date ]]))</f>
        <v>8</v>
      </c>
      <c r="C50" s="7" t="str">
        <f>IF(ISBLANK(Tableau7[[#This Row],[Date ]]),"",TEXT(Tableau7[[#This Row],[Date ]],"mmmm"))</f>
        <v>février</v>
      </c>
      <c r="D50" s="25" t="s">
        <v>332</v>
      </c>
      <c r="E50" s="7" t="s">
        <v>333</v>
      </c>
      <c r="F50" s="8" t="s">
        <v>334</v>
      </c>
      <c r="G50" s="19" t="s">
        <v>335</v>
      </c>
      <c r="H50" s="7" t="s">
        <v>336</v>
      </c>
      <c r="I50" s="7" t="s">
        <v>337</v>
      </c>
      <c r="J50" s="7" t="str">
        <f>IF(ISBLANK(Tableau7[[#This Row],[Num de site]]),"",_xlfn.XLOOKUP(Tableau7[[#This Row],[Num de site]],[1]Sites!A:A,[1]Sites!C:C))</f>
        <v>Route de Canal Bossiere
BP 37</v>
      </c>
      <c r="K50" s="5" t="str">
        <f>IF(ISBLANK(Tableau7[[#This Row],[Num de site]]),"",_xlfn.XLOOKUP(Tableau7[[#This Row],[Num de site]],[1]Sites!A:A,[1]Sites!D:D))</f>
        <v>76700</v>
      </c>
      <c r="L50" s="7" t="str">
        <f>IF(ISBLANK(Tableau7[[#This Row],[Num de site]]),"",_xlfn.XLOOKUP(Tableau7[[#This Row],[Num de site]],[1]Sites!A:A,[1]Sites!E:E))</f>
        <v>Gonfreville L'Orcher</v>
      </c>
      <c r="N50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50" s="7" t="s">
        <v>68</v>
      </c>
      <c r="P50" s="7" t="s">
        <v>43</v>
      </c>
      <c r="Q50" s="10">
        <v>45359</v>
      </c>
      <c r="R50" s="7" t="s">
        <v>338</v>
      </c>
    </row>
    <row r="51" spans="1:20" s="7" customFormat="1" x14ac:dyDescent="0.25">
      <c r="A51" s="6">
        <v>45341</v>
      </c>
      <c r="B51" s="7">
        <f>IF(ISBLANK(Tableau7[[#This Row],[Date ]]),"",WEEKNUM(Tableau7[[#This Row],[Date ]]))</f>
        <v>8</v>
      </c>
      <c r="C51" s="7" t="str">
        <f>IF(ISBLANK(Tableau7[[#This Row],[Date ]]),"",TEXT(Tableau7[[#This Row],[Date ]],"mmmm"))</f>
        <v>février</v>
      </c>
      <c r="D51" s="7" t="s">
        <v>339</v>
      </c>
      <c r="E51" s="7" t="s">
        <v>340</v>
      </c>
      <c r="F51" s="8" t="s">
        <v>341</v>
      </c>
      <c r="G51" s="7" t="s">
        <v>342</v>
      </c>
      <c r="H51" s="7" t="s">
        <v>343</v>
      </c>
      <c r="I51" s="7" t="s">
        <v>344</v>
      </c>
      <c r="J51" s="7" t="str">
        <f>IF(ISBLANK(Tableau7[[#This Row],[Num de site]]),"",_xlfn.XLOOKUP(Tableau7[[#This Row],[Num de site]],[1]Sites!A:A,[1]Sites!C:C))</f>
        <v>ZI de Ripotier, 9 rue Pierre et Marie Curie</v>
      </c>
      <c r="K51" s="5" t="str">
        <f>IF(ISBLANK(Tableau7[[#This Row],[Num de site]]),"",_xlfn.XLOOKUP(Tableau7[[#This Row],[Num de site]],[1]Sites!A:A,[1]Sites!D:D))</f>
        <v>07200</v>
      </c>
      <c r="L51" s="7" t="str">
        <f>IF(ISBLANK(Tableau7[[#This Row],[Num de site]]),"",_xlfn.XLOOKUP(Tableau7[[#This Row],[Num de site]],[1]Sites!A:A,[1]Sites!E:E))</f>
        <v>AUBENAS</v>
      </c>
      <c r="N51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51" s="7" t="s">
        <v>68</v>
      </c>
      <c r="T51" s="7" t="s">
        <v>345</v>
      </c>
    </row>
    <row r="52" spans="1:20" x14ac:dyDescent="0.25">
      <c r="A52" s="1">
        <v>45341</v>
      </c>
      <c r="B52">
        <f>IF(ISBLANK(Tableau7[[#This Row],[Date ]]),"",WEEKNUM(Tableau7[[#This Row],[Date ]]))</f>
        <v>8</v>
      </c>
      <c r="C52" t="str">
        <f>IF(ISBLANK(Tableau7[[#This Row],[Date ]]),"",TEXT(Tableau7[[#This Row],[Date ]],"mmmm"))</f>
        <v>février</v>
      </c>
      <c r="D52" t="s">
        <v>346</v>
      </c>
      <c r="E52" t="s">
        <v>347</v>
      </c>
      <c r="F52" s="3" t="s">
        <v>348</v>
      </c>
      <c r="G52" t="s">
        <v>349</v>
      </c>
      <c r="H52" t="s">
        <v>350</v>
      </c>
      <c r="I52" t="s">
        <v>351</v>
      </c>
      <c r="J52" t="str">
        <f>IF(ISBLANK(Tableau7[[#This Row],[Num de site]]),"",_xlfn.XLOOKUP(Tableau7[[#This Row],[Num de site]],[1]Sites!A:A,[1]Sites!C:C))</f>
        <v>1 Rue André Rieg ZAC Farman Sud</v>
      </c>
      <c r="K52" s="5" t="str">
        <f>IF(ISBLANK(Tableau7[[#This Row],[Num de site]]),"",_xlfn.XLOOKUP(Tableau7[[#This Row],[Num de site]],[1]Sites!A:A,[1]Sites!D:D))</f>
        <v>51100</v>
      </c>
      <c r="L52" t="str">
        <f>IF(ISBLANK(Tableau7[[#This Row],[Num de site]]),"",_xlfn.XLOOKUP(Tableau7[[#This Row],[Num de site]],[1]Sites!A:A,[1]Sites!E:E))</f>
        <v>REIMS</v>
      </c>
      <c r="N52" t="str">
        <f>IF(Tableau7[[#This Row],[Destination]]="Feyzin","Jérémy VILLARD",IF(Tableau7[[#This Row],[Destination]]="IDEM","Isabelle HUC",IF(Tableau7[[#This Row],[Destination]]="Saint Herblain","Dylan PARMENON","")))</f>
        <v>Dylan PARMENON</v>
      </c>
      <c r="O52" t="s">
        <v>60</v>
      </c>
    </row>
    <row r="53" spans="1:20" x14ac:dyDescent="0.25">
      <c r="A53" s="1">
        <v>45341</v>
      </c>
      <c r="B53">
        <f>IF(ISBLANK(Tableau7[[#This Row],[Date ]]),"",WEEKNUM(Tableau7[[#This Row],[Date ]]))</f>
        <v>8</v>
      </c>
      <c r="C53" t="str">
        <f>IF(ISBLANK(Tableau7[[#This Row],[Date ]]),"",TEXT(Tableau7[[#This Row],[Date ]],"mmmm"))</f>
        <v>février</v>
      </c>
      <c r="D53" t="s">
        <v>352</v>
      </c>
      <c r="E53" t="s">
        <v>353</v>
      </c>
      <c r="F53" s="3" t="s">
        <v>354</v>
      </c>
      <c r="G53" t="s">
        <v>355</v>
      </c>
      <c r="H53" t="s">
        <v>356</v>
      </c>
      <c r="I53" t="s">
        <v>357</v>
      </c>
      <c r="J53" t="str">
        <f>IF(ISBLANK(Tableau7[[#This Row],[Num de site]]),"",_xlfn.XLOOKUP(Tableau7[[#This Row],[Num de site]],[1]Sites!A:A,[1]Sites!C:C))</f>
        <v xml:space="preserve">10, ROUTE DE BONCOURT </v>
      </c>
      <c r="K53" s="5" t="str">
        <f>IF(ISBLANK(Tableau7[[#This Row],[Num de site]]),"",_xlfn.XLOOKUP(Tableau7[[#This Row],[Num de site]],[1]Sites!A:A,[1]Sites!D:D))</f>
        <v>55200</v>
      </c>
      <c r="L53" t="str">
        <f>IF(ISBLANK(Tableau7[[#This Row],[Num de site]]),"",_xlfn.XLOOKUP(Tableau7[[#This Row],[Num de site]],[1]Sites!A:A,[1]Sites!E:E))</f>
        <v>COMMERCY</v>
      </c>
      <c r="N53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53" t="s">
        <v>68</v>
      </c>
    </row>
    <row r="54" spans="1:20" s="7" customFormat="1" x14ac:dyDescent="0.25">
      <c r="A54" s="6">
        <v>45341</v>
      </c>
      <c r="B54" s="7">
        <f>IF(ISBLANK(Tableau7[[#This Row],[Date ]]),"",WEEKNUM(Tableau7[[#This Row],[Date ]]))</f>
        <v>8</v>
      </c>
      <c r="C54" s="7" t="str">
        <f>IF(ISBLANK(Tableau7[[#This Row],[Date ]]),"",TEXT(Tableau7[[#This Row],[Date ]],"mmmm"))</f>
        <v>février</v>
      </c>
      <c r="D54" s="7" t="s">
        <v>358</v>
      </c>
      <c r="E54" s="7" t="s">
        <v>359</v>
      </c>
      <c r="F54" s="8" t="s">
        <v>360</v>
      </c>
      <c r="G54" s="19" t="s">
        <v>361</v>
      </c>
      <c r="H54" s="7" t="s">
        <v>362</v>
      </c>
      <c r="I54" s="7" t="s">
        <v>363</v>
      </c>
      <c r="J54" s="7" t="str">
        <f>IF(ISBLANK(Tableau7[[#This Row],[Num de site]]),"",_xlfn.XLOOKUP(Tableau7[[#This Row],[Num de site]],[1]Sites!A:A,[1]Sites!C:C))</f>
        <v>5 Rue Archimède</v>
      </c>
      <c r="K54" s="5" t="str">
        <f>IF(ISBLANK(Tableau7[[#This Row],[Num de site]]),"",_xlfn.XLOOKUP(Tableau7[[#This Row],[Num de site]],[1]Sites!A:A,[1]Sites!D:D))</f>
        <v>17440</v>
      </c>
      <c r="L54" s="7" t="str">
        <f>IF(ISBLANK(Tableau7[[#This Row],[Num de site]]),"",_xlfn.XLOOKUP(Tableau7[[#This Row],[Num de site]],[1]Sites!A:A,[1]Sites!E:E))</f>
        <v>AYTRE</v>
      </c>
      <c r="N54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54" s="7" t="s">
        <v>68</v>
      </c>
      <c r="P54" s="7" t="s">
        <v>43</v>
      </c>
      <c r="T54" s="7" t="s">
        <v>364</v>
      </c>
    </row>
    <row r="55" spans="1:20" x14ac:dyDescent="0.25">
      <c r="A55" s="1">
        <v>45344</v>
      </c>
      <c r="B55">
        <f>IF(ISBLANK(Tableau7[[#This Row],[Date ]]),"",WEEKNUM(Tableau7[[#This Row],[Date ]]))</f>
        <v>8</v>
      </c>
      <c r="C55" t="str">
        <f>IF(ISBLANK(Tableau7[[#This Row],[Date ]]),"",TEXT(Tableau7[[#This Row],[Date ]],"mmmm"))</f>
        <v>février</v>
      </c>
      <c r="D55" t="s">
        <v>365</v>
      </c>
      <c r="E55" t="s">
        <v>366</v>
      </c>
      <c r="F55" s="3" t="s">
        <v>367</v>
      </c>
      <c r="G55" s="41" t="s">
        <v>368</v>
      </c>
      <c r="H55" t="s">
        <v>369</v>
      </c>
      <c r="I55" t="s">
        <v>370</v>
      </c>
      <c r="J55" t="str">
        <f>IF(ISBLANK(Tableau7[[#This Row],[Num de site]]),"",_xlfn.XLOOKUP(Tableau7[[#This Row],[Num de site]],[1]Sites!A:A,[1]Sites!C:C))</f>
        <v>20 rue Ampère</v>
      </c>
      <c r="K55" s="5" t="str">
        <f>IF(ISBLANK(Tableau7[[#This Row],[Num de site]]),"",_xlfn.XLOOKUP(Tableau7[[#This Row],[Num de site]],[1]Sites!A:A,[1]Sites!D:D))</f>
        <v>68000</v>
      </c>
      <c r="L55" t="str">
        <f>IF(ISBLANK(Tableau7[[#This Row],[Num de site]]),"",_xlfn.XLOOKUP(Tableau7[[#This Row],[Num de site]],[1]Sites!A:A,[1]Sites!E:E))</f>
        <v>COLMAR</v>
      </c>
      <c r="N55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55" t="s">
        <v>68</v>
      </c>
    </row>
    <row r="56" spans="1:20" x14ac:dyDescent="0.25">
      <c r="A56" s="1">
        <v>45344</v>
      </c>
      <c r="B56">
        <f>IF(ISBLANK(Tableau7[[#This Row],[Date ]]),"",WEEKNUM(Tableau7[[#This Row],[Date ]]))</f>
        <v>8</v>
      </c>
      <c r="C56" t="str">
        <f>IF(ISBLANK(Tableau7[[#This Row],[Date ]]),"",TEXT(Tableau7[[#This Row],[Date ]],"mmmm"))</f>
        <v>février</v>
      </c>
      <c r="D56" t="s">
        <v>71</v>
      </c>
      <c r="E56" t="s">
        <v>371</v>
      </c>
      <c r="F56" s="3" t="s">
        <v>372</v>
      </c>
      <c r="G56" t="s">
        <v>373</v>
      </c>
      <c r="H56" t="s">
        <v>374</v>
      </c>
      <c r="I56" t="s">
        <v>375</v>
      </c>
      <c r="J56" t="str">
        <f>IF(ISBLANK(Tableau7[[#This Row],[Num de site]]),"",_xlfn.XLOOKUP(Tableau7[[#This Row],[Num de site]],[1]Sites!A:A,[1]Sites!C:C))</f>
        <v>180 Avenue de l’Europe</v>
      </c>
      <c r="K56" s="5" t="str">
        <f>IF(ISBLANK(Tableau7[[#This Row],[Num de site]]),"",_xlfn.XLOOKUP(Tableau7[[#This Row],[Num de site]],[1]Sites!A:A,[1]Sites!D:D))</f>
        <v>38330</v>
      </c>
      <c r="L56" t="str">
        <f>IF(ISBLANK(Tableau7[[#This Row],[Num de site]]),"",_xlfn.XLOOKUP(Tableau7[[#This Row],[Num de site]],[1]Sites!A:A,[1]Sites!E:E))</f>
        <v>Montbonnot Saint-Martin</v>
      </c>
      <c r="N56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56" t="s">
        <v>68</v>
      </c>
    </row>
    <row r="57" spans="1:20" s="9" customFormat="1" x14ac:dyDescent="0.25">
      <c r="A57" s="11">
        <v>45345</v>
      </c>
      <c r="B57" s="9">
        <f>IF(ISBLANK(Tableau7[[#This Row],[Date ]]),"",WEEKNUM(Tableau7[[#This Row],[Date ]]))</f>
        <v>8</v>
      </c>
      <c r="C57" s="9" t="str">
        <f>IF(ISBLANK(Tableau7[[#This Row],[Date ]]),"",TEXT(Tableau7[[#This Row],[Date ]],"mmmm"))</f>
        <v>février</v>
      </c>
      <c r="D57" s="9" t="s">
        <v>376</v>
      </c>
      <c r="E57" s="9" t="s">
        <v>377</v>
      </c>
      <c r="F57" s="12" t="s">
        <v>378</v>
      </c>
      <c r="G57" s="9" t="s">
        <v>379</v>
      </c>
      <c r="H57" s="9" t="s">
        <v>380</v>
      </c>
      <c r="I57" s="9" t="s">
        <v>185</v>
      </c>
      <c r="J57" s="9" t="str">
        <f>IF(ISBLANK(Tableau7[[#This Row],[Num de site]]),"",_xlfn.XLOOKUP(Tableau7[[#This Row],[Num de site]],[1]Sites!A:A,[1]Sites!C:C))</f>
        <v>Parc du Club du Moulin à Vent 33, rue du Docteur G.-Lévy - Bât. 35</v>
      </c>
      <c r="K57" s="5" t="str">
        <f>IF(ISBLANK(Tableau7[[#This Row],[Num de site]]),"",_xlfn.XLOOKUP(Tableau7[[#This Row],[Num de site]],[1]Sites!A:A,[1]Sites!D:D))</f>
        <v>69693</v>
      </c>
      <c r="L57" s="9" t="str">
        <f>IF(ISBLANK(Tableau7[[#This Row],[Num de site]]),"",_xlfn.XLOOKUP(Tableau7[[#This Row],[Num de site]],[1]Sites!A:A,[1]Sites!E:E))</f>
        <v>VENISSIEUX</v>
      </c>
      <c r="N57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57" s="9" t="s">
        <v>68</v>
      </c>
      <c r="P57" s="9" t="s">
        <v>43</v>
      </c>
      <c r="Q57" s="13">
        <v>45362</v>
      </c>
      <c r="R57" s="9" t="s">
        <v>381</v>
      </c>
    </row>
    <row r="58" spans="1:20" x14ac:dyDescent="0.25">
      <c r="A58" s="1">
        <v>45345</v>
      </c>
      <c r="B58">
        <f>IF(ISBLANK(Tableau7[[#This Row],[Date ]]),"",WEEKNUM(Tableau7[[#This Row],[Date ]]))</f>
        <v>8</v>
      </c>
      <c r="C58" t="str">
        <f>IF(ISBLANK(Tableau7[[#This Row],[Date ]]),"",TEXT(Tableau7[[#This Row],[Date ]],"mmmm"))</f>
        <v>février</v>
      </c>
      <c r="D58" t="s">
        <v>382</v>
      </c>
      <c r="E58" t="s">
        <v>383</v>
      </c>
      <c r="F58" s="3" t="s">
        <v>384</v>
      </c>
      <c r="G58" t="s">
        <v>385</v>
      </c>
      <c r="H58" t="s">
        <v>386</v>
      </c>
      <c r="I58" t="s">
        <v>157</v>
      </c>
      <c r="J58" t="str">
        <f>IF(ISBLANK(Tableau7[[#This Row],[Num de site]]),"",_xlfn.XLOOKUP(Tableau7[[#This Row],[Num de site]],[1]Sites!A:A,[1]Sites!C:C))</f>
        <v>229 rue du Docteur Guichard BP 91004</v>
      </c>
      <c r="K58" s="5" t="str">
        <f>IF(ISBLANK(Tableau7[[#This Row],[Num de site]]),"",_xlfn.XLOOKUP(Tableau7[[#This Row],[Num de site]],[1]Sites!A:A,[1]Sites!D:D))</f>
        <v>49010</v>
      </c>
      <c r="L58" t="str">
        <f>IF(ISBLANK(Tableau7[[#This Row],[Num de site]]),"",_xlfn.XLOOKUP(Tableau7[[#This Row],[Num de site]],[1]Sites!A:A,[1]Sites!E:E))</f>
        <v>ANGERS</v>
      </c>
      <c r="N58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58" t="s">
        <v>68</v>
      </c>
    </row>
    <row r="59" spans="1:20" s="7" customFormat="1" x14ac:dyDescent="0.25">
      <c r="A59" s="6">
        <v>45345</v>
      </c>
      <c r="B59" s="7">
        <f>IF(ISBLANK(Tableau7[[#This Row],[Date ]]),"",WEEKNUM(Tableau7[[#This Row],[Date ]]))</f>
        <v>8</v>
      </c>
      <c r="C59" s="7" t="str">
        <f>IF(ISBLANK(Tableau7[[#This Row],[Date ]]),"",TEXT(Tableau7[[#This Row],[Date ]],"mmmm"))</f>
        <v>février</v>
      </c>
      <c r="D59" s="7" t="s">
        <v>387</v>
      </c>
      <c r="E59" s="7" t="s">
        <v>388</v>
      </c>
      <c r="F59" s="8" t="s">
        <v>389</v>
      </c>
      <c r="G59" s="19" t="s">
        <v>390</v>
      </c>
      <c r="H59" s="7" t="s">
        <v>391</v>
      </c>
      <c r="I59" s="7" t="s">
        <v>392</v>
      </c>
      <c r="J59" s="7" t="str">
        <f>IF(ISBLANK(Tableau7[[#This Row],[Num de site]]),"",_xlfn.XLOOKUP(Tableau7[[#This Row],[Num de site]],[1]Sites!A:A,[1]Sites!C:C))</f>
        <v>9, rue Jean-François Cail Espace Mendès-France Z.I. de Souché -</v>
      </c>
      <c r="K59" s="5" t="str">
        <f>IF(ISBLANK(Tableau7[[#This Row],[Num de site]]),"",_xlfn.XLOOKUP(Tableau7[[#This Row],[Num de site]],[1]Sites!A:A,[1]Sites!D:D))</f>
        <v>79000</v>
      </c>
      <c r="L59" s="7" t="str">
        <f>IF(ISBLANK(Tableau7[[#This Row],[Num de site]]),"",_xlfn.XLOOKUP(Tableau7[[#This Row],[Num de site]],[1]Sites!A:A,[1]Sites!E:E))</f>
        <v>NIORT</v>
      </c>
      <c r="N59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59" s="7" t="s">
        <v>68</v>
      </c>
      <c r="P59" s="7" t="s">
        <v>43</v>
      </c>
      <c r="Q59" s="10">
        <v>45359</v>
      </c>
      <c r="R59" s="7" t="s">
        <v>393</v>
      </c>
    </row>
    <row r="60" spans="1:20" s="9" customFormat="1" x14ac:dyDescent="0.25">
      <c r="A60" s="11">
        <v>45348</v>
      </c>
      <c r="B60" s="9">
        <f>IF(ISBLANK(Tableau7[[#This Row],[Date ]]),"",WEEKNUM(Tableau7[[#This Row],[Date ]]))</f>
        <v>9</v>
      </c>
      <c r="C60" s="9" t="str">
        <f>IF(ISBLANK(Tableau7[[#This Row],[Date ]]),"",TEXT(Tableau7[[#This Row],[Date ]],"mmmm"))</f>
        <v>février</v>
      </c>
      <c r="D60" s="9" t="s">
        <v>394</v>
      </c>
      <c r="E60" s="9" t="s">
        <v>395</v>
      </c>
      <c r="F60" s="12" t="s">
        <v>396</v>
      </c>
      <c r="G60" s="16" t="s">
        <v>397</v>
      </c>
      <c r="H60" s="9" t="s">
        <v>398</v>
      </c>
      <c r="I60" s="9" t="s">
        <v>67</v>
      </c>
      <c r="J60" s="9" t="str">
        <f>IF(ISBLANK(Tableau7[[#This Row],[Num de site]]),"",_xlfn.XLOOKUP(Tableau7[[#This Row],[Num de site]],[1]Sites!A:A,[1]Sites!C:C))</f>
        <v>2 Rue de Cornouialle 
Parc d'Activités de Kerloudan</v>
      </c>
      <c r="K60" s="5" t="str">
        <f>IF(ISBLANK(Tableau7[[#This Row],[Num de site]]),"",_xlfn.XLOOKUP(Tableau7[[#This Row],[Num de site]],[1]Sites!A:A,[1]Sites!D:D))</f>
        <v>56270</v>
      </c>
      <c r="L60" s="9" t="str">
        <f>IF(ISBLANK(Tableau7[[#This Row],[Num de site]]),"",_xlfn.XLOOKUP(Tableau7[[#This Row],[Num de site]],[1]Sites!A:A,[1]Sites!E:E))</f>
        <v>PLOEMEUR</v>
      </c>
      <c r="N60" s="9" t="str">
        <f>IF(Tableau7[[#This Row],[Destination]]="Feyzin","Jérémy VILLARD",IF(Tableau7[[#This Row],[Destination]]="IDEM","Isabelle HUC",IF(Tableau7[[#This Row],[Destination]]="Saint Herblain","Dylan PARMENON","")))</f>
        <v>Dylan PARMENON</v>
      </c>
      <c r="O60" s="9" t="s">
        <v>60</v>
      </c>
      <c r="P60" s="9" t="s">
        <v>43</v>
      </c>
      <c r="Q60" s="13">
        <v>45357</v>
      </c>
      <c r="R60" s="9" t="s">
        <v>399</v>
      </c>
    </row>
    <row r="61" spans="1:20" x14ac:dyDescent="0.25">
      <c r="A61" s="11">
        <v>45350</v>
      </c>
      <c r="B61" s="9">
        <f>IF(ISBLANK(Tableau7[[#This Row],[Date ]]),"",WEEKNUM(Tableau7[[#This Row],[Date ]]))</f>
        <v>9</v>
      </c>
      <c r="C61" s="9" t="str">
        <f>IF(ISBLANK(Tableau7[[#This Row],[Date ]]),"",TEXT(Tableau7[[#This Row],[Date ]],"mmmm"))</f>
        <v>février</v>
      </c>
      <c r="D61" s="9" t="s">
        <v>400</v>
      </c>
      <c r="E61" s="9" t="s">
        <v>401</v>
      </c>
      <c r="F61" s="12" t="s">
        <v>402</v>
      </c>
      <c r="G61" s="26" t="s">
        <v>403</v>
      </c>
      <c r="H61" s="9" t="s">
        <v>404</v>
      </c>
      <c r="I61" s="9" t="s">
        <v>107</v>
      </c>
      <c r="J61" s="9" t="str">
        <f>IF(ISBLANK(Tableau7[[#This Row],[Num de site]]),"",_xlfn.XLOOKUP(Tableau7[[#This Row],[Num de site]],[1]Sites!A:A,[1]Sites!C:C))</f>
        <v xml:space="preserve">2-4 rue Edouard Nignon La Chantrerie </v>
      </c>
      <c r="K61" s="5" t="str">
        <f>IF(ISBLANK(Tableau7[[#This Row],[Num de site]]),"",_xlfn.XLOOKUP(Tableau7[[#This Row],[Num de site]],[1]Sites!A:A,[1]Sites!D:D))</f>
        <v>44300</v>
      </c>
      <c r="L61" s="9" t="str">
        <f>IF(ISBLANK(Tableau7[[#This Row],[Num de site]]),"",_xlfn.XLOOKUP(Tableau7[[#This Row],[Num de site]],[1]Sites!A:A,[1]Sites!E:E))</f>
        <v>Nantes</v>
      </c>
      <c r="M61" s="9"/>
      <c r="N61" s="9" t="str">
        <f>IF(Tableau7[[#This Row],[Destination]]="Feyzin","Jérémy VILLARD",IF(Tableau7[[#This Row],[Destination]]="IDEM","Isabelle HUC",IF(Tableau7[[#This Row],[Destination]]="Saint Herblain","Dylan PARMENON","")))</f>
        <v>Dylan PARMENON</v>
      </c>
      <c r="O61" s="9" t="s">
        <v>60</v>
      </c>
      <c r="P61" s="9" t="s">
        <v>43</v>
      </c>
      <c r="Q61" s="13">
        <v>45357</v>
      </c>
      <c r="R61" s="9" t="s">
        <v>405</v>
      </c>
    </row>
    <row r="62" spans="1:20" x14ac:dyDescent="0.25">
      <c r="A62" s="11">
        <v>45350</v>
      </c>
      <c r="B62" s="9">
        <f>IF(ISBLANK(Tableau7[[#This Row],[Date ]]),"",WEEKNUM(Tableau7[[#This Row],[Date ]]))</f>
        <v>9</v>
      </c>
      <c r="C62" s="9" t="str">
        <f>IF(ISBLANK(Tableau7[[#This Row],[Date ]]),"",TEXT(Tableau7[[#This Row],[Date ]],"mmmm"))</f>
        <v>février</v>
      </c>
      <c r="D62" s="9" t="s">
        <v>406</v>
      </c>
      <c r="E62" s="9" t="s">
        <v>407</v>
      </c>
      <c r="F62" s="12" t="s">
        <v>408</v>
      </c>
      <c r="G62" s="16" t="s">
        <v>409</v>
      </c>
      <c r="H62" s="9" t="s">
        <v>410</v>
      </c>
      <c r="I62" s="9" t="s">
        <v>33</v>
      </c>
      <c r="J62" s="9" t="str">
        <f>IF(ISBLANK(Tableau7[[#This Row],[Num de site]]),"",_xlfn.XLOOKUP(Tableau7[[#This Row],[Num de site]],[1]Sites!A:A,[1]Sites!C:C))</f>
        <v>229 rue du Docteur Guichard BP 91004</v>
      </c>
      <c r="K62" s="5" t="str">
        <f>IF(ISBLANK(Tableau7[[#This Row],[Num de site]]),"",_xlfn.XLOOKUP(Tableau7[[#This Row],[Num de site]],[1]Sites!A:A,[1]Sites!D:D))</f>
        <v>49010</v>
      </c>
      <c r="L62" s="9" t="str">
        <f>IF(ISBLANK(Tableau7[[#This Row],[Num de site]]),"",_xlfn.XLOOKUP(Tableau7[[#This Row],[Num de site]],[1]Sites!A:A,[1]Sites!E:E))</f>
        <v>ANGERS</v>
      </c>
      <c r="M62" s="9"/>
      <c r="N62" s="9" t="str">
        <f>IF(Tableau7[[#This Row],[Destination]]="Feyzin","Jérémy VILLARD",IF(Tableau7[[#This Row],[Destination]]="IDEM","Isabelle HUC",IF(Tableau7[[#This Row],[Destination]]="Saint Herblain","Dylan PARMENON","")))</f>
        <v>Dylan PARMENON</v>
      </c>
      <c r="O62" s="9" t="s">
        <v>60</v>
      </c>
      <c r="P62" s="9" t="s">
        <v>43</v>
      </c>
      <c r="Q62" s="13">
        <v>45358</v>
      </c>
      <c r="R62" s="9" t="s">
        <v>411</v>
      </c>
    </row>
    <row r="63" spans="1:20" s="7" customFormat="1" x14ac:dyDescent="0.25">
      <c r="A63" s="6">
        <v>45350</v>
      </c>
      <c r="B63" s="7">
        <f>IF(ISBLANK(Tableau7[[#This Row],[Date ]]),"",WEEKNUM(Tableau7[[#This Row],[Date ]]))</f>
        <v>9</v>
      </c>
      <c r="C63" s="7" t="str">
        <f>IF(ISBLANK(Tableau7[[#This Row],[Date ]]),"",TEXT(Tableau7[[#This Row],[Date ]],"mmmm"))</f>
        <v>février</v>
      </c>
      <c r="D63" s="7" t="s">
        <v>412</v>
      </c>
      <c r="E63" s="7" t="s">
        <v>413</v>
      </c>
      <c r="F63" s="8" t="s">
        <v>414</v>
      </c>
      <c r="G63" s="19" t="s">
        <v>415</v>
      </c>
      <c r="H63" s="7" t="s">
        <v>416</v>
      </c>
      <c r="I63" s="7" t="s">
        <v>417</v>
      </c>
      <c r="J63" s="7" t="str">
        <f>IF(ISBLANK(Tableau7[[#This Row],[Num de site]]),"",_xlfn.XLOOKUP(Tableau7[[#This Row],[Num de site]],[1]Sites!A:A,[1]Sites!C:C))</f>
        <v>9 et 11 rue de TESSY</v>
      </c>
      <c r="K63" s="5" t="str">
        <f>IF(ISBLANK(Tableau7[[#This Row],[Num de site]]),"",_xlfn.XLOOKUP(Tableau7[[#This Row],[Num de site]],[1]Sites!A:A,[1]Sites!D:D))</f>
        <v>50750</v>
      </c>
      <c r="L63" s="7" t="str">
        <f>IF(ISBLANK(Tableau7[[#This Row],[Num de site]]),"",_xlfn.XLOOKUP(Tableau7[[#This Row],[Num de site]],[1]Sites!A:A,[1]Sites!E:E))</f>
        <v>BOURGVALLEES</v>
      </c>
      <c r="N63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63" s="7" t="s">
        <v>68</v>
      </c>
      <c r="P63" s="7" t="s">
        <v>43</v>
      </c>
      <c r="Q63" s="10">
        <v>45379</v>
      </c>
      <c r="R63" s="7" t="s">
        <v>418</v>
      </c>
      <c r="T63" s="7" t="s">
        <v>419</v>
      </c>
    </row>
    <row r="64" spans="1:20" s="7" customFormat="1" x14ac:dyDescent="0.25">
      <c r="A64" s="6">
        <v>45350</v>
      </c>
      <c r="B64" s="7">
        <f>IF(ISBLANK(Tableau7[[#This Row],[Date ]]),"",WEEKNUM(Tableau7[[#This Row],[Date ]]))</f>
        <v>9</v>
      </c>
      <c r="C64" s="7" t="str">
        <f>IF(ISBLANK(Tableau7[[#This Row],[Date ]]),"",TEXT(Tableau7[[#This Row],[Date ]],"mmmm"))</f>
        <v>février</v>
      </c>
      <c r="D64" s="7" t="s">
        <v>420</v>
      </c>
      <c r="E64" s="7" t="s">
        <v>421</v>
      </c>
      <c r="F64" s="8" t="s">
        <v>422</v>
      </c>
      <c r="G64" s="19" t="s">
        <v>423</v>
      </c>
      <c r="H64" s="7" t="s">
        <v>424</v>
      </c>
      <c r="I64" s="7" t="s">
        <v>425</v>
      </c>
      <c r="J64" s="7" t="str">
        <f>IF(ISBLANK(Tableau7[[#This Row],[Num de site]]),"",_xlfn.XLOOKUP(Tableau7[[#This Row],[Num de site]],[1]Sites!A:A,[1]Sites!C:C))</f>
        <v>3044 Route de Camaret</v>
      </c>
      <c r="K64" s="27">
        <f>IF(ISBLANK(Tableau7[[#This Row],[Num de site]]),"",_xlfn.XLOOKUP(Tableau7[[#This Row],[Num de site]],[1]Sites!A:A,[1]Sites!D:D))</f>
        <v>84100</v>
      </c>
      <c r="L64" s="7" t="str">
        <f>IF(ISBLANK(Tableau7[[#This Row],[Num de site]]),"",_xlfn.XLOOKUP(Tableau7[[#This Row],[Num de site]],[1]Sites!A:A,[1]Sites!E:E))</f>
        <v>ORANGE</v>
      </c>
      <c r="N64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64" s="7" t="s">
        <v>68</v>
      </c>
      <c r="T64" s="7" t="s">
        <v>345</v>
      </c>
    </row>
    <row r="65" spans="1:20" x14ac:dyDescent="0.25">
      <c r="A65" s="1">
        <v>45350</v>
      </c>
      <c r="B65">
        <f>IF(ISBLANK(Tableau7[[#This Row],[Date ]]),"",WEEKNUM(Tableau7[[#This Row],[Date ]]))</f>
        <v>9</v>
      </c>
      <c r="C65" t="str">
        <f>IF(ISBLANK(Tableau7[[#This Row],[Date ]]),"",TEXT(Tableau7[[#This Row],[Date ]],"mmmm"))</f>
        <v>février</v>
      </c>
      <c r="D65" t="s">
        <v>71</v>
      </c>
      <c r="E65" t="s">
        <v>426</v>
      </c>
      <c r="F65" s="3" t="s">
        <v>427</v>
      </c>
      <c r="G65" s="4" t="s">
        <v>428</v>
      </c>
      <c r="H65" t="s">
        <v>429</v>
      </c>
      <c r="I65" t="s">
        <v>316</v>
      </c>
      <c r="J65" t="str">
        <f>IF(ISBLANK(Tableau7[[#This Row],[Num de site]]),"",_xlfn.XLOOKUP(Tableau7[[#This Row],[Num de site]],[1]Sites!A:A,[1]Sites!C:C))</f>
        <v>12, rue Jules Berthonneau</v>
      </c>
      <c r="K65" s="5" t="str">
        <f>IF(ISBLANK(Tableau7[[#This Row],[Num de site]]),"",_xlfn.XLOOKUP(Tableau7[[#This Row],[Num de site]],[1]Sites!A:A,[1]Sites!D:D))</f>
        <v>41033</v>
      </c>
      <c r="L65" t="str">
        <f>IF(ISBLANK(Tableau7[[#This Row],[Num de site]]),"",_xlfn.XLOOKUP(Tableau7[[#This Row],[Num de site]],[1]Sites!A:A,[1]Sites!E:E))</f>
        <v>BLOIS</v>
      </c>
      <c r="N65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65" t="s">
        <v>68</v>
      </c>
    </row>
    <row r="66" spans="1:20" x14ac:dyDescent="0.25">
      <c r="A66" s="1">
        <v>45350</v>
      </c>
      <c r="B66">
        <f>IF(ISBLANK(Tableau7[[#This Row],[Date ]]),"",WEEKNUM(Tableau7[[#This Row],[Date ]]))</f>
        <v>9</v>
      </c>
      <c r="C66" t="str">
        <f>IF(ISBLANK(Tableau7[[#This Row],[Date ]]),"",TEXT(Tableau7[[#This Row],[Date ]],"mmmm"))</f>
        <v>février</v>
      </c>
      <c r="D66" t="s">
        <v>71</v>
      </c>
      <c r="E66" t="s">
        <v>430</v>
      </c>
      <c r="F66" s="3" t="s">
        <v>431</v>
      </c>
      <c r="G66" s="4" t="s">
        <v>432</v>
      </c>
      <c r="H66" t="s">
        <v>433</v>
      </c>
      <c r="I66" t="s">
        <v>434</v>
      </c>
      <c r="J66" t="str">
        <f>IF(ISBLANK(Tableau7[[#This Row],[Num de site]]),"",_xlfn.XLOOKUP(Tableau7[[#This Row],[Num de site]],[1]Sites!A:A,[1]Sites!C:C))</f>
        <v>ZAE de Kerivin
11 Rue Louis ARMAND</v>
      </c>
      <c r="K66" s="5" t="str">
        <f>IF(ISBLANK(Tableau7[[#This Row],[Num de site]]),"",_xlfn.XLOOKUP(Tableau7[[#This Row],[Num de site]],[1]Sites!A:A,[1]Sites!D:D))</f>
        <v>29600</v>
      </c>
      <c r="L66" t="str">
        <f>IF(ISBLANK(Tableau7[[#This Row],[Num de site]]),"",_xlfn.XLOOKUP(Tableau7[[#This Row],[Num de site]],[1]Sites!A:A,[1]Sites!E:E))</f>
        <v>SAINT MARTIN DES CHAMPS</v>
      </c>
      <c r="N66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66" t="s">
        <v>68</v>
      </c>
    </row>
    <row r="67" spans="1:20" x14ac:dyDescent="0.25">
      <c r="A67" s="1">
        <v>45352</v>
      </c>
      <c r="B67">
        <f>IF(ISBLANK(Tableau7[[#This Row],[Date ]]),"",WEEKNUM(Tableau7[[#This Row],[Date ]]))</f>
        <v>9</v>
      </c>
      <c r="C67" t="str">
        <f>IF(ISBLANK(Tableau7[[#This Row],[Date ]]),"",TEXT(Tableau7[[#This Row],[Date ]],"mmmm"))</f>
        <v>mars</v>
      </c>
      <c r="D67" t="s">
        <v>71</v>
      </c>
      <c r="E67" t="s">
        <v>435</v>
      </c>
      <c r="F67" s="3" t="s">
        <v>436</v>
      </c>
      <c r="G67" t="s">
        <v>437</v>
      </c>
      <c r="H67" t="s">
        <v>438</v>
      </c>
      <c r="I67" t="s">
        <v>439</v>
      </c>
      <c r="J67" t="str">
        <f>IF(ISBLANK(Tableau7[[#This Row],[Num de site]]),"",_xlfn.XLOOKUP(Tableau7[[#This Row],[Num de site]],[1]Sites!A:A,[1]Sites!C:C))</f>
        <v>4, rue Edouard Martel</v>
      </c>
      <c r="K67" s="5" t="str">
        <f>IF(ISBLANK(Tableau7[[#This Row],[Num de site]]),"",_xlfn.XLOOKUP(Tableau7[[#This Row],[Num de site]],[1]Sites!A:A,[1]Sites!D:D))</f>
        <v>42100</v>
      </c>
      <c r="L67" t="str">
        <f>IF(ISBLANK(Tableau7[[#This Row],[Num de site]]),"",_xlfn.XLOOKUP(Tableau7[[#This Row],[Num de site]],[1]Sites!A:A,[1]Sites!E:E))</f>
        <v>ST ETIENNE</v>
      </c>
      <c r="N6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67" t="s">
        <v>68</v>
      </c>
    </row>
    <row r="68" spans="1:20" s="9" customFormat="1" x14ac:dyDescent="0.25">
      <c r="A68" s="11">
        <v>45355</v>
      </c>
      <c r="B68" s="9">
        <f>IF(ISBLANK(Tableau7[[#This Row],[Date ]]),"",WEEKNUM(Tableau7[[#This Row],[Date ]]))</f>
        <v>10</v>
      </c>
      <c r="C68" s="9" t="str">
        <f>IF(ISBLANK(Tableau7[[#This Row],[Date ]]),"",TEXT(Tableau7[[#This Row],[Date ]],"mmmm"))</f>
        <v>mars</v>
      </c>
      <c r="D68" s="9" t="s">
        <v>440</v>
      </c>
      <c r="E68" s="9" t="s">
        <v>441</v>
      </c>
      <c r="F68" s="12" t="s">
        <v>442</v>
      </c>
      <c r="G68" s="9" t="s">
        <v>443</v>
      </c>
      <c r="H68" s="9" t="s">
        <v>444</v>
      </c>
      <c r="I68" s="9" t="s">
        <v>445</v>
      </c>
      <c r="J68" s="9" t="str">
        <f>IF(ISBLANK(Tableau7[[#This Row],[Num de site]]),"",_xlfn.XLOOKUP(Tableau7[[#This Row],[Num de site]],[1]Sites!A:A,[1]Sites!C:C))</f>
        <v>751 Bd Charles CROS</v>
      </c>
      <c r="K68" s="28" t="str">
        <f>IF(ISBLANK(Tableau7[[#This Row],[Num de site]]),"",_xlfn.XLOOKUP(Tableau7[[#This Row],[Num de site]],[1]Sites!A:A,[1]Sites!D:D))</f>
        <v>14123</v>
      </c>
      <c r="L68" s="9" t="str">
        <f>IF(ISBLANK(Tableau7[[#This Row],[Num de site]]),"",_xlfn.XLOOKUP(Tableau7[[#This Row],[Num de site]],[1]Sites!A:A,[1]Sites!E:E))</f>
        <v>IFS</v>
      </c>
      <c r="M68" s="9" t="s">
        <v>446</v>
      </c>
      <c r="N68" s="9" t="str">
        <f>IF(Tableau7[[#This Row],[Destination]]="Feyzin","Jérémy VILLARD",IF(Tableau7[[#This Row],[Destination]]="IDEM","Isabelle HUC",IF(Tableau7[[#This Row],[Destination]]="Saint Herblain","Dylan PARMENON","")))</f>
        <v>Dylan PARMENON</v>
      </c>
      <c r="O68" s="9" t="s">
        <v>60</v>
      </c>
      <c r="P68" s="9" t="s">
        <v>43</v>
      </c>
      <c r="Q68" s="13">
        <v>45429</v>
      </c>
      <c r="R68" s="9" t="s">
        <v>447</v>
      </c>
      <c r="S68" s="9">
        <v>1</v>
      </c>
    </row>
    <row r="69" spans="1:20" x14ac:dyDescent="0.25">
      <c r="A69" s="1">
        <v>45355</v>
      </c>
      <c r="B69">
        <f>IF(ISBLANK(Tableau7[[#This Row],[Date ]]),"",WEEKNUM(Tableau7[[#This Row],[Date ]]))</f>
        <v>10</v>
      </c>
      <c r="C69" t="str">
        <f>IF(ISBLANK(Tableau7[[#This Row],[Date ]]),"",TEXT(Tableau7[[#This Row],[Date ]],"mmmm"))</f>
        <v>mars</v>
      </c>
      <c r="D69" t="s">
        <v>448</v>
      </c>
      <c r="E69" t="s">
        <v>449</v>
      </c>
      <c r="F69" s="3" t="s">
        <v>450</v>
      </c>
      <c r="G69" t="s">
        <v>451</v>
      </c>
      <c r="H69" t="s">
        <v>452</v>
      </c>
      <c r="I69" t="s">
        <v>453</v>
      </c>
      <c r="J69" t="str">
        <f>IF(ISBLANK(Tableau7[[#This Row],[Num de site]]),"",_xlfn.XLOOKUP(Tableau7[[#This Row],[Num de site]],[1]Sites!A:A,[1]Sites!C:C))</f>
        <v>9 et 11 rue de TESSY</v>
      </c>
      <c r="K69" s="5" t="str">
        <f>IF(ISBLANK(Tableau7[[#This Row],[Num de site]]),"",_xlfn.XLOOKUP(Tableau7[[#This Row],[Num de site]],[1]Sites!A:A,[1]Sites!D:D))</f>
        <v>50750</v>
      </c>
      <c r="L69" t="str">
        <f>IF(ISBLANK(Tableau7[[#This Row],[Num de site]]),"",_xlfn.XLOOKUP(Tableau7[[#This Row],[Num de site]],[1]Sites!A:A,[1]Sites!E:E))</f>
        <v>BOURGVALLEES</v>
      </c>
      <c r="N6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69" t="s">
        <v>68</v>
      </c>
    </row>
    <row r="70" spans="1:20" s="7" customFormat="1" x14ac:dyDescent="0.25">
      <c r="A70" s="6">
        <v>45357</v>
      </c>
      <c r="B70" s="7">
        <f>IF(ISBLANK(Tableau7[[#This Row],[Date ]]),"",WEEKNUM(Tableau7[[#This Row],[Date ]]))</f>
        <v>10</v>
      </c>
      <c r="C70" s="7" t="str">
        <f>IF(ISBLANK(Tableau7[[#This Row],[Date ]]),"",TEXT(Tableau7[[#This Row],[Date ]],"mmmm"))</f>
        <v>mars</v>
      </c>
      <c r="D70" s="7" t="s">
        <v>454</v>
      </c>
      <c r="E70" s="7" t="s">
        <v>455</v>
      </c>
      <c r="F70" s="8" t="s">
        <v>456</v>
      </c>
      <c r="G70" s="7" t="s">
        <v>457</v>
      </c>
      <c r="H70" s="7" t="s">
        <v>458</v>
      </c>
      <c r="I70" s="7" t="s">
        <v>33</v>
      </c>
      <c r="J70" s="7" t="str">
        <f>IF(ISBLANK(Tableau7[[#This Row],[Num de site]]),"",_xlfn.XLOOKUP(Tableau7[[#This Row],[Num de site]],[1]Sites!A:A,[1]Sites!C:C))</f>
        <v>229 rue du Docteur Guichard BP 91004</v>
      </c>
      <c r="K70" s="5" t="str">
        <f>IF(ISBLANK(Tableau7[[#This Row],[Num de site]]),"",_xlfn.XLOOKUP(Tableau7[[#This Row],[Num de site]],[1]Sites!A:A,[1]Sites!D:D))</f>
        <v>49010</v>
      </c>
      <c r="L70" s="7" t="str">
        <f>IF(ISBLANK(Tableau7[[#This Row],[Num de site]]),"",_xlfn.XLOOKUP(Tableau7[[#This Row],[Num de site]],[1]Sites!A:A,[1]Sites!E:E))</f>
        <v>ANGERS</v>
      </c>
      <c r="N70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70" s="7" t="s">
        <v>68</v>
      </c>
      <c r="T70" s="7" t="s">
        <v>459</v>
      </c>
    </row>
    <row r="71" spans="1:20" s="9" customFormat="1" x14ac:dyDescent="0.25">
      <c r="A71" s="11">
        <v>45358</v>
      </c>
      <c r="B71" s="9">
        <f>IF(ISBLANK(Tableau7[[#This Row],[Date ]]),"",WEEKNUM(Tableau7[[#This Row],[Date ]]))</f>
        <v>10</v>
      </c>
      <c r="C71" s="9" t="str">
        <f>IF(ISBLANK(Tableau7[[#This Row],[Date ]]),"",TEXT(Tableau7[[#This Row],[Date ]],"mmmm"))</f>
        <v>mars</v>
      </c>
      <c r="D71" s="9" t="s">
        <v>460</v>
      </c>
      <c r="E71" s="9" t="s">
        <v>461</v>
      </c>
      <c r="F71" s="12" t="s">
        <v>462</v>
      </c>
      <c r="G71" s="16" t="s">
        <v>463</v>
      </c>
      <c r="H71" s="9" t="s">
        <v>464</v>
      </c>
      <c r="I71" s="9" t="s">
        <v>465</v>
      </c>
      <c r="J71" s="9" t="str">
        <f>IF(ISBLANK(Tableau7[[#This Row],[Num de site]]),"",_xlfn.XLOOKUP(Tableau7[[#This Row],[Num de site]],[1]Sites!A:A,[1]Sites!C:C))</f>
        <v>10, rue du Canal</v>
      </c>
      <c r="K71" s="5" t="str">
        <f>IF(ISBLANK(Tableau7[[#This Row],[Num de site]]),"",_xlfn.XLOOKUP(Tableau7[[#This Row],[Num de site]],[1]Sites!A:A,[1]Sites!D:D))</f>
        <v>54250</v>
      </c>
      <c r="L71" s="9" t="str">
        <f>IF(ISBLANK(Tableau7[[#This Row],[Num de site]]),"",_xlfn.XLOOKUP(Tableau7[[#This Row],[Num de site]],[1]Sites!A:A,[1]Sites!E:E))</f>
        <v>CHAMPIGNEULLES</v>
      </c>
      <c r="N71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71" s="9" t="s">
        <v>68</v>
      </c>
      <c r="P71" s="9" t="s">
        <v>43</v>
      </c>
      <c r="Q71" s="13">
        <v>45362</v>
      </c>
      <c r="R71" s="9" t="s">
        <v>466</v>
      </c>
    </row>
    <row r="72" spans="1:20" x14ac:dyDescent="0.25">
      <c r="A72" s="11">
        <v>45358</v>
      </c>
      <c r="B72" s="9">
        <f>IF(ISBLANK(Tableau7[[#This Row],[Date ]]),"",WEEKNUM(Tableau7[[#This Row],[Date ]]))</f>
        <v>10</v>
      </c>
      <c r="C72" s="9" t="str">
        <f>IF(ISBLANK(Tableau7[[#This Row],[Date ]]),"",TEXT(Tableau7[[#This Row],[Date ]],"mmmm"))</f>
        <v>mars</v>
      </c>
      <c r="D72" s="9" t="s">
        <v>467</v>
      </c>
      <c r="E72" s="9" t="s">
        <v>468</v>
      </c>
      <c r="F72" s="12" t="s">
        <v>469</v>
      </c>
      <c r="G72" s="16" t="s">
        <v>470</v>
      </c>
      <c r="H72" s="9" t="s">
        <v>471</v>
      </c>
      <c r="I72" s="9" t="s">
        <v>472</v>
      </c>
      <c r="J72" s="9" t="str">
        <f>IF(ISBLANK(Tableau7[[#This Row],[Num de site]]),"",_xlfn.XLOOKUP(Tableau7[[#This Row],[Num de site]],[1]Sites!A:A,[1]Sites!C:C))</f>
        <v>Bâtiment AZUREA - Hall C
660 Chemin du Littoral</v>
      </c>
      <c r="K72" s="5" t="str">
        <f>IF(ISBLANK(Tableau7[[#This Row],[Num de site]]),"",_xlfn.XLOOKUP(Tableau7[[#This Row],[Num de site]],[1]Sites!A:A,[1]Sites!D:D))</f>
        <v>13016</v>
      </c>
      <c r="L72" s="9" t="str">
        <f>IF(ISBLANK(Tableau7[[#This Row],[Num de site]]),"",_xlfn.XLOOKUP(Tableau7[[#This Row],[Num de site]],[1]Sites!A:A,[1]Sites!E:E))</f>
        <v>MARSEILLE</v>
      </c>
      <c r="M72" s="9"/>
      <c r="N72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72" s="9" t="s">
        <v>68</v>
      </c>
      <c r="P72" s="9" t="s">
        <v>43</v>
      </c>
      <c r="Q72" s="13">
        <v>45384</v>
      </c>
      <c r="R72" s="9" t="s">
        <v>473</v>
      </c>
    </row>
    <row r="73" spans="1:20" s="7" customFormat="1" x14ac:dyDescent="0.25">
      <c r="A73" s="6">
        <v>45363</v>
      </c>
      <c r="B73" s="7">
        <f>IF(ISBLANK(Tableau7[[#This Row],[Date ]]),"",WEEKNUM(Tableau7[[#This Row],[Date ]]))</f>
        <v>11</v>
      </c>
      <c r="C73" s="7" t="str">
        <f>IF(ISBLANK(Tableau7[[#This Row],[Date ]]),"",TEXT(Tableau7[[#This Row],[Date ]],"mmmm"))</f>
        <v>mars</v>
      </c>
      <c r="D73" s="7" t="s">
        <v>474</v>
      </c>
      <c r="E73" s="7" t="s">
        <v>475</v>
      </c>
      <c r="F73" s="8" t="s">
        <v>476</v>
      </c>
      <c r="G73" s="19" t="s">
        <v>477</v>
      </c>
      <c r="H73" s="7" t="s">
        <v>478</v>
      </c>
      <c r="I73" s="7" t="s">
        <v>479</v>
      </c>
      <c r="J73" s="7" t="str">
        <f>IF(ISBLANK(Tableau7[[#This Row],[Num de site]]),"",_xlfn.XLOOKUP(Tableau7[[#This Row],[Num de site]],[1]Sites!A:A,[1]Sites!C:C))</f>
        <v>37 Rue Henri SELLIER</v>
      </c>
      <c r="K73" s="27" t="str">
        <f>IF(ISBLANK(Tableau7[[#This Row],[Num de site]]),"",_xlfn.XLOOKUP(Tableau7[[#This Row],[Num de site]],[1]Sites!A:A,[1]Sites!D:D))</f>
        <v>79000</v>
      </c>
      <c r="L73" s="7" t="str">
        <f>IF(ISBLANK(Tableau7[[#This Row],[Num de site]]),"",_xlfn.XLOOKUP(Tableau7[[#This Row],[Num de site]],[1]Sites!A:A,[1]Sites!E:E))</f>
        <v>NIORT</v>
      </c>
      <c r="N73" s="7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73" s="7" t="s">
        <v>101</v>
      </c>
      <c r="P73" s="7" t="s">
        <v>43</v>
      </c>
      <c r="Q73" s="10">
        <v>45397</v>
      </c>
      <c r="R73" s="7" t="s">
        <v>480</v>
      </c>
      <c r="T73" s="7" t="s">
        <v>481</v>
      </c>
    </row>
    <row r="74" spans="1:20" s="7" customFormat="1" x14ac:dyDescent="0.25">
      <c r="A74" s="6">
        <v>45364</v>
      </c>
      <c r="B74" s="7">
        <f>IF(ISBLANK(Tableau7[[#This Row],[Date ]]),"",WEEKNUM(Tableau7[[#This Row],[Date ]]))</f>
        <v>11</v>
      </c>
      <c r="C74" s="7" t="str">
        <f>IF(ISBLANK(Tableau7[[#This Row],[Date ]]),"",TEXT(Tableau7[[#This Row],[Date ]],"mmmm"))</f>
        <v>mars</v>
      </c>
      <c r="D74" s="7" t="s">
        <v>482</v>
      </c>
      <c r="E74" s="7" t="s">
        <v>483</v>
      </c>
      <c r="F74" s="8">
        <v>610348359</v>
      </c>
      <c r="G74" s="19" t="s">
        <v>484</v>
      </c>
      <c r="H74" s="7" t="s">
        <v>485</v>
      </c>
      <c r="I74" s="7" t="s">
        <v>486</v>
      </c>
      <c r="J74" s="7" t="str">
        <f>IF(ISBLANK(Tableau7[[#This Row],[Num de site]]),"",_xlfn.XLOOKUP(Tableau7[[#This Row],[Num de site]],[1]Sites!A:A,[1]Sites!C:C))</f>
        <v xml:space="preserve">45 Allée du Clos de l’Ouche
ZAC des Léchères </v>
      </c>
      <c r="K74" s="27" t="str">
        <f>IF(ISBLANK(Tableau7[[#This Row],[Num de site]]),"",_xlfn.XLOOKUP(Tableau7[[#This Row],[Num de site]],[1]Sites!A:A,[1]Sites!D:D))</f>
        <v>74460</v>
      </c>
      <c r="L74" s="7" t="str">
        <f>IF(ISBLANK(Tableau7[[#This Row],[Num de site]]),"",_xlfn.XLOOKUP(Tableau7[[#This Row],[Num de site]],[1]Sites!A:A,[1]Sites!E:E))</f>
        <v>MARNAZ</v>
      </c>
      <c r="N74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74" s="7" t="s">
        <v>68</v>
      </c>
      <c r="P74" s="7" t="s">
        <v>43</v>
      </c>
      <c r="Q74" s="10">
        <v>45401</v>
      </c>
      <c r="R74" s="19" t="s">
        <v>487</v>
      </c>
      <c r="S74" s="7">
        <v>1</v>
      </c>
      <c r="T74" s="7" t="s">
        <v>488</v>
      </c>
    </row>
    <row r="75" spans="1:20" s="9" customFormat="1" x14ac:dyDescent="0.25">
      <c r="A75" s="11">
        <v>45364</v>
      </c>
      <c r="B75" s="9">
        <f>IF(ISBLANK(Tableau7[[#This Row],[Date ]]),"",WEEKNUM(Tableau7[[#This Row],[Date ]]))</f>
        <v>11</v>
      </c>
      <c r="C75" s="9" t="str">
        <f>IF(ISBLANK(Tableau7[[#This Row],[Date ]]),"",TEXT(Tableau7[[#This Row],[Date ]],"mmmm"))</f>
        <v>mars</v>
      </c>
      <c r="D75" s="9" t="s">
        <v>489</v>
      </c>
      <c r="E75" s="9" t="s">
        <v>490</v>
      </c>
      <c r="F75" s="12">
        <v>615070150</v>
      </c>
      <c r="G75" s="9" t="s">
        <v>491</v>
      </c>
      <c r="H75" s="9" t="s">
        <v>492</v>
      </c>
      <c r="I75" s="9" t="s">
        <v>493</v>
      </c>
      <c r="J75" s="9" t="str">
        <f>IF(ISBLANK(Tableau7[[#This Row],[Num de site]]),"",_xlfn.XLOOKUP(Tableau7[[#This Row],[Num de site]],[1]Sites!A:A,[1]Sites!C:C))</f>
        <v>186 Avenue du Général de Gaulle</v>
      </c>
      <c r="K75" s="5" t="str">
        <f>IF(ISBLANK(Tableau7[[#This Row],[Num de site]]),"",_xlfn.XLOOKUP(Tableau7[[#This Row],[Num de site]],[1]Sites!A:A,[1]Sites!D:D))</f>
        <v>78260</v>
      </c>
      <c r="L75" s="9" t="str">
        <f>IF(ISBLANK(Tableau7[[#This Row],[Num de site]]),"",_xlfn.XLOOKUP(Tableau7[[#This Row],[Num de site]],[1]Sites!A:A,[1]Sites!E:E))</f>
        <v>ACHERES</v>
      </c>
      <c r="N75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75" s="9" t="s">
        <v>68</v>
      </c>
      <c r="P75" s="9" t="s">
        <v>43</v>
      </c>
      <c r="Q75" s="13">
        <v>45372</v>
      </c>
      <c r="R75" s="9" t="s">
        <v>494</v>
      </c>
    </row>
    <row r="76" spans="1:20" x14ac:dyDescent="0.25">
      <c r="A76" s="1">
        <v>45364</v>
      </c>
      <c r="B76">
        <f>IF(ISBLANK(Tableau7[[#This Row],[Date ]]),"",WEEKNUM(Tableau7[[#This Row],[Date ]]))</f>
        <v>11</v>
      </c>
      <c r="C76" t="str">
        <f>IF(ISBLANK(Tableau7[[#This Row],[Date ]]),"",TEXT(Tableau7[[#This Row],[Date ]],"mmmm"))</f>
        <v>mars</v>
      </c>
      <c r="D76" t="s">
        <v>495</v>
      </c>
      <c r="E76" t="s">
        <v>496</v>
      </c>
      <c r="F76" s="3">
        <v>627753623</v>
      </c>
      <c r="G76" t="s">
        <v>496</v>
      </c>
      <c r="H76" t="s">
        <v>497</v>
      </c>
      <c r="I76" t="s">
        <v>94</v>
      </c>
      <c r="J76" t="str">
        <f>IF(ISBLANK(Tableau7[[#This Row],[Num de site]]),"",_xlfn.XLOOKUP(Tableau7[[#This Row],[Num de site]],[1]Sites!A:A,[1]Sites!C:C))</f>
        <v>497 Rue Nicéphore NIEPCE</v>
      </c>
      <c r="K76" s="5" t="str">
        <f>IF(ISBLANK(Tableau7[[#This Row],[Num de site]]),"",_xlfn.XLOOKUP(Tableau7[[#This Row],[Num de site]],[1]Sites!A:A,[1]Sites!D:D))</f>
        <v>69800</v>
      </c>
      <c r="L76" t="str">
        <f>IF(ISBLANK(Tableau7[[#This Row],[Num de site]]),"",_xlfn.XLOOKUP(Tableau7[[#This Row],[Num de site]],[1]Sites!A:A,[1]Sites!E:E))</f>
        <v>ST PRIEST</v>
      </c>
      <c r="N76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76" t="s">
        <v>68</v>
      </c>
    </row>
    <row r="77" spans="1:20" x14ac:dyDescent="0.25">
      <c r="A77" s="1">
        <v>45364</v>
      </c>
      <c r="B77">
        <f>IF(ISBLANK(Tableau7[[#This Row],[Date ]]),"",WEEKNUM(Tableau7[[#This Row],[Date ]]))</f>
        <v>11</v>
      </c>
      <c r="C77" t="str">
        <f>IF(ISBLANK(Tableau7[[#This Row],[Date ]]),"",TEXT(Tableau7[[#This Row],[Date ]],"mmmm"))</f>
        <v>mars</v>
      </c>
      <c r="D77" t="s">
        <v>498</v>
      </c>
      <c r="E77" t="s">
        <v>499</v>
      </c>
      <c r="F77" s="3" t="s">
        <v>500</v>
      </c>
      <c r="G77" t="s">
        <v>499</v>
      </c>
      <c r="H77" t="s">
        <v>501</v>
      </c>
      <c r="I77" t="s">
        <v>107</v>
      </c>
      <c r="J77" t="str">
        <f>IF(ISBLANK(Tableau7[[#This Row],[Num de site]]),"",_xlfn.XLOOKUP(Tableau7[[#This Row],[Num de site]],[1]Sites!A:A,[1]Sites!C:C))</f>
        <v xml:space="preserve">2-4 rue Edouard Nignon La Chantrerie </v>
      </c>
      <c r="K77" s="5" t="str">
        <f>IF(ISBLANK(Tableau7[[#This Row],[Num de site]]),"",_xlfn.XLOOKUP(Tableau7[[#This Row],[Num de site]],[1]Sites!A:A,[1]Sites!D:D))</f>
        <v>44300</v>
      </c>
      <c r="L77" t="str">
        <f>IF(ISBLANK(Tableau7[[#This Row],[Num de site]]),"",_xlfn.XLOOKUP(Tableau7[[#This Row],[Num de site]],[1]Sites!A:A,[1]Sites!E:E))</f>
        <v>Nantes</v>
      </c>
      <c r="N7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77" t="s">
        <v>68</v>
      </c>
    </row>
    <row r="78" spans="1:20" s="7" customFormat="1" x14ac:dyDescent="0.25">
      <c r="A78" s="6">
        <v>45373</v>
      </c>
      <c r="B78" s="7">
        <f>IF(ISBLANK(Tableau7[[#This Row],[Date ]]),"",WEEKNUM(Tableau7[[#This Row],[Date ]]))</f>
        <v>12</v>
      </c>
      <c r="C78" s="7" t="str">
        <f>IF(ISBLANK(Tableau7[[#This Row],[Date ]]),"",TEXT(Tableau7[[#This Row],[Date ]],"mmmm"))</f>
        <v>mars</v>
      </c>
      <c r="D78" s="7" t="s">
        <v>502</v>
      </c>
      <c r="E78" s="7" t="s">
        <v>503</v>
      </c>
      <c r="F78" s="8" t="s">
        <v>504</v>
      </c>
      <c r="G78" s="7" t="s">
        <v>505</v>
      </c>
      <c r="H78" s="7" t="s">
        <v>506</v>
      </c>
      <c r="I78" s="7" t="s">
        <v>507</v>
      </c>
      <c r="J78" s="7" t="str">
        <f>IF(ISBLANK(Tableau7[[#This Row],[Num de site]]),"",_xlfn.XLOOKUP(Tableau7[[#This Row],[Num de site]],[1]Sites!A:A,[1]Sites!C:C))</f>
        <v>ZI les Varennes</v>
      </c>
      <c r="K78" s="27" t="str">
        <f>IF(ISBLANK(Tableau7[[#This Row],[Num de site]]),"",_xlfn.XLOOKUP(Tableau7[[#This Row],[Num de site]],[1]Sites!A:A,[1]Sites!D:D))</f>
        <v>71160</v>
      </c>
      <c r="L78" s="7" t="str">
        <f>IF(ISBLANK(Tableau7[[#This Row],[Num de site]]),"",_xlfn.XLOOKUP(Tableau7[[#This Row],[Num de site]],[1]Sites!A:A,[1]Sites!E:E))</f>
        <v>RIGNY SUR ARROUX</v>
      </c>
      <c r="N78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78" s="7" t="s">
        <v>68</v>
      </c>
      <c r="P78" s="7" t="s">
        <v>43</v>
      </c>
      <c r="Q78" s="10">
        <v>45401</v>
      </c>
      <c r="R78" s="19" t="s">
        <v>508</v>
      </c>
      <c r="S78" s="7">
        <v>1</v>
      </c>
    </row>
    <row r="79" spans="1:20" x14ac:dyDescent="0.25">
      <c r="A79" s="1">
        <v>45378</v>
      </c>
      <c r="B79">
        <f>IF(ISBLANK(Tableau7[[#This Row],[Date ]]),"",WEEKNUM(Tableau7[[#This Row],[Date ]]))</f>
        <v>13</v>
      </c>
      <c r="C79" t="str">
        <f>IF(ISBLANK(Tableau7[[#This Row],[Date ]]),"",TEXT(Tableau7[[#This Row],[Date ]],"mmmm"))</f>
        <v>mars</v>
      </c>
      <c r="D79" t="s">
        <v>71</v>
      </c>
      <c r="E79" t="s">
        <v>509</v>
      </c>
      <c r="F79" s="3" t="s">
        <v>510</v>
      </c>
      <c r="G79" t="s">
        <v>511</v>
      </c>
      <c r="H79" t="s">
        <v>512</v>
      </c>
      <c r="I79" t="s">
        <v>513</v>
      </c>
      <c r="J79" t="str">
        <f>IF(ISBLANK(Tableau7[[#This Row],[Num de site]]),"",_xlfn.XLOOKUP(Tableau7[[#This Row],[Num de site]],[1]Sites!A:A,[1]Sites!C:C))</f>
        <v>Route de Lespignan RD14</v>
      </c>
      <c r="K79" s="5" t="str">
        <f>IF(ISBLANK(Tableau7[[#This Row],[Num de site]]),"",_xlfn.XLOOKUP(Tableau7[[#This Row],[Num de site]],[1]Sites!A:A,[1]Sites!D:D))</f>
        <v>34500</v>
      </c>
      <c r="L79" t="str">
        <f>IF(ISBLANK(Tableau7[[#This Row],[Num de site]]),"",_xlfn.XLOOKUP(Tableau7[[#This Row],[Num de site]],[1]Sites!A:A,[1]Sites!E:E))</f>
        <v>Beziers</v>
      </c>
      <c r="N7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79" t="s">
        <v>68</v>
      </c>
      <c r="P79" t="s">
        <v>514</v>
      </c>
      <c r="Q79" s="29">
        <v>45467</v>
      </c>
      <c r="R79" s="4" t="s">
        <v>515</v>
      </c>
    </row>
    <row r="80" spans="1:20" x14ac:dyDescent="0.25">
      <c r="A80" s="1">
        <v>45378</v>
      </c>
      <c r="B80">
        <f>IF(ISBLANK(Tableau7[[#This Row],[Date ]]),"",WEEKNUM(Tableau7[[#This Row],[Date ]]))</f>
        <v>13</v>
      </c>
      <c r="C80" t="str">
        <f>IF(ISBLANK(Tableau7[[#This Row],[Date ]]),"",TEXT(Tableau7[[#This Row],[Date ]],"mmmm"))</f>
        <v>mars</v>
      </c>
      <c r="D80" t="s">
        <v>71</v>
      </c>
      <c r="E80" t="s">
        <v>516</v>
      </c>
      <c r="F80" s="3" t="s">
        <v>517</v>
      </c>
      <c r="G80" t="s">
        <v>518</v>
      </c>
      <c r="H80" t="s">
        <v>519</v>
      </c>
      <c r="I80" t="s">
        <v>520</v>
      </c>
      <c r="J80" t="str">
        <f>IF(ISBLANK(Tableau7[[#This Row],[Num de site]]),"",_xlfn.XLOOKUP(Tableau7[[#This Row],[Num de site]],[1]Sites!A:A,[1]Sites!C:C))</f>
        <v>Site Industriel Ranteil, 42 Chemin Einstein</v>
      </c>
      <c r="K80" s="5" t="str">
        <f>IF(ISBLANK(Tableau7[[#This Row],[Num de site]]),"",_xlfn.XLOOKUP(Tableau7[[#This Row],[Num de site]],[1]Sites!A:A,[1]Sites!D:D))</f>
        <v>81000</v>
      </c>
      <c r="L80" t="str">
        <f>IF(ISBLANK(Tableau7[[#This Row],[Num de site]]),"",_xlfn.XLOOKUP(Tableau7[[#This Row],[Num de site]],[1]Sites!A:A,[1]Sites!E:E))</f>
        <v>ALBI</v>
      </c>
      <c r="N80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80" t="s">
        <v>68</v>
      </c>
    </row>
    <row r="81" spans="1:20" x14ac:dyDescent="0.25">
      <c r="A81" s="1">
        <v>45378</v>
      </c>
      <c r="B81">
        <f>IF(ISBLANK(Tableau7[[#This Row],[Date ]]),"",WEEKNUM(Tableau7[[#This Row],[Date ]]))</f>
        <v>13</v>
      </c>
      <c r="C81" t="str">
        <f>IF(ISBLANK(Tableau7[[#This Row],[Date ]]),"",TEXT(Tableau7[[#This Row],[Date ]],"mmmm"))</f>
        <v>mars</v>
      </c>
      <c r="D81" t="s">
        <v>71</v>
      </c>
      <c r="E81" t="s">
        <v>521</v>
      </c>
      <c r="F81" s="3" t="s">
        <v>522</v>
      </c>
      <c r="G81" t="s">
        <v>523</v>
      </c>
      <c r="H81" t="s">
        <v>524</v>
      </c>
      <c r="I81" t="s">
        <v>520</v>
      </c>
      <c r="J81" t="str">
        <f>IF(ISBLANK(Tableau7[[#This Row],[Num de site]]),"",_xlfn.XLOOKUP(Tableau7[[#This Row],[Num de site]],[1]Sites!A:A,[1]Sites!C:C))</f>
        <v>Site Industriel Ranteil, 42 Chemin Einstein</v>
      </c>
      <c r="K81" s="5" t="str">
        <f>IF(ISBLANK(Tableau7[[#This Row],[Num de site]]),"",_xlfn.XLOOKUP(Tableau7[[#This Row],[Num de site]],[1]Sites!A:A,[1]Sites!D:D))</f>
        <v>81000</v>
      </c>
      <c r="L81" t="str">
        <f>IF(ISBLANK(Tableau7[[#This Row],[Num de site]]),"",_xlfn.XLOOKUP(Tableau7[[#This Row],[Num de site]],[1]Sites!A:A,[1]Sites!E:E))</f>
        <v>ALBI</v>
      </c>
      <c r="N81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81" t="s">
        <v>68</v>
      </c>
    </row>
    <row r="82" spans="1:20" x14ac:dyDescent="0.25">
      <c r="A82" s="1">
        <v>45378</v>
      </c>
      <c r="B82">
        <f>IF(ISBLANK(Tableau7[[#This Row],[Date ]]),"",WEEKNUM(Tableau7[[#This Row],[Date ]]))</f>
        <v>13</v>
      </c>
      <c r="C82" t="str">
        <f>IF(ISBLANK(Tableau7[[#This Row],[Date ]]),"",TEXT(Tableau7[[#This Row],[Date ]],"mmmm"))</f>
        <v>mars</v>
      </c>
      <c r="D82" t="s">
        <v>71</v>
      </c>
      <c r="E82" t="s">
        <v>525</v>
      </c>
      <c r="F82" s="3" t="s">
        <v>526</v>
      </c>
      <c r="G82" t="s">
        <v>527</v>
      </c>
      <c r="H82" t="s">
        <v>528</v>
      </c>
      <c r="I82" t="s">
        <v>520</v>
      </c>
      <c r="J82" t="str">
        <f>IF(ISBLANK(Tableau7[[#This Row],[Num de site]]),"",_xlfn.XLOOKUP(Tableau7[[#This Row],[Num de site]],[1]Sites!A:A,[1]Sites!C:C))</f>
        <v>Site Industriel Ranteil, 42 Chemin Einstein</v>
      </c>
      <c r="K82" s="5" t="str">
        <f>IF(ISBLANK(Tableau7[[#This Row],[Num de site]]),"",_xlfn.XLOOKUP(Tableau7[[#This Row],[Num de site]],[1]Sites!A:A,[1]Sites!D:D))</f>
        <v>81000</v>
      </c>
      <c r="L82" t="str">
        <f>IF(ISBLANK(Tableau7[[#This Row],[Num de site]]),"",_xlfn.XLOOKUP(Tableau7[[#This Row],[Num de site]],[1]Sites!A:A,[1]Sites!E:E))</f>
        <v>ALBI</v>
      </c>
      <c r="N82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82" t="s">
        <v>68</v>
      </c>
    </row>
    <row r="83" spans="1:20" x14ac:dyDescent="0.25">
      <c r="A83" s="1">
        <v>45378</v>
      </c>
      <c r="D83" t="s">
        <v>71</v>
      </c>
      <c r="E83" t="s">
        <v>529</v>
      </c>
      <c r="F83" s="3" t="s">
        <v>530</v>
      </c>
      <c r="G83" s="30" t="s">
        <v>531</v>
      </c>
      <c r="H83" t="s">
        <v>532</v>
      </c>
      <c r="I83" t="s">
        <v>434</v>
      </c>
      <c r="J83" t="str">
        <f>IF(ISBLANK(Tableau7[[#This Row],[Num de site]]),"",_xlfn.XLOOKUP(Tableau7[[#This Row],[Num de site]],[1]Sites!A:A,[1]Sites!C:C))</f>
        <v>ZAE de Kerivin
11 Rue Louis ARMAND</v>
      </c>
      <c r="K83" s="5" t="str">
        <f>IF(ISBLANK(Tableau7[[#This Row],[Num de site]]),"",_xlfn.XLOOKUP(Tableau7[[#This Row],[Num de site]],[1]Sites!A:A,[1]Sites!D:D))</f>
        <v>29600</v>
      </c>
      <c r="L83" t="str">
        <f>IF(ISBLANK(Tableau7[[#This Row],[Num de site]]),"",_xlfn.XLOOKUP(Tableau7[[#This Row],[Num de site]],[1]Sites!A:A,[1]Sites!E:E))</f>
        <v>SAINT MARTIN DES CHAMPS</v>
      </c>
      <c r="N83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83" t="s">
        <v>68</v>
      </c>
    </row>
    <row r="84" spans="1:20" s="7" customFormat="1" x14ac:dyDescent="0.25">
      <c r="A84" s="6">
        <v>45385</v>
      </c>
      <c r="D84" s="7" t="s">
        <v>533</v>
      </c>
      <c r="E84" s="7" t="s">
        <v>534</v>
      </c>
      <c r="F84" s="8" t="s">
        <v>535</v>
      </c>
      <c r="G84" s="7" t="s">
        <v>536</v>
      </c>
      <c r="H84" s="7" t="s">
        <v>537</v>
      </c>
      <c r="I84" s="7" t="s">
        <v>538</v>
      </c>
      <c r="J84" s="7" t="str">
        <f>IF(ISBLANK(Tableau7[[#This Row],[Num de site]]),"",_xlfn.XLOOKUP(Tableau7[[#This Row],[Num de site]],[1]Sites!A:A,[1]Sites!C:C))</f>
        <v>16 RUE ALBERT CAMUS</v>
      </c>
      <c r="K84" s="27" t="str">
        <f>IF(ISBLANK(Tableau7[[#This Row],[Num de site]]),"",_xlfn.XLOOKUP(Tableau7[[#This Row],[Num de site]],[1]Sites!A:A,[1]Sites!D:D))</f>
        <v>69500</v>
      </c>
      <c r="L84" s="7" t="str">
        <f>IF(ISBLANK(Tableau7[[#This Row],[Num de site]]),"",_xlfn.XLOOKUP(Tableau7[[#This Row],[Num de site]],[1]Sites!A:A,[1]Sites!E:E))</f>
        <v>BRON</v>
      </c>
      <c r="N84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84" s="7" t="s">
        <v>68</v>
      </c>
      <c r="P84" s="7" t="s">
        <v>43</v>
      </c>
      <c r="Q84" s="10">
        <v>45414</v>
      </c>
      <c r="R84" s="19" t="s">
        <v>539</v>
      </c>
      <c r="S84" s="7">
        <v>1</v>
      </c>
      <c r="T84" s="7" t="s">
        <v>540</v>
      </c>
    </row>
    <row r="85" spans="1:20" x14ac:dyDescent="0.25">
      <c r="A85" s="1">
        <v>45385</v>
      </c>
      <c r="B85">
        <f>IF(ISBLANK(Tableau7[[#This Row],[Date ]]),"",WEEKNUM(Tableau7[[#This Row],[Date ]]))</f>
        <v>14</v>
      </c>
      <c r="C85" t="str">
        <f>IF(ISBLANK(Tableau7[[#This Row],[Date ]]),"",TEXT(Tableau7[[#This Row],[Date ]],"mmmm"))</f>
        <v>avril</v>
      </c>
      <c r="D85" t="s">
        <v>541</v>
      </c>
      <c r="E85" t="s">
        <v>542</v>
      </c>
      <c r="F85" s="3" t="s">
        <v>543</v>
      </c>
      <c r="G85" t="s">
        <v>544</v>
      </c>
      <c r="H85" t="s">
        <v>545</v>
      </c>
      <c r="I85" t="s">
        <v>232</v>
      </c>
      <c r="J85" t="str">
        <f>IF(ISBLANK(Tableau7[[#This Row],[Num de site]]),"",_xlfn.XLOOKUP(Tableau7[[#This Row],[Num de site]],[1]Sites!A:A,[1]Sites!C:C))</f>
        <v>Rue Augustin Fresnel, ZAC de Kergaradec</v>
      </c>
      <c r="K85" s="5" t="str">
        <f>IF(ISBLANK(Tableau7[[#This Row],[Num de site]]),"",_xlfn.XLOOKUP(Tableau7[[#This Row],[Num de site]],[1]Sites!A:A,[1]Sites!D:D))</f>
        <v>29490</v>
      </c>
      <c r="L85" t="str">
        <f>IF(ISBLANK(Tableau7[[#This Row],[Num de site]]),"",_xlfn.XLOOKUP(Tableau7[[#This Row],[Num de site]],[1]Sites!A:A,[1]Sites!E:E))</f>
        <v>GUIPAVAS</v>
      </c>
      <c r="N85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85" t="s">
        <v>101</v>
      </c>
      <c r="P85" t="s">
        <v>514</v>
      </c>
      <c r="Q85" s="29">
        <v>45467</v>
      </c>
      <c r="R85" s="4" t="s">
        <v>546</v>
      </c>
      <c r="T85" t="s">
        <v>540</v>
      </c>
    </row>
    <row r="86" spans="1:20" x14ac:dyDescent="0.25">
      <c r="A86" s="1">
        <v>45387</v>
      </c>
      <c r="B86">
        <f>IF(ISBLANK(Tableau7[[#This Row],[Date ]]),"",WEEKNUM(Tableau7[[#This Row],[Date ]]))</f>
        <v>14</v>
      </c>
      <c r="C86" t="str">
        <f>IF(ISBLANK(Tableau7[[#This Row],[Date ]]),"",TEXT(Tableau7[[#This Row],[Date ]],"mmmm"))</f>
        <v>avril</v>
      </c>
      <c r="D86" t="s">
        <v>547</v>
      </c>
      <c r="E86" t="s">
        <v>548</v>
      </c>
      <c r="F86" s="3">
        <v>299355477</v>
      </c>
      <c r="G86" s="4" t="s">
        <v>549</v>
      </c>
      <c r="H86" t="s">
        <v>550</v>
      </c>
      <c r="I86" t="s">
        <v>551</v>
      </c>
      <c r="J86" t="str">
        <f>IF(ISBLANK(Tableau7[[#This Row],[Num de site]]),"",_xlfn.XLOOKUP(Tableau7[[#This Row],[Num de site]],[1]Sites!A:A,[1]Sites!C:C))</f>
        <v>Rue de l’Eperon Doré - ZI l’Eperon</v>
      </c>
      <c r="K86" s="5" t="str">
        <f>IF(ISBLANK(Tableau7[[#This Row],[Num de site]]),"",_xlfn.XLOOKUP(Tableau7[[#This Row],[Num de site]],[1]Sites!A:A,[1]Sites!D:D))</f>
        <v>35170</v>
      </c>
      <c r="L86" t="str">
        <f>IF(ISBLANK(Tableau7[[#This Row],[Num de site]]),"",_xlfn.XLOOKUP(Tableau7[[#This Row],[Num de site]],[1]Sites!A:A,[1]Sites!E:E))</f>
        <v>BRUZ</v>
      </c>
      <c r="N86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86" t="s">
        <v>101</v>
      </c>
    </row>
    <row r="87" spans="1:20" x14ac:dyDescent="0.25">
      <c r="A87" s="1">
        <v>45387</v>
      </c>
      <c r="B87">
        <f>IF(ISBLANK(Tableau7[[#This Row],[Date ]]),"",WEEKNUM(Tableau7[[#This Row],[Date ]]))</f>
        <v>14</v>
      </c>
      <c r="C87" t="str">
        <f>IF(ISBLANK(Tableau7[[#This Row],[Date ]]),"",TEXT(Tableau7[[#This Row],[Date ]],"mmmm"))</f>
        <v>avril</v>
      </c>
      <c r="D87" t="s">
        <v>71</v>
      </c>
      <c r="E87" t="s">
        <v>552</v>
      </c>
      <c r="F87" s="3" t="s">
        <v>553</v>
      </c>
      <c r="G87" t="s">
        <v>554</v>
      </c>
      <c r="H87" t="s">
        <v>555</v>
      </c>
      <c r="I87" t="s">
        <v>556</v>
      </c>
      <c r="J87" t="str">
        <f>IF(ISBLANK(Tableau7[[#This Row],[Num de site]]),"",_xlfn.XLOOKUP(Tableau7[[#This Row],[Num de site]],[1]Sites!A:A,[1]Sites!C:C))</f>
        <v>Site Industriel Ranteil, 42 Chemin Einstein</v>
      </c>
      <c r="K87" s="5" t="str">
        <f>IF(ISBLANK(Tableau7[[#This Row],[Num de site]]),"",_xlfn.XLOOKUP(Tableau7[[#This Row],[Num de site]],[1]Sites!A:A,[1]Sites!D:D))</f>
        <v>81000</v>
      </c>
      <c r="L87" t="str">
        <f>IF(ISBLANK(Tableau7[[#This Row],[Num de site]]),"",_xlfn.XLOOKUP(Tableau7[[#This Row],[Num de site]],[1]Sites!A:A,[1]Sites!E:E))</f>
        <v>ALBI</v>
      </c>
      <c r="N8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87" t="s">
        <v>68</v>
      </c>
    </row>
    <row r="88" spans="1:20" s="7" customFormat="1" x14ac:dyDescent="0.25">
      <c r="A88" s="6">
        <v>45387</v>
      </c>
      <c r="B88" s="7">
        <f>IF(ISBLANK(Tableau7[[#This Row],[Date ]]),"",WEEKNUM(Tableau7[[#This Row],[Date ]]))</f>
        <v>14</v>
      </c>
      <c r="C88" s="7" t="str">
        <f>IF(ISBLANK(Tableau7[[#This Row],[Date ]]),"",TEXT(Tableau7[[#This Row],[Date ]],"mmmm"))</f>
        <v>avril</v>
      </c>
      <c r="D88" s="7" t="s">
        <v>557</v>
      </c>
      <c r="E88" s="7" t="s">
        <v>558</v>
      </c>
      <c r="F88" s="8" t="s">
        <v>559</v>
      </c>
      <c r="G88" s="19" t="s">
        <v>560</v>
      </c>
      <c r="H88" s="7" t="s">
        <v>561</v>
      </c>
      <c r="I88" s="7" t="s">
        <v>562</v>
      </c>
      <c r="J88" s="7" t="str">
        <f>IF(ISBLANK(Tableau7[[#This Row],[Num de site]]),"",_xlfn.XLOOKUP(Tableau7[[#This Row],[Num de site]],[1]Sites!A:A,[1]Sites!C:C))</f>
        <v>6, rue de la Mare Neuve</v>
      </c>
      <c r="K88" s="27" t="str">
        <f>IF(ISBLANK(Tableau7[[#This Row],[Num de site]]),"",_xlfn.XLOOKUP(Tableau7[[#This Row],[Num de site]],[1]Sites!A:A,[1]Sites!D:D))</f>
        <v>91080</v>
      </c>
      <c r="L88" s="7" t="str">
        <f>IF(ISBLANK(Tableau7[[#This Row],[Num de site]]),"",_xlfn.XLOOKUP(Tableau7[[#This Row],[Num de site]],[1]Sites!A:A,[1]Sites!E:E))</f>
        <v>Courcouronnes</v>
      </c>
      <c r="N88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88" s="7" t="s">
        <v>68</v>
      </c>
      <c r="P88" s="7" t="s">
        <v>43</v>
      </c>
      <c r="Q88" s="10">
        <v>45419</v>
      </c>
      <c r="R88" s="19" t="s">
        <v>563</v>
      </c>
      <c r="S88" s="7">
        <v>1</v>
      </c>
    </row>
    <row r="89" spans="1:20" s="7" customFormat="1" ht="15" customHeight="1" x14ac:dyDescent="0.25">
      <c r="A89" s="6">
        <v>45392</v>
      </c>
      <c r="B89" s="7">
        <f>IF(ISBLANK(Tableau7[[#This Row],[Date ]]),"",WEEKNUM(Tableau7[[#This Row],[Date ]]))</f>
        <v>15</v>
      </c>
      <c r="C89" s="7" t="str">
        <f>IF(ISBLANK(Tableau7[[#This Row],[Date ]]),"",TEXT(Tableau7[[#This Row],[Date ]],"mmmm"))</f>
        <v>avril</v>
      </c>
      <c r="D89" s="7" t="s">
        <v>564</v>
      </c>
      <c r="E89" s="7" t="s">
        <v>565</v>
      </c>
      <c r="F89" s="8">
        <v>616280470</v>
      </c>
      <c r="G89" s="19" t="s">
        <v>566</v>
      </c>
      <c r="H89" s="7" t="s">
        <v>567</v>
      </c>
      <c r="I89" s="7" t="s">
        <v>568</v>
      </c>
      <c r="J89" s="7" t="str">
        <f>IF(ISBLANK(Tableau7[[#This Row],[Num de site]]),"",_xlfn.XLOOKUP(Tableau7[[#This Row],[Num de site]],[1]Sites!A:A,[1]Sites!C:C))</f>
        <v>SPIE Nucléaire - CNPE du Blayais - MAGASIN GENERAL BATIMENT BIE BUREAU 2003</v>
      </c>
      <c r="K89" s="5" t="str">
        <f>IF(ISBLANK(Tableau7[[#This Row],[Num de site]]),"",_xlfn.XLOOKUP(Tableau7[[#This Row],[Num de site]],[1]Sites!A:A,[1]Sites!D:D))</f>
        <v>33820</v>
      </c>
      <c r="L89" s="7" t="str">
        <f>IF(ISBLANK(Tableau7[[#This Row],[Num de site]]),"",_xlfn.XLOOKUP(Tableau7[[#This Row],[Num de site]],[1]Sites!A:A,[1]Sites!E:E))</f>
        <v>BRAUD ET SAINT LOUIS</v>
      </c>
      <c r="N89" s="7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89" s="7" t="s">
        <v>101</v>
      </c>
      <c r="P89" s="7" t="s">
        <v>43</v>
      </c>
      <c r="Q89" s="10">
        <v>45397</v>
      </c>
      <c r="R89" s="7" t="s">
        <v>569</v>
      </c>
      <c r="T89" s="7" t="s">
        <v>570</v>
      </c>
    </row>
    <row r="90" spans="1:20" x14ac:dyDescent="0.25">
      <c r="A90" s="1">
        <v>45393</v>
      </c>
      <c r="B90">
        <f>IF(ISBLANK(Tableau7[[#This Row],[Date ]]),"",WEEKNUM(Tableau7[[#This Row],[Date ]]))</f>
        <v>15</v>
      </c>
      <c r="C90" t="str">
        <f>IF(ISBLANK(Tableau7[[#This Row],[Date ]]),"",TEXT(Tableau7[[#This Row],[Date ]],"mmmm"))</f>
        <v>avril</v>
      </c>
      <c r="D90" t="s">
        <v>571</v>
      </c>
      <c r="E90" t="s">
        <v>572</v>
      </c>
      <c r="F90" s="3" t="s">
        <v>573</v>
      </c>
      <c r="G90" s="4" t="s">
        <v>574</v>
      </c>
      <c r="H90" t="s">
        <v>575</v>
      </c>
      <c r="I90" t="s">
        <v>576</v>
      </c>
      <c r="J90" t="str">
        <f>IF(ISBLANK(Tableau7[[#This Row],[Num de site]]),"",_xlfn.XLOOKUP(Tableau7[[#This Row],[Num de site]],[1]Sites!A:A,[1]Sites!C:C))</f>
        <v>Chemin des Landes Bellières</v>
      </c>
      <c r="K90" s="5" t="str">
        <f>IF(ISBLANK(Tableau7[[#This Row],[Num de site]]),"",_xlfn.XLOOKUP(Tableau7[[#This Row],[Num de site]],[1]Sites!A:A,[1]Sites!D:D))</f>
        <v>35730</v>
      </c>
      <c r="L90" t="str">
        <f>IF(ISBLANK(Tableau7[[#This Row],[Num de site]]),"",_xlfn.XLOOKUP(Tableau7[[#This Row],[Num de site]],[1]Sites!A:A,[1]Sites!E:E))</f>
        <v>PLEURTUIT</v>
      </c>
      <c r="N90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90" t="s">
        <v>68</v>
      </c>
      <c r="T90" t="s">
        <v>577</v>
      </c>
    </row>
    <row r="91" spans="1:20" s="7" customFormat="1" x14ac:dyDescent="0.25">
      <c r="A91" s="6">
        <v>45394</v>
      </c>
      <c r="B91" s="7">
        <f>IF(ISBLANK(Tableau7[[#This Row],[Date ]]),"",WEEKNUM(Tableau7[[#This Row],[Date ]]))</f>
        <v>15</v>
      </c>
      <c r="C91" s="7" t="str">
        <f>IF(ISBLANK(Tableau7[[#This Row],[Date ]]),"",TEXT(Tableau7[[#This Row],[Date ]],"mmmm"))</f>
        <v>avril</v>
      </c>
      <c r="D91" s="7" t="s">
        <v>578</v>
      </c>
      <c r="E91" s="7" t="s">
        <v>579</v>
      </c>
      <c r="F91" s="8" t="s">
        <v>580</v>
      </c>
      <c r="G91" s="19" t="s">
        <v>581</v>
      </c>
      <c r="H91" s="7" t="s">
        <v>582</v>
      </c>
      <c r="I91" s="7" t="s">
        <v>33</v>
      </c>
      <c r="J91" s="7" t="str">
        <f>IF(ISBLANK(Tableau7[[#This Row],[Num de site]]),"",_xlfn.XLOOKUP(Tableau7[[#This Row],[Num de site]],[1]Sites!A:A,[1]Sites!C:C))</f>
        <v>229 rue du Docteur Guichard BP 91004</v>
      </c>
      <c r="K91" s="27" t="str">
        <f>IF(ISBLANK(Tableau7[[#This Row],[Num de site]]),"",_xlfn.XLOOKUP(Tableau7[[#This Row],[Num de site]],[1]Sites!A:A,[1]Sites!D:D))</f>
        <v>49010</v>
      </c>
      <c r="L91" s="7" t="str">
        <f>IF(ISBLANK(Tableau7[[#This Row],[Num de site]]),"",_xlfn.XLOOKUP(Tableau7[[#This Row],[Num de site]],[1]Sites!A:A,[1]Sites!E:E))</f>
        <v>ANGERS</v>
      </c>
      <c r="N91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91" s="7" t="s">
        <v>68</v>
      </c>
      <c r="P91" s="7" t="s">
        <v>43</v>
      </c>
      <c r="Q91" s="10">
        <v>45401</v>
      </c>
      <c r="R91" s="19" t="s">
        <v>583</v>
      </c>
      <c r="S91" s="7">
        <v>1</v>
      </c>
    </row>
    <row r="92" spans="1:20" s="7" customFormat="1" x14ac:dyDescent="0.25">
      <c r="A92" s="6">
        <v>45397</v>
      </c>
      <c r="B92" s="7">
        <f>IF(ISBLANK(Tableau7[[#This Row],[Date ]]),"",WEEKNUM(Tableau7[[#This Row],[Date ]]))</f>
        <v>16</v>
      </c>
      <c r="C92" s="7" t="str">
        <f>IF(ISBLANK(Tableau7[[#This Row],[Date ]]),"",TEXT(Tableau7[[#This Row],[Date ]],"mmmm"))</f>
        <v>avril</v>
      </c>
      <c r="D92" s="7" t="s">
        <v>584</v>
      </c>
      <c r="E92" s="7" t="s">
        <v>585</v>
      </c>
      <c r="F92" s="8">
        <v>646823777</v>
      </c>
      <c r="G92" s="19" t="s">
        <v>586</v>
      </c>
      <c r="H92" s="7" t="s">
        <v>587</v>
      </c>
      <c r="I92" s="7" t="s">
        <v>588</v>
      </c>
      <c r="J92" s="7" t="str">
        <f>IF(ISBLANK(Tableau7[[#This Row],[Num de site]]),"",_xlfn.XLOOKUP(Tableau7[[#This Row],[Num de site]],[1]Sites!A:A,[1]Sites!C:C))</f>
        <v>Parc du Club du Moulin à Vent 33, rue du Docteur G.-Lévy - Bât. 35</v>
      </c>
      <c r="K92" s="27" t="str">
        <f>IF(ISBLANK(Tableau7[[#This Row],[Num de site]]),"",_xlfn.XLOOKUP(Tableau7[[#This Row],[Num de site]],[1]Sites!A:A,[1]Sites!D:D))</f>
        <v>69693</v>
      </c>
      <c r="L92" s="7" t="str">
        <f>IF(ISBLANK(Tableau7[[#This Row],[Num de site]]),"",_xlfn.XLOOKUP(Tableau7[[#This Row],[Num de site]],[1]Sites!A:A,[1]Sites!E:E))</f>
        <v>VENISSIEUX</v>
      </c>
      <c r="N92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92" s="7" t="s">
        <v>68</v>
      </c>
      <c r="P92" s="7" t="s">
        <v>43</v>
      </c>
      <c r="Q92" s="10">
        <v>45405</v>
      </c>
      <c r="R92" s="19" t="s">
        <v>589</v>
      </c>
      <c r="S92" s="7">
        <v>1</v>
      </c>
    </row>
    <row r="93" spans="1:20" x14ac:dyDescent="0.25">
      <c r="A93" s="1">
        <v>45400</v>
      </c>
      <c r="B93">
        <f>IF(ISBLANK(Tableau7[[#This Row],[Date ]]),"",WEEKNUM(Tableau7[[#This Row],[Date ]]))</f>
        <v>16</v>
      </c>
      <c r="C93" t="str">
        <f>IF(ISBLANK(Tableau7[[#This Row],[Date ]]),"",TEXT(Tableau7[[#This Row],[Date ]],"mmmm"))</f>
        <v>avril</v>
      </c>
      <c r="D93" t="s">
        <v>71</v>
      </c>
      <c r="E93" t="s">
        <v>590</v>
      </c>
      <c r="F93" s="3" t="s">
        <v>591</v>
      </c>
      <c r="G93" s="4" t="s">
        <v>592</v>
      </c>
      <c r="H93" t="s">
        <v>593</v>
      </c>
      <c r="I93" t="s">
        <v>594</v>
      </c>
      <c r="J93" t="str">
        <f>IF(ISBLANK(Tableau7[[#This Row],[Num de site]]),"",_xlfn.XLOOKUP(Tableau7[[#This Row],[Num de site]],[1]Sites!A:A,[1]Sites!C:C))</f>
        <v>780 Route des Vernes</v>
      </c>
      <c r="K93" s="5" t="str">
        <f>IF(ISBLANK(Tableau7[[#This Row],[Num de site]]),"",_xlfn.XLOOKUP(Tableau7[[#This Row],[Num de site]],[1]Sites!A:A,[1]Sites!D:D))</f>
        <v>74370</v>
      </c>
      <c r="L93" t="str">
        <f>IF(ISBLANK(Tableau7[[#This Row],[Num de site]]),"",_xlfn.XLOOKUP(Tableau7[[#This Row],[Num de site]],[1]Sites!A:A,[1]Sites!E:E))</f>
        <v>PRINGY</v>
      </c>
      <c r="N93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93" t="s">
        <v>68</v>
      </c>
    </row>
    <row r="94" spans="1:20" x14ac:dyDescent="0.25">
      <c r="A94" s="1">
        <v>45400</v>
      </c>
      <c r="B94">
        <f>IF(ISBLANK(Tableau7[[#This Row],[Date ]]),"",WEEKNUM(Tableau7[[#This Row],[Date ]]))</f>
        <v>16</v>
      </c>
      <c r="C94" t="str">
        <f>IF(ISBLANK(Tableau7[[#This Row],[Date ]]),"",TEXT(Tableau7[[#This Row],[Date ]],"mmmm"))</f>
        <v>avril</v>
      </c>
      <c r="D94" t="s">
        <v>71</v>
      </c>
      <c r="E94" t="s">
        <v>595</v>
      </c>
      <c r="F94" s="3" t="s">
        <v>596</v>
      </c>
      <c r="G94" t="s">
        <v>597</v>
      </c>
      <c r="H94" t="s">
        <v>598</v>
      </c>
      <c r="I94" t="s">
        <v>520</v>
      </c>
      <c r="J94" t="str">
        <f>IF(ISBLANK(Tableau7[[#This Row],[Num de site]]),"",_xlfn.XLOOKUP(Tableau7[[#This Row],[Num de site]],[1]Sites!A:A,[1]Sites!C:C))</f>
        <v>Site Industriel Ranteil, 42 Chemin Einstein</v>
      </c>
      <c r="K94" s="5" t="str">
        <f>IF(ISBLANK(Tableau7[[#This Row],[Num de site]]),"",_xlfn.XLOOKUP(Tableau7[[#This Row],[Num de site]],[1]Sites!A:A,[1]Sites!D:D))</f>
        <v>81000</v>
      </c>
      <c r="L94" t="str">
        <f>IF(ISBLANK(Tableau7[[#This Row],[Num de site]]),"",_xlfn.XLOOKUP(Tableau7[[#This Row],[Num de site]],[1]Sites!A:A,[1]Sites!E:E))</f>
        <v>ALBI</v>
      </c>
      <c r="N94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94" t="s">
        <v>68</v>
      </c>
    </row>
    <row r="95" spans="1:20" s="9" customFormat="1" x14ac:dyDescent="0.25">
      <c r="A95" s="11">
        <v>45400</v>
      </c>
      <c r="B95" s="9">
        <f>IF(ISBLANK(Tableau7[[#This Row],[Date ]]),"",WEEKNUM(Tableau7[[#This Row],[Date ]]))</f>
        <v>16</v>
      </c>
      <c r="C95" s="9" t="str">
        <f>IF(ISBLANK(Tableau7[[#This Row],[Date ]]),"",TEXT(Tableau7[[#This Row],[Date ]],"mmmm"))</f>
        <v>avril</v>
      </c>
      <c r="D95" s="9" t="s">
        <v>599</v>
      </c>
      <c r="E95" s="9" t="s">
        <v>600</v>
      </c>
      <c r="F95" s="12" t="s">
        <v>601</v>
      </c>
      <c r="G95" s="16" t="s">
        <v>602</v>
      </c>
      <c r="H95" s="9" t="s">
        <v>603</v>
      </c>
      <c r="I95" s="9" t="s">
        <v>604</v>
      </c>
      <c r="J95" s="9" t="str">
        <f>IF(ISBLANK(Tableau7[[#This Row],[Num de site]]),"",_xlfn.XLOOKUP(Tableau7[[#This Row],[Num de site]],[1]Sites!A:A,[1]Sites!C:C))</f>
        <v>ZI la grand'Colle, 20 bd de la Mérindole</v>
      </c>
      <c r="K95" s="28" t="str">
        <f>IF(ISBLANK(Tableau7[[#This Row],[Num de site]]),"",_xlfn.XLOOKUP(Tableau7[[#This Row],[Num de site]],[1]Sites!A:A,[1]Sites!D:D))</f>
        <v>13110</v>
      </c>
      <c r="L95" s="9" t="str">
        <f>IF(ISBLANK(Tableau7[[#This Row],[Num de site]]),"",_xlfn.XLOOKUP(Tableau7[[#This Row],[Num de site]],[1]Sites!A:A,[1]Sites!E:E))</f>
        <v>PORT DE BOUC</v>
      </c>
      <c r="M95" s="9" t="s">
        <v>605</v>
      </c>
      <c r="N95" s="9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95" s="9" t="s">
        <v>101</v>
      </c>
      <c r="P95" s="9" t="s">
        <v>43</v>
      </c>
      <c r="Q95" s="13">
        <v>45429</v>
      </c>
      <c r="R95" s="16" t="s">
        <v>606</v>
      </c>
      <c r="S95" s="9">
        <v>3</v>
      </c>
      <c r="T95" s="9" t="s">
        <v>607</v>
      </c>
    </row>
    <row r="96" spans="1:20" x14ac:dyDescent="0.25">
      <c r="A96" s="1">
        <v>45400</v>
      </c>
      <c r="B96">
        <f>IF(ISBLANK(Tableau7[[#This Row],[Date ]]),"",WEEKNUM(Tableau7[[#This Row],[Date ]]))</f>
        <v>16</v>
      </c>
      <c r="C96" t="str">
        <f>IF(ISBLANK(Tableau7[[#This Row],[Date ]]),"",TEXT(Tableau7[[#This Row],[Date ]],"mmmm"))</f>
        <v>avril</v>
      </c>
      <c r="D96" t="s">
        <v>71</v>
      </c>
      <c r="E96" t="s">
        <v>608</v>
      </c>
      <c r="F96" s="3" t="s">
        <v>609</v>
      </c>
      <c r="G96" t="s">
        <v>610</v>
      </c>
      <c r="H96" t="s">
        <v>611</v>
      </c>
      <c r="I96" t="s">
        <v>612</v>
      </c>
      <c r="J96" t="str">
        <f>IF(ISBLANK(Tableau7[[#This Row],[Num de site]]),"",_xlfn.XLOOKUP(Tableau7[[#This Row],[Num de site]],[1]Sites!A:A,[1]Sites!C:C))</f>
        <v>Parc Cadéra Sud - 8, rue Ariane - Bâtiment E</v>
      </c>
      <c r="K96" s="5" t="str">
        <f>IF(ISBLANK(Tableau7[[#This Row],[Num de site]]),"",_xlfn.XLOOKUP(Tableau7[[#This Row],[Num de site]],[1]Sites!A:A,[1]Sites!D:D))</f>
        <v>33700</v>
      </c>
      <c r="L96" t="str">
        <f>IF(ISBLANK(Tableau7[[#This Row],[Num de site]]),"",_xlfn.XLOOKUP(Tableau7[[#This Row],[Num de site]],[1]Sites!A:A,[1]Sites!E:E))</f>
        <v>MERIGNAC</v>
      </c>
      <c r="N96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96" t="s">
        <v>68</v>
      </c>
    </row>
    <row r="97" spans="1:20" s="7" customFormat="1" x14ac:dyDescent="0.25">
      <c r="A97" s="6">
        <v>45400</v>
      </c>
      <c r="B97" s="7">
        <f>IF(ISBLANK(Tableau7[[#This Row],[Date ]]),"",WEEKNUM(Tableau7[[#This Row],[Date ]]))</f>
        <v>16</v>
      </c>
      <c r="C97" s="7" t="str">
        <f>IF(ISBLANK(Tableau7[[#This Row],[Date ]]),"",TEXT(Tableau7[[#This Row],[Date ]],"mmmm"))</f>
        <v>avril</v>
      </c>
      <c r="D97" s="7" t="s">
        <v>71</v>
      </c>
      <c r="E97" s="7" t="s">
        <v>613</v>
      </c>
      <c r="F97" s="8" t="s">
        <v>614</v>
      </c>
      <c r="G97" s="7" t="s">
        <v>615</v>
      </c>
      <c r="H97" s="7" t="s">
        <v>616</v>
      </c>
      <c r="I97" s="7" t="s">
        <v>513</v>
      </c>
      <c r="J97" s="7" t="str">
        <f>IF(ISBLANK(Tableau7[[#This Row],[Num de site]]),"",_xlfn.XLOOKUP(Tableau7[[#This Row],[Num de site]],[1]Sites!A:A,[1]Sites!C:C))</f>
        <v>Route de Lespignan RD14</v>
      </c>
      <c r="K97" s="27" t="str">
        <f>IF(ISBLANK(Tableau7[[#This Row],[Num de site]]),"",_xlfn.XLOOKUP(Tableau7[[#This Row],[Num de site]],[1]Sites!A:A,[1]Sites!D:D))</f>
        <v>34500</v>
      </c>
      <c r="L97" s="7" t="str">
        <f>IF(ISBLANK(Tableau7[[#This Row],[Num de site]]),"",_xlfn.XLOOKUP(Tableau7[[#This Row],[Num de site]],[1]Sites!A:A,[1]Sites!E:E))</f>
        <v>Beziers</v>
      </c>
      <c r="N97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97" s="7" t="s">
        <v>68</v>
      </c>
      <c r="P97" s="7" t="s">
        <v>43</v>
      </c>
      <c r="Q97" s="10">
        <v>45415</v>
      </c>
      <c r="R97" s="19" t="s">
        <v>617</v>
      </c>
      <c r="S97" s="7">
        <v>1</v>
      </c>
    </row>
    <row r="98" spans="1:20" s="7" customFormat="1" x14ac:dyDescent="0.25">
      <c r="A98" s="6">
        <v>45400</v>
      </c>
      <c r="B98" s="7">
        <f>IF(ISBLANK(Tableau7[[#This Row],[Date ]]),"",WEEKNUM(Tableau7[[#This Row],[Date ]]))</f>
        <v>16</v>
      </c>
      <c r="C98" s="7" t="str">
        <f>IF(ISBLANK(Tableau7[[#This Row],[Date ]]),"",TEXT(Tableau7[[#This Row],[Date ]],"mmmm"))</f>
        <v>avril</v>
      </c>
      <c r="D98" s="7" t="s">
        <v>618</v>
      </c>
      <c r="E98" s="7" t="s">
        <v>619</v>
      </c>
      <c r="F98" s="8" t="s">
        <v>620</v>
      </c>
      <c r="G98" s="7" t="s">
        <v>621</v>
      </c>
      <c r="H98" s="7" t="s">
        <v>622</v>
      </c>
      <c r="I98" s="7" t="s">
        <v>33</v>
      </c>
      <c r="J98" s="7" t="str">
        <f>IF(ISBLANK(Tableau7[[#This Row],[Num de site]]),"",_xlfn.XLOOKUP(Tableau7[[#This Row],[Num de site]],[1]Sites!A:A,[1]Sites!C:C))</f>
        <v>229 rue du Docteur Guichard BP 91004</v>
      </c>
      <c r="K98" s="27" t="str">
        <f>IF(ISBLANK(Tableau7[[#This Row],[Num de site]]),"",_xlfn.XLOOKUP(Tableau7[[#This Row],[Num de site]],[1]Sites!A:A,[1]Sites!D:D))</f>
        <v>49010</v>
      </c>
      <c r="L98" s="7" t="str">
        <f>IF(ISBLANK(Tableau7[[#This Row],[Num de site]]),"",_xlfn.XLOOKUP(Tableau7[[#This Row],[Num de site]],[1]Sites!A:A,[1]Sites!E:E))</f>
        <v>ANGERS</v>
      </c>
      <c r="N98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98" s="7" t="s">
        <v>68</v>
      </c>
      <c r="P98" s="7" t="s">
        <v>43</v>
      </c>
      <c r="Q98" s="10">
        <v>45414</v>
      </c>
      <c r="R98" s="19" t="s">
        <v>623</v>
      </c>
      <c r="S98" s="7">
        <v>1</v>
      </c>
    </row>
    <row r="99" spans="1:20" x14ac:dyDescent="0.25">
      <c r="A99" s="1">
        <v>45400</v>
      </c>
      <c r="B99">
        <f>IF(ISBLANK(Tableau7[[#This Row],[Date ]]),"",WEEKNUM(Tableau7[[#This Row],[Date ]]))</f>
        <v>16</v>
      </c>
      <c r="C99" t="str">
        <f>IF(ISBLANK(Tableau7[[#This Row],[Date ]]),"",TEXT(Tableau7[[#This Row],[Date ]],"mmmm"))</f>
        <v>avril</v>
      </c>
      <c r="D99" t="s">
        <v>71</v>
      </c>
      <c r="E99" t="s">
        <v>624</v>
      </c>
      <c r="F99" s="3" t="s">
        <v>625</v>
      </c>
      <c r="G99" s="4" t="s">
        <v>626</v>
      </c>
      <c r="H99" t="s">
        <v>627</v>
      </c>
      <c r="I99" t="s">
        <v>628</v>
      </c>
      <c r="J99" t="str">
        <f>IF(ISBLANK(Tableau7[[#This Row],[Num de site]]),"",_xlfn.XLOOKUP(Tableau7[[#This Row],[Num de site]],[1]Sites!A:A,[1]Sites!C:C))</f>
        <v xml:space="preserve">"BOREALIS SECTEUR SUD
BLD BROSSELETTE"    
</v>
      </c>
      <c r="K99" s="5" t="str">
        <f>IF(ISBLANK(Tableau7[[#This Row],[Num de site]]),"",_xlfn.XLOOKUP(Tableau7[[#This Row],[Num de site]],[1]Sites!A:A,[1]Sites!D:D))</f>
        <v>76120</v>
      </c>
      <c r="L99" t="str">
        <f>IF(ISBLANK(Tableau7[[#This Row],[Num de site]]),"",_xlfn.XLOOKUP(Tableau7[[#This Row],[Num de site]],[1]Sites!A:A,[1]Sites!E:E))</f>
        <v>LE GRAND QUEVILLY</v>
      </c>
      <c r="N9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99" t="s">
        <v>68</v>
      </c>
    </row>
    <row r="100" spans="1:20" x14ac:dyDescent="0.25">
      <c r="A100" s="1">
        <v>45400</v>
      </c>
      <c r="B100">
        <f>IF(ISBLANK(Tableau7[[#This Row],[Date ]]),"",WEEKNUM(Tableau7[[#This Row],[Date ]]))</f>
        <v>16</v>
      </c>
      <c r="C100" t="str">
        <f>IF(ISBLANK(Tableau7[[#This Row],[Date ]]),"",TEXT(Tableau7[[#This Row],[Date ]],"mmmm"))</f>
        <v>avril</v>
      </c>
      <c r="D100" t="s">
        <v>629</v>
      </c>
      <c r="E100" t="s">
        <v>630</v>
      </c>
      <c r="F100" s="3" t="s">
        <v>631</v>
      </c>
      <c r="G100" s="4" t="s">
        <v>632</v>
      </c>
      <c r="H100" t="s">
        <v>633</v>
      </c>
      <c r="I100" t="s">
        <v>634</v>
      </c>
      <c r="J100" t="str">
        <f>IF(ISBLANK(Tableau7[[#This Row],[Num de site]]),"",_xlfn.XLOOKUP(Tableau7[[#This Row],[Num de site]],[1]Sites!A:A,[1]Sites!C:C))</f>
        <v>80 rue du champ prieur</v>
      </c>
      <c r="K100" s="5" t="str">
        <f>IF(ISBLANK(Tableau7[[#This Row],[Num de site]]),"",_xlfn.XLOOKUP(Tableau7[[#This Row],[Num de site]],[1]Sites!A:A,[1]Sites!D:D))</f>
        <v>45400</v>
      </c>
      <c r="L100" t="str">
        <f>IF(ISBLANK(Tableau7[[#This Row],[Num de site]]),"",_xlfn.XLOOKUP(Tableau7[[#This Row],[Num de site]],[1]Sites!A:A,[1]Sites!E:E))</f>
        <v>SEMOY</v>
      </c>
      <c r="N100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00" t="s">
        <v>68</v>
      </c>
      <c r="T100" t="s">
        <v>635</v>
      </c>
    </row>
    <row r="101" spans="1:20" s="7" customFormat="1" x14ac:dyDescent="0.25">
      <c r="A101" s="6">
        <v>45400</v>
      </c>
      <c r="B101" s="7">
        <f>IF(ISBLANK(Tableau7[[#This Row],[Date ]]),"",WEEKNUM(Tableau7[[#This Row],[Date ]]))</f>
        <v>16</v>
      </c>
      <c r="C101" s="7" t="str">
        <f>IF(ISBLANK(Tableau7[[#This Row],[Date ]]),"",TEXT(Tableau7[[#This Row],[Date ]],"mmmm"))</f>
        <v>avril</v>
      </c>
      <c r="D101" s="7" t="s">
        <v>636</v>
      </c>
      <c r="E101" s="7" t="s">
        <v>637</v>
      </c>
      <c r="F101" s="8" t="s">
        <v>638</v>
      </c>
      <c r="G101" s="7" t="s">
        <v>639</v>
      </c>
      <c r="H101" s="7" t="s">
        <v>640</v>
      </c>
      <c r="I101" s="7" t="s">
        <v>538</v>
      </c>
      <c r="J101" s="7" t="str">
        <f>IF(ISBLANK(Tableau7[[#This Row],[Num de site]]),"",_xlfn.XLOOKUP(Tableau7[[#This Row],[Num de site]],[1]Sites!A:A,[1]Sites!C:C))</f>
        <v>16 RUE ALBERT CAMUS</v>
      </c>
      <c r="K101" s="27" t="str">
        <f>IF(ISBLANK(Tableau7[[#This Row],[Num de site]]),"",_xlfn.XLOOKUP(Tableau7[[#This Row],[Num de site]],[1]Sites!A:A,[1]Sites!D:D))</f>
        <v>69500</v>
      </c>
      <c r="L101" s="7" t="str">
        <f>IF(ISBLANK(Tableau7[[#This Row],[Num de site]]),"",_xlfn.XLOOKUP(Tableau7[[#This Row],[Num de site]],[1]Sites!A:A,[1]Sites!E:E))</f>
        <v>BRON</v>
      </c>
      <c r="N101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01" s="7" t="s">
        <v>68</v>
      </c>
      <c r="P101" s="7" t="s">
        <v>43</v>
      </c>
      <c r="Q101" s="10">
        <v>45405</v>
      </c>
      <c r="R101" s="19" t="s">
        <v>641</v>
      </c>
      <c r="S101" s="7">
        <v>1</v>
      </c>
    </row>
    <row r="102" spans="1:20" x14ac:dyDescent="0.25">
      <c r="A102" s="1">
        <v>45404</v>
      </c>
      <c r="B102">
        <f>IF(ISBLANK(Tableau7[[#This Row],[Date ]]),"",WEEKNUM(Tableau7[[#This Row],[Date ]]))</f>
        <v>17</v>
      </c>
      <c r="C102" t="str">
        <f>IF(ISBLANK(Tableau7[[#This Row],[Date ]]),"",TEXT(Tableau7[[#This Row],[Date ]],"mmmm"))</f>
        <v>avril</v>
      </c>
      <c r="D102" t="s">
        <v>642</v>
      </c>
      <c r="E102" t="s">
        <v>643</v>
      </c>
      <c r="F102" s="3" t="s">
        <v>644</v>
      </c>
      <c r="G102" t="s">
        <v>645</v>
      </c>
      <c r="H102" t="s">
        <v>646</v>
      </c>
      <c r="I102" t="s">
        <v>647</v>
      </c>
      <c r="J102" t="str">
        <f>IF(ISBLANK(Tableau7[[#This Row],[Num de site]]),"",_xlfn.XLOOKUP(Tableau7[[#This Row],[Num de site]],[1]Sites!A:A,[1]Sites!C:C))</f>
        <v>2 impasse Bellitourne - BP 80275</v>
      </c>
      <c r="K102" s="5" t="str">
        <f>IF(ISBLANK(Tableau7[[#This Row],[Num de site]]),"",_xlfn.XLOOKUP(Tableau7[[#This Row],[Num de site]],[1]Sites!A:A,[1]Sites!D:D))</f>
        <v>53200</v>
      </c>
      <c r="L102" t="str">
        <f>IF(ISBLANK(Tableau7[[#This Row],[Num de site]]),"",_xlfn.XLOOKUP(Tableau7[[#This Row],[Num de site]],[1]Sites!A:A,[1]Sites!E:E))</f>
        <v>AZE</v>
      </c>
      <c r="N102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02" t="s">
        <v>68</v>
      </c>
    </row>
    <row r="103" spans="1:20" x14ac:dyDescent="0.25">
      <c r="A103" s="1">
        <v>45404</v>
      </c>
      <c r="B103">
        <f>IF(ISBLANK(Tableau7[[#This Row],[Date ]]),"",WEEKNUM(Tableau7[[#This Row],[Date ]]))</f>
        <v>17</v>
      </c>
      <c r="C103" t="str">
        <f>IF(ISBLANK(Tableau7[[#This Row],[Date ]]),"",TEXT(Tableau7[[#This Row],[Date ]],"mmmm"))</f>
        <v>avril</v>
      </c>
      <c r="D103" t="s">
        <v>648</v>
      </c>
      <c r="E103" t="s">
        <v>649</v>
      </c>
      <c r="F103" s="3" t="s">
        <v>650</v>
      </c>
      <c r="G103" s="4" t="s">
        <v>651</v>
      </c>
      <c r="H103" s="4" t="s">
        <v>652</v>
      </c>
      <c r="I103" t="s">
        <v>33</v>
      </c>
      <c r="J103" t="str">
        <f>IF(ISBLANK(Tableau7[[#This Row],[Num de site]]),"",_xlfn.XLOOKUP(Tableau7[[#This Row],[Num de site]],[1]Sites!A:A,[1]Sites!C:C))</f>
        <v>229 rue du Docteur Guichard BP 91004</v>
      </c>
      <c r="K103" s="5" t="str">
        <f>IF(ISBLANK(Tableau7[[#This Row],[Num de site]]),"",_xlfn.XLOOKUP(Tableau7[[#This Row],[Num de site]],[1]Sites!A:A,[1]Sites!D:D))</f>
        <v>49010</v>
      </c>
      <c r="L103" t="str">
        <f>IF(ISBLANK(Tableau7[[#This Row],[Num de site]]),"",_xlfn.XLOOKUP(Tableau7[[#This Row],[Num de site]],[1]Sites!A:A,[1]Sites!E:E))</f>
        <v>ANGERS</v>
      </c>
      <c r="N103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03" t="s">
        <v>68</v>
      </c>
    </row>
    <row r="104" spans="1:20" x14ac:dyDescent="0.25">
      <c r="A104" s="1">
        <v>45404</v>
      </c>
      <c r="B104">
        <f>IF(ISBLANK(Tableau7[[#This Row],[Date ]]),"",WEEKNUM(Tableau7[[#This Row],[Date ]]))</f>
        <v>17</v>
      </c>
      <c r="C104" t="str">
        <f>IF(ISBLANK(Tableau7[[#This Row],[Date ]]),"",TEXT(Tableau7[[#This Row],[Date ]],"mmmm"))</f>
        <v>avril</v>
      </c>
      <c r="D104" t="s">
        <v>653</v>
      </c>
      <c r="E104" t="s">
        <v>654</v>
      </c>
      <c r="F104" s="3">
        <v>608835820</v>
      </c>
      <c r="G104" t="s">
        <v>655</v>
      </c>
      <c r="H104" t="s">
        <v>656</v>
      </c>
      <c r="I104" t="s">
        <v>657</v>
      </c>
      <c r="J104" t="str">
        <f>IF(ISBLANK(Tableau7[[#This Row],[Num de site]]),"",_xlfn.XLOOKUP(Tableau7[[#This Row],[Num de site]],[1]Sites!A:A,[1]Sites!C:C))</f>
        <v>110 rue du Chat Botté</v>
      </c>
      <c r="K104" s="5" t="str">
        <f>IF(ISBLANK(Tableau7[[#This Row],[Num de site]]),"",_xlfn.XLOOKUP(Tableau7[[#This Row],[Num de site]],[1]Sites!A:A,[1]Sites!D:D))</f>
        <v>01700</v>
      </c>
      <c r="L104" t="str">
        <f>IF(ISBLANK(Tableau7[[#This Row],[Num de site]]),"",_xlfn.XLOOKUP(Tableau7[[#This Row],[Num de site]],[1]Sites!A:A,[1]Sites!E:E))</f>
        <v>BEYNOST</v>
      </c>
      <c r="N104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04" t="s">
        <v>68</v>
      </c>
    </row>
    <row r="105" spans="1:20" x14ac:dyDescent="0.25">
      <c r="A105" s="1">
        <v>45404</v>
      </c>
      <c r="B105">
        <f>IF(ISBLANK(Tableau7[[#This Row],[Date ]]),"",WEEKNUM(Tableau7[[#This Row],[Date ]]))</f>
        <v>17</v>
      </c>
      <c r="C105" t="str">
        <f>IF(ISBLANK(Tableau7[[#This Row],[Date ]]),"",TEXT(Tableau7[[#This Row],[Date ]],"mmmm"))</f>
        <v>avril</v>
      </c>
      <c r="D105" t="s">
        <v>658</v>
      </c>
      <c r="E105" t="s">
        <v>659</v>
      </c>
      <c r="F105" s="3">
        <v>608318976</v>
      </c>
      <c r="G105" s="4" t="s">
        <v>660</v>
      </c>
      <c r="H105" t="s">
        <v>661</v>
      </c>
      <c r="I105" t="s">
        <v>662</v>
      </c>
      <c r="J105" t="str">
        <f>IF(ISBLANK(Tableau7[[#This Row],[Num de site]]),"",_xlfn.XLOOKUP(Tableau7[[#This Row],[Num de site]],[1]Sites!A:A,[1]Sites!C:C))</f>
        <v>14, rue Isaac Newton Z.A. Parc d'Archimède</v>
      </c>
      <c r="K105" s="5" t="str">
        <f>IF(ISBLANK(Tableau7[[#This Row],[Num de site]]),"",_xlfn.XLOOKUP(Tableau7[[#This Row],[Num de site]],[1]Sites!A:A,[1]Sites!D:D))</f>
        <v>45800</v>
      </c>
      <c r="L105" t="str">
        <f>IF(ISBLANK(Tableau7[[#This Row],[Num de site]]),"",_xlfn.XLOOKUP(Tableau7[[#This Row],[Num de site]],[1]Sites!A:A,[1]Sites!E:E))</f>
        <v>SAINT JEAN DE BRAYE</v>
      </c>
      <c r="N105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05" t="s">
        <v>68</v>
      </c>
    </row>
    <row r="106" spans="1:20" x14ac:dyDescent="0.25">
      <c r="A106" s="1">
        <v>45404</v>
      </c>
      <c r="B106">
        <f>IF(ISBLANK(Tableau7[[#This Row],[Date ]]),"",WEEKNUM(Tableau7[[#This Row],[Date ]]))</f>
        <v>17</v>
      </c>
      <c r="C106" t="str">
        <f>IF(ISBLANK(Tableau7[[#This Row],[Date ]]),"",TEXT(Tableau7[[#This Row],[Date ]],"mmmm"))</f>
        <v>avril</v>
      </c>
      <c r="D106" t="s">
        <v>663</v>
      </c>
      <c r="E106" t="s">
        <v>664</v>
      </c>
      <c r="F106" s="3">
        <v>621191534</v>
      </c>
      <c r="G106" s="4" t="s">
        <v>665</v>
      </c>
      <c r="H106" t="s">
        <v>666</v>
      </c>
      <c r="I106" t="s">
        <v>667</v>
      </c>
      <c r="J106" t="str">
        <f>IF(ISBLANK(Tableau7[[#This Row],[Num de site]]),"",_xlfn.XLOOKUP(Tableau7[[#This Row],[Num de site]],[1]Sites!A:A,[1]Sites!C:C))</f>
        <v>16, Rue Joseph CUGNOT</v>
      </c>
      <c r="K106" s="5" t="str">
        <f>IF(ISBLANK(Tableau7[[#This Row],[Num de site]]),"",_xlfn.XLOOKUP(Tableau7[[#This Row],[Num de site]],[1]Sites!A:A,[1]Sites!D:D))</f>
        <v>51432</v>
      </c>
      <c r="L106" t="str">
        <f>IF(ISBLANK(Tableau7[[#This Row],[Num de site]]),"",_xlfn.XLOOKUP(Tableau7[[#This Row],[Num de site]],[1]Sites!A:A,[1]Sites!E:E))</f>
        <v>TINQUEUX</v>
      </c>
      <c r="N106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06" t="s">
        <v>68</v>
      </c>
    </row>
    <row r="107" spans="1:20" x14ac:dyDescent="0.25">
      <c r="A107" s="1">
        <v>45404</v>
      </c>
      <c r="B107">
        <f>IF(ISBLANK(Tableau7[[#This Row],[Date ]]),"",WEEKNUM(Tableau7[[#This Row],[Date ]]))</f>
        <v>17</v>
      </c>
      <c r="C107" t="str">
        <f>IF(ISBLANK(Tableau7[[#This Row],[Date ]]),"",TEXT(Tableau7[[#This Row],[Date ]],"mmmm"))</f>
        <v>avril</v>
      </c>
      <c r="D107" t="s">
        <v>668</v>
      </c>
      <c r="E107" t="s">
        <v>669</v>
      </c>
      <c r="F107" s="3">
        <v>613020424</v>
      </c>
      <c r="G107" s="4" t="s">
        <v>670</v>
      </c>
      <c r="H107" t="s">
        <v>666</v>
      </c>
      <c r="I107" t="s">
        <v>647</v>
      </c>
      <c r="J107" t="str">
        <f>IF(ISBLANK(Tableau7[[#This Row],[Num de site]]),"",_xlfn.XLOOKUP(Tableau7[[#This Row],[Num de site]],[1]Sites!A:A,[1]Sites!C:C))</f>
        <v>2 impasse Bellitourne - BP 80275</v>
      </c>
      <c r="K107" s="5" t="str">
        <f>IF(ISBLANK(Tableau7[[#This Row],[Num de site]]),"",_xlfn.XLOOKUP(Tableau7[[#This Row],[Num de site]],[1]Sites!A:A,[1]Sites!D:D))</f>
        <v>53200</v>
      </c>
      <c r="L107" t="str">
        <f>IF(ISBLANK(Tableau7[[#This Row],[Num de site]]),"",_xlfn.XLOOKUP(Tableau7[[#This Row],[Num de site]],[1]Sites!A:A,[1]Sites!E:E))</f>
        <v>AZE</v>
      </c>
      <c r="N10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07" t="s">
        <v>68</v>
      </c>
    </row>
    <row r="108" spans="1:20" s="7" customFormat="1" x14ac:dyDescent="0.25">
      <c r="A108" s="6">
        <v>45404</v>
      </c>
      <c r="B108" s="7">
        <f>IF(ISBLANK(Tableau7[[#This Row],[Date ]]),"",WEEKNUM(Tableau7[[#This Row],[Date ]]))</f>
        <v>17</v>
      </c>
      <c r="C108" s="7" t="str">
        <f>IF(ISBLANK(Tableau7[[#This Row],[Date ]]),"",TEXT(Tableau7[[#This Row],[Date ]],"mmmm"))</f>
        <v>avril</v>
      </c>
      <c r="D108" s="7" t="s">
        <v>671</v>
      </c>
      <c r="E108" s="7" t="s">
        <v>672</v>
      </c>
      <c r="F108" s="8">
        <v>675243027</v>
      </c>
      <c r="G108" s="19" t="s">
        <v>673</v>
      </c>
      <c r="H108" s="7" t="s">
        <v>674</v>
      </c>
      <c r="I108" s="7" t="s">
        <v>675</v>
      </c>
      <c r="J108" s="7" t="str">
        <f>IF(ISBLANK(Tableau7[[#This Row],[Num de site]]),"",_xlfn.XLOOKUP(Tableau7[[#This Row],[Num de site]],[1]Sites!A:A,[1]Sites!C:C))</f>
        <v>ZI Mirande, 17 Avenue Aérodrome</v>
      </c>
      <c r="K108" s="27" t="str">
        <f>IF(ISBLANK(Tableau7[[#This Row],[Num de site]]),"",_xlfn.XLOOKUP(Tableau7[[#This Row],[Num de site]],[1]Sites!A:A,[1]Sites!D:D))</f>
        <v>66240</v>
      </c>
      <c r="L108" s="7" t="str">
        <f>IF(ISBLANK(Tableau7[[#This Row],[Num de site]]),"",_xlfn.XLOOKUP(Tableau7[[#This Row],[Num de site]],[1]Sites!A:A,[1]Sites!E:E))</f>
        <v>SAINT ESTEVE</v>
      </c>
      <c r="M108" s="7" t="s">
        <v>68</v>
      </c>
      <c r="N108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08" s="7" t="s">
        <v>68</v>
      </c>
      <c r="P108" s="7" t="s">
        <v>43</v>
      </c>
      <c r="Q108" s="10">
        <v>45429</v>
      </c>
      <c r="R108" s="7" t="s">
        <v>676</v>
      </c>
      <c r="S108" s="7">
        <v>1</v>
      </c>
    </row>
    <row r="109" spans="1:20" x14ac:dyDescent="0.25">
      <c r="A109" s="1">
        <v>45405</v>
      </c>
      <c r="B109">
        <f>IF(ISBLANK(Tableau7[[#This Row],[Date ]]),"",WEEKNUM(Tableau7[[#This Row],[Date ]]))</f>
        <v>17</v>
      </c>
      <c r="C109" t="str">
        <f>IF(ISBLANK(Tableau7[[#This Row],[Date ]]),"",TEXT(Tableau7[[#This Row],[Date ]],"mmmm"))</f>
        <v>avril</v>
      </c>
      <c r="D109" t="s">
        <v>677</v>
      </c>
      <c r="E109" t="s">
        <v>678</v>
      </c>
      <c r="F109" s="3">
        <v>616852608</v>
      </c>
      <c r="G109" s="4" t="s">
        <v>679</v>
      </c>
      <c r="H109" t="s">
        <v>680</v>
      </c>
      <c r="I109" t="s">
        <v>681</v>
      </c>
      <c r="J109" t="str">
        <f>IF(ISBLANK(Tableau7[[#This Row],[Num de site]]),"",_xlfn.XLOOKUP(Tableau7[[#This Row],[Num de site]],[1]Sites!A:A,[1]Sites!C:C))</f>
        <v>18 RUE ALBERT CAMUS</v>
      </c>
      <c r="K109" s="5" t="str">
        <f>IF(ISBLANK(Tableau7[[#This Row],[Num de site]]),"",_xlfn.XLOOKUP(Tableau7[[#This Row],[Num de site]],[1]Sites!A:A,[1]Sites!D:D))</f>
        <v>69500</v>
      </c>
      <c r="L109" t="str">
        <f>IF(ISBLANK(Tableau7[[#This Row],[Num de site]]),"",_xlfn.XLOOKUP(Tableau7[[#This Row],[Num de site]],[1]Sites!A:A,[1]Sites!E:E))</f>
        <v>BRON</v>
      </c>
      <c r="N10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09" t="s">
        <v>68</v>
      </c>
    </row>
    <row r="110" spans="1:20" x14ac:dyDescent="0.25">
      <c r="A110" s="1">
        <v>45406</v>
      </c>
      <c r="B110">
        <f>IF(ISBLANK(Tableau7[[#This Row],[Date ]]),"",WEEKNUM(Tableau7[[#This Row],[Date ]]))</f>
        <v>17</v>
      </c>
      <c r="C110" t="str">
        <f>IF(ISBLANK(Tableau7[[#This Row],[Date ]]),"",TEXT(Tableau7[[#This Row],[Date ]],"mmmm"))</f>
        <v>avril</v>
      </c>
      <c r="D110" t="s">
        <v>682</v>
      </c>
      <c r="E110" t="s">
        <v>683</v>
      </c>
      <c r="F110" s="3">
        <v>608316441</v>
      </c>
      <c r="G110" s="41" t="s">
        <v>684</v>
      </c>
      <c r="H110" t="s">
        <v>685</v>
      </c>
      <c r="I110" t="s">
        <v>50</v>
      </c>
      <c r="J110" t="str">
        <f>IF(ISBLANK(Tableau7[[#This Row],[Num de site]]),"",_xlfn.XLOOKUP(Tableau7[[#This Row],[Num de site]],[1]Sites!A:A,[1]Sites!C:C))</f>
        <v>Parc Georges BESSE II -Immeuble B - 445 Chemin bas du Mas de Boudan</v>
      </c>
      <c r="K110" s="5" t="str">
        <f>IF(ISBLANK(Tableau7[[#This Row],[Num de site]]),"",_xlfn.XLOOKUP(Tableau7[[#This Row],[Num de site]],[1]Sites!A:A,[1]Sites!D:D))</f>
        <v>30000</v>
      </c>
      <c r="L110" t="str">
        <f>IF(ISBLANK(Tableau7[[#This Row],[Num de site]]),"",_xlfn.XLOOKUP(Tableau7[[#This Row],[Num de site]],[1]Sites!A:A,[1]Sites!E:E))</f>
        <v>NIMES</v>
      </c>
      <c r="N110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10" t="s">
        <v>68</v>
      </c>
    </row>
    <row r="111" spans="1:20" s="7" customFormat="1" x14ac:dyDescent="0.25">
      <c r="A111" s="6">
        <v>45406</v>
      </c>
      <c r="B111" s="7">
        <f>IF(ISBLANK(Tableau7[[#This Row],[Date ]]),"",WEEKNUM(Tableau7[[#This Row],[Date ]]))</f>
        <v>17</v>
      </c>
      <c r="C111" s="7" t="str">
        <f>IF(ISBLANK(Tableau7[[#This Row],[Date ]]),"",TEXT(Tableau7[[#This Row],[Date ]],"mmmm"))</f>
        <v>avril</v>
      </c>
      <c r="D111" s="7" t="s">
        <v>686</v>
      </c>
      <c r="E111" s="7" t="s">
        <v>687</v>
      </c>
      <c r="F111" s="8">
        <v>645121891</v>
      </c>
      <c r="G111" s="19" t="s">
        <v>688</v>
      </c>
      <c r="H111" s="7" t="s">
        <v>689</v>
      </c>
      <c r="I111" s="7" t="s">
        <v>690</v>
      </c>
      <c r="J111" s="7" t="str">
        <f>IF(ISBLANK(Tableau7[[#This Row],[Num de site]]),"",_xlfn.XLOOKUP(Tableau7[[#This Row],[Num de site]],[1]Sites!A:A,[1]Sites!C:C))</f>
        <v>6 Allée du Levant</v>
      </c>
      <c r="K111" s="27" t="str">
        <f>IF(ISBLANK(Tableau7[[#This Row],[Num de site]]),"",_xlfn.XLOOKUP(Tableau7[[#This Row],[Num de site]],[1]Sites!A:A,[1]Sites!D:D))</f>
        <v>38300</v>
      </c>
      <c r="L111" s="7" t="str">
        <f>IF(ISBLANK(Tableau7[[#This Row],[Num de site]]),"",_xlfn.XLOOKUP(Tableau7[[#This Row],[Num de site]],[1]Sites!A:A,[1]Sites!E:E))</f>
        <v>BOURGOIN JALLIEU</v>
      </c>
      <c r="M111" s="7" t="s">
        <v>68</v>
      </c>
      <c r="N111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11" s="7" t="s">
        <v>68</v>
      </c>
      <c r="P111" s="7" t="s">
        <v>43</v>
      </c>
      <c r="Q111" s="10">
        <v>45433</v>
      </c>
      <c r="R111" s="7" t="s">
        <v>691</v>
      </c>
      <c r="S111" s="7">
        <v>1</v>
      </c>
    </row>
    <row r="112" spans="1:20" x14ac:dyDescent="0.25">
      <c r="A112" s="1">
        <v>45406</v>
      </c>
      <c r="B112">
        <f>IF(ISBLANK(Tableau7[[#This Row],[Date ]]),"",WEEKNUM(Tableau7[[#This Row],[Date ]]))</f>
        <v>17</v>
      </c>
      <c r="C112" t="str">
        <f>IF(ISBLANK(Tableau7[[#This Row],[Date ]]),"",TEXT(Tableau7[[#This Row],[Date ]],"mmmm"))</f>
        <v>avril</v>
      </c>
      <c r="D112" t="s">
        <v>677</v>
      </c>
      <c r="E112" t="s">
        <v>678</v>
      </c>
      <c r="F112" s="3" t="s">
        <v>692</v>
      </c>
      <c r="G112" t="s">
        <v>679</v>
      </c>
      <c r="H112" t="s">
        <v>693</v>
      </c>
      <c r="I112" t="s">
        <v>681</v>
      </c>
      <c r="J112" t="str">
        <f>IF(ISBLANK(Tableau7[[#This Row],[Num de site]]),"",_xlfn.XLOOKUP(Tableau7[[#This Row],[Num de site]],[1]Sites!A:A,[1]Sites!C:C))</f>
        <v>18 RUE ALBERT CAMUS</v>
      </c>
      <c r="K112" s="5" t="str">
        <f>IF(ISBLANK(Tableau7[[#This Row],[Num de site]]),"",_xlfn.XLOOKUP(Tableau7[[#This Row],[Num de site]],[1]Sites!A:A,[1]Sites!D:D))</f>
        <v>69500</v>
      </c>
      <c r="L112" t="str">
        <f>IF(ISBLANK(Tableau7[[#This Row],[Num de site]]),"",_xlfn.XLOOKUP(Tableau7[[#This Row],[Num de site]],[1]Sites!A:A,[1]Sites!E:E))</f>
        <v>BRON</v>
      </c>
      <c r="N112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12" t="s">
        <v>68</v>
      </c>
    </row>
    <row r="113" spans="1:20" x14ac:dyDescent="0.25">
      <c r="A113" s="1">
        <v>45412</v>
      </c>
      <c r="B113">
        <f>IF(ISBLANK(Tableau7[[#This Row],[Date ]]),"",WEEKNUM(Tableau7[[#This Row],[Date ]]))</f>
        <v>18</v>
      </c>
      <c r="C113" t="str">
        <f>IF(ISBLANK(Tableau7[[#This Row],[Date ]]),"",TEXT(Tableau7[[#This Row],[Date ]],"mmmm"))</f>
        <v>avril</v>
      </c>
      <c r="D113" t="s">
        <v>694</v>
      </c>
      <c r="E113" t="s">
        <v>695</v>
      </c>
      <c r="F113" s="3" t="s">
        <v>696</v>
      </c>
      <c r="G113" t="s">
        <v>697</v>
      </c>
      <c r="H113" t="s">
        <v>698</v>
      </c>
      <c r="I113" t="s">
        <v>699</v>
      </c>
      <c r="J113" t="str">
        <f>IF(ISBLANK(Tableau7[[#This Row],[Num de site]]),"",_xlfn.XLOOKUP(Tableau7[[#This Row],[Num de site]],[1]Sites!A:A,[1]Sites!C:C))</f>
        <v>15 rue Pech de Clary</v>
      </c>
      <c r="K113" s="5" t="str">
        <f>IF(ISBLANK(Tableau7[[#This Row],[Num de site]]),"",_xlfn.XLOOKUP(Tableau7[[#This Row],[Num de site]],[1]Sites!A:A,[1]Sites!D:D))</f>
        <v>46090</v>
      </c>
      <c r="L113" t="str">
        <f>IF(ISBLANK(Tableau7[[#This Row],[Num de site]]),"",_xlfn.XLOOKUP(Tableau7[[#This Row],[Num de site]],[1]Sites!A:A,[1]Sites!E:E))</f>
        <v>Lamagdelaine</v>
      </c>
      <c r="N113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13" t="s">
        <v>68</v>
      </c>
      <c r="T113" t="s">
        <v>700</v>
      </c>
    </row>
    <row r="114" spans="1:20" x14ac:dyDescent="0.25">
      <c r="A114" s="1">
        <v>45412</v>
      </c>
      <c r="B114">
        <f>IF(ISBLANK(Tableau7[[#This Row],[Date ]]),"",WEEKNUM(Tableau7[[#This Row],[Date ]]))</f>
        <v>18</v>
      </c>
      <c r="C114" t="str">
        <f>IF(ISBLANK(Tableau7[[#This Row],[Date ]]),"",TEXT(Tableau7[[#This Row],[Date ]],"mmmm"))</f>
        <v>avril</v>
      </c>
      <c r="D114" t="s">
        <v>701</v>
      </c>
      <c r="E114" t="s">
        <v>702</v>
      </c>
      <c r="F114" s="3" t="s">
        <v>703</v>
      </c>
      <c r="G114" t="s">
        <v>704</v>
      </c>
      <c r="H114" t="s">
        <v>705</v>
      </c>
      <c r="I114" t="s">
        <v>706</v>
      </c>
      <c r="J114" t="str">
        <f>IF(ISBLANK(Tableau7[[#This Row],[Num de site]]),"",_xlfn.XLOOKUP(Tableau7[[#This Row],[Num de site]],[1]Sites!A:A,[1]Sites!C:C))</f>
        <v>3 rue Jules Vedrines - ZI de Maignon</v>
      </c>
      <c r="K114" s="5" t="str">
        <f>IF(ISBLANK(Tableau7[[#This Row],[Num de site]]),"",_xlfn.XLOOKUP(Tableau7[[#This Row],[Num de site]],[1]Sites!A:A,[1]Sites!D:D))</f>
        <v>64600</v>
      </c>
      <c r="L114" t="str">
        <f>IF(ISBLANK(Tableau7[[#This Row],[Num de site]]),"",_xlfn.XLOOKUP(Tableau7[[#This Row],[Num de site]],[1]Sites!A:A,[1]Sites!E:E))</f>
        <v>ANGLET</v>
      </c>
      <c r="N114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14" t="s">
        <v>68</v>
      </c>
      <c r="T114" t="s">
        <v>700</v>
      </c>
    </row>
    <row r="115" spans="1:20" s="7" customFormat="1" x14ac:dyDescent="0.25">
      <c r="A115" s="6">
        <v>45412</v>
      </c>
      <c r="B115" s="7">
        <f>IF(ISBLANK(Tableau7[[#This Row],[Date ]]),"",WEEKNUM(Tableau7[[#This Row],[Date ]]))</f>
        <v>18</v>
      </c>
      <c r="C115" s="7" t="str">
        <f>IF(ISBLANK(Tableau7[[#This Row],[Date ]]),"",TEXT(Tableau7[[#This Row],[Date ]],"mmmm"))</f>
        <v>avril</v>
      </c>
      <c r="D115" s="7" t="s">
        <v>71</v>
      </c>
      <c r="E115" s="7" t="s">
        <v>707</v>
      </c>
      <c r="F115" s="8" t="s">
        <v>708</v>
      </c>
      <c r="G115" s="7" t="s">
        <v>709</v>
      </c>
      <c r="H115" s="7" t="s">
        <v>710</v>
      </c>
      <c r="I115" s="7" t="s">
        <v>711</v>
      </c>
      <c r="J115" s="7" t="str">
        <f>IF(ISBLANK(Tableau7[[#This Row],[Num de site]]),"",_xlfn.XLOOKUP(Tableau7[[#This Row],[Num de site]],[1]Sites!A:A,[1]Sites!C:C))</f>
        <v>110 rue du Chat Botté</v>
      </c>
      <c r="K115" s="27" t="str">
        <f>IF(ISBLANK(Tableau7[[#This Row],[Num de site]]),"",_xlfn.XLOOKUP(Tableau7[[#This Row],[Num de site]],[1]Sites!A:A,[1]Sites!D:D))</f>
        <v>01700</v>
      </c>
      <c r="L115" s="7" t="str">
        <f>IF(ISBLANK(Tableau7[[#This Row],[Num de site]]),"",_xlfn.XLOOKUP(Tableau7[[#This Row],[Num de site]],[1]Sites!A:A,[1]Sites!E:E))</f>
        <v>BEYNOST</v>
      </c>
      <c r="M115" s="7" t="s">
        <v>68</v>
      </c>
      <c r="N115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15" s="7" t="s">
        <v>68</v>
      </c>
      <c r="P115" s="7" t="s">
        <v>43</v>
      </c>
      <c r="Q115" s="10">
        <v>45429</v>
      </c>
      <c r="R115" s="7" t="s">
        <v>712</v>
      </c>
      <c r="S115" s="7">
        <v>1</v>
      </c>
    </row>
    <row r="116" spans="1:20" x14ac:dyDescent="0.25">
      <c r="A116" s="1">
        <v>45412</v>
      </c>
      <c r="B116">
        <f>IF(ISBLANK(Tableau7[[#This Row],[Date ]]),"",WEEKNUM(Tableau7[[#This Row],[Date ]]))</f>
        <v>18</v>
      </c>
      <c r="C116" t="str">
        <f>IF(ISBLANK(Tableau7[[#This Row],[Date ]]),"",TEXT(Tableau7[[#This Row],[Date ]],"mmmm"))</f>
        <v>avril</v>
      </c>
      <c r="D116" t="s">
        <v>71</v>
      </c>
      <c r="E116" t="s">
        <v>713</v>
      </c>
      <c r="F116" s="3" t="s">
        <v>714</v>
      </c>
      <c r="G116" t="s">
        <v>715</v>
      </c>
      <c r="H116" t="s">
        <v>716</v>
      </c>
      <c r="I116" t="s">
        <v>711</v>
      </c>
      <c r="J116" t="str">
        <f>IF(ISBLANK(Tableau7[[#This Row],[Num de site]]),"",_xlfn.XLOOKUP(Tableau7[[#This Row],[Num de site]],[1]Sites!A:A,[1]Sites!C:C))</f>
        <v>110 rue du Chat Botté</v>
      </c>
      <c r="K116" s="5" t="str">
        <f>IF(ISBLANK(Tableau7[[#This Row],[Num de site]]),"",_xlfn.XLOOKUP(Tableau7[[#This Row],[Num de site]],[1]Sites!A:A,[1]Sites!D:D))</f>
        <v>01700</v>
      </c>
      <c r="L116" t="str">
        <f>IF(ISBLANK(Tableau7[[#This Row],[Num de site]]),"",_xlfn.XLOOKUP(Tableau7[[#This Row],[Num de site]],[1]Sites!A:A,[1]Sites!E:E))</f>
        <v>BEYNOST</v>
      </c>
      <c r="N116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16" t="s">
        <v>68</v>
      </c>
    </row>
    <row r="117" spans="1:20" x14ac:dyDescent="0.25">
      <c r="A117" s="1">
        <v>45412</v>
      </c>
      <c r="B117">
        <f>IF(ISBLANK(Tableau7[[#This Row],[Date ]]),"",WEEKNUM(Tableau7[[#This Row],[Date ]]))</f>
        <v>18</v>
      </c>
      <c r="C117" t="str">
        <f>IF(ISBLANK(Tableau7[[#This Row],[Date ]]),"",TEXT(Tableau7[[#This Row],[Date ]],"mmmm"))</f>
        <v>avril</v>
      </c>
      <c r="D117" t="s">
        <v>717</v>
      </c>
      <c r="E117" t="s">
        <v>718</v>
      </c>
      <c r="F117" s="3" t="s">
        <v>719</v>
      </c>
      <c r="G117" t="s">
        <v>720</v>
      </c>
      <c r="H117" t="s">
        <v>721</v>
      </c>
      <c r="I117" t="s">
        <v>722</v>
      </c>
      <c r="J117" t="str">
        <f>IF(ISBLANK(Tableau7[[#This Row],[Num de site]]),"",_xlfn.XLOOKUP(Tableau7[[#This Row],[Num de site]],[1]Sites!A:A,[1]Sites!C:C))</f>
        <v xml:space="preserve">10 rue AMPERE				</v>
      </c>
      <c r="K117" s="5" t="str">
        <f>IF(ISBLANK(Tableau7[[#This Row],[Num de site]]),"",_xlfn.XLOOKUP(Tableau7[[#This Row],[Num de site]],[1]Sites!A:A,[1]Sites!D:D))</f>
        <v>14123</v>
      </c>
      <c r="L117" t="str">
        <f>IF(ISBLANK(Tableau7[[#This Row],[Num de site]]),"",_xlfn.XLOOKUP(Tableau7[[#This Row],[Num de site]],[1]Sites!A:A,[1]Sites!E:E))</f>
        <v>CORMELLES LE ROYAL</v>
      </c>
      <c r="N11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17" t="s">
        <v>68</v>
      </c>
    </row>
    <row r="118" spans="1:20" s="7" customFormat="1" x14ac:dyDescent="0.25">
      <c r="A118" s="6">
        <v>45418</v>
      </c>
      <c r="B118" s="7">
        <f>IF(ISBLANK(Tableau7[[#This Row],[Date ]]),"",WEEKNUM(Tableau7[[#This Row],[Date ]]))</f>
        <v>19</v>
      </c>
      <c r="C118" s="7" t="str">
        <f>IF(ISBLANK(Tableau7[[#This Row],[Date ]]),"",TEXT(Tableau7[[#This Row],[Date ]],"mmmm"))</f>
        <v>mai</v>
      </c>
      <c r="D118" s="7" t="s">
        <v>723</v>
      </c>
      <c r="E118" s="7" t="s">
        <v>724</v>
      </c>
      <c r="F118" s="8" t="s">
        <v>725</v>
      </c>
      <c r="G118" s="7" t="s">
        <v>726</v>
      </c>
      <c r="H118" s="7" t="s">
        <v>727</v>
      </c>
      <c r="I118" s="7" t="s">
        <v>728</v>
      </c>
      <c r="J118" s="7" t="str">
        <f>IF(ISBLANK(Tableau7[[#This Row],[Num de site]]),"",_xlfn.XLOOKUP(Tableau7[[#This Row],[Num de site]],[1]Sites!A:A,[1]Sites!C:C))</f>
        <v>Centre d'Activités du Gers Z.A. de Jamon Route d'Auch</v>
      </c>
      <c r="K118" s="27" t="str">
        <f>IF(ISBLANK(Tableau7[[#This Row],[Num de site]]),"",_xlfn.XLOOKUP(Tableau7[[#This Row],[Num de site]],[1]Sites!A:A,[1]Sites!D:D))</f>
        <v>32310</v>
      </c>
      <c r="L118" s="7" t="str">
        <f>IF(ISBLANK(Tableau7[[#This Row],[Num de site]]),"",_xlfn.XLOOKUP(Tableau7[[#This Row],[Num de site]],[1]Sites!A:A,[1]Sites!E:E))</f>
        <v>VALENCE SUR BAÏSE</v>
      </c>
      <c r="M118" s="7" t="s">
        <v>68</v>
      </c>
      <c r="N118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18" s="7" t="s">
        <v>68</v>
      </c>
      <c r="P118" s="7" t="s">
        <v>43</v>
      </c>
      <c r="Q118" s="10">
        <v>45429</v>
      </c>
      <c r="R118" s="7" t="s">
        <v>729</v>
      </c>
      <c r="S118" s="7">
        <v>1</v>
      </c>
    </row>
    <row r="119" spans="1:20" x14ac:dyDescent="0.25">
      <c r="A119" s="1">
        <v>45425</v>
      </c>
      <c r="B119">
        <f>IF(ISBLANK(Tableau7[[#This Row],[Date ]]),"",WEEKNUM(Tableau7[[#This Row],[Date ]]))</f>
        <v>20</v>
      </c>
      <c r="C119" t="str">
        <f>IF(ISBLANK(Tableau7[[#This Row],[Date ]]),"",TEXT(Tableau7[[#This Row],[Date ]],"mmmm"))</f>
        <v>mai</v>
      </c>
      <c r="D119" t="s">
        <v>730</v>
      </c>
      <c r="E119" t="s">
        <v>731</v>
      </c>
      <c r="F119" s="3" t="s">
        <v>732</v>
      </c>
      <c r="G119" t="s">
        <v>733</v>
      </c>
      <c r="H119" t="s">
        <v>734</v>
      </c>
      <c r="I119" t="s">
        <v>453</v>
      </c>
      <c r="J119" t="str">
        <f>IF(ISBLANK(Tableau7[[#This Row],[Num de site]]),"",_xlfn.XLOOKUP(Tableau7[[#This Row],[Num de site]],[1]Sites!A:A,[1]Sites!C:C))</f>
        <v>9 et 11 rue de TESSY</v>
      </c>
      <c r="K119" s="5" t="str">
        <f>IF(ISBLANK(Tableau7[[#This Row],[Num de site]]),"",_xlfn.XLOOKUP(Tableau7[[#This Row],[Num de site]],[1]Sites!A:A,[1]Sites!D:D))</f>
        <v>50750</v>
      </c>
      <c r="L119" t="str">
        <f>IF(ISBLANK(Tableau7[[#This Row],[Num de site]]),"",_xlfn.XLOOKUP(Tableau7[[#This Row],[Num de site]],[1]Sites!A:A,[1]Sites!E:E))</f>
        <v>BOURGVALLEES</v>
      </c>
      <c r="N11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19" t="s">
        <v>68</v>
      </c>
    </row>
    <row r="120" spans="1:20" s="9" customFormat="1" x14ac:dyDescent="0.25">
      <c r="A120" s="11">
        <v>45425</v>
      </c>
      <c r="B120" s="9">
        <f>IF(ISBLANK(Tableau7[[#This Row],[Date ]]),"",WEEKNUM(Tableau7[[#This Row],[Date ]]))</f>
        <v>20</v>
      </c>
      <c r="C120" s="9" t="str">
        <f>IF(ISBLANK(Tableau7[[#This Row],[Date ]]),"",TEXT(Tableau7[[#This Row],[Date ]],"mmmm"))</f>
        <v>mai</v>
      </c>
      <c r="D120" s="9" t="s">
        <v>735</v>
      </c>
      <c r="E120" s="9" t="s">
        <v>736</v>
      </c>
      <c r="F120" s="12">
        <v>603035680</v>
      </c>
      <c r="G120" s="39" t="s">
        <v>737</v>
      </c>
      <c r="H120" s="9" t="s">
        <v>738</v>
      </c>
      <c r="I120" s="9" t="s">
        <v>192</v>
      </c>
      <c r="J120" s="9" t="str">
        <f>IF(ISBLANK(Tableau7[[#This Row],[Num de site]]),"",_xlfn.XLOOKUP(Tableau7[[#This Row],[Num de site]],[1]Sites!A:A,[1]Sites!C:C))</f>
        <v>751 Bd Charles CROS</v>
      </c>
      <c r="K120" s="28" t="str">
        <f>IF(ISBLANK(Tableau7[[#This Row],[Num de site]]),"",_xlfn.XLOOKUP(Tableau7[[#This Row],[Num de site]],[1]Sites!A:A,[1]Sites!D:D))</f>
        <v>14123</v>
      </c>
      <c r="L120" s="9" t="str">
        <f>IF(ISBLANK(Tableau7[[#This Row],[Num de site]]),"",_xlfn.XLOOKUP(Tableau7[[#This Row],[Num de site]],[1]Sites!A:A,[1]Sites!E:E))</f>
        <v>IFS</v>
      </c>
      <c r="N120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20" s="9" t="s">
        <v>68</v>
      </c>
      <c r="P120" s="9" t="s">
        <v>43</v>
      </c>
      <c r="Q120" s="31">
        <v>45453</v>
      </c>
      <c r="R120" s="9" t="s">
        <v>739</v>
      </c>
      <c r="T120" s="9" t="s">
        <v>740</v>
      </c>
    </row>
    <row r="121" spans="1:20" x14ac:dyDescent="0.25">
      <c r="A121" s="1">
        <v>45425</v>
      </c>
      <c r="B121">
        <f>IF(ISBLANK(Tableau7[[#This Row],[Date ]]),"",WEEKNUM(Tableau7[[#This Row],[Date ]]))</f>
        <v>20</v>
      </c>
      <c r="C121" t="str">
        <f>IF(ISBLANK(Tableau7[[#This Row],[Date ]]),"",TEXT(Tableau7[[#This Row],[Date ]],"mmmm"))</f>
        <v>mai</v>
      </c>
      <c r="D121" t="s">
        <v>741</v>
      </c>
      <c r="E121" t="s">
        <v>742</v>
      </c>
      <c r="F121" s="3" t="s">
        <v>743</v>
      </c>
      <c r="G121" s="4" t="s">
        <v>744</v>
      </c>
      <c r="H121" t="s">
        <v>745</v>
      </c>
      <c r="I121" t="s">
        <v>67</v>
      </c>
      <c r="J121" t="str">
        <f>IF(ISBLANK(Tableau7[[#This Row],[Num de site]]),"",_xlfn.XLOOKUP(Tableau7[[#This Row],[Num de site]],[1]Sites!A:A,[1]Sites!C:C))</f>
        <v>2 Rue de Cornouialle 
Parc d'Activités de Kerloudan</v>
      </c>
      <c r="K121" s="5" t="str">
        <f>IF(ISBLANK(Tableau7[[#This Row],[Num de site]]),"",_xlfn.XLOOKUP(Tableau7[[#This Row],[Num de site]],[1]Sites!A:A,[1]Sites!D:D))</f>
        <v>56270</v>
      </c>
      <c r="L121" t="str">
        <f>IF(ISBLANK(Tableau7[[#This Row],[Num de site]]),"",_xlfn.XLOOKUP(Tableau7[[#This Row],[Num de site]],[1]Sites!A:A,[1]Sites!E:E))</f>
        <v>PLOEMEUR</v>
      </c>
      <c r="N121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121" t="s">
        <v>101</v>
      </c>
    </row>
    <row r="122" spans="1:20" x14ac:dyDescent="0.25">
      <c r="A122" s="1">
        <v>45426</v>
      </c>
      <c r="B122">
        <f>IF(ISBLANK(Tableau7[[#This Row],[Date ]]),"",WEEKNUM(Tableau7[[#This Row],[Date ]]))</f>
        <v>20</v>
      </c>
      <c r="C122" t="str">
        <f>IF(ISBLANK(Tableau7[[#This Row],[Date ]]),"",TEXT(Tableau7[[#This Row],[Date ]],"mmmm"))</f>
        <v>mai</v>
      </c>
      <c r="D122" t="s">
        <v>746</v>
      </c>
      <c r="E122" t="s">
        <v>747</v>
      </c>
      <c r="F122" s="3">
        <v>665493545</v>
      </c>
      <c r="G122" s="4" t="s">
        <v>748</v>
      </c>
      <c r="H122" t="s">
        <v>749</v>
      </c>
      <c r="I122" t="s">
        <v>750</v>
      </c>
      <c r="J122" t="str">
        <f>IF(ISBLANK(Tableau7[[#This Row],[Num de site]]),"",_xlfn.XLOOKUP(Tableau7[[#This Row],[Num de site]],[1]Sites!A:A,[1]Sites!C:C))</f>
        <v xml:space="preserve">10 rue AMPERE				</v>
      </c>
      <c r="K122" s="5" t="str">
        <f>IF(ISBLANK(Tableau7[[#This Row],[Num de site]]),"",_xlfn.XLOOKUP(Tableau7[[#This Row],[Num de site]],[1]Sites!A:A,[1]Sites!D:D))</f>
        <v>14123</v>
      </c>
      <c r="L122" t="str">
        <f>IF(ISBLANK(Tableau7[[#This Row],[Num de site]]),"",_xlfn.XLOOKUP(Tableau7[[#This Row],[Num de site]],[1]Sites!A:A,[1]Sites!E:E))</f>
        <v>CORMELLES LE ROYAL</v>
      </c>
      <c r="N122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22" t="s">
        <v>68</v>
      </c>
    </row>
    <row r="123" spans="1:20" x14ac:dyDescent="0.25">
      <c r="A123" s="1">
        <v>45426</v>
      </c>
      <c r="B123">
        <f>IF(ISBLANK(Tableau7[[#This Row],[Date ]]),"",WEEKNUM(Tableau7[[#This Row],[Date ]]))</f>
        <v>20</v>
      </c>
      <c r="C123" t="str">
        <f>IF(ISBLANK(Tableau7[[#This Row],[Date ]]),"",TEXT(Tableau7[[#This Row],[Date ]],"mmmm"))</f>
        <v>mai</v>
      </c>
      <c r="D123" t="s">
        <v>751</v>
      </c>
      <c r="E123" t="s">
        <v>752</v>
      </c>
      <c r="F123" s="3" t="s">
        <v>753</v>
      </c>
      <c r="G123" s="4" t="s">
        <v>754</v>
      </c>
      <c r="H123" t="s">
        <v>755</v>
      </c>
      <c r="I123" t="s">
        <v>756</v>
      </c>
      <c r="J123" t="str">
        <f>IF(ISBLANK(Tableau7[[#This Row],[Num de site]]),"",_xlfn.XLOOKUP(Tableau7[[#This Row],[Num de site]],[1]Sites!A:A,[1]Sites!C:C))</f>
        <v>Avenue de la Libération - Immeuble Le Concorde 2</v>
      </c>
      <c r="K123" s="5" t="str">
        <f>IF(ISBLANK(Tableau7[[#This Row],[Num de site]]),"",_xlfn.XLOOKUP(Tableau7[[#This Row],[Num de site]],[1]Sites!A:A,[1]Sites!D:D))</f>
        <v>20600</v>
      </c>
      <c r="L123" t="str">
        <f>IF(ISBLANK(Tableau7[[#This Row],[Num de site]]),"",_xlfn.XLOOKUP(Tableau7[[#This Row],[Num de site]],[1]Sites!A:A,[1]Sites!E:E))</f>
        <v>Bastia</v>
      </c>
      <c r="N123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23" t="s">
        <v>68</v>
      </c>
      <c r="T123" t="s">
        <v>740</v>
      </c>
    </row>
    <row r="124" spans="1:20" s="7" customFormat="1" x14ac:dyDescent="0.25">
      <c r="A124" s="6">
        <v>45426</v>
      </c>
      <c r="B124" s="7">
        <f>IF(ISBLANK(Tableau7[[#This Row],[Date ]]),"",WEEKNUM(Tableau7[[#This Row],[Date ]]))</f>
        <v>20</v>
      </c>
      <c r="C124" s="7" t="str">
        <f>IF(ISBLANK(Tableau7[[#This Row],[Date ]]),"",TEXT(Tableau7[[#This Row],[Date ]],"mmmm"))</f>
        <v>mai</v>
      </c>
      <c r="D124" s="7" t="s">
        <v>757</v>
      </c>
      <c r="E124" s="7" t="s">
        <v>758</v>
      </c>
      <c r="F124" s="8" t="s">
        <v>759</v>
      </c>
      <c r="G124" s="19" t="s">
        <v>760</v>
      </c>
      <c r="H124" s="7" t="s">
        <v>761</v>
      </c>
      <c r="I124" s="7" t="s">
        <v>762</v>
      </c>
      <c r="J124" s="7" t="str">
        <f>IF(ISBLANK(Tableau7[[#This Row],[Num de site]]),"",_xlfn.XLOOKUP(Tableau7[[#This Row],[Num de site]],[1]Sites!A:A,[1]Sites!C:C))</f>
        <v>2455 route des Dolines GAIA III – BAT H</v>
      </c>
      <c r="K124" s="27" t="str">
        <f>IF(ISBLANK(Tableau7[[#This Row],[Num de site]]),"",_xlfn.XLOOKUP(Tableau7[[#This Row],[Num de site]],[1]Sites!A:A,[1]Sites!D:D))</f>
        <v>06560</v>
      </c>
      <c r="L124" s="7" t="str">
        <f>IF(ISBLANK(Tableau7[[#This Row],[Num de site]]),"",_xlfn.XLOOKUP(Tableau7[[#This Row],[Num de site]],[1]Sites!A:A,[1]Sites!E:E))</f>
        <v>VALBONNE</v>
      </c>
      <c r="N124" s="7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124" s="7" t="s">
        <v>101</v>
      </c>
      <c r="P124" s="7" t="s">
        <v>43</v>
      </c>
      <c r="Q124" s="10">
        <v>45446</v>
      </c>
      <c r="R124" s="19" t="s">
        <v>763</v>
      </c>
    </row>
    <row r="125" spans="1:20" x14ac:dyDescent="0.25">
      <c r="A125" s="1">
        <v>45428</v>
      </c>
      <c r="B125">
        <f>IF(ISBLANK(Tableau7[[#This Row],[Date ]]),"",WEEKNUM(Tableau7[[#This Row],[Date ]]))</f>
        <v>20</v>
      </c>
      <c r="C125" t="str">
        <f>IF(ISBLANK(Tableau7[[#This Row],[Date ]]),"",TEXT(Tableau7[[#This Row],[Date ]],"mmmm"))</f>
        <v>mai</v>
      </c>
      <c r="D125" t="s">
        <v>764</v>
      </c>
      <c r="E125" s="32" t="s">
        <v>765</v>
      </c>
      <c r="F125" s="33" t="s">
        <v>766</v>
      </c>
      <c r="G125" s="34" t="s">
        <v>767</v>
      </c>
      <c r="H125" s="32" t="s">
        <v>768</v>
      </c>
      <c r="I125" t="s">
        <v>750</v>
      </c>
      <c r="J125" t="str">
        <f>IF(ISBLANK(Tableau7[[#This Row],[Num de site]]),"",_xlfn.XLOOKUP(Tableau7[[#This Row],[Num de site]],[1]Sites!A:A,[1]Sites!C:C))</f>
        <v xml:space="preserve">10 rue AMPERE				</v>
      </c>
      <c r="K125" s="5" t="str">
        <f>IF(ISBLANK(Tableau7[[#This Row],[Num de site]]),"",_xlfn.XLOOKUP(Tableau7[[#This Row],[Num de site]],[1]Sites!A:A,[1]Sites!D:D))</f>
        <v>14123</v>
      </c>
      <c r="L125" t="str">
        <f>IF(ISBLANK(Tableau7[[#This Row],[Num de site]]),"",_xlfn.XLOOKUP(Tableau7[[#This Row],[Num de site]],[1]Sites!A:A,[1]Sites!E:E))</f>
        <v>CORMELLES LE ROYAL</v>
      </c>
      <c r="N125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125" t="s">
        <v>101</v>
      </c>
    </row>
    <row r="126" spans="1:20" x14ac:dyDescent="0.25">
      <c r="A126" s="1">
        <v>45428</v>
      </c>
      <c r="B126">
        <f>IF(ISBLANK(Tableau7[[#This Row],[Date ]]),"",WEEKNUM(Tableau7[[#This Row],[Date ]]))</f>
        <v>20</v>
      </c>
      <c r="C126" t="str">
        <f>IF(ISBLANK(Tableau7[[#This Row],[Date ]]),"",TEXT(Tableau7[[#This Row],[Date ]],"mmmm"))</f>
        <v>mai</v>
      </c>
      <c r="D126" t="s">
        <v>769</v>
      </c>
      <c r="E126" t="s">
        <v>770</v>
      </c>
      <c r="F126" s="3"/>
      <c r="G126" s="4" t="s">
        <v>771</v>
      </c>
      <c r="H126" t="s">
        <v>772</v>
      </c>
      <c r="I126" t="s">
        <v>453</v>
      </c>
      <c r="J126" t="str">
        <f>IF(ISBLANK(Tableau7[[#This Row],[Num de site]]),"",_xlfn.XLOOKUP(Tableau7[[#This Row],[Num de site]],[1]Sites!A:A,[1]Sites!C:C))</f>
        <v>9 et 11 rue de TESSY</v>
      </c>
      <c r="K126" s="5" t="str">
        <f>IF(ISBLANK(Tableau7[[#This Row],[Num de site]]),"",_xlfn.XLOOKUP(Tableau7[[#This Row],[Num de site]],[1]Sites!A:A,[1]Sites!D:D))</f>
        <v>50750</v>
      </c>
      <c r="L126" t="str">
        <f>IF(ISBLANK(Tableau7[[#This Row],[Num de site]]),"",_xlfn.XLOOKUP(Tableau7[[#This Row],[Num de site]],[1]Sites!A:A,[1]Sites!E:E))</f>
        <v>BOURGVALLEES</v>
      </c>
      <c r="M126" t="s">
        <v>605</v>
      </c>
      <c r="N126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126" t="s">
        <v>101</v>
      </c>
      <c r="P126" t="s">
        <v>514</v>
      </c>
      <c r="Q126" s="35">
        <v>45433</v>
      </c>
      <c r="R126" t="s">
        <v>773</v>
      </c>
      <c r="S126">
        <v>1</v>
      </c>
    </row>
    <row r="127" spans="1:20" x14ac:dyDescent="0.25">
      <c r="A127" s="1">
        <v>45433</v>
      </c>
      <c r="B127">
        <f>IF(ISBLANK(Tableau7[[#This Row],[Date ]]),"",WEEKNUM(Tableau7[[#This Row],[Date ]]))</f>
        <v>21</v>
      </c>
      <c r="C127" t="str">
        <f>IF(ISBLANK(Tableau7[[#This Row],[Date ]]),"",TEXT(Tableau7[[#This Row],[Date ]],"mmmm"))</f>
        <v>mai</v>
      </c>
      <c r="D127" t="s">
        <v>774</v>
      </c>
      <c r="E127" t="s">
        <v>775</v>
      </c>
      <c r="F127" s="3">
        <v>634297773</v>
      </c>
      <c r="G127" s="4" t="s">
        <v>776</v>
      </c>
      <c r="H127" t="s">
        <v>777</v>
      </c>
      <c r="I127" t="s">
        <v>113</v>
      </c>
      <c r="J127" t="str">
        <f>IF(ISBLANK(Tableau7[[#This Row],[Num de site]]),"",_xlfn.XLOOKUP(Tableau7[[#This Row],[Num de site]],[1]Sites!A:A,[1]Sites!C:C))</f>
        <v>7, rue du Marechal Leclerc</v>
      </c>
      <c r="K127" s="5" t="str">
        <f>IF(ISBLANK(Tableau7[[#This Row],[Num de site]]),"",_xlfn.XLOOKUP(Tableau7[[#This Row],[Num de site]],[1]Sites!A:A,[1]Sites!D:D))</f>
        <v>38130</v>
      </c>
      <c r="L127" t="str">
        <f>IF(ISBLANK(Tableau7[[#This Row],[Num de site]]),"",_xlfn.XLOOKUP(Tableau7[[#This Row],[Num de site]],[1]Sites!A:A,[1]Sites!E:E))</f>
        <v>ECHIROLLES</v>
      </c>
      <c r="N12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27" t="s">
        <v>68</v>
      </c>
      <c r="T127" t="s">
        <v>778</v>
      </c>
    </row>
    <row r="128" spans="1:20" x14ac:dyDescent="0.25">
      <c r="A128" s="1">
        <v>45439</v>
      </c>
      <c r="B128">
        <f>IF(ISBLANK(Tableau7[[#This Row],[Date ]]),"",WEEKNUM(Tableau7[[#This Row],[Date ]]))</f>
        <v>22</v>
      </c>
      <c r="C128" t="str">
        <f>IF(ISBLANK(Tableau7[[#This Row],[Date ]]),"",TEXT(Tableau7[[#This Row],[Date ]],"mmmm"))</f>
        <v>mai</v>
      </c>
      <c r="D128" t="s">
        <v>779</v>
      </c>
      <c r="E128" t="s">
        <v>780</v>
      </c>
      <c r="F128" s="3" t="s">
        <v>781</v>
      </c>
      <c r="G128" t="s">
        <v>782</v>
      </c>
      <c r="H128" t="s">
        <v>783</v>
      </c>
      <c r="I128" t="s">
        <v>107</v>
      </c>
      <c r="J128" t="str">
        <f>IF(ISBLANK(Tableau7[[#This Row],[Num de site]]),"",_xlfn.XLOOKUP(Tableau7[[#This Row],[Num de site]],[1]Sites!A:A,[1]Sites!C:C))</f>
        <v xml:space="preserve">2-4 rue Edouard Nignon La Chantrerie </v>
      </c>
      <c r="K128" s="5" t="str">
        <f>IF(ISBLANK(Tableau7[[#This Row],[Num de site]]),"",_xlfn.XLOOKUP(Tableau7[[#This Row],[Num de site]],[1]Sites!A:A,[1]Sites!D:D))</f>
        <v>44300</v>
      </c>
      <c r="L128" t="str">
        <f>IF(ISBLANK(Tableau7[[#This Row],[Num de site]]),"",_xlfn.XLOOKUP(Tableau7[[#This Row],[Num de site]],[1]Sites!A:A,[1]Sites!E:E))</f>
        <v>Nantes</v>
      </c>
      <c r="N128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28" t="s">
        <v>68</v>
      </c>
      <c r="P128" t="s">
        <v>784</v>
      </c>
      <c r="Q128" s="29"/>
      <c r="R128" s="4"/>
      <c r="S128">
        <v>1</v>
      </c>
      <c r="T128" t="s">
        <v>785</v>
      </c>
    </row>
    <row r="129" spans="1:20" x14ac:dyDescent="0.25">
      <c r="A129" s="1">
        <v>45439</v>
      </c>
      <c r="B129">
        <f>IF(ISBLANK(Tableau7[[#This Row],[Date ]]),"",WEEKNUM(Tableau7[[#This Row],[Date ]]))</f>
        <v>22</v>
      </c>
      <c r="C129" t="str">
        <f>IF(ISBLANK(Tableau7[[#This Row],[Date ]]),"",TEXT(Tableau7[[#This Row],[Date ]],"mmmm"))</f>
        <v>mai</v>
      </c>
      <c r="D129" t="s">
        <v>786</v>
      </c>
      <c r="E129" t="s">
        <v>787</v>
      </c>
      <c r="F129" s="3">
        <v>684834885</v>
      </c>
      <c r="G129" s="4" t="s">
        <v>788</v>
      </c>
      <c r="H129" t="s">
        <v>789</v>
      </c>
      <c r="I129" t="s">
        <v>135</v>
      </c>
      <c r="J129" t="str">
        <f>IF(ISBLANK(Tableau7[[#This Row],[Num de site]]),"",_xlfn.XLOOKUP(Tableau7[[#This Row],[Num de site]],[1]Sites!A:A,[1]Sites!C:C))</f>
        <v>Zac du Vivier - 2 Rue Blaise Pascal</v>
      </c>
      <c r="K129" s="5" t="str">
        <f>IF(ISBLANK(Tableau7[[#This Row],[Num de site]]),"",_xlfn.XLOOKUP(Tableau7[[#This Row],[Num de site]],[1]Sites!A:A,[1]Sites!D:D))</f>
        <v>72700</v>
      </c>
      <c r="L129" t="str">
        <f>IF(ISBLANK(Tableau7[[#This Row],[Num de site]]),"",_xlfn.XLOOKUP(Tableau7[[#This Row],[Num de site]],[1]Sites!A:A,[1]Sites!E:E))</f>
        <v>ALLONNES</v>
      </c>
      <c r="N129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129" t="s">
        <v>101</v>
      </c>
    </row>
    <row r="130" spans="1:20" x14ac:dyDescent="0.25">
      <c r="A130" s="1">
        <v>45440</v>
      </c>
      <c r="B130">
        <f>IF(ISBLANK(Tableau7[[#This Row],[Date ]]),"",WEEKNUM(Tableau7[[#This Row],[Date ]]))</f>
        <v>22</v>
      </c>
      <c r="C130" t="str">
        <f>IF(ISBLANK(Tableau7[[#This Row],[Date ]]),"",TEXT(Tableau7[[#This Row],[Date ]],"mmmm"))</f>
        <v>mai</v>
      </c>
      <c r="D130" t="s">
        <v>790</v>
      </c>
      <c r="E130" t="s">
        <v>791</v>
      </c>
      <c r="F130" s="3">
        <v>687702867</v>
      </c>
      <c r="G130" s="4" t="s">
        <v>792</v>
      </c>
      <c r="H130" t="s">
        <v>793</v>
      </c>
      <c r="I130" t="s">
        <v>794</v>
      </c>
      <c r="J130" t="str">
        <f>IF(ISBLANK(Tableau7[[#This Row],[Num de site]]),"",_xlfn.XLOOKUP(Tableau7[[#This Row],[Num de site]],[1]Sites!A:A,[1]Sites!C:C))</f>
        <v>Ecoparc de Sucy - 8 Rue Benjamin Franklin</v>
      </c>
      <c r="K130" s="5" t="str">
        <f>IF(ISBLANK(Tableau7[[#This Row],[Num de site]]),"",_xlfn.XLOOKUP(Tableau7[[#This Row],[Num de site]],[1]Sites!A:A,[1]Sites!D:D))</f>
        <v>94370</v>
      </c>
      <c r="L130" t="str">
        <f>IF(ISBLANK(Tableau7[[#This Row],[Num de site]]),"",_xlfn.XLOOKUP(Tableau7[[#This Row],[Num de site]],[1]Sites!A:A,[1]Sites!E:E))</f>
        <v>Sucy-en-Brie</v>
      </c>
      <c r="N130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30" t="s">
        <v>68</v>
      </c>
    </row>
    <row r="131" spans="1:20" s="9" customFormat="1" x14ac:dyDescent="0.25">
      <c r="A131" s="11">
        <v>45440</v>
      </c>
      <c r="B131" s="9">
        <f>IF(ISBLANK(Tableau7[[#This Row],[Date ]]),"",WEEKNUM(Tableau7[[#This Row],[Date ]]))</f>
        <v>22</v>
      </c>
      <c r="C131" s="9" t="str">
        <f>IF(ISBLANK(Tableau7[[#This Row],[Date ]]),"",TEXT(Tableau7[[#This Row],[Date ]],"mmmm"))</f>
        <v>mai</v>
      </c>
      <c r="D131" s="9" t="s">
        <v>795</v>
      </c>
      <c r="E131" s="9" t="s">
        <v>796</v>
      </c>
      <c r="F131" s="12">
        <v>778954596</v>
      </c>
      <c r="G131" s="16" t="s">
        <v>797</v>
      </c>
      <c r="H131" s="9" t="s">
        <v>798</v>
      </c>
      <c r="I131" s="9" t="s">
        <v>799</v>
      </c>
      <c r="J131" s="9" t="str">
        <f>IF(ISBLANK(Tableau7[[#This Row],[Num de site]]),"",_xlfn.XLOOKUP(Tableau7[[#This Row],[Num de site]],[1]Sites!A:A,[1]Sites!C:C))</f>
        <v>300 rue Leon Joulin</v>
      </c>
      <c r="K131" s="28" t="str">
        <f>IF(ISBLANK(Tableau7[[#This Row],[Num de site]]),"",_xlfn.XLOOKUP(Tableau7[[#This Row],[Num de site]],[1]Sites!A:A,[1]Sites!D:D))</f>
        <v>31100</v>
      </c>
      <c r="L131" s="9" t="str">
        <f>IF(ISBLANK(Tableau7[[#This Row],[Num de site]]),"",_xlfn.XLOOKUP(Tableau7[[#This Row],[Num de site]],[1]Sites!A:A,[1]Sites!E:E))</f>
        <v>Toulouse</v>
      </c>
      <c r="O131" s="9" t="s">
        <v>68</v>
      </c>
      <c r="P131" s="9" t="s">
        <v>43</v>
      </c>
      <c r="Q131" s="31">
        <v>45448</v>
      </c>
      <c r="R131" s="16" t="s">
        <v>800</v>
      </c>
      <c r="S131" s="9">
        <v>1</v>
      </c>
    </row>
    <row r="132" spans="1:20" x14ac:dyDescent="0.25">
      <c r="A132" s="1">
        <v>45441</v>
      </c>
      <c r="B132">
        <f>IF(ISBLANK(Tableau7[[#This Row],[Date ]]),"",WEEKNUM(Tableau7[[#This Row],[Date ]]))</f>
        <v>22</v>
      </c>
      <c r="C132" t="str">
        <f>IF(ISBLANK(Tableau7[[#This Row],[Date ]]),"",TEXT(Tableau7[[#This Row],[Date ]],"mmmm"))</f>
        <v>mai</v>
      </c>
      <c r="D132" t="s">
        <v>801</v>
      </c>
      <c r="E132" t="s">
        <v>802</v>
      </c>
      <c r="F132" s="3" t="s">
        <v>803</v>
      </c>
      <c r="G132" t="s">
        <v>804</v>
      </c>
      <c r="H132" t="s">
        <v>805</v>
      </c>
      <c r="I132" t="s">
        <v>806</v>
      </c>
      <c r="J132" t="str">
        <f>IF(ISBLANK(Tableau7[[#This Row],[Num de site]]),"",_xlfn.XLOOKUP(Tableau7[[#This Row],[Num de site]],[1]Sites!A:A,[1]Sites!C:C))</f>
        <v>730 Rue René DESCARTES - Bat. C
Parc Les Pléiades 2</v>
      </c>
      <c r="K132" s="5" t="str">
        <f>IF(ISBLANK(Tableau7[[#This Row],[Num de site]]),"",_xlfn.XLOOKUP(Tableau7[[#This Row],[Num de site]],[1]Sites!A:A,[1]Sites!D:D))</f>
        <v>13100</v>
      </c>
      <c r="L132" t="str">
        <f>IF(ISBLANK(Tableau7[[#This Row],[Num de site]]),"",_xlfn.XLOOKUP(Tableau7[[#This Row],[Num de site]],[1]Sites!A:A,[1]Sites!E:E))</f>
        <v>AIX EN PROVENCE</v>
      </c>
      <c r="N132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32" t="s">
        <v>68</v>
      </c>
      <c r="T132" t="s">
        <v>807</v>
      </c>
    </row>
    <row r="133" spans="1:20" x14ac:dyDescent="0.25">
      <c r="A133" s="1">
        <v>45441</v>
      </c>
      <c r="B133">
        <f>IF(ISBLANK(Tableau7[[#This Row],[Date ]]),"",WEEKNUM(Tableau7[[#This Row],[Date ]]))</f>
        <v>22</v>
      </c>
      <c r="C133" t="str">
        <f>IF(ISBLANK(Tableau7[[#This Row],[Date ]]),"",TEXT(Tableau7[[#This Row],[Date ]],"mmmm"))</f>
        <v>mai</v>
      </c>
      <c r="D133" t="s">
        <v>808</v>
      </c>
      <c r="E133" t="s">
        <v>809</v>
      </c>
      <c r="F133" s="3" t="s">
        <v>810</v>
      </c>
      <c r="G133" t="s">
        <v>811</v>
      </c>
      <c r="H133" t="s">
        <v>812</v>
      </c>
      <c r="I133" t="s">
        <v>551</v>
      </c>
      <c r="J133" t="str">
        <f>IF(ISBLANK(Tableau7[[#This Row],[Num de site]]),"",_xlfn.XLOOKUP(Tableau7[[#This Row],[Num de site]],[1]Sites!A:A,[1]Sites!C:C))</f>
        <v>Rue de l’Eperon Doré - ZI l’Eperon</v>
      </c>
      <c r="K133" s="5" t="str">
        <f>IF(ISBLANK(Tableau7[[#This Row],[Num de site]]),"",_xlfn.XLOOKUP(Tableau7[[#This Row],[Num de site]],[1]Sites!A:A,[1]Sites!D:D))</f>
        <v>35170</v>
      </c>
      <c r="L133" t="str">
        <f>IF(ISBLANK(Tableau7[[#This Row],[Num de site]]),"",_xlfn.XLOOKUP(Tableau7[[#This Row],[Num de site]],[1]Sites!A:A,[1]Sites!E:E))</f>
        <v>BRUZ</v>
      </c>
      <c r="N133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33" t="s">
        <v>68</v>
      </c>
    </row>
    <row r="134" spans="1:20" s="9" customFormat="1" x14ac:dyDescent="0.25">
      <c r="A134" s="11">
        <v>45442</v>
      </c>
      <c r="B134" s="9">
        <f>IF(ISBLANK(Tableau7[[#This Row],[Date ]]),"",WEEKNUM(Tableau7[[#This Row],[Date ]]))</f>
        <v>22</v>
      </c>
      <c r="C134" s="9" t="str">
        <f>IF(ISBLANK(Tableau7[[#This Row],[Date ]]),"",TEXT(Tableau7[[#This Row],[Date ]],"mmmm"))</f>
        <v>mai</v>
      </c>
      <c r="D134" s="9" t="s">
        <v>813</v>
      </c>
      <c r="E134" s="9" t="s">
        <v>814</v>
      </c>
      <c r="F134" s="12">
        <v>613843205</v>
      </c>
      <c r="G134" s="16" t="s">
        <v>815</v>
      </c>
      <c r="H134" s="9" t="s">
        <v>816</v>
      </c>
      <c r="I134" s="9" t="s">
        <v>121</v>
      </c>
      <c r="J134" s="9" t="str">
        <f>IF(ISBLANK(Tableau7[[#This Row],[Num de site]]),"",_xlfn.XLOOKUP(Tableau7[[#This Row],[Num de site]],[1]Sites!A:A,[1]Sites!C:C))</f>
        <v>780 Route des Vernes</v>
      </c>
      <c r="K134" s="28" t="str">
        <f>IF(ISBLANK(Tableau7[[#This Row],[Num de site]]),"",_xlfn.XLOOKUP(Tableau7[[#This Row],[Num de site]],[1]Sites!A:A,[1]Sites!D:D))</f>
        <v>74370</v>
      </c>
      <c r="L134" s="9" t="str">
        <f>IF(ISBLANK(Tableau7[[#This Row],[Num de site]]),"",_xlfn.XLOOKUP(Tableau7[[#This Row],[Num de site]],[1]Sites!A:A,[1]Sites!E:E))</f>
        <v>PRINGY</v>
      </c>
      <c r="N134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34" s="9" t="s">
        <v>68</v>
      </c>
      <c r="P134" s="9" t="s">
        <v>43</v>
      </c>
      <c r="Q134" s="31">
        <v>45453</v>
      </c>
      <c r="R134" s="9" t="s">
        <v>817</v>
      </c>
      <c r="S134" s="9">
        <v>1</v>
      </c>
    </row>
    <row r="135" spans="1:20" s="9" customFormat="1" x14ac:dyDescent="0.25">
      <c r="A135" s="11">
        <v>45448</v>
      </c>
      <c r="B135" s="9">
        <f>IF(ISBLANK(Tableau7[[#This Row],[Date ]]),"",WEEKNUM(Tableau7[[#This Row],[Date ]]))</f>
        <v>23</v>
      </c>
      <c r="C135" s="9" t="str">
        <f>IF(ISBLANK(Tableau7[[#This Row],[Date ]]),"",TEXT(Tableau7[[#This Row],[Date ]],"mmmm"))</f>
        <v>juin</v>
      </c>
      <c r="D135" s="9" t="s">
        <v>818</v>
      </c>
      <c r="E135" s="9" t="s">
        <v>819</v>
      </c>
      <c r="F135" s="12" t="s">
        <v>820</v>
      </c>
      <c r="G135" s="39" t="s">
        <v>821</v>
      </c>
      <c r="H135" s="9" t="s">
        <v>822</v>
      </c>
      <c r="I135" s="9" t="s">
        <v>538</v>
      </c>
      <c r="J135" s="9" t="str">
        <f>IF(ISBLANK(Tableau7[[#This Row],[Num de site]]),"",_xlfn.XLOOKUP(Tableau7[[#This Row],[Num de site]],[1]Sites!A:A,[1]Sites!C:C))</f>
        <v>16 RUE ALBERT CAMUS</v>
      </c>
      <c r="K135" s="28" t="str">
        <f>IF(ISBLANK(Tableau7[[#This Row],[Num de site]]),"",_xlfn.XLOOKUP(Tableau7[[#This Row],[Num de site]],[1]Sites!A:A,[1]Sites!D:D))</f>
        <v>69500</v>
      </c>
      <c r="L135" s="9" t="str">
        <f>IF(ISBLANK(Tableau7[[#This Row],[Num de site]]),"",_xlfn.XLOOKUP(Tableau7[[#This Row],[Num de site]],[1]Sites!A:A,[1]Sites!E:E))</f>
        <v>BRON</v>
      </c>
      <c r="N135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35" s="9" t="s">
        <v>68</v>
      </c>
      <c r="P135" s="9" t="s">
        <v>43</v>
      </c>
      <c r="Q135" s="31">
        <v>45463</v>
      </c>
      <c r="R135" s="16" t="s">
        <v>823</v>
      </c>
    </row>
    <row r="136" spans="1:20" s="9" customFormat="1" x14ac:dyDescent="0.25">
      <c r="A136" s="11">
        <v>45449</v>
      </c>
      <c r="B136" s="9">
        <f>IF(ISBLANK(Tableau7[[#This Row],[Date ]]),"",WEEKNUM(Tableau7[[#This Row],[Date ]]))</f>
        <v>23</v>
      </c>
      <c r="C136" s="9" t="str">
        <f>IF(ISBLANK(Tableau7[[#This Row],[Date ]]),"",TEXT(Tableau7[[#This Row],[Date ]],"mmmm"))</f>
        <v>juin</v>
      </c>
      <c r="D136" s="9" t="s">
        <v>824</v>
      </c>
      <c r="E136" s="9" t="s">
        <v>825</v>
      </c>
      <c r="F136" s="36">
        <v>670640664</v>
      </c>
      <c r="G136" s="16" t="s">
        <v>826</v>
      </c>
      <c r="H136" s="9" t="s">
        <v>827</v>
      </c>
      <c r="I136" s="9" t="s">
        <v>828</v>
      </c>
      <c r="J136" s="9" t="str">
        <f>IF(ISBLANK(Tableau7[[#This Row],[Num de site]]),"",_xlfn.XLOOKUP(Tableau7[[#This Row],[Num de site]],[1]Sites!A:A,[1]Sites!C:C))</f>
        <v>1, rue des Entreprises</v>
      </c>
      <c r="K136" s="28" t="str">
        <f>IF(ISBLANK(Tableau7[[#This Row],[Num de site]]),"",_xlfn.XLOOKUP(Tableau7[[#This Row],[Num de site]],[1]Sites!A:A,[1]Sites!D:D))</f>
        <v>86440</v>
      </c>
      <c r="L136" s="9" t="str">
        <f>IF(ISBLANK(Tableau7[[#This Row],[Num de site]]),"",_xlfn.XLOOKUP(Tableau7[[#This Row],[Num de site]],[1]Sites!A:A,[1]Sites!E:E))</f>
        <v>MIGNE AUXANCES</v>
      </c>
      <c r="N136" s="9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136" s="9" t="s">
        <v>101</v>
      </c>
      <c r="P136" s="9" t="s">
        <v>43</v>
      </c>
      <c r="Q136" s="31">
        <v>45453</v>
      </c>
      <c r="R136" s="9" t="s">
        <v>829</v>
      </c>
      <c r="S136" s="9">
        <v>1</v>
      </c>
    </row>
    <row r="137" spans="1:20" s="7" customFormat="1" x14ac:dyDescent="0.25">
      <c r="A137" s="6">
        <v>45449</v>
      </c>
      <c r="B137" s="7">
        <f>IF(ISBLANK(Tableau7[[#This Row],[Date ]]),"",WEEKNUM(Tableau7[[#This Row],[Date ]]))</f>
        <v>23</v>
      </c>
      <c r="C137" s="7" t="str">
        <f>IF(ISBLANK(Tableau7[[#This Row],[Date ]]),"",TEXT(Tableau7[[#This Row],[Date ]],"mmmm"))</f>
        <v>juin</v>
      </c>
      <c r="D137" s="7" t="s">
        <v>830</v>
      </c>
      <c r="E137" s="7" t="s">
        <v>831</v>
      </c>
      <c r="F137" s="8" t="s">
        <v>832</v>
      </c>
      <c r="G137" s="19" t="s">
        <v>833</v>
      </c>
      <c r="H137" s="7" t="s">
        <v>834</v>
      </c>
      <c r="I137" s="7" t="s">
        <v>835</v>
      </c>
      <c r="J137" s="7" t="str">
        <f>IF(ISBLANK(Tableau7[[#This Row],[Num de site]]),"",_xlfn.XLOOKUP(Tableau7[[#This Row],[Num de site]],[1]Sites!A:A,[1]Sites!C:C))</f>
        <v>2 Rue de Cornouialle 
Parc d'Activités de Kerloudan</v>
      </c>
      <c r="K137" s="27" t="str">
        <f>IF(ISBLANK(Tableau7[[#This Row],[Num de site]]),"",_xlfn.XLOOKUP(Tableau7[[#This Row],[Num de site]],[1]Sites!A:A,[1]Sites!D:D))</f>
        <v>56270</v>
      </c>
      <c r="L137" s="7" t="str">
        <f>IF(ISBLANK(Tableau7[[#This Row],[Num de site]]),"",_xlfn.XLOOKUP(Tableau7[[#This Row],[Num de site]],[1]Sites!A:A,[1]Sites!E:E))</f>
        <v>PLOEMEUR</v>
      </c>
      <c r="N137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37" s="7" t="s">
        <v>68</v>
      </c>
      <c r="P137" s="7" t="s">
        <v>43</v>
      </c>
      <c r="Q137" s="37">
        <v>45457</v>
      </c>
      <c r="R137" s="19" t="s">
        <v>836</v>
      </c>
    </row>
    <row r="138" spans="1:20" x14ac:dyDescent="0.25">
      <c r="A138" s="1">
        <v>45449</v>
      </c>
      <c r="B138">
        <f>IF(ISBLANK(Tableau7[[#This Row],[Date ]]),"",WEEKNUM(Tableau7[[#This Row],[Date ]]))</f>
        <v>23</v>
      </c>
      <c r="C138" t="str">
        <f>IF(ISBLANK(Tableau7[[#This Row],[Date ]]),"",TEXT(Tableau7[[#This Row],[Date ]],"mmmm"))</f>
        <v>juin</v>
      </c>
      <c r="D138" t="s">
        <v>837</v>
      </c>
      <c r="E138" t="s">
        <v>838</v>
      </c>
      <c r="F138" s="3" t="s">
        <v>839</v>
      </c>
      <c r="G138" s="4" t="s">
        <v>840</v>
      </c>
      <c r="H138" t="s">
        <v>841</v>
      </c>
      <c r="I138" t="s">
        <v>842</v>
      </c>
      <c r="J138" t="str">
        <f>IF(ISBLANK(Tableau7[[#This Row],[Num de site]]),"",_xlfn.XLOOKUP(Tableau7[[#This Row],[Num de site]],[1]Sites!A:A,[1]Sites!C:C))</f>
        <v xml:space="preserve">2-4 rue Edouard Nignon La Chantrerie </v>
      </c>
      <c r="K138" s="5" t="str">
        <f>IF(ISBLANK(Tableau7[[#This Row],[Num de site]]),"",_xlfn.XLOOKUP(Tableau7[[#This Row],[Num de site]],[1]Sites!A:A,[1]Sites!D:D))</f>
        <v>44300</v>
      </c>
      <c r="L138" t="str">
        <f>IF(ISBLANK(Tableau7[[#This Row],[Num de site]]),"",_xlfn.XLOOKUP(Tableau7[[#This Row],[Num de site]],[1]Sites!A:A,[1]Sites!E:E))</f>
        <v>Nantes</v>
      </c>
      <c r="N138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38" t="s">
        <v>68</v>
      </c>
    </row>
    <row r="139" spans="1:20" x14ac:dyDescent="0.25">
      <c r="A139" s="1">
        <v>45450</v>
      </c>
      <c r="B139">
        <f>IF(ISBLANK(Tableau7[[#This Row],[Date ]]),"",WEEKNUM(Tableau7[[#This Row],[Date ]]))</f>
        <v>23</v>
      </c>
      <c r="C139" t="str">
        <f>IF(ISBLANK(Tableau7[[#This Row],[Date ]]),"",TEXT(Tableau7[[#This Row],[Date ]],"mmmm"))</f>
        <v>juin</v>
      </c>
      <c r="D139" t="s">
        <v>843</v>
      </c>
      <c r="E139" t="s">
        <v>844</v>
      </c>
      <c r="F139" s="3" t="s">
        <v>845</v>
      </c>
      <c r="G139" t="s">
        <v>846</v>
      </c>
      <c r="H139" t="s">
        <v>847</v>
      </c>
      <c r="I139" t="s">
        <v>445</v>
      </c>
      <c r="J139" t="str">
        <f>IF(ISBLANK(Tableau7[[#This Row],[Num de site]]),"",_xlfn.XLOOKUP(Tableau7[[#This Row],[Num de site]],[1]Sites!A:A,[1]Sites!C:C))</f>
        <v>751 Bd Charles CROS</v>
      </c>
      <c r="K139" s="5" t="str">
        <f>IF(ISBLANK(Tableau7[[#This Row],[Num de site]]),"",_xlfn.XLOOKUP(Tableau7[[#This Row],[Num de site]],[1]Sites!A:A,[1]Sites!D:D))</f>
        <v>14123</v>
      </c>
      <c r="L139" t="str">
        <f>IF(ISBLANK(Tableau7[[#This Row],[Num de site]]),"",_xlfn.XLOOKUP(Tableau7[[#This Row],[Num de site]],[1]Sites!A:A,[1]Sites!E:E))</f>
        <v>IFS</v>
      </c>
      <c r="N13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39" t="s">
        <v>68</v>
      </c>
      <c r="T139" t="s">
        <v>848</v>
      </c>
    </row>
    <row r="140" spans="1:20" x14ac:dyDescent="0.25">
      <c r="A140" s="1">
        <v>45453</v>
      </c>
      <c r="B140">
        <f>IF(ISBLANK(Tableau7[[#This Row],[Date ]]),"",WEEKNUM(Tableau7[[#This Row],[Date ]]))</f>
        <v>24</v>
      </c>
      <c r="C140" t="str">
        <f>IF(ISBLANK(Tableau7[[#This Row],[Date ]]),"",TEXT(Tableau7[[#This Row],[Date ]],"mmmm"))</f>
        <v>juin</v>
      </c>
      <c r="D140" t="s">
        <v>849</v>
      </c>
      <c r="E140" t="s">
        <v>850</v>
      </c>
      <c r="F140" s="3" t="s">
        <v>851</v>
      </c>
      <c r="G140" s="4" t="s">
        <v>852</v>
      </c>
      <c r="H140" t="s">
        <v>853</v>
      </c>
      <c r="I140" t="s">
        <v>113</v>
      </c>
      <c r="J140" t="str">
        <f>IF(ISBLANK(Tableau7[[#This Row],[Num de site]]),"",_xlfn.XLOOKUP(Tableau7[[#This Row],[Num de site]],[1]Sites!A:A,[1]Sites!C:C))</f>
        <v>7, rue du Marechal Leclerc</v>
      </c>
      <c r="K140" s="5" t="str">
        <f>IF(ISBLANK(Tableau7[[#This Row],[Num de site]]),"",_xlfn.XLOOKUP(Tableau7[[#This Row],[Num de site]],[1]Sites!A:A,[1]Sites!D:D))</f>
        <v>38130</v>
      </c>
      <c r="L140" t="str">
        <f>IF(ISBLANK(Tableau7[[#This Row],[Num de site]]),"",_xlfn.XLOOKUP(Tableau7[[#This Row],[Num de site]],[1]Sites!A:A,[1]Sites!E:E))</f>
        <v>ECHIROLLES</v>
      </c>
      <c r="N140" t="str">
        <f>IF(Tableau7[[#This Row],[Destination]]="Feyzin","Jérémy VILLARD",IF(Tableau7[[#This Row],[Destination]]="IDEM","Isabelle HUC",IF(Tableau7[[#This Row],[Destination]]="Saint Herblain","Dylan PARMENON","")))</f>
        <v>Jérémy VILLARD</v>
      </c>
      <c r="O140" t="s">
        <v>101</v>
      </c>
      <c r="P140" s="38" t="s">
        <v>43</v>
      </c>
      <c r="Q140" s="29">
        <v>45456</v>
      </c>
      <c r="R140" t="s">
        <v>854</v>
      </c>
      <c r="S140">
        <v>1</v>
      </c>
    </row>
    <row r="141" spans="1:20" x14ac:dyDescent="0.25">
      <c r="A141" s="1">
        <v>45454</v>
      </c>
      <c r="B141">
        <f>IF(ISBLANK(Tableau7[[#This Row],[Date ]]),"",WEEKNUM(Tableau7[[#This Row],[Date ]]))</f>
        <v>24</v>
      </c>
      <c r="C141" t="str">
        <f>IF(ISBLANK(Tableau7[[#This Row],[Date ]]),"",TEXT(Tableau7[[#This Row],[Date ]],"mmmm"))</f>
        <v>juin</v>
      </c>
      <c r="D141" t="s">
        <v>855</v>
      </c>
      <c r="E141" t="s">
        <v>856</v>
      </c>
      <c r="F141" s="3" t="s">
        <v>857</v>
      </c>
      <c r="G141" s="41" t="s">
        <v>858</v>
      </c>
      <c r="H141" t="s">
        <v>859</v>
      </c>
      <c r="I141" t="s">
        <v>107</v>
      </c>
      <c r="J141" t="str">
        <f>IF(ISBLANK(Tableau7[[#This Row],[Num de site]]),"",_xlfn.XLOOKUP(Tableau7[[#This Row],[Num de site]],[1]Sites!A:A,[1]Sites!C:C))</f>
        <v xml:space="preserve">2-4 rue Edouard Nignon La Chantrerie </v>
      </c>
      <c r="K141" s="5" t="str">
        <f>IF(ISBLANK(Tableau7[[#This Row],[Num de site]]),"",_xlfn.XLOOKUP(Tableau7[[#This Row],[Num de site]],[1]Sites!A:A,[1]Sites!D:D))</f>
        <v>44300</v>
      </c>
      <c r="L141" t="str">
        <f>IF(ISBLANK(Tableau7[[#This Row],[Num de site]]),"",_xlfn.XLOOKUP(Tableau7[[#This Row],[Num de site]],[1]Sites!A:A,[1]Sites!E:E))</f>
        <v>Nantes</v>
      </c>
      <c r="N141" t="str">
        <f>IF(Tableau7[[#This Row],[Destination]]="Feyzin","Jérémy VILLARD",IF(Tableau7[[#This Row],[Destination]]="IDEM","Isabelle HUC",IF(Tableau7[[#This Row],[Destination]]="Saint Herblain","Dylan PARMENON","")))</f>
        <v/>
      </c>
      <c r="O141" t="s">
        <v>27</v>
      </c>
    </row>
    <row r="142" spans="1:20" x14ac:dyDescent="0.25">
      <c r="A142" s="1">
        <v>45454</v>
      </c>
      <c r="B142">
        <f>IF(ISBLANK(Tableau7[[#This Row],[Date ]]),"",WEEKNUM(Tableau7[[#This Row],[Date ]]))</f>
        <v>24</v>
      </c>
      <c r="C142" t="str">
        <f>IF(ISBLANK(Tableau7[[#This Row],[Date ]]),"",TEXT(Tableau7[[#This Row],[Date ]],"mmmm"))</f>
        <v>juin</v>
      </c>
      <c r="D142" t="s">
        <v>860</v>
      </c>
      <c r="E142" t="s">
        <v>861</v>
      </c>
      <c r="F142" s="3" t="s">
        <v>862</v>
      </c>
      <c r="G142" s="41" t="s">
        <v>863</v>
      </c>
      <c r="H142" t="s">
        <v>864</v>
      </c>
      <c r="I142" t="s">
        <v>378</v>
      </c>
      <c r="J142" t="s">
        <v>865</v>
      </c>
      <c r="K142" s="5">
        <v>53810</v>
      </c>
      <c r="L142" t="s">
        <v>866</v>
      </c>
      <c r="N142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42" t="s">
        <v>68</v>
      </c>
    </row>
    <row r="143" spans="1:20" x14ac:dyDescent="0.25">
      <c r="A143" s="1">
        <v>45454</v>
      </c>
      <c r="B143">
        <f>IF(ISBLANK(Tableau7[[#This Row],[Date ]]),"",WEEKNUM(Tableau7[[#This Row],[Date ]]))</f>
        <v>24</v>
      </c>
      <c r="C143" t="str">
        <f>IF(ISBLANK(Tableau7[[#This Row],[Date ]]),"",TEXT(Tableau7[[#This Row],[Date ]],"mmmm"))</f>
        <v>juin</v>
      </c>
      <c r="D143" t="s">
        <v>867</v>
      </c>
      <c r="E143" t="s">
        <v>868</v>
      </c>
      <c r="F143" s="3" t="s">
        <v>869</v>
      </c>
      <c r="G143" s="4" t="s">
        <v>870</v>
      </c>
      <c r="H143" t="s">
        <v>871</v>
      </c>
      <c r="I143" t="s">
        <v>872</v>
      </c>
      <c r="J143" t="str">
        <f>IF(ISBLANK(Tableau7[[#This Row],[Num de site]]),"",_xlfn.XLOOKUP(Tableau7[[#This Row],[Num de site]],[1]Sites!A:A,[1]Sites!C:C))</f>
        <v>ZA de Kerfontaine - 14 Rue Denis Papin</v>
      </c>
      <c r="K143" s="5" t="str">
        <f>IF(ISBLANK(Tableau7[[#This Row],[Num de site]]),"",_xlfn.XLOOKUP(Tableau7[[#This Row],[Num de site]],[1]Sites!A:A,[1]Sites!D:D))</f>
        <v>56400</v>
      </c>
      <c r="L143" t="str">
        <f>IF(ISBLANK(Tableau7[[#This Row],[Num de site]]),"",_xlfn.XLOOKUP(Tableau7[[#This Row],[Num de site]],[1]Sites!A:A,[1]Sites!E:E))</f>
        <v>PLUNERET</v>
      </c>
      <c r="N143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43" t="s">
        <v>68</v>
      </c>
      <c r="P143" t="s">
        <v>514</v>
      </c>
      <c r="Q143" s="29">
        <v>45482</v>
      </c>
      <c r="R143" s="4"/>
    </row>
    <row r="144" spans="1:20" s="9" customFormat="1" x14ac:dyDescent="0.25">
      <c r="A144" s="11">
        <v>45454</v>
      </c>
      <c r="B144" s="9">
        <f>IF(ISBLANK(Tableau7[[#This Row],[Date ]]),"",WEEKNUM(Tableau7[[#This Row],[Date ]]))</f>
        <v>24</v>
      </c>
      <c r="C144" s="9" t="str">
        <f>IF(ISBLANK(Tableau7[[#This Row],[Date ]]),"",TEXT(Tableau7[[#This Row],[Date ]],"mmmm"))</f>
        <v>juin</v>
      </c>
      <c r="D144" s="9" t="s">
        <v>873</v>
      </c>
      <c r="E144" s="9" t="s">
        <v>874</v>
      </c>
      <c r="F144" s="12" t="s">
        <v>875</v>
      </c>
      <c r="G144" s="39" t="s">
        <v>876</v>
      </c>
      <c r="H144" s="9" t="s">
        <v>877</v>
      </c>
      <c r="I144" s="9" t="s">
        <v>82</v>
      </c>
      <c r="J144" s="9" t="str">
        <f>IF(ISBLANK(Tableau7[[#This Row],[Num de site]]),"",_xlfn.XLOOKUP(Tableau7[[#This Row],[Num de site]],[1]Sites!A:A,[1]Sites!C:C))</f>
        <v>Village Entreprise - 162, rue Philibert Delorme</v>
      </c>
      <c r="K144" s="28" t="str">
        <f>IF(ISBLANK(Tableau7[[#This Row],[Num de site]]),"",_xlfn.XLOOKUP(Tableau7[[#This Row],[Num de site]],[1]Sites!A:A,[1]Sites!D:D))</f>
        <v>40990</v>
      </c>
      <c r="L144" s="9" t="str">
        <f>IF(ISBLANK(Tableau7[[#This Row],[Num de site]]),"",_xlfn.XLOOKUP(Tableau7[[#This Row],[Num de site]],[1]Sites!A:A,[1]Sites!E:E))</f>
        <v>ST PAUL LES DAX</v>
      </c>
      <c r="N144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44" s="9" t="s">
        <v>68</v>
      </c>
      <c r="P144" s="9" t="s">
        <v>43</v>
      </c>
      <c r="Q144" s="31">
        <v>45463</v>
      </c>
      <c r="R144" s="16" t="s">
        <v>878</v>
      </c>
    </row>
    <row r="145" spans="1:20" x14ac:dyDescent="0.25">
      <c r="A145" s="1">
        <v>45456</v>
      </c>
      <c r="B145">
        <f>IF(ISBLANK(Tableau7[[#This Row],[Date ]]),"",WEEKNUM(Tableau7[[#This Row],[Date ]]))</f>
        <v>24</v>
      </c>
      <c r="C145" t="str">
        <f>IF(ISBLANK(Tableau7[[#This Row],[Date ]]),"",TEXT(Tableau7[[#This Row],[Date ]],"mmmm"))</f>
        <v>juin</v>
      </c>
      <c r="D145" t="s">
        <v>879</v>
      </c>
      <c r="E145" t="s">
        <v>880</v>
      </c>
      <c r="F145" s="3" t="s">
        <v>881</v>
      </c>
      <c r="G145" t="s">
        <v>882</v>
      </c>
      <c r="H145" t="s">
        <v>883</v>
      </c>
      <c r="I145" t="s">
        <v>262</v>
      </c>
      <c r="J145" t="str">
        <f>IF(ISBLANK(Tableau7[[#This Row],[Num de site]]),"",_xlfn.XLOOKUP(Tableau7[[#This Row],[Num de site]],[1]Sites!A:A,[1]Sites!C:C))</f>
        <v>2 ZA Perbost
Dépôt 20</v>
      </c>
      <c r="K145" s="5" t="str">
        <f>IF(ISBLANK(Tableau7[[#This Row],[Num de site]]),"",_xlfn.XLOOKUP(Tableau7[[#This Row],[Num de site]],[1]Sites!A:A,[1]Sites!D:D))</f>
        <v>31800</v>
      </c>
      <c r="L145" t="str">
        <f>IF(ISBLANK(Tableau7[[#This Row],[Num de site]]),"",_xlfn.XLOOKUP(Tableau7[[#This Row],[Num de site]],[1]Sites!A:A,[1]Sites!E:E))</f>
        <v>LABARTHE INARD</v>
      </c>
      <c r="N145" t="str">
        <f>IF(Tableau7[[#This Row],[Destination]]="Feyzin","Jérémy VILLARD",IF(Tableau7[[#This Row],[Destination]]="IDEM","Isabelle HUC",IF(Tableau7[[#This Row],[Destination]]="Saint Herblain","Dylan PARMENON","")))</f>
        <v/>
      </c>
      <c r="O145" t="s">
        <v>27</v>
      </c>
    </row>
    <row r="146" spans="1:20" x14ac:dyDescent="0.25">
      <c r="A146" s="1">
        <v>45456</v>
      </c>
      <c r="B146">
        <f>IF(ISBLANK(Tableau7[[#This Row],[Date ]]),"",WEEKNUM(Tableau7[[#This Row],[Date ]]))</f>
        <v>24</v>
      </c>
      <c r="C146" t="str">
        <f>IF(ISBLANK(Tableau7[[#This Row],[Date ]]),"",TEXT(Tableau7[[#This Row],[Date ]],"mmmm"))</f>
        <v>juin</v>
      </c>
      <c r="D146" t="s">
        <v>884</v>
      </c>
      <c r="E146" t="s">
        <v>885</v>
      </c>
      <c r="F146" s="3" t="s">
        <v>886</v>
      </c>
      <c r="G146" s="4" t="s">
        <v>887</v>
      </c>
      <c r="H146" t="s">
        <v>888</v>
      </c>
      <c r="I146" t="s">
        <v>67</v>
      </c>
      <c r="J146" t="str">
        <f>IF(ISBLANK(Tableau7[[#This Row],[Num de site]]),"",_xlfn.XLOOKUP(Tableau7[[#This Row],[Num de site]],[1]Sites!A:A,[1]Sites!C:C))</f>
        <v>2 Rue de Cornouialle 
Parc d'Activités de Kerloudan</v>
      </c>
      <c r="K146" s="5" t="str">
        <f>IF(ISBLANK(Tableau7[[#This Row],[Num de site]]),"",_xlfn.XLOOKUP(Tableau7[[#This Row],[Num de site]],[1]Sites!A:A,[1]Sites!D:D))</f>
        <v>56270</v>
      </c>
      <c r="L146" t="str">
        <f>IF(ISBLANK(Tableau7[[#This Row],[Num de site]]),"",_xlfn.XLOOKUP(Tableau7[[#This Row],[Num de site]],[1]Sites!A:A,[1]Sites!E:E))</f>
        <v>PLOEMEUR</v>
      </c>
      <c r="N146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46" t="s">
        <v>68</v>
      </c>
      <c r="P146" t="s">
        <v>514</v>
      </c>
      <c r="Q146" s="29">
        <v>45467</v>
      </c>
      <c r="R146" s="4" t="s">
        <v>889</v>
      </c>
    </row>
    <row r="147" spans="1:20" x14ac:dyDescent="0.25">
      <c r="A147" s="1">
        <v>45456</v>
      </c>
      <c r="B147">
        <f>IF(ISBLANK(Tableau7[[#This Row],[Date ]]),"",WEEKNUM(Tableau7[[#This Row],[Date ]]))</f>
        <v>24</v>
      </c>
      <c r="C147" t="str">
        <f>IF(ISBLANK(Tableau7[[#This Row],[Date ]]),"",TEXT(Tableau7[[#This Row],[Date ]],"mmmm"))</f>
        <v>juin</v>
      </c>
      <c r="D147" s="2" t="s">
        <v>890</v>
      </c>
      <c r="E147" t="s">
        <v>891</v>
      </c>
      <c r="F147" s="3">
        <v>685333026</v>
      </c>
      <c r="G147" s="4" t="s">
        <v>892</v>
      </c>
      <c r="H147" t="s">
        <v>893</v>
      </c>
      <c r="I147" t="s">
        <v>894</v>
      </c>
      <c r="J147" t="str">
        <f>IF(ISBLANK(Tableau7[[#This Row],[Num de site]]),"",_xlfn.XLOOKUP(Tableau7[[#This Row],[Num de site]],[1]Sites!A:A,[1]Sites!C:C))</f>
        <v>Bâtiment TULIPIERS, 11 Allée de la Pépinière</v>
      </c>
      <c r="K147" s="5" t="str">
        <f>IF(ISBLANK(Tableau7[[#This Row],[Num de site]]),"",_xlfn.XLOOKUP(Tableau7[[#This Row],[Num de site]],[1]Sites!A:A,[1]Sites!D:D))</f>
        <v>80000</v>
      </c>
      <c r="L147" t="str">
        <f>IF(ISBLANK(Tableau7[[#This Row],[Num de site]]),"",_xlfn.XLOOKUP(Tableau7[[#This Row],[Num de site]],[1]Sites!A:A,[1]Sites!E:E))</f>
        <v>AMIENS</v>
      </c>
      <c r="N147" t="str">
        <f>IF(Tableau7[[#This Row],[Destination]]="Feyzin","Jérémy VILLARD",IF(Tableau7[[#This Row],[Destination]]="IDEM","Isabelle HUC",IF(Tableau7[[#This Row],[Destination]]="Saint Herblain","Dylan PARMENON","")))</f>
        <v/>
      </c>
      <c r="O147" t="s">
        <v>27</v>
      </c>
    </row>
    <row r="148" spans="1:20" s="9" customFormat="1" x14ac:dyDescent="0.25">
      <c r="A148" s="11">
        <v>45456</v>
      </c>
      <c r="B148" s="9">
        <f>IF(ISBLANK(Tableau7[[#This Row],[Date ]]),"",WEEKNUM(Tableau7[[#This Row],[Date ]]))</f>
        <v>24</v>
      </c>
      <c r="C148" s="9" t="str">
        <f>IF(ISBLANK(Tableau7[[#This Row],[Date ]]),"",TEXT(Tableau7[[#This Row],[Date ]],"mmmm"))</f>
        <v>juin</v>
      </c>
      <c r="D148" s="9" t="s">
        <v>895</v>
      </c>
      <c r="E148" s="9" t="s">
        <v>896</v>
      </c>
      <c r="F148" s="12" t="s">
        <v>897</v>
      </c>
      <c r="G148" s="16" t="s">
        <v>898</v>
      </c>
      <c r="H148" s="9" t="s">
        <v>899</v>
      </c>
      <c r="I148" s="9" t="s">
        <v>900</v>
      </c>
      <c r="J148" s="9" t="str">
        <f>IF(ISBLANK(Tableau7[[#This Row],[Num de site]]),"",_xlfn.XLOOKUP(Tableau7[[#This Row],[Num de site]],[1]Sites!A:A,[1]Sites!C:C))</f>
        <v>6, rue de la Mare Neuve</v>
      </c>
      <c r="K148" s="28" t="str">
        <f>IF(ISBLANK(Tableau7[[#This Row],[Num de site]]),"",_xlfn.XLOOKUP(Tableau7[[#This Row],[Num de site]],[1]Sites!A:A,[1]Sites!D:D))</f>
        <v>91080</v>
      </c>
      <c r="L148" s="9" t="str">
        <f>IF(ISBLANK(Tableau7[[#This Row],[Num de site]]),"",_xlfn.XLOOKUP(Tableau7[[#This Row],[Num de site]],[1]Sites!A:A,[1]Sites!E:E))</f>
        <v>Courcouronnes</v>
      </c>
      <c r="N148" s="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48" s="9" t="s">
        <v>68</v>
      </c>
      <c r="P148" s="9" t="s">
        <v>43</v>
      </c>
      <c r="Q148" s="31">
        <v>45467</v>
      </c>
      <c r="R148" s="16" t="s">
        <v>901</v>
      </c>
    </row>
    <row r="149" spans="1:20" s="7" customFormat="1" x14ac:dyDescent="0.25">
      <c r="A149" s="6">
        <v>45456</v>
      </c>
      <c r="B149" s="7">
        <f>IF(ISBLANK(Tableau7[[#This Row],[Date ]]),"",WEEKNUM(Tableau7[[#This Row],[Date ]]))</f>
        <v>24</v>
      </c>
      <c r="C149" s="7" t="str">
        <f>IF(ISBLANK(Tableau7[[#This Row],[Date ]]),"",TEXT(Tableau7[[#This Row],[Date ]],"mmmm"))</f>
        <v>juin</v>
      </c>
      <c r="D149" s="7" t="s">
        <v>902</v>
      </c>
      <c r="E149" s="7" t="s">
        <v>903</v>
      </c>
      <c r="F149" s="8" t="s">
        <v>904</v>
      </c>
      <c r="G149" s="19" t="s">
        <v>905</v>
      </c>
      <c r="H149" s="7" t="s">
        <v>906</v>
      </c>
      <c r="I149" s="7" t="s">
        <v>82</v>
      </c>
      <c r="J149" s="7" t="str">
        <f>IF(ISBLANK(Tableau7[[#This Row],[Num de site]]),"",_xlfn.XLOOKUP(Tableau7[[#This Row],[Num de site]],[1]Sites!A:A,[1]Sites!C:C))</f>
        <v>Village Entreprise - 162, rue Philibert Delorme</v>
      </c>
      <c r="K149" s="27" t="str">
        <f>IF(ISBLANK(Tableau7[[#This Row],[Num de site]]),"",_xlfn.XLOOKUP(Tableau7[[#This Row],[Num de site]],[1]Sites!A:A,[1]Sites!D:D))</f>
        <v>40990</v>
      </c>
      <c r="L149" s="7" t="str">
        <f>IF(ISBLANK(Tableau7[[#This Row],[Num de site]]),"",_xlfn.XLOOKUP(Tableau7[[#This Row],[Num de site]],[1]Sites!A:A,[1]Sites!E:E))</f>
        <v>ST PAUL LES DAX</v>
      </c>
      <c r="N149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49" s="7" t="s">
        <v>68</v>
      </c>
      <c r="T149" s="7" t="s">
        <v>907</v>
      </c>
    </row>
    <row r="150" spans="1:20" x14ac:dyDescent="0.25">
      <c r="A150" s="1">
        <v>45456</v>
      </c>
      <c r="B150">
        <f>IF(ISBLANK(Tableau7[[#This Row],[Date ]]),"",WEEKNUM(Tableau7[[#This Row],[Date ]]))</f>
        <v>24</v>
      </c>
      <c r="C150" t="str">
        <f>IF(ISBLANK(Tableau7[[#This Row],[Date ]]),"",TEXT(Tableau7[[#This Row],[Date ]],"mmmm"))</f>
        <v>juin</v>
      </c>
      <c r="D150" t="s">
        <v>908</v>
      </c>
      <c r="E150" t="s">
        <v>909</v>
      </c>
      <c r="F150" s="3" t="s">
        <v>910</v>
      </c>
      <c r="G150" s="4" t="s">
        <v>911</v>
      </c>
      <c r="H150" t="s">
        <v>912</v>
      </c>
      <c r="I150" t="s">
        <v>913</v>
      </c>
      <c r="J150" t="str">
        <f>IF(ISBLANK(Tableau7[[#This Row],[Num de site]]),"",_xlfn.XLOOKUP(Tableau7[[#This Row],[Num de site]],[1]Sites!A:A,[1]Sites!C:C))</f>
        <v>2 rue SAINT AUBIN</v>
      </c>
      <c r="K150" s="5" t="str">
        <f>IF(ISBLANK(Tableau7[[#This Row],[Num de site]]),"",_xlfn.XLOOKUP(Tableau7[[#This Row],[Num de site]],[1]Sites!A:A,[1]Sites!D:D))</f>
        <v>39502</v>
      </c>
      <c r="L150" t="str">
        <f>IF(ISBLANK(Tableau7[[#This Row],[Num de site]]),"",_xlfn.XLOOKUP(Tableau7[[#This Row],[Num de site]],[1]Sites!A:A,[1]Sites!E:E))</f>
        <v>TAVAUX</v>
      </c>
      <c r="N150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50" t="s">
        <v>68</v>
      </c>
    </row>
    <row r="151" spans="1:20" x14ac:dyDescent="0.25">
      <c r="A151" s="1">
        <v>45456</v>
      </c>
      <c r="B151">
        <f>IF(ISBLANK(Tableau7[[#This Row],[Date ]]),"",WEEKNUM(Tableau7[[#This Row],[Date ]]))</f>
        <v>24</v>
      </c>
      <c r="C151" t="str">
        <f>IF(ISBLANK(Tableau7[[#This Row],[Date ]]),"",TEXT(Tableau7[[#This Row],[Date ]],"mmmm"))</f>
        <v>juin</v>
      </c>
      <c r="D151" s="2" t="s">
        <v>914</v>
      </c>
      <c r="E151" t="s">
        <v>915</v>
      </c>
      <c r="F151" s="3" t="s">
        <v>916</v>
      </c>
      <c r="G151" s="4" t="s">
        <v>917</v>
      </c>
      <c r="H151" t="s">
        <v>918</v>
      </c>
      <c r="I151" t="s">
        <v>919</v>
      </c>
      <c r="J151" t="str">
        <f>IF(ISBLANK(Tableau7[[#This Row],[Num de site]]),"",_xlfn.XLOOKUP(Tableau7[[#This Row],[Num de site]],[1]Sites!A:A,[1]Sites!C:C))</f>
        <v>600, Chemin Barthelot Coulassy</v>
      </c>
      <c r="K151" s="5" t="str">
        <f>IF(ISBLANK(Tableau7[[#This Row],[Num de site]]),"",_xlfn.XLOOKUP(Tableau7[[#This Row],[Num de site]],[1]Sites!A:A,[1]Sites!D:D))</f>
        <v>82800</v>
      </c>
      <c r="L151" t="str">
        <f>IF(ISBLANK(Tableau7[[#This Row],[Num de site]]),"",_xlfn.XLOOKUP(Tableau7[[#This Row],[Num de site]],[1]Sites!A:A,[1]Sites!E:E))</f>
        <v>NEGREPELISSE</v>
      </c>
      <c r="N151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51" t="s">
        <v>68</v>
      </c>
    </row>
    <row r="152" spans="1:20" x14ac:dyDescent="0.25">
      <c r="A152" s="1">
        <v>45456</v>
      </c>
      <c r="B152">
        <f>IF(ISBLANK(Tableau7[[#This Row],[Date ]]),"",WEEKNUM(Tableau7[[#This Row],[Date ]]))</f>
        <v>24</v>
      </c>
      <c r="C152" t="str">
        <f>IF(ISBLANK(Tableau7[[#This Row],[Date ]]),"",TEXT(Tableau7[[#This Row],[Date ]],"mmmm"))</f>
        <v>juin</v>
      </c>
      <c r="D152" t="s">
        <v>837</v>
      </c>
      <c r="E152" t="s">
        <v>920</v>
      </c>
      <c r="F152" s="3" t="s">
        <v>921</v>
      </c>
      <c r="G152" s="4" t="s">
        <v>840</v>
      </c>
      <c r="H152" t="s">
        <v>922</v>
      </c>
      <c r="I152" t="s">
        <v>107</v>
      </c>
      <c r="J152" t="str">
        <f>IF(ISBLANK(Tableau7[[#This Row],[Num de site]]),"",_xlfn.XLOOKUP(Tableau7[[#This Row],[Num de site]],[1]Sites!A:A,[1]Sites!C:C))</f>
        <v xml:space="preserve">2-4 rue Edouard Nignon La Chantrerie </v>
      </c>
      <c r="K152" s="5" t="str">
        <f>IF(ISBLANK(Tableau7[[#This Row],[Num de site]]),"",_xlfn.XLOOKUP(Tableau7[[#This Row],[Num de site]],[1]Sites!A:A,[1]Sites!D:D))</f>
        <v>44300</v>
      </c>
      <c r="L152" t="str">
        <f>IF(ISBLANK(Tableau7[[#This Row],[Num de site]]),"",_xlfn.XLOOKUP(Tableau7[[#This Row],[Num de site]],[1]Sites!A:A,[1]Sites!E:E))</f>
        <v>Nantes</v>
      </c>
      <c r="N152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52" t="s">
        <v>68</v>
      </c>
      <c r="P152" t="s">
        <v>514</v>
      </c>
      <c r="Q152" s="29">
        <v>45471</v>
      </c>
      <c r="R152" s="4"/>
    </row>
    <row r="153" spans="1:20" x14ac:dyDescent="0.25">
      <c r="A153" s="1">
        <v>45460</v>
      </c>
      <c r="B153">
        <f>IF(ISBLANK(Tableau7[[#This Row],[Date ]]),"",WEEKNUM(Tableau7[[#This Row],[Date ]]))</f>
        <v>25</v>
      </c>
      <c r="C153" t="str">
        <f>IF(ISBLANK(Tableau7[[#This Row],[Date ]]),"",TEXT(Tableau7[[#This Row],[Date ]],"mmmm"))</f>
        <v>juin</v>
      </c>
      <c r="D153" t="s">
        <v>71</v>
      </c>
      <c r="E153" t="s">
        <v>923</v>
      </c>
      <c r="F153" s="3" t="s">
        <v>924</v>
      </c>
      <c r="G153" t="s">
        <v>925</v>
      </c>
      <c r="H153" t="s">
        <v>841</v>
      </c>
      <c r="I153" t="s">
        <v>513</v>
      </c>
      <c r="J153" t="str">
        <f>IF(ISBLANK(Tableau7[[#This Row],[Num de site]]),"",_xlfn.XLOOKUP(Tableau7[[#This Row],[Num de site]],[1]Sites!A:A,[1]Sites!C:C))</f>
        <v>Route de Lespignan RD14</v>
      </c>
      <c r="K153" s="5" t="str">
        <f>IF(ISBLANK(Tableau7[[#This Row],[Num de site]]),"",_xlfn.XLOOKUP(Tableau7[[#This Row],[Num de site]],[1]Sites!A:A,[1]Sites!D:D))</f>
        <v>34500</v>
      </c>
      <c r="L153" t="str">
        <f>IF(ISBLANK(Tableau7[[#This Row],[Num de site]]),"",_xlfn.XLOOKUP(Tableau7[[#This Row],[Num de site]],[1]Sites!A:A,[1]Sites!E:E))</f>
        <v>Beziers</v>
      </c>
      <c r="N153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53" t="s">
        <v>68</v>
      </c>
      <c r="P153" t="s">
        <v>514</v>
      </c>
      <c r="Q153" s="29">
        <v>45468</v>
      </c>
      <c r="R153" s="4" t="s">
        <v>926</v>
      </c>
    </row>
    <row r="154" spans="1:20" x14ac:dyDescent="0.25">
      <c r="A154" s="1">
        <v>45460</v>
      </c>
      <c r="B154">
        <f>IF(ISBLANK(Tableau7[[#This Row],[Date ]]),"",WEEKNUM(Tableau7[[#This Row],[Date ]]))</f>
        <v>25</v>
      </c>
      <c r="C154" t="str">
        <f>IF(ISBLANK(Tableau7[[#This Row],[Date ]]),"",TEXT(Tableau7[[#This Row],[Date ]],"mmmm"))</f>
        <v>juin</v>
      </c>
      <c r="D154" t="s">
        <v>71</v>
      </c>
      <c r="E154" t="s">
        <v>927</v>
      </c>
      <c r="F154" s="3" t="s">
        <v>928</v>
      </c>
      <c r="G154" t="s">
        <v>929</v>
      </c>
      <c r="H154" t="s">
        <v>930</v>
      </c>
      <c r="I154" t="s">
        <v>711</v>
      </c>
      <c r="J154" t="str">
        <f>IF(ISBLANK(Tableau7[[#This Row],[Num de site]]),"",_xlfn.XLOOKUP(Tableau7[[#This Row],[Num de site]],[1]Sites!A:A,[1]Sites!C:C))</f>
        <v>110 rue du Chat Botté</v>
      </c>
      <c r="K154" s="5" t="str">
        <f>IF(ISBLANK(Tableau7[[#This Row],[Num de site]]),"",_xlfn.XLOOKUP(Tableau7[[#This Row],[Num de site]],[1]Sites!A:A,[1]Sites!D:D))</f>
        <v>01700</v>
      </c>
      <c r="L154" t="str">
        <f>IF(ISBLANK(Tableau7[[#This Row],[Num de site]]),"",_xlfn.XLOOKUP(Tableau7[[#This Row],[Num de site]],[1]Sites!A:A,[1]Sites!E:E))</f>
        <v>BEYNOST</v>
      </c>
      <c r="N154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54" t="s">
        <v>68</v>
      </c>
      <c r="T154" t="s">
        <v>931</v>
      </c>
    </row>
    <row r="155" spans="1:20" x14ac:dyDescent="0.25">
      <c r="A155" s="1">
        <v>45461</v>
      </c>
      <c r="B155">
        <f>IF(ISBLANK(Tableau7[[#This Row],[Date ]]),"",WEEKNUM(Tableau7[[#This Row],[Date ]]))</f>
        <v>25</v>
      </c>
      <c r="C155" t="str">
        <f>IF(ISBLANK(Tableau7[[#This Row],[Date ]]),"",TEXT(Tableau7[[#This Row],[Date ]],"mmmm"))</f>
        <v>juin</v>
      </c>
      <c r="D155" t="s">
        <v>932</v>
      </c>
      <c r="E155" t="s">
        <v>933</v>
      </c>
      <c r="F155" s="3" t="s">
        <v>934</v>
      </c>
      <c r="G155" t="s">
        <v>935</v>
      </c>
      <c r="H155" t="s">
        <v>936</v>
      </c>
      <c r="I155" t="s">
        <v>219</v>
      </c>
      <c r="J155" t="str">
        <f>IF(ISBLANK(Tableau7[[#This Row],[Num de site]]),"",_xlfn.XLOOKUP(Tableau7[[#This Row],[Num de site]],[1]Sites!A:A,[1]Sites!C:C))</f>
        <v>2 Avenue du Président John Kennedy</v>
      </c>
      <c r="K155" s="5" t="str">
        <f>IF(ISBLANK(Tableau7[[#This Row],[Num de site]]),"",_xlfn.XLOOKUP(Tableau7[[#This Row],[Num de site]],[1]Sites!A:A,[1]Sites!D:D))</f>
        <v>87000</v>
      </c>
      <c r="L155" t="str">
        <f>IF(ISBLANK(Tableau7[[#This Row],[Num de site]]),"",_xlfn.XLOOKUP(Tableau7[[#This Row],[Num de site]],[1]Sites!A:A,[1]Sites!E:E))</f>
        <v>LIMOGES</v>
      </c>
      <c r="N155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55" t="s">
        <v>68</v>
      </c>
    </row>
    <row r="156" spans="1:20" s="7" customFormat="1" x14ac:dyDescent="0.25">
      <c r="A156" s="6">
        <v>45462</v>
      </c>
      <c r="B156" s="7">
        <f>IF(ISBLANK(Tableau7[[#This Row],[Date ]]),"",WEEKNUM(Tableau7[[#This Row],[Date ]]))</f>
        <v>25</v>
      </c>
      <c r="C156" s="7" t="str">
        <f>IF(ISBLANK(Tableau7[[#This Row],[Date ]]),"",TEXT(Tableau7[[#This Row],[Date ]],"mmmm"))</f>
        <v>juin</v>
      </c>
      <c r="D156" s="7" t="s">
        <v>937</v>
      </c>
      <c r="E156" s="7" t="s">
        <v>938</v>
      </c>
      <c r="F156" s="8">
        <v>634291935</v>
      </c>
      <c r="G156" s="7" t="s">
        <v>939</v>
      </c>
      <c r="H156" s="7" t="s">
        <v>940</v>
      </c>
      <c r="I156" s="7" t="s">
        <v>82</v>
      </c>
      <c r="J156" s="7" t="str">
        <f>IF(ISBLANK(Tableau7[[#This Row],[Num de site]]),"",_xlfn.XLOOKUP(Tableau7[[#This Row],[Num de site]],[1]Sites!A:A,[1]Sites!C:C))</f>
        <v>Village Entreprise - 162, rue Philibert Delorme</v>
      </c>
      <c r="K156" s="27" t="str">
        <f>IF(ISBLANK(Tableau7[[#This Row],[Num de site]]),"",_xlfn.XLOOKUP(Tableau7[[#This Row],[Num de site]],[1]Sites!A:A,[1]Sites!D:D))</f>
        <v>40990</v>
      </c>
      <c r="L156" s="7" t="str">
        <f>IF(ISBLANK(Tableau7[[#This Row],[Num de site]]),"",_xlfn.XLOOKUP(Tableau7[[#This Row],[Num de site]],[1]Sites!A:A,[1]Sites!E:E))</f>
        <v>ST PAUL LES DAX</v>
      </c>
      <c r="N156" s="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56" s="7" t="s">
        <v>68</v>
      </c>
      <c r="P156" s="7" t="s">
        <v>43</v>
      </c>
      <c r="Q156" s="37">
        <v>45464</v>
      </c>
      <c r="R156" s="7" t="s">
        <v>941</v>
      </c>
    </row>
    <row r="157" spans="1:20" x14ac:dyDescent="0.25">
      <c r="A157" s="1">
        <v>45462</v>
      </c>
      <c r="B157">
        <f>IF(ISBLANK(Tableau7[[#This Row],[Date ]]),"",WEEKNUM(Tableau7[[#This Row],[Date ]]))</f>
        <v>25</v>
      </c>
      <c r="C157" t="str">
        <f>IF(ISBLANK(Tableau7[[#This Row],[Date ]]),"",TEXT(Tableau7[[#This Row],[Date ]],"mmmm"))</f>
        <v>juin</v>
      </c>
      <c r="D157" t="s">
        <v>942</v>
      </c>
      <c r="E157" t="s">
        <v>943</v>
      </c>
      <c r="F157" s="3" t="s">
        <v>944</v>
      </c>
      <c r="G157" t="s">
        <v>945</v>
      </c>
      <c r="H157" t="s">
        <v>946</v>
      </c>
      <c r="I157" t="s">
        <v>799</v>
      </c>
      <c r="J157" t="str">
        <f>IF(ISBLANK(Tableau7[[#This Row],[Num de site]]),"",_xlfn.XLOOKUP(Tableau7[[#This Row],[Num de site]],[1]Sites!A:A,[1]Sites!C:C))</f>
        <v>300 rue Leon Joulin</v>
      </c>
      <c r="K157" s="5" t="str">
        <f>IF(ISBLANK(Tableau7[[#This Row],[Num de site]]),"",_xlfn.XLOOKUP(Tableau7[[#This Row],[Num de site]],[1]Sites!A:A,[1]Sites!D:D))</f>
        <v>31100</v>
      </c>
      <c r="L157" t="str">
        <f>IF(ISBLANK(Tableau7[[#This Row],[Num de site]]),"",_xlfn.XLOOKUP(Tableau7[[#This Row],[Num de site]],[1]Sites!A:A,[1]Sites!E:E))</f>
        <v>Toulouse</v>
      </c>
      <c r="N157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57" t="s">
        <v>68</v>
      </c>
    </row>
    <row r="158" spans="1:20" x14ac:dyDescent="0.25">
      <c r="A158" s="1">
        <v>45463</v>
      </c>
      <c r="B158">
        <f>IF(ISBLANK(Tableau7[[#This Row],[Date ]]),"",WEEKNUM(Tableau7[[#This Row],[Date ]]))</f>
        <v>25</v>
      </c>
      <c r="C158" t="str">
        <f>IF(ISBLANK(Tableau7[[#This Row],[Date ]]),"",TEXT(Tableau7[[#This Row],[Date ]],"mmmm"))</f>
        <v>juin</v>
      </c>
      <c r="D158" t="s">
        <v>71</v>
      </c>
      <c r="E158" t="s">
        <v>947</v>
      </c>
      <c r="F158" s="3" t="s">
        <v>948</v>
      </c>
      <c r="G158" t="s">
        <v>949</v>
      </c>
      <c r="H158" t="s">
        <v>950</v>
      </c>
      <c r="I158" t="s">
        <v>951</v>
      </c>
      <c r="J158" t="str">
        <f>IF(ISBLANK(Tableau7[[#This Row],[Num de site]]),"",_xlfn.XLOOKUP(Tableau7[[#This Row],[Num de site]],[1]Sites!A:A,[1]Sites!C:C))</f>
        <v>Route de Lespignan RD14</v>
      </c>
      <c r="K158" s="5" t="str">
        <f>IF(ISBLANK(Tableau7[[#This Row],[Num de site]]),"",_xlfn.XLOOKUP(Tableau7[[#This Row],[Num de site]],[1]Sites!A:A,[1]Sites!D:D))</f>
        <v>34500</v>
      </c>
      <c r="L158" t="str">
        <f>IF(ISBLANK(Tableau7[[#This Row],[Num de site]]),"",_xlfn.XLOOKUP(Tableau7[[#This Row],[Num de site]],[1]Sites!A:A,[1]Sites!E:E))</f>
        <v>Beziers</v>
      </c>
      <c r="N158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58" t="s">
        <v>68</v>
      </c>
    </row>
    <row r="159" spans="1:20" x14ac:dyDescent="0.25">
      <c r="A159" s="1">
        <v>45469</v>
      </c>
      <c r="B159">
        <f>IF(ISBLANK(Tableau7[[#This Row],[Date ]]),"",WEEKNUM(Tableau7[[#This Row],[Date ]]))</f>
        <v>26</v>
      </c>
      <c r="C159" t="str">
        <f>IF(ISBLANK(Tableau7[[#This Row],[Date ]]),"",TEXT(Tableau7[[#This Row],[Date ]],"mmmm"))</f>
        <v>juin</v>
      </c>
      <c r="D159" t="s">
        <v>952</v>
      </c>
      <c r="E159" t="s">
        <v>953</v>
      </c>
      <c r="F159" s="3" t="s">
        <v>954</v>
      </c>
      <c r="G159" s="4" t="s">
        <v>955</v>
      </c>
      <c r="H159" t="s">
        <v>956</v>
      </c>
      <c r="I159" t="s">
        <v>647</v>
      </c>
      <c r="J159" t="str">
        <f>IF(ISBLANK(Tableau7[[#This Row],[Num de site]]),"",_xlfn.XLOOKUP(Tableau7[[#This Row],[Num de site]],[1]Sites!A:A,[1]Sites!C:C))</f>
        <v>2 impasse Bellitourne - BP 80275</v>
      </c>
      <c r="K159" s="5" t="str">
        <f>IF(ISBLANK(Tableau7[[#This Row],[Num de site]]),"",_xlfn.XLOOKUP(Tableau7[[#This Row],[Num de site]],[1]Sites!A:A,[1]Sites!D:D))</f>
        <v>53200</v>
      </c>
      <c r="L159" t="str">
        <f>IF(ISBLANK(Tableau7[[#This Row],[Num de site]]),"",_xlfn.XLOOKUP(Tableau7[[#This Row],[Num de site]],[1]Sites!A:A,[1]Sites!E:E))</f>
        <v>AZE</v>
      </c>
      <c r="N159" t="str">
        <f>IF(Tableau7[[#This Row],[Destination]]="Feyzin","Jérémy VILLARD",IF(Tableau7[[#This Row],[Destination]]="IDEM","Isabelle HUC",IF(Tableau7[[#This Row],[Destination]]="Saint Herblain","Dylan PARMENON","")))</f>
        <v>Isabelle HUC</v>
      </c>
      <c r="O159" t="s">
        <v>68</v>
      </c>
    </row>
    <row r="160" spans="1:20" x14ac:dyDescent="0.25">
      <c r="A160" s="1">
        <v>45468</v>
      </c>
      <c r="B160">
        <f>IF(ISBLANK(Tableau7[[#This Row],[Date ]]),"",WEEKNUM(Tableau7[[#This Row],[Date ]]))</f>
        <v>26</v>
      </c>
      <c r="C160" t="str">
        <f>IF(ISBLANK(Tableau7[[#This Row],[Date ]]),"",TEXT(Tableau7[[#This Row],[Date ]],"mmmm"))</f>
        <v>juin</v>
      </c>
      <c r="D160" t="s">
        <v>957</v>
      </c>
      <c r="E160" t="s">
        <v>958</v>
      </c>
      <c r="F160" s="3">
        <v>764727130</v>
      </c>
      <c r="G160" s="4" t="s">
        <v>959</v>
      </c>
      <c r="H160" t="s">
        <v>960</v>
      </c>
      <c r="I160" t="s">
        <v>75</v>
      </c>
      <c r="J160" t="str">
        <f>IF(ISBLANK(Tableau7[[#This Row],[Num de site]]),"",_xlfn.XLOOKUP(Tableau7[[#This Row],[Num de site]],[1]Sites!A:A,[1]Sites!C:C))</f>
        <v>Porte 7 - 1955 Chemin de St Bernard</v>
      </c>
      <c r="K160" s="5" t="str">
        <f>IF(ISBLANK(Tableau7[[#This Row],[Num de site]]),"",_xlfn.XLOOKUP(Tableau7[[#This Row],[Num de site]],[1]Sites!A:A,[1]Sites!D:D))</f>
        <v>06220</v>
      </c>
      <c r="L160" t="str">
        <f>IF(ISBLANK(Tableau7[[#This Row],[Num de site]]),"",_xlfn.XLOOKUP(Tableau7[[#This Row],[Num de site]],[1]Sites!A:A,[1]Sites!E:E))</f>
        <v>VALLAURIS</v>
      </c>
      <c r="N160" t="str">
        <f>IF(Tableau7[[#This Row],[Destination]]="Vénissieux","Jérémy VILLARD",IF(Tableau7[[#This Row],[Destination]]="IDEM","Isabelle HUC",IF(Tableau7[[#This Row],[Destination]]="Saint Herblain","Dylan PARMENON","")))</f>
        <v>Jérémy VILLARD</v>
      </c>
      <c r="O160" t="s">
        <v>27</v>
      </c>
    </row>
    <row r="161" spans="1:18" x14ac:dyDescent="0.25">
      <c r="A161" s="1">
        <v>45437</v>
      </c>
      <c r="B161">
        <f>IF(ISBLANK(Tableau7[[#This Row],[Date ]]),"",WEEKNUM(Tableau7[[#This Row],[Date ]]))</f>
        <v>21</v>
      </c>
      <c r="C161" t="str">
        <f>IF(ISBLANK(Tableau7[[#This Row],[Date ]]),"",TEXT(Tableau7[[#This Row],[Date ]],"mmmm"))</f>
        <v>mai</v>
      </c>
      <c r="D161" t="s">
        <v>961</v>
      </c>
      <c r="E161" t="s">
        <v>962</v>
      </c>
      <c r="F161" s="3" t="s">
        <v>963</v>
      </c>
      <c r="G161" t="s">
        <v>964</v>
      </c>
      <c r="H161" t="s">
        <v>965</v>
      </c>
      <c r="I161" t="s">
        <v>50</v>
      </c>
      <c r="J161" t="str">
        <f>IF(ISBLANK(Tableau7[[#This Row],[Num de site]]),"",_xlfn.XLOOKUP(Tableau7[[#This Row],[Num de site]],[1]Sites!A:A,[1]Sites!C:C))</f>
        <v>Parc Georges BESSE II -Immeuble B - 445 Chemin bas du Mas de Boudan</v>
      </c>
      <c r="K161" s="5" t="str">
        <f>IF(ISBLANK(Tableau7[[#This Row],[Num de site]]),"",_xlfn.XLOOKUP(Tableau7[[#This Row],[Num de site]],[1]Sites!A:A,[1]Sites!D:D))</f>
        <v>30000</v>
      </c>
      <c r="L161" t="str">
        <f>IF(ISBLANK(Tableau7[[#This Row],[Num de site]]),"",_xlfn.XLOOKUP(Tableau7[[#This Row],[Num de site]],[1]Sites!A:A,[1]Sites!E:E))</f>
        <v>NIMES</v>
      </c>
      <c r="N161" t="str">
        <f>IF(Tableau7[[#This Row],[Destination]]="Vénissieux","Jérémy VILLARD",IF(Tableau7[[#This Row],[Destination]]="IDEM","Isabelle HUC",IF(Tableau7[[#This Row],[Destination]]="Saint Herblain","Dylan PARMENON","")))</f>
        <v>Jérémy VILLARD</v>
      </c>
      <c r="O161" t="s">
        <v>27</v>
      </c>
    </row>
    <row r="162" spans="1:18" x14ac:dyDescent="0.25">
      <c r="A162" s="1">
        <v>45470</v>
      </c>
      <c r="B162">
        <f>IF(ISBLANK(Tableau7[[#This Row],[Date ]]),"",WEEKNUM(Tableau7[[#This Row],[Date ]]))</f>
        <v>26</v>
      </c>
      <c r="C162" t="str">
        <f>IF(ISBLANK(Tableau7[[#This Row],[Date ]]),"",TEXT(Tableau7[[#This Row],[Date ]],"mmmm"))</f>
        <v>juin</v>
      </c>
      <c r="D162" t="s">
        <v>71</v>
      </c>
      <c r="E162" t="s">
        <v>966</v>
      </c>
      <c r="F162" s="3">
        <v>660946417</v>
      </c>
      <c r="G162" s="4" t="s">
        <v>967</v>
      </c>
      <c r="H162" t="s">
        <v>968</v>
      </c>
      <c r="I162" t="s">
        <v>121</v>
      </c>
      <c r="J162" t="str">
        <f>IF(ISBLANK(Tableau7[[#This Row],[Num de site]]),"",_xlfn.XLOOKUP(Tableau7[[#This Row],[Num de site]],[1]Sites!A:A,[1]Sites!C:C))</f>
        <v>780 Route des Vernes</v>
      </c>
      <c r="K162" s="5" t="str">
        <f>IF(ISBLANK(Tableau7[[#This Row],[Num de site]]),"",_xlfn.XLOOKUP(Tableau7[[#This Row],[Num de site]],[1]Sites!A:A,[1]Sites!D:D))</f>
        <v>74370</v>
      </c>
      <c r="L162" t="str">
        <f>IF(ISBLANK(Tableau7[[#This Row],[Num de site]]),"",_xlfn.XLOOKUP(Tableau7[[#This Row],[Num de site]],[1]Sites!A:A,[1]Sites!E:E))</f>
        <v>PRINGY</v>
      </c>
      <c r="N162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62" t="s">
        <v>68</v>
      </c>
      <c r="P162" t="s">
        <v>514</v>
      </c>
      <c r="Q162" s="29">
        <v>45474</v>
      </c>
      <c r="R162" s="4" t="s">
        <v>969</v>
      </c>
    </row>
    <row r="163" spans="1:18" x14ac:dyDescent="0.25">
      <c r="A163" s="1">
        <v>45383</v>
      </c>
      <c r="B163">
        <f>IF(ISBLANK(Tableau7[[#This Row],[Date ]]),"",WEEKNUM(Tableau7[[#This Row],[Date ]]))</f>
        <v>14</v>
      </c>
      <c r="C163" t="str">
        <f>IF(ISBLANK(Tableau7[[#This Row],[Date ]]),"",TEXT(Tableau7[[#This Row],[Date ]],"mmmm"))</f>
        <v>avril</v>
      </c>
      <c r="D163" t="s">
        <v>970</v>
      </c>
      <c r="E163" t="s">
        <v>971</v>
      </c>
      <c r="F163" s="3" t="s">
        <v>972</v>
      </c>
      <c r="G163" s="41" t="s">
        <v>973</v>
      </c>
      <c r="H163" t="s">
        <v>974</v>
      </c>
      <c r="I163" t="s">
        <v>50</v>
      </c>
      <c r="J163" t="str">
        <f>IF(ISBLANK(Tableau7[[#This Row],[Num de site]]),"",_xlfn.XLOOKUP(Tableau7[[#This Row],[Num de site]],[1]Sites!A:A,[1]Sites!C:C))</f>
        <v>Parc Georges BESSE II -Immeuble B - 445 Chemin bas du Mas de Boudan</v>
      </c>
      <c r="K163" s="5" t="str">
        <f>IF(ISBLANK(Tableau7[[#This Row],[Num de site]]),"",_xlfn.XLOOKUP(Tableau7[[#This Row],[Num de site]],[1]Sites!A:A,[1]Sites!D:D))</f>
        <v>30000</v>
      </c>
      <c r="L163" t="str">
        <f>IF(ISBLANK(Tableau7[[#This Row],[Num de site]]),"",_xlfn.XLOOKUP(Tableau7[[#This Row],[Num de site]],[1]Sites!A:A,[1]Sites!E:E))</f>
        <v>NIMES</v>
      </c>
      <c r="N163" t="str">
        <f>IF(Tableau7[[#This Row],[Destination]]="Vénissieux","Jérémy VILLARD",IF(Tableau7[[#This Row],[Destination]]="IDEM","Isabelle HUC",IF(Tableau7[[#This Row],[Destination]]="Saint Herblain","Dylan PARMENON","")))</f>
        <v>Jérémy VILLARD</v>
      </c>
      <c r="O163" t="s">
        <v>27</v>
      </c>
    </row>
    <row r="164" spans="1:18" ht="15.6" customHeight="1" x14ac:dyDescent="0.25">
      <c r="A164" s="1">
        <v>45474</v>
      </c>
      <c r="B164">
        <f>IF(ISBLANK(Tableau7[[#This Row],[Date ]]),"",WEEKNUM(Tableau7[[#This Row],[Date ]]))</f>
        <v>27</v>
      </c>
      <c r="C164" t="str">
        <f>IF(ISBLANK(Tableau7[[#This Row],[Date ]]),"",TEXT(Tableau7[[#This Row],[Date ]],"mmmm"))</f>
        <v>juillet</v>
      </c>
      <c r="D164" t="s">
        <v>975</v>
      </c>
      <c r="E164" t="s">
        <v>976</v>
      </c>
      <c r="F164" s="3" t="s">
        <v>977</v>
      </c>
      <c r="G164" s="41" t="s">
        <v>978</v>
      </c>
      <c r="H164" t="s">
        <v>979</v>
      </c>
      <c r="I164" t="s">
        <v>486</v>
      </c>
      <c r="J164" t="str">
        <f>IF(ISBLANK(Tableau7[[#This Row],[Num de site]]),"",_xlfn.XLOOKUP(Tableau7[[#This Row],[Num de site]],[1]Sites!A:A,[1]Sites!C:C))</f>
        <v xml:space="preserve">45 Allée du Clos de l’Ouche
ZAC des Léchères </v>
      </c>
      <c r="K164" s="5" t="str">
        <f>IF(ISBLANK(Tableau7[[#This Row],[Num de site]]),"",_xlfn.XLOOKUP(Tableau7[[#This Row],[Num de site]],[1]Sites!A:A,[1]Sites!D:D))</f>
        <v>74460</v>
      </c>
      <c r="L164" t="str">
        <f>IF(ISBLANK(Tableau7[[#This Row],[Num de site]]),"",_xlfn.XLOOKUP(Tableau7[[#This Row],[Num de site]],[1]Sites!A:A,[1]Sites!E:E))</f>
        <v>MARNAZ</v>
      </c>
      <c r="N164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64" t="s">
        <v>68</v>
      </c>
      <c r="P164" t="s">
        <v>514</v>
      </c>
      <c r="Q164" s="29">
        <v>45488</v>
      </c>
      <c r="R164" s="4" t="s">
        <v>980</v>
      </c>
    </row>
    <row r="165" spans="1:18" x14ac:dyDescent="0.25">
      <c r="A165" s="1">
        <v>45474</v>
      </c>
      <c r="B165">
        <f>IF(ISBLANK(Tableau7[[#This Row],[Date ]]),"",WEEKNUM(Tableau7[[#This Row],[Date ]]))</f>
        <v>27</v>
      </c>
      <c r="C165" t="str">
        <f>IF(ISBLANK(Tableau7[[#This Row],[Date ]]),"",TEXT(Tableau7[[#This Row],[Date ]],"mmmm"))</f>
        <v>juillet</v>
      </c>
      <c r="D165" t="s">
        <v>981</v>
      </c>
      <c r="E165" t="s">
        <v>982</v>
      </c>
      <c r="F165" s="3" t="s">
        <v>983</v>
      </c>
      <c r="G165" s="41" t="s">
        <v>984</v>
      </c>
      <c r="H165" t="s">
        <v>985</v>
      </c>
      <c r="I165" t="s">
        <v>604</v>
      </c>
      <c r="J165" t="str">
        <f>IF(ISBLANK(Tableau7[[#This Row],[Num de site]]),"",_xlfn.XLOOKUP(Tableau7[[#This Row],[Num de site]],[1]Sites!A:A,[1]Sites!C:C))</f>
        <v>ZI la grand'Colle, 20 bd de la Mérindole</v>
      </c>
      <c r="K165" s="5" t="str">
        <f>IF(ISBLANK(Tableau7[[#This Row],[Num de site]]),"",_xlfn.XLOOKUP(Tableau7[[#This Row],[Num de site]],[1]Sites!A:A,[1]Sites!D:D))</f>
        <v>13110</v>
      </c>
      <c r="L165" t="str">
        <f>IF(ISBLANK(Tableau7[[#This Row],[Num de site]]),"",_xlfn.XLOOKUP(Tableau7[[#This Row],[Num de site]],[1]Sites!A:A,[1]Sites!E:E))</f>
        <v>PORT DE BOUC</v>
      </c>
      <c r="N165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65" t="s">
        <v>68</v>
      </c>
    </row>
    <row r="166" spans="1:18" x14ac:dyDescent="0.25">
      <c r="A166" s="1">
        <v>45474</v>
      </c>
      <c r="B166">
        <f>IF(ISBLANK(Tableau7[[#This Row],[Date ]]),"",WEEKNUM(Tableau7[[#This Row],[Date ]]))</f>
        <v>27</v>
      </c>
      <c r="C166" t="str">
        <f>IF(ISBLANK(Tableau7[[#This Row],[Date ]]),"",TEXT(Tableau7[[#This Row],[Date ]],"mmmm"))</f>
        <v>juillet</v>
      </c>
      <c r="D166" t="s">
        <v>986</v>
      </c>
      <c r="E166" t="s">
        <v>987</v>
      </c>
      <c r="F166" s="3" t="s">
        <v>988</v>
      </c>
      <c r="G166" s="41" t="s">
        <v>989</v>
      </c>
      <c r="H166" t="s">
        <v>990</v>
      </c>
      <c r="I166" t="s">
        <v>991</v>
      </c>
      <c r="J166" t="str">
        <f>IF(ISBLANK(Tableau7[[#This Row],[Num de site]]),"",_xlfn.XLOOKUP(Tableau7[[#This Row],[Num de site]],[1]Sites!A:A,[1]Sites!C:C))</f>
        <v>Rue Augustin Fresnel, ZAC de Kergaradec</v>
      </c>
      <c r="K166" s="5" t="str">
        <f>IF(ISBLANK(Tableau7[[#This Row],[Num de site]]),"",_xlfn.XLOOKUP(Tableau7[[#This Row],[Num de site]],[1]Sites!A:A,[1]Sites!D:D))</f>
        <v>29490</v>
      </c>
      <c r="L166" t="str">
        <f>IF(ISBLANK(Tableau7[[#This Row],[Num de site]]),"",_xlfn.XLOOKUP(Tableau7[[#This Row],[Num de site]],[1]Sites!A:A,[1]Sites!E:E))</f>
        <v>GUIPAVAS</v>
      </c>
      <c r="N166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66" t="s">
        <v>68</v>
      </c>
    </row>
    <row r="167" spans="1:18" x14ac:dyDescent="0.25">
      <c r="A167" s="1">
        <v>45475</v>
      </c>
      <c r="B167">
        <f>IF(ISBLANK(Tableau7[[#This Row],[Date ]]),"",WEEKNUM(Tableau7[[#This Row],[Date ]]))</f>
        <v>27</v>
      </c>
      <c r="C167" t="str">
        <f>IF(ISBLANK(Tableau7[[#This Row],[Date ]]),"",TEXT(Tableau7[[#This Row],[Date ]],"mmmm"))</f>
        <v>juillet</v>
      </c>
      <c r="D167" t="s">
        <v>992</v>
      </c>
      <c r="E167" t="s">
        <v>993</v>
      </c>
      <c r="F167" s="3">
        <v>645926602</v>
      </c>
      <c r="G167" t="s">
        <v>994</v>
      </c>
      <c r="H167" t="s">
        <v>995</v>
      </c>
      <c r="I167" t="s">
        <v>996</v>
      </c>
      <c r="J167" t="str">
        <f>IF(ISBLANK(Tableau7[[#This Row],[Num de site]]),"",_xlfn.XLOOKUP(Tableau7[[#This Row],[Num de site]],[1]Sites!A:A,[1]Sites!C:C))</f>
        <v>15 rue Pech de Clary</v>
      </c>
      <c r="K167" s="5" t="str">
        <f>IF(ISBLANK(Tableau7[[#This Row],[Num de site]]),"",_xlfn.XLOOKUP(Tableau7[[#This Row],[Num de site]],[1]Sites!A:A,[1]Sites!D:D))</f>
        <v>46090</v>
      </c>
      <c r="L167" t="str">
        <f>IF(ISBLANK(Tableau7[[#This Row],[Num de site]]),"",_xlfn.XLOOKUP(Tableau7[[#This Row],[Num de site]],[1]Sites!A:A,[1]Sites!E:E))</f>
        <v>Lamagdelaine</v>
      </c>
      <c r="N167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67" t="s">
        <v>68</v>
      </c>
      <c r="P167" t="s">
        <v>514</v>
      </c>
      <c r="Q167" s="29">
        <v>45485</v>
      </c>
      <c r="R167" s="4" t="s">
        <v>997</v>
      </c>
    </row>
    <row r="168" spans="1:18" x14ac:dyDescent="0.25">
      <c r="A168" s="1">
        <v>45475</v>
      </c>
      <c r="B168">
        <f>IF(ISBLANK(Tableau7[[#This Row],[Date ]]),"",WEEKNUM(Tableau7[[#This Row],[Date ]]))</f>
        <v>27</v>
      </c>
      <c r="C168" t="str">
        <f>IF(ISBLANK(Tableau7[[#This Row],[Date ]]),"",TEXT(Tableau7[[#This Row],[Date ]],"mmmm"))</f>
        <v>juillet</v>
      </c>
      <c r="D168" t="s">
        <v>998</v>
      </c>
      <c r="E168" t="s">
        <v>999</v>
      </c>
      <c r="F168" s="3" t="s">
        <v>1000</v>
      </c>
      <c r="G168" t="s">
        <v>1001</v>
      </c>
      <c r="H168" t="s">
        <v>1002</v>
      </c>
      <c r="I168" t="s">
        <v>262</v>
      </c>
      <c r="J168" t="str">
        <f>IF(ISBLANK(Tableau7[[#This Row],[Num de site]]),"",_xlfn.XLOOKUP(Tableau7[[#This Row],[Num de site]],[1]Sites!A:A,[1]Sites!C:C))</f>
        <v>2 ZA Perbost
Dépôt 20</v>
      </c>
      <c r="K168" s="5" t="str">
        <f>IF(ISBLANK(Tableau7[[#This Row],[Num de site]]),"",_xlfn.XLOOKUP(Tableau7[[#This Row],[Num de site]],[1]Sites!A:A,[1]Sites!D:D))</f>
        <v>31800</v>
      </c>
      <c r="L168" t="str">
        <f>IF(ISBLANK(Tableau7[[#This Row],[Num de site]]),"",_xlfn.XLOOKUP(Tableau7[[#This Row],[Num de site]],[1]Sites!A:A,[1]Sites!E:E))</f>
        <v>LABARTHE INARD</v>
      </c>
      <c r="N168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68" t="s">
        <v>68</v>
      </c>
    </row>
    <row r="169" spans="1:18" x14ac:dyDescent="0.25">
      <c r="A169" s="1">
        <v>45475</v>
      </c>
      <c r="B169">
        <f>IF(ISBLANK(Tableau7[[#This Row],[Date ]]),"",WEEKNUM(Tableau7[[#This Row],[Date ]]))</f>
        <v>27</v>
      </c>
      <c r="C169" t="str">
        <f>IF(ISBLANK(Tableau7[[#This Row],[Date ]]),"",TEXT(Tableau7[[#This Row],[Date ]],"mmmm"))</f>
        <v>juillet</v>
      </c>
      <c r="D169" t="s">
        <v>1003</v>
      </c>
      <c r="E169" t="s">
        <v>1004</v>
      </c>
      <c r="F169" s="3">
        <v>627436584</v>
      </c>
      <c r="G169" s="4" t="s">
        <v>1005</v>
      </c>
      <c r="H169" t="s">
        <v>1006</v>
      </c>
      <c r="I169" t="s">
        <v>762</v>
      </c>
      <c r="J169" t="str">
        <f>IF(ISBLANK(Tableau7[[#This Row],[Num de site]]),"",_xlfn.XLOOKUP(Tableau7[[#This Row],[Num de site]],[1]Sites!A:A,[1]Sites!C:C))</f>
        <v>2455 route des Dolines GAIA III – BAT H</v>
      </c>
      <c r="K169" s="5" t="str">
        <f>IF(ISBLANK(Tableau7[[#This Row],[Num de site]]),"",_xlfn.XLOOKUP(Tableau7[[#This Row],[Num de site]],[1]Sites!A:A,[1]Sites!D:D))</f>
        <v>06560</v>
      </c>
      <c r="L169" t="str">
        <f>IF(ISBLANK(Tableau7[[#This Row],[Num de site]]),"",_xlfn.XLOOKUP(Tableau7[[#This Row],[Num de site]],[1]Sites!A:A,[1]Sites!E:E))</f>
        <v>VALBONNE</v>
      </c>
      <c r="N169" t="str">
        <f>IF(Tableau7[[#This Row],[Destination]]="Vénissieux","Jérémy VILLARD",IF(Tableau7[[#This Row],[Destination]]="IDEM","Isabelle HUC",IF(Tableau7[[#This Row],[Destination]]="Saint Herblain","Dylan PARMENON","")))</f>
        <v>Jérémy VILLARD</v>
      </c>
      <c r="O169" t="s">
        <v>27</v>
      </c>
    </row>
    <row r="170" spans="1:18" x14ac:dyDescent="0.25">
      <c r="A170" s="1">
        <v>45477</v>
      </c>
      <c r="B170">
        <f>IF(ISBLANK(Tableau7[[#This Row],[Date ]]),"",WEEKNUM(Tableau7[[#This Row],[Date ]]))</f>
        <v>27</v>
      </c>
      <c r="C170" t="str">
        <f>IF(ISBLANK(Tableau7[[#This Row],[Date ]]),"",TEXT(Tableau7[[#This Row],[Date ]],"mmmm"))</f>
        <v>juillet</v>
      </c>
      <c r="D170" t="s">
        <v>1007</v>
      </c>
      <c r="E170" t="s">
        <v>1008</v>
      </c>
      <c r="F170" s="3" t="s">
        <v>1009</v>
      </c>
      <c r="G170" t="s">
        <v>1010</v>
      </c>
      <c r="H170" t="s">
        <v>1011</v>
      </c>
      <c r="I170" t="s">
        <v>1012</v>
      </c>
      <c r="J170" t="str">
        <f>IF(ISBLANK(Tableau7[[#This Row],[Num de site]]),"",_xlfn.XLOOKUP(Tableau7[[#This Row],[Num de site]],[1]Sites!A:A,[1]Sites!C:C))</f>
        <v>Centre d'Activités de l'Ariège Z.I. Peyre Plantade 18, avenue de la Rijole</v>
      </c>
      <c r="K170" s="5" t="str">
        <f>IF(ISBLANK(Tableau7[[#This Row],[Num de site]]),"",_xlfn.XLOOKUP(Tableau7[[#This Row],[Num de site]],[1]Sites!A:A,[1]Sites!D:D))</f>
        <v>09100</v>
      </c>
      <c r="L170" t="str">
        <f>IF(ISBLANK(Tableau7[[#This Row],[Num de site]]),"",_xlfn.XLOOKUP(Tableau7[[#This Row],[Num de site]],[1]Sites!A:A,[1]Sites!E:E))</f>
        <v>PAMIERS</v>
      </c>
      <c r="N170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70" t="s">
        <v>68</v>
      </c>
    </row>
    <row r="171" spans="1:18" x14ac:dyDescent="0.25">
      <c r="A171" s="1">
        <v>45477</v>
      </c>
      <c r="B171">
        <f>IF(ISBLANK(Tableau7[[#This Row],[Date ]]),"",WEEKNUM(Tableau7[[#This Row],[Date ]]))</f>
        <v>27</v>
      </c>
      <c r="C171" t="str">
        <f>IF(ISBLANK(Tableau7[[#This Row],[Date ]]),"",TEXT(Tableau7[[#This Row],[Date ]],"mmmm"))</f>
        <v>juillet</v>
      </c>
      <c r="D171" t="s">
        <v>1013</v>
      </c>
      <c r="E171" t="s">
        <v>1014</v>
      </c>
      <c r="F171" s="3" t="s">
        <v>1015</v>
      </c>
      <c r="G171" t="s">
        <v>1016</v>
      </c>
      <c r="H171" t="s">
        <v>1017</v>
      </c>
      <c r="I171" t="s">
        <v>493</v>
      </c>
      <c r="J171" t="str">
        <f>IF(ISBLANK(Tableau7[[#This Row],[Num de site]]),"",_xlfn.XLOOKUP(Tableau7[[#This Row],[Num de site]],[1]Sites!A:A,[1]Sites!C:C))</f>
        <v>186 Avenue du Général de Gaulle</v>
      </c>
      <c r="K171" s="5" t="str">
        <f>IF(ISBLANK(Tableau7[[#This Row],[Num de site]]),"",_xlfn.XLOOKUP(Tableau7[[#This Row],[Num de site]],[1]Sites!A:A,[1]Sites!D:D))</f>
        <v>78260</v>
      </c>
      <c r="L171" t="str">
        <f>IF(ISBLANK(Tableau7[[#This Row],[Num de site]]),"",_xlfn.XLOOKUP(Tableau7[[#This Row],[Num de site]],[1]Sites!A:A,[1]Sites!E:E))</f>
        <v>ACHERES</v>
      </c>
      <c r="N171" t="str">
        <f>IF(Tableau7[[#This Row],[Destination]]="Vénissieux","Jérémy VILLARD",IF(Tableau7[[#This Row],[Destination]]="IDEM","Isabelle HUC",IF(Tableau7[[#This Row],[Destination]]="Saint Herblain","Dylan PARMENON","")))</f>
        <v>Jérémy VILLARD</v>
      </c>
      <c r="O171" t="s">
        <v>27</v>
      </c>
    </row>
    <row r="172" spans="1:18" x14ac:dyDescent="0.25">
      <c r="A172" s="1">
        <v>45478</v>
      </c>
      <c r="B172">
        <f>IF(ISBLANK(Tableau7[[#This Row],[Date ]]),"",WEEKNUM(Tableau7[[#This Row],[Date ]]))</f>
        <v>27</v>
      </c>
      <c r="C172" t="str">
        <f>IF(ISBLANK(Tableau7[[#This Row],[Date ]]),"",TEXT(Tableau7[[#This Row],[Date ]],"mmmm"))</f>
        <v>juillet</v>
      </c>
      <c r="D172" t="s">
        <v>1018</v>
      </c>
      <c r="E172" t="s">
        <v>1019</v>
      </c>
      <c r="F172" s="3" t="s">
        <v>1020</v>
      </c>
      <c r="G172" s="4" t="s">
        <v>1021</v>
      </c>
      <c r="H172" t="s">
        <v>1022</v>
      </c>
      <c r="I172" t="s">
        <v>799</v>
      </c>
      <c r="J172" t="str">
        <f>IF(ISBLANK(Tableau7[[#This Row],[Num de site]]),"",_xlfn.XLOOKUP(Tableau7[[#This Row],[Num de site]],[1]Sites!A:A,[1]Sites!C:C))</f>
        <v>300 rue Leon Joulin</v>
      </c>
      <c r="K172" s="5" t="str">
        <f>IF(ISBLANK(Tableau7[[#This Row],[Num de site]]),"",_xlfn.XLOOKUP(Tableau7[[#This Row],[Num de site]],[1]Sites!A:A,[1]Sites!D:D))</f>
        <v>31100</v>
      </c>
      <c r="L172" t="str">
        <f>IF(ISBLANK(Tableau7[[#This Row],[Num de site]]),"",_xlfn.XLOOKUP(Tableau7[[#This Row],[Num de site]],[1]Sites!A:A,[1]Sites!E:E))</f>
        <v>Toulouse</v>
      </c>
      <c r="N172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72" t="s">
        <v>68</v>
      </c>
    </row>
    <row r="173" spans="1:18" x14ac:dyDescent="0.25">
      <c r="A173" s="1">
        <v>45478</v>
      </c>
      <c r="B173">
        <f>IF(ISBLANK(Tableau7[[#This Row],[Date ]]),"",WEEKNUM(Tableau7[[#This Row],[Date ]]))</f>
        <v>27</v>
      </c>
      <c r="C173" t="str">
        <f>IF(ISBLANK(Tableau7[[#This Row],[Date ]]),"",TEXT(Tableau7[[#This Row],[Date ]],"mmmm"))</f>
        <v>juillet</v>
      </c>
      <c r="D173" t="s">
        <v>1023</v>
      </c>
      <c r="E173" t="s">
        <v>1024</v>
      </c>
      <c r="F173" s="3" t="s">
        <v>1025</v>
      </c>
      <c r="G173" t="s">
        <v>1026</v>
      </c>
      <c r="H173" t="s">
        <v>1027</v>
      </c>
      <c r="I173" t="s">
        <v>806</v>
      </c>
      <c r="J173" t="str">
        <f>IF(ISBLANK(Tableau7[[#This Row],[Num de site]]),"",_xlfn.XLOOKUP(Tableau7[[#This Row],[Num de site]],[1]Sites!A:A,[1]Sites!C:C))</f>
        <v>730 Rue René DESCARTES - Bat. C
Parc Les Pléiades 2</v>
      </c>
      <c r="K173" s="5" t="str">
        <f>IF(ISBLANK(Tableau7[[#This Row],[Num de site]]),"",_xlfn.XLOOKUP(Tableau7[[#This Row],[Num de site]],[1]Sites!A:A,[1]Sites!D:D))</f>
        <v>13100</v>
      </c>
      <c r="L173" t="str">
        <f>IF(ISBLANK(Tableau7[[#This Row],[Num de site]]),"",_xlfn.XLOOKUP(Tableau7[[#This Row],[Num de site]],[1]Sites!A:A,[1]Sites!E:E))</f>
        <v>AIX EN PROVENCE</v>
      </c>
      <c r="N173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73" t="s">
        <v>68</v>
      </c>
    </row>
    <row r="174" spans="1:18" x14ac:dyDescent="0.25">
      <c r="A174" s="1">
        <v>45482</v>
      </c>
      <c r="B174">
        <f>IF(ISBLANK(Tableau7[[#This Row],[Date ]]),"",WEEKNUM(Tableau7[[#This Row],[Date ]]))</f>
        <v>28</v>
      </c>
      <c r="C174" t="str">
        <f>IF(ISBLANK(Tableau7[[#This Row],[Date ]]),"",TEXT(Tableau7[[#This Row],[Date ]],"mmmm"))</f>
        <v>juillet</v>
      </c>
      <c r="D174" t="s">
        <v>1028</v>
      </c>
      <c r="E174" t="s">
        <v>1029</v>
      </c>
      <c r="F174" s="3" t="s">
        <v>1030</v>
      </c>
      <c r="G174" t="s">
        <v>1031</v>
      </c>
      <c r="H174" t="s">
        <v>1032</v>
      </c>
      <c r="I174" t="s">
        <v>59</v>
      </c>
      <c r="J174" t="str">
        <f>IF(ISBLANK(Tableau7[[#This Row],[Num de site]]),"",_xlfn.XLOOKUP(Tableau7[[#This Row],[Num de site]],[1]Sites!A:A,[1]Sites!C:C))</f>
        <v>2 Avenue du Président John Kennedy</v>
      </c>
      <c r="K174" s="5" t="str">
        <f>IF(ISBLANK(Tableau7[[#This Row],[Num de site]]),"",_xlfn.XLOOKUP(Tableau7[[#This Row],[Num de site]],[1]Sites!A:A,[1]Sites!D:D))</f>
        <v>87000</v>
      </c>
      <c r="L174" t="str">
        <f>IF(ISBLANK(Tableau7[[#This Row],[Num de site]]),"",_xlfn.XLOOKUP(Tableau7[[#This Row],[Num de site]],[1]Sites!A:A,[1]Sites!E:E))</f>
        <v>LIMOGES</v>
      </c>
      <c r="N174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74" t="s">
        <v>68</v>
      </c>
    </row>
    <row r="175" spans="1:18" x14ac:dyDescent="0.25">
      <c r="A175" s="1">
        <v>45482</v>
      </c>
      <c r="B175">
        <f>IF(ISBLANK(Tableau7[[#This Row],[Date ]]),"",WEEKNUM(Tableau7[[#This Row],[Date ]]))</f>
        <v>28</v>
      </c>
      <c r="C175" t="str">
        <f>IF(ISBLANK(Tableau7[[#This Row],[Date ]]),"",TEXT(Tableau7[[#This Row],[Date ]],"mmmm"))</f>
        <v>juillet</v>
      </c>
      <c r="D175" t="s">
        <v>1033</v>
      </c>
      <c r="E175" t="s">
        <v>1034</v>
      </c>
      <c r="F175" s="3" t="s">
        <v>1035</v>
      </c>
      <c r="G175" s="41" t="s">
        <v>1036</v>
      </c>
      <c r="H175" t="s">
        <v>1037</v>
      </c>
      <c r="I175" t="s">
        <v>172</v>
      </c>
      <c r="J175" t="str">
        <f>IF(ISBLANK(Tableau7[[#This Row],[Num de site]]),"",_xlfn.XLOOKUP(Tableau7[[#This Row],[Num de site]],[1]Sites!A:A,[1]Sites!C:C))</f>
        <v>2, rue de l'Artisanat</v>
      </c>
      <c r="K175" s="5" t="str">
        <f>IF(ISBLANK(Tableau7[[#This Row],[Num de site]]),"",_xlfn.XLOOKUP(Tableau7[[#This Row],[Num de site]],[1]Sites!A:A,[1]Sites!D:D))</f>
        <v>11000</v>
      </c>
      <c r="L175" t="str">
        <f>IF(ISBLANK(Tableau7[[#This Row],[Num de site]]),"",_xlfn.XLOOKUP(Tableau7[[#This Row],[Num de site]],[1]Sites!A:A,[1]Sites!E:E))</f>
        <v>NARBONNE</v>
      </c>
      <c r="N175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75" t="s">
        <v>68</v>
      </c>
    </row>
    <row r="176" spans="1:18" x14ac:dyDescent="0.25">
      <c r="A176" s="1">
        <v>45482</v>
      </c>
      <c r="B176">
        <f>IF(ISBLANK(Tableau7[[#This Row],[Date ]]),"",WEEKNUM(Tableau7[[#This Row],[Date ]]))</f>
        <v>28</v>
      </c>
      <c r="C176" t="str">
        <f>IF(ISBLANK(Tableau7[[#This Row],[Date ]]),"",TEXT(Tableau7[[#This Row],[Date ]],"mmmm"))</f>
        <v>juillet</v>
      </c>
      <c r="D176" t="s">
        <v>1038</v>
      </c>
      <c r="E176" t="s">
        <v>1039</v>
      </c>
      <c r="F176" s="3">
        <v>680574000</v>
      </c>
      <c r="G176" s="4" t="s">
        <v>1040</v>
      </c>
      <c r="H176" t="s">
        <v>1041</v>
      </c>
      <c r="I176" t="s">
        <v>799</v>
      </c>
      <c r="J176" t="str">
        <f>IF(ISBLANK(Tableau7[[#This Row],[Num de site]]),"",_xlfn.XLOOKUP(Tableau7[[#This Row],[Num de site]],[1]Sites!A:A,[1]Sites!C:C))</f>
        <v>300 rue Leon Joulin</v>
      </c>
      <c r="K176" s="5" t="str">
        <f>IF(ISBLANK(Tableau7[[#This Row],[Num de site]]),"",_xlfn.XLOOKUP(Tableau7[[#This Row],[Num de site]],[1]Sites!A:A,[1]Sites!D:D))</f>
        <v>31100</v>
      </c>
      <c r="L176" t="str">
        <f>IF(ISBLANK(Tableau7[[#This Row],[Num de site]]),"",_xlfn.XLOOKUP(Tableau7[[#This Row],[Num de site]],[1]Sites!A:A,[1]Sites!E:E))</f>
        <v>Toulouse</v>
      </c>
      <c r="N176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76" t="s">
        <v>68</v>
      </c>
    </row>
    <row r="177" spans="1:15" x14ac:dyDescent="0.25">
      <c r="A177" s="1">
        <v>45483</v>
      </c>
      <c r="B177">
        <f>IF(ISBLANK(Tableau7[[#This Row],[Date ]]),"",WEEKNUM(Tableau7[[#This Row],[Date ]]))</f>
        <v>28</v>
      </c>
      <c r="C177" t="str">
        <f>IF(ISBLANK(Tableau7[[#This Row],[Date ]]),"",TEXT(Tableau7[[#This Row],[Date ]],"mmmm"))</f>
        <v>juillet</v>
      </c>
      <c r="D177" t="s">
        <v>1042</v>
      </c>
      <c r="E177" s="2" t="s">
        <v>1043</v>
      </c>
      <c r="F177" s="3" t="s">
        <v>1044</v>
      </c>
      <c r="G177" s="4" t="s">
        <v>1045</v>
      </c>
      <c r="H177" t="s">
        <v>1046</v>
      </c>
      <c r="I177" t="s">
        <v>1047</v>
      </c>
      <c r="J177" t="str">
        <f>IF(ISBLANK(Tableau7[[#This Row],[Num de site]]),"",_xlfn.XLOOKUP(Tableau7[[#This Row],[Num de site]],[1]Sites!A:A,[1]Sites!C:C))</f>
        <v>ZI A. Thouars, Rue Alfred de Musset</v>
      </c>
      <c r="K177" s="5" t="str">
        <f>IF(ISBLANK(Tableau7[[#This Row],[Num de site]]),"",_xlfn.XLOOKUP(Tableau7[[#This Row],[Num de site]],[1]Sites!A:A,[1]Sites!D:D))</f>
        <v>33400</v>
      </c>
      <c r="L177" t="str">
        <f>IF(ISBLANK(Tableau7[[#This Row],[Num de site]]),"",_xlfn.XLOOKUP(Tableau7[[#This Row],[Num de site]],[1]Sites!A:A,[1]Sites!E:E))</f>
        <v>TALENCE</v>
      </c>
      <c r="N177" t="str">
        <f>IF(Tableau7[[#This Row],[Destination]]="Vénissieux","Jérémy VILLARD",IF(Tableau7[[#This Row],[Destination]]="IDEM","Isabelle HUC",IF(Tableau7[[#This Row],[Destination]]="Saint Herblain","Dylan PARMENON","")))</f>
        <v>Jérémy VILLARD</v>
      </c>
      <c r="O177" t="s">
        <v>27</v>
      </c>
    </row>
    <row r="178" spans="1:15" x14ac:dyDescent="0.25">
      <c r="A178" s="1">
        <v>45483</v>
      </c>
      <c r="B178">
        <f>IF(ISBLANK(Tableau7[[#This Row],[Date ]]),"",WEEKNUM(Tableau7[[#This Row],[Date ]]))</f>
        <v>28</v>
      </c>
      <c r="C178" t="str">
        <f>IF(ISBLANK(Tableau7[[#This Row],[Date ]]),"",TEXT(Tableau7[[#This Row],[Date ]],"mmmm"))</f>
        <v>juillet</v>
      </c>
      <c r="D178" t="s">
        <v>1048</v>
      </c>
      <c r="E178" s="2" t="s">
        <v>1049</v>
      </c>
      <c r="F178" s="3" t="s">
        <v>1050</v>
      </c>
      <c r="G178" s="4" t="s">
        <v>1051</v>
      </c>
      <c r="H178" t="s">
        <v>1052</v>
      </c>
      <c r="I178" t="s">
        <v>1053</v>
      </c>
      <c r="J178" t="str">
        <f>IF(ISBLANK(Tableau7[[#This Row],[Num de site]]),"",_xlfn.XLOOKUP(Tableau7[[#This Row],[Num de site]],[1]Sites!A:A,[1]Sites!C:C))</f>
        <v xml:space="preserve">5 RUE LOUIS BAHNER    
</v>
      </c>
      <c r="K178" s="5" t="str">
        <f>IF(ISBLANK(Tableau7[[#This Row],[Num de site]]),"",_xlfn.XLOOKUP(Tableau7[[#This Row],[Num de site]],[1]Sites!A:A,[1]Sites!D:D))</f>
        <v>67600</v>
      </c>
      <c r="L178" t="str">
        <f>IF(ISBLANK(Tableau7[[#This Row],[Num de site]]),"",_xlfn.XLOOKUP(Tableau7[[#This Row],[Num de site]],[1]Sites!A:A,[1]Sites!E:E))</f>
        <v>SELESTAT</v>
      </c>
      <c r="N178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78" t="s">
        <v>68</v>
      </c>
    </row>
    <row r="179" spans="1:15" x14ac:dyDescent="0.25">
      <c r="A179" s="1">
        <v>45483</v>
      </c>
      <c r="B179">
        <f>IF(ISBLANK(Tableau7[[#This Row],[Date ]]),"",WEEKNUM(Tableau7[[#This Row],[Date ]]))</f>
        <v>28</v>
      </c>
      <c r="C179" t="str">
        <f>IF(ISBLANK(Tableau7[[#This Row],[Date ]]),"",TEXT(Tableau7[[#This Row],[Date ]],"mmmm"))</f>
        <v>juillet</v>
      </c>
      <c r="D179" t="s">
        <v>1054</v>
      </c>
      <c r="E179" s="2" t="s">
        <v>1055</v>
      </c>
      <c r="F179" s="3" t="s">
        <v>1056</v>
      </c>
      <c r="G179" s="4" t="s">
        <v>1057</v>
      </c>
      <c r="H179" t="s">
        <v>1058</v>
      </c>
      <c r="I179" t="s">
        <v>82</v>
      </c>
      <c r="J179" t="str">
        <f>IF(ISBLANK(Tableau7[[#This Row],[Num de site]]),"",_xlfn.XLOOKUP(Tableau7[[#This Row],[Num de site]],[1]Sites!A:A,[1]Sites!C:C))</f>
        <v>Village Entreprise - 162, rue Philibert Delorme</v>
      </c>
      <c r="K179" s="5" t="str">
        <f>IF(ISBLANK(Tableau7[[#This Row],[Num de site]]),"",_xlfn.XLOOKUP(Tableau7[[#This Row],[Num de site]],[1]Sites!A:A,[1]Sites!D:D))</f>
        <v>40990</v>
      </c>
      <c r="L179" t="str">
        <f>IF(ISBLANK(Tableau7[[#This Row],[Num de site]]),"",_xlfn.XLOOKUP(Tableau7[[#This Row],[Num de site]],[1]Sites!A:A,[1]Sites!E:E))</f>
        <v>ST PAUL LES DAX</v>
      </c>
      <c r="N179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79" t="s">
        <v>68</v>
      </c>
    </row>
    <row r="180" spans="1:15" x14ac:dyDescent="0.25">
      <c r="A180" s="1">
        <v>45483</v>
      </c>
      <c r="B180">
        <f>IF(ISBLANK(Tableau7[[#This Row],[Date ]]),"",WEEKNUM(Tableau7[[#This Row],[Date ]]))</f>
        <v>28</v>
      </c>
      <c r="C180" t="str">
        <f>IF(ISBLANK(Tableau7[[#This Row],[Date ]]),"",TEXT(Tableau7[[#This Row],[Date ]],"mmmm"))</f>
        <v>juillet</v>
      </c>
      <c r="D180" t="s">
        <v>1059</v>
      </c>
      <c r="E180" s="2" t="s">
        <v>1060</v>
      </c>
      <c r="F180" s="3" t="s">
        <v>1061</v>
      </c>
      <c r="G180" s="4" t="s">
        <v>1062</v>
      </c>
      <c r="H180" t="s">
        <v>1063</v>
      </c>
      <c r="I180" t="s">
        <v>33</v>
      </c>
      <c r="J180" t="str">
        <f>IF(ISBLANK(Tableau7[[#This Row],[Num de site]]),"",_xlfn.XLOOKUP(Tableau7[[#This Row],[Num de site]],[1]Sites!A:A,[1]Sites!C:C))</f>
        <v>229 rue du Docteur Guichard BP 91004</v>
      </c>
      <c r="K180" s="5" t="str">
        <f>IF(ISBLANK(Tableau7[[#This Row],[Num de site]]),"",_xlfn.XLOOKUP(Tableau7[[#This Row],[Num de site]],[1]Sites!A:A,[1]Sites!D:D))</f>
        <v>49010</v>
      </c>
      <c r="L180" t="str">
        <f>IF(ISBLANK(Tableau7[[#This Row],[Num de site]]),"",_xlfn.XLOOKUP(Tableau7[[#This Row],[Num de site]],[1]Sites!A:A,[1]Sites!E:E))</f>
        <v>ANGERS</v>
      </c>
      <c r="N180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80" t="s">
        <v>68</v>
      </c>
    </row>
    <row r="181" spans="1:15" x14ac:dyDescent="0.25">
      <c r="A181" s="1">
        <v>45484</v>
      </c>
      <c r="B181">
        <f>IF(ISBLANK(Tableau7[[#This Row],[Date ]]),"",WEEKNUM(Tableau7[[#This Row],[Date ]]))</f>
        <v>28</v>
      </c>
      <c r="C181" t="str">
        <f>IF(ISBLANK(Tableau7[[#This Row],[Date ]]),"",TEXT(Tableau7[[#This Row],[Date ]],"mmmm"))</f>
        <v>juillet</v>
      </c>
      <c r="D181" t="s">
        <v>1064</v>
      </c>
      <c r="E181" s="2" t="s">
        <v>1065</v>
      </c>
      <c r="F181" s="3">
        <v>682823996</v>
      </c>
      <c r="G181" t="s">
        <v>1066</v>
      </c>
      <c r="H181" t="s">
        <v>1067</v>
      </c>
      <c r="I181" t="s">
        <v>59</v>
      </c>
      <c r="J181" t="str">
        <f>IF(ISBLANK(Tableau7[[#This Row],[Num de site]]),"",_xlfn.XLOOKUP(Tableau7[[#This Row],[Num de site]],[1]Sites!A:A,[1]Sites!C:C))</f>
        <v>2 Avenue du Président John Kennedy</v>
      </c>
      <c r="K181" s="5" t="str">
        <f>IF(ISBLANK(Tableau7[[#This Row],[Num de site]]),"",_xlfn.XLOOKUP(Tableau7[[#This Row],[Num de site]],[1]Sites!A:A,[1]Sites!D:D))</f>
        <v>87000</v>
      </c>
      <c r="L181" t="str">
        <f>IF(ISBLANK(Tableau7[[#This Row],[Num de site]]),"",_xlfn.XLOOKUP(Tableau7[[#This Row],[Num de site]],[1]Sites!A:A,[1]Sites!E:E))</f>
        <v>LIMOGES</v>
      </c>
      <c r="N181" t="str">
        <f>IF(Tableau7[[#This Row],[Destination]]="Vénissieux","Jérémy VILLARD",IF(Tableau7[[#This Row],[Destination]]="IDEM","Isabelle HUC",IF(Tableau7[[#This Row],[Destination]]="Saint Herblain","Dylan PARMENON","")))</f>
        <v>Isabelle HUC</v>
      </c>
      <c r="O181" t="s">
        <v>68</v>
      </c>
    </row>
    <row r="182" spans="1:15" x14ac:dyDescent="0.25">
      <c r="A182" s="1">
        <v>45489</v>
      </c>
      <c r="B182">
        <f>IF(ISBLANK(Tableau7[[#This Row],[Date ]]),"",WEEKNUM(Tableau7[[#This Row],[Date ]]))</f>
        <v>29</v>
      </c>
      <c r="C182" t="str">
        <f>IF(ISBLANK(Tableau7[[#This Row],[Date ]]),"",TEXT(Tableau7[[#This Row],[Date ]],"mmmm"))</f>
        <v>juillet</v>
      </c>
      <c r="D182" t="s">
        <v>21</v>
      </c>
      <c r="E182" s="2" t="s">
        <v>22</v>
      </c>
      <c r="F182" s="3" t="s">
        <v>23</v>
      </c>
      <c r="G182" s="4" t="s">
        <v>24</v>
      </c>
      <c r="H182" t="s">
        <v>25</v>
      </c>
      <c r="I182" t="s">
        <v>26</v>
      </c>
      <c r="J182" t="str">
        <f>IF(ISBLANK(Tableau7[[#This Row],[Num de site]]),"",_xlfn.XLOOKUP(Tableau7[[#This Row],[Num de site]],[1]Sites!A:A,[1]Sites!C:C))</f>
        <v>148 avenue Pierre Brossolette
Bâtiment B</v>
      </c>
      <c r="K182" s="5" t="str">
        <f>IF(ISBLANK(Tableau7[[#This Row],[Num de site]]),"",_xlfn.XLOOKUP(Tableau7[[#This Row],[Num de site]],[1]Sites!A:A,[1]Sites!D:D))</f>
        <v>92240</v>
      </c>
      <c r="L182" t="str">
        <f>IF(ISBLANK(Tableau7[[#This Row],[Num de site]]),"",_xlfn.XLOOKUP(Tableau7[[#This Row],[Num de site]],[1]Sites!A:A,[1]Sites!E:E))</f>
        <v>MALAKOFF</v>
      </c>
      <c r="N182" t="str">
        <f>IF(Tableau7[[#This Row],[Destination]]="Vénissieux","Jérémy VILLARD",IF(Tableau7[[#This Row],[Destination]]="IDEM","Isabelle HUC",IF(Tableau7[[#This Row],[Destination]]="Saint Herblain","Dylan PARMENON","")))</f>
        <v>Jérémy VILLARD</v>
      </c>
      <c r="O182" t="s">
        <v>27</v>
      </c>
    </row>
    <row r="183" spans="1:15" x14ac:dyDescent="0.25">
      <c r="B183" t="str">
        <f>IF(ISBLANK(Tableau7[[#This Row],[Date ]]),"",WEEKNUM(Tableau7[[#This Row],[Date ]]))</f>
        <v/>
      </c>
      <c r="C183" t="str">
        <f>IF(ISBLANK(Tableau7[[#This Row],[Date ]]),"",TEXT(Tableau7[[#This Row],[Date ]],"mmmm"))</f>
        <v/>
      </c>
      <c r="E183" s="2"/>
      <c r="F183" s="3"/>
      <c r="J183" t="str">
        <f>IF(ISBLANK(Tableau7[[#This Row],[Num de site]]),"",_xlfn.XLOOKUP(Tableau7[[#This Row],[Num de site]],[1]Sites!A:A,[1]Sites!C:C))</f>
        <v/>
      </c>
      <c r="K183" s="5" t="str">
        <f>IF(ISBLANK(Tableau7[[#This Row],[Num de site]]),"",_xlfn.XLOOKUP(Tableau7[[#This Row],[Num de site]],[1]Sites!A:A,[1]Sites!D:D))</f>
        <v/>
      </c>
      <c r="L183" t="str">
        <f>IF(ISBLANK(Tableau7[[#This Row],[Num de site]]),"",_xlfn.XLOOKUP(Tableau7[[#This Row],[Num de site]],[1]Sites!A:A,[1]Sites!E:E))</f>
        <v/>
      </c>
      <c r="N18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84" spans="1:15" x14ac:dyDescent="0.25">
      <c r="B184" t="str">
        <f>IF(ISBLANK(Tableau7[[#This Row],[Date ]]),"",WEEKNUM(Tableau7[[#This Row],[Date ]]))</f>
        <v/>
      </c>
      <c r="C184" t="str">
        <f>IF(ISBLANK(Tableau7[[#This Row],[Date ]]),"",TEXT(Tableau7[[#This Row],[Date ]],"mmmm"))</f>
        <v/>
      </c>
      <c r="E184" s="2"/>
      <c r="F184" s="3"/>
      <c r="J184" t="str">
        <f>IF(ISBLANK(Tableau7[[#This Row],[Num de site]]),"",_xlfn.XLOOKUP(Tableau7[[#This Row],[Num de site]],[1]Sites!A:A,[1]Sites!C:C))</f>
        <v/>
      </c>
      <c r="K184" s="5" t="str">
        <f>IF(ISBLANK(Tableau7[[#This Row],[Num de site]]),"",_xlfn.XLOOKUP(Tableau7[[#This Row],[Num de site]],[1]Sites!A:A,[1]Sites!D:D))</f>
        <v/>
      </c>
      <c r="L184" t="str">
        <f>IF(ISBLANK(Tableau7[[#This Row],[Num de site]]),"",_xlfn.XLOOKUP(Tableau7[[#This Row],[Num de site]],[1]Sites!A:A,[1]Sites!E:E))</f>
        <v/>
      </c>
      <c r="N18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85" spans="1:15" x14ac:dyDescent="0.25">
      <c r="B185" t="str">
        <f>IF(ISBLANK(Tableau7[[#This Row],[Date ]]),"",WEEKNUM(Tableau7[[#This Row],[Date ]]))</f>
        <v/>
      </c>
      <c r="C185" t="str">
        <f>IF(ISBLANK(Tableau7[[#This Row],[Date ]]),"",TEXT(Tableau7[[#This Row],[Date ]],"mmmm"))</f>
        <v/>
      </c>
      <c r="E185" s="2"/>
      <c r="F185" s="3"/>
      <c r="J185" t="str">
        <f>IF(ISBLANK(Tableau7[[#This Row],[Num de site]]),"",_xlfn.XLOOKUP(Tableau7[[#This Row],[Num de site]],[1]Sites!A:A,[1]Sites!C:C))</f>
        <v/>
      </c>
      <c r="K185" s="5" t="str">
        <f>IF(ISBLANK(Tableau7[[#This Row],[Num de site]]),"",_xlfn.XLOOKUP(Tableau7[[#This Row],[Num de site]],[1]Sites!A:A,[1]Sites!D:D))</f>
        <v/>
      </c>
      <c r="L185" t="str">
        <f>IF(ISBLANK(Tableau7[[#This Row],[Num de site]]),"",_xlfn.XLOOKUP(Tableau7[[#This Row],[Num de site]],[1]Sites!A:A,[1]Sites!E:E))</f>
        <v/>
      </c>
      <c r="N185" t="s">
        <v>1068</v>
      </c>
    </row>
    <row r="186" spans="1:15" x14ac:dyDescent="0.25">
      <c r="B186" t="str">
        <f>IF(ISBLANK(Tableau7[[#This Row],[Date ]]),"",WEEKNUM(Tableau7[[#This Row],[Date ]]))</f>
        <v/>
      </c>
      <c r="C186" t="str">
        <f>IF(ISBLANK(Tableau7[[#This Row],[Date ]]),"",TEXT(Tableau7[[#This Row],[Date ]],"mmmm"))</f>
        <v/>
      </c>
      <c r="E186" s="2"/>
      <c r="F186" s="3"/>
      <c r="J186" t="str">
        <f>IF(ISBLANK(Tableau7[[#This Row],[Num de site]]),"",_xlfn.XLOOKUP(Tableau7[[#This Row],[Num de site]],[1]Sites!A:A,[1]Sites!C:C))</f>
        <v/>
      </c>
      <c r="K186" s="5" t="str">
        <f>IF(ISBLANK(Tableau7[[#This Row],[Num de site]]),"",_xlfn.XLOOKUP(Tableau7[[#This Row],[Num de site]],[1]Sites!A:A,[1]Sites!D:D))</f>
        <v/>
      </c>
      <c r="L186" t="str">
        <f>IF(ISBLANK(Tableau7[[#This Row],[Num de site]]),"",_xlfn.XLOOKUP(Tableau7[[#This Row],[Num de site]],[1]Sites!A:A,[1]Sites!E:E))</f>
        <v/>
      </c>
      <c r="N18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87" spans="1:15" x14ac:dyDescent="0.25">
      <c r="B187" t="str">
        <f>IF(ISBLANK(Tableau7[[#This Row],[Date ]]),"",WEEKNUM(Tableau7[[#This Row],[Date ]]))</f>
        <v/>
      </c>
      <c r="C187" t="str">
        <f>IF(ISBLANK(Tableau7[[#This Row],[Date ]]),"",TEXT(Tableau7[[#This Row],[Date ]],"mmmm"))</f>
        <v/>
      </c>
      <c r="E187" s="2"/>
      <c r="F187" s="3"/>
      <c r="J187" t="str">
        <f>IF(ISBLANK(Tableau7[[#This Row],[Num de site]]),"",_xlfn.XLOOKUP(Tableau7[[#This Row],[Num de site]],[1]Sites!A:A,[1]Sites!C:C))</f>
        <v/>
      </c>
      <c r="K187" s="5" t="str">
        <f>IF(ISBLANK(Tableau7[[#This Row],[Num de site]]),"",_xlfn.XLOOKUP(Tableau7[[#This Row],[Num de site]],[1]Sites!A:A,[1]Sites!D:D))</f>
        <v/>
      </c>
      <c r="L187" t="str">
        <f>IF(ISBLANK(Tableau7[[#This Row],[Num de site]]),"",_xlfn.XLOOKUP(Tableau7[[#This Row],[Num de site]],[1]Sites!A:A,[1]Sites!E:E))</f>
        <v/>
      </c>
      <c r="N18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88" spans="1:15" x14ac:dyDescent="0.25">
      <c r="B188" t="str">
        <f>IF(ISBLANK(Tableau7[[#This Row],[Date ]]),"",WEEKNUM(Tableau7[[#This Row],[Date ]]))</f>
        <v/>
      </c>
      <c r="C188" t="str">
        <f>IF(ISBLANK(Tableau7[[#This Row],[Date ]]),"",TEXT(Tableau7[[#This Row],[Date ]],"mmmm"))</f>
        <v/>
      </c>
      <c r="E188" s="2"/>
      <c r="F188" s="3"/>
      <c r="J188" t="str">
        <f>IF(ISBLANK(Tableau7[[#This Row],[Num de site]]),"",_xlfn.XLOOKUP(Tableau7[[#This Row],[Num de site]],[1]Sites!A:A,[1]Sites!C:C))</f>
        <v/>
      </c>
      <c r="K188" s="5" t="str">
        <f>IF(ISBLANK(Tableau7[[#This Row],[Num de site]]),"",_xlfn.XLOOKUP(Tableau7[[#This Row],[Num de site]],[1]Sites!A:A,[1]Sites!D:D))</f>
        <v/>
      </c>
      <c r="L188" t="str">
        <f>IF(ISBLANK(Tableau7[[#This Row],[Num de site]]),"",_xlfn.XLOOKUP(Tableau7[[#This Row],[Num de site]],[1]Sites!A:A,[1]Sites!E:E))</f>
        <v/>
      </c>
      <c r="N18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89" spans="1:15" x14ac:dyDescent="0.25">
      <c r="B189" t="str">
        <f>IF(ISBLANK(Tableau7[[#This Row],[Date ]]),"",WEEKNUM(Tableau7[[#This Row],[Date ]]))</f>
        <v/>
      </c>
      <c r="C189" t="str">
        <f>IF(ISBLANK(Tableau7[[#This Row],[Date ]]),"",TEXT(Tableau7[[#This Row],[Date ]],"mmmm"))</f>
        <v/>
      </c>
      <c r="E189" s="2"/>
      <c r="F189" s="3"/>
      <c r="J189" t="str">
        <f>IF(ISBLANK(Tableau7[[#This Row],[Num de site]]),"",_xlfn.XLOOKUP(Tableau7[[#This Row],[Num de site]],[1]Sites!A:A,[1]Sites!C:C))</f>
        <v/>
      </c>
      <c r="K189" s="5" t="str">
        <f>IF(ISBLANK(Tableau7[[#This Row],[Num de site]]),"",_xlfn.XLOOKUP(Tableau7[[#This Row],[Num de site]],[1]Sites!A:A,[1]Sites!D:D))</f>
        <v/>
      </c>
      <c r="L189" t="str">
        <f>IF(ISBLANK(Tableau7[[#This Row],[Num de site]]),"",_xlfn.XLOOKUP(Tableau7[[#This Row],[Num de site]],[1]Sites!A:A,[1]Sites!E:E))</f>
        <v/>
      </c>
      <c r="N18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90" spans="1:15" x14ac:dyDescent="0.25">
      <c r="B190" t="str">
        <f>IF(ISBLANK(Tableau7[[#This Row],[Date ]]),"",WEEKNUM(Tableau7[[#This Row],[Date ]]))</f>
        <v/>
      </c>
      <c r="C190" t="str">
        <f>IF(ISBLANK(Tableau7[[#This Row],[Date ]]),"",TEXT(Tableau7[[#This Row],[Date ]],"mmmm"))</f>
        <v/>
      </c>
      <c r="E190" s="2"/>
      <c r="F190" s="3"/>
      <c r="J190" t="str">
        <f>IF(ISBLANK(Tableau7[[#This Row],[Num de site]]),"",_xlfn.XLOOKUP(Tableau7[[#This Row],[Num de site]],[1]Sites!A:A,[1]Sites!C:C))</f>
        <v/>
      </c>
      <c r="K190" s="5" t="str">
        <f>IF(ISBLANK(Tableau7[[#This Row],[Num de site]]),"",_xlfn.XLOOKUP(Tableau7[[#This Row],[Num de site]],[1]Sites!A:A,[1]Sites!D:D))</f>
        <v/>
      </c>
      <c r="L190" t="str">
        <f>IF(ISBLANK(Tableau7[[#This Row],[Num de site]]),"",_xlfn.XLOOKUP(Tableau7[[#This Row],[Num de site]],[1]Sites!A:A,[1]Sites!E:E))</f>
        <v/>
      </c>
      <c r="N19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91" spans="1:15" x14ac:dyDescent="0.25">
      <c r="B191" t="str">
        <f>IF(ISBLANK(Tableau7[[#This Row],[Date ]]),"",WEEKNUM(Tableau7[[#This Row],[Date ]]))</f>
        <v/>
      </c>
      <c r="C191" t="str">
        <f>IF(ISBLANK(Tableau7[[#This Row],[Date ]]),"",TEXT(Tableau7[[#This Row],[Date ]],"mmmm"))</f>
        <v/>
      </c>
      <c r="E191" s="2"/>
      <c r="F191" s="3"/>
      <c r="J191" t="str">
        <f>IF(ISBLANK(Tableau7[[#This Row],[Num de site]]),"",_xlfn.XLOOKUP(Tableau7[[#This Row],[Num de site]],[1]Sites!A:A,[1]Sites!C:C))</f>
        <v/>
      </c>
      <c r="K191" s="5" t="str">
        <f>IF(ISBLANK(Tableau7[[#This Row],[Num de site]]),"",_xlfn.XLOOKUP(Tableau7[[#This Row],[Num de site]],[1]Sites!A:A,[1]Sites!D:D))</f>
        <v/>
      </c>
      <c r="L191" t="str">
        <f>IF(ISBLANK(Tableau7[[#This Row],[Num de site]]),"",_xlfn.XLOOKUP(Tableau7[[#This Row],[Num de site]],[1]Sites!A:A,[1]Sites!E:E))</f>
        <v/>
      </c>
      <c r="N19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92" spans="1:15" x14ac:dyDescent="0.25">
      <c r="B192" t="str">
        <f>IF(ISBLANK(Tableau7[[#This Row],[Date ]]),"",WEEKNUM(Tableau7[[#This Row],[Date ]]))</f>
        <v/>
      </c>
      <c r="C192" t="str">
        <f>IF(ISBLANK(Tableau7[[#This Row],[Date ]]),"",TEXT(Tableau7[[#This Row],[Date ]],"mmmm"))</f>
        <v/>
      </c>
      <c r="E192" s="2"/>
      <c r="F192" s="3"/>
      <c r="J192" t="str">
        <f>IF(ISBLANK(Tableau7[[#This Row],[Num de site]]),"",_xlfn.XLOOKUP(Tableau7[[#This Row],[Num de site]],[1]Sites!A:A,[1]Sites!C:C))</f>
        <v/>
      </c>
      <c r="K192" s="5" t="str">
        <f>IF(ISBLANK(Tableau7[[#This Row],[Num de site]]),"",_xlfn.XLOOKUP(Tableau7[[#This Row],[Num de site]],[1]Sites!A:A,[1]Sites!D:D))</f>
        <v/>
      </c>
      <c r="L192" t="str">
        <f>IF(ISBLANK(Tableau7[[#This Row],[Num de site]]),"",_xlfn.XLOOKUP(Tableau7[[#This Row],[Num de site]],[1]Sites!A:A,[1]Sites!E:E))</f>
        <v/>
      </c>
      <c r="N19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93" spans="2:14" x14ac:dyDescent="0.25">
      <c r="B193" t="str">
        <f>IF(ISBLANK(Tableau7[[#This Row],[Date ]]),"",WEEKNUM(Tableau7[[#This Row],[Date ]]))</f>
        <v/>
      </c>
      <c r="C193" t="str">
        <f>IF(ISBLANK(Tableau7[[#This Row],[Date ]]),"",TEXT(Tableau7[[#This Row],[Date ]],"mmmm"))</f>
        <v/>
      </c>
      <c r="E193" s="2"/>
      <c r="F193" s="3"/>
      <c r="J193" t="str">
        <f>IF(ISBLANK(Tableau7[[#This Row],[Num de site]]),"",_xlfn.XLOOKUP(Tableau7[[#This Row],[Num de site]],[1]Sites!A:A,[1]Sites!C:C))</f>
        <v/>
      </c>
      <c r="K193" s="5" t="str">
        <f>IF(ISBLANK(Tableau7[[#This Row],[Num de site]]),"",_xlfn.XLOOKUP(Tableau7[[#This Row],[Num de site]],[1]Sites!A:A,[1]Sites!D:D))</f>
        <v/>
      </c>
      <c r="L193" t="str">
        <f>IF(ISBLANK(Tableau7[[#This Row],[Num de site]]),"",_xlfn.XLOOKUP(Tableau7[[#This Row],[Num de site]],[1]Sites!A:A,[1]Sites!E:E))</f>
        <v/>
      </c>
      <c r="N19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94" spans="2:14" x14ac:dyDescent="0.25">
      <c r="B194" t="str">
        <f>IF(ISBLANK(Tableau7[[#This Row],[Date ]]),"",WEEKNUM(Tableau7[[#This Row],[Date ]]))</f>
        <v/>
      </c>
      <c r="C194" t="str">
        <f>IF(ISBLANK(Tableau7[[#This Row],[Date ]]),"",TEXT(Tableau7[[#This Row],[Date ]],"mmmm"))</f>
        <v/>
      </c>
      <c r="E194" s="2"/>
      <c r="F194" s="3"/>
      <c r="J194" t="str">
        <f>IF(ISBLANK(Tableau7[[#This Row],[Num de site]]),"",_xlfn.XLOOKUP(Tableau7[[#This Row],[Num de site]],[1]Sites!A:A,[1]Sites!C:C))</f>
        <v/>
      </c>
      <c r="K194" s="5" t="str">
        <f>IF(ISBLANK(Tableau7[[#This Row],[Num de site]]),"",_xlfn.XLOOKUP(Tableau7[[#This Row],[Num de site]],[1]Sites!A:A,[1]Sites!D:D))</f>
        <v/>
      </c>
      <c r="L194" t="str">
        <f>IF(ISBLANK(Tableau7[[#This Row],[Num de site]]),"",_xlfn.XLOOKUP(Tableau7[[#This Row],[Num de site]],[1]Sites!A:A,[1]Sites!E:E))</f>
        <v/>
      </c>
      <c r="N19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95" spans="2:14" x14ac:dyDescent="0.25">
      <c r="B195" t="str">
        <f>IF(ISBLANK(Tableau7[[#This Row],[Date ]]),"",WEEKNUM(Tableau7[[#This Row],[Date ]]))</f>
        <v/>
      </c>
      <c r="C195" t="str">
        <f>IF(ISBLANK(Tableau7[[#This Row],[Date ]]),"",TEXT(Tableau7[[#This Row],[Date ]],"mmmm"))</f>
        <v/>
      </c>
      <c r="E195" s="2"/>
      <c r="F195" s="3"/>
      <c r="J195" t="str">
        <f>IF(ISBLANK(Tableau7[[#This Row],[Num de site]]),"",_xlfn.XLOOKUP(Tableau7[[#This Row],[Num de site]],[1]Sites!A:A,[1]Sites!C:C))</f>
        <v/>
      </c>
      <c r="K195" s="5" t="str">
        <f>IF(ISBLANK(Tableau7[[#This Row],[Num de site]]),"",_xlfn.XLOOKUP(Tableau7[[#This Row],[Num de site]],[1]Sites!A:A,[1]Sites!D:D))</f>
        <v/>
      </c>
      <c r="L195" t="str">
        <f>IF(ISBLANK(Tableau7[[#This Row],[Num de site]]),"",_xlfn.XLOOKUP(Tableau7[[#This Row],[Num de site]],[1]Sites!A:A,[1]Sites!E:E))</f>
        <v/>
      </c>
      <c r="N19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96" spans="2:14" x14ac:dyDescent="0.25">
      <c r="B196" t="str">
        <f>IF(ISBLANK(Tableau7[[#This Row],[Date ]]),"",WEEKNUM(Tableau7[[#This Row],[Date ]]))</f>
        <v/>
      </c>
      <c r="C196" t="str">
        <f>IF(ISBLANK(Tableau7[[#This Row],[Date ]]),"",TEXT(Tableau7[[#This Row],[Date ]],"mmmm"))</f>
        <v/>
      </c>
      <c r="E196" s="2"/>
      <c r="F196" s="3"/>
      <c r="J196" t="str">
        <f>IF(ISBLANK(Tableau7[[#This Row],[Num de site]]),"",_xlfn.XLOOKUP(Tableau7[[#This Row],[Num de site]],[1]Sites!A:A,[1]Sites!C:C))</f>
        <v/>
      </c>
      <c r="K196" s="5" t="str">
        <f>IF(ISBLANK(Tableau7[[#This Row],[Num de site]]),"",_xlfn.XLOOKUP(Tableau7[[#This Row],[Num de site]],[1]Sites!A:A,[1]Sites!D:D))</f>
        <v/>
      </c>
      <c r="L196" t="str">
        <f>IF(ISBLANK(Tableau7[[#This Row],[Num de site]]),"",_xlfn.XLOOKUP(Tableau7[[#This Row],[Num de site]],[1]Sites!A:A,[1]Sites!E:E))</f>
        <v/>
      </c>
      <c r="N19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97" spans="2:14" x14ac:dyDescent="0.25">
      <c r="B197" t="str">
        <f>IF(ISBLANK(Tableau7[[#This Row],[Date ]]),"",WEEKNUM(Tableau7[[#This Row],[Date ]]))</f>
        <v/>
      </c>
      <c r="C197" t="str">
        <f>IF(ISBLANK(Tableau7[[#This Row],[Date ]]),"",TEXT(Tableau7[[#This Row],[Date ]],"mmmm"))</f>
        <v/>
      </c>
      <c r="E197" s="2"/>
      <c r="F197" s="3"/>
      <c r="J197" t="str">
        <f>IF(ISBLANK(Tableau7[[#This Row],[Num de site]]),"",_xlfn.XLOOKUP(Tableau7[[#This Row],[Num de site]],[1]Sites!A:A,[1]Sites!C:C))</f>
        <v/>
      </c>
      <c r="K197" s="5" t="str">
        <f>IF(ISBLANK(Tableau7[[#This Row],[Num de site]]),"",_xlfn.XLOOKUP(Tableau7[[#This Row],[Num de site]],[1]Sites!A:A,[1]Sites!D:D))</f>
        <v/>
      </c>
      <c r="L197" t="str">
        <f>IF(ISBLANK(Tableau7[[#This Row],[Num de site]]),"",_xlfn.XLOOKUP(Tableau7[[#This Row],[Num de site]],[1]Sites!A:A,[1]Sites!E:E))</f>
        <v/>
      </c>
      <c r="N19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98" spans="2:14" x14ac:dyDescent="0.25">
      <c r="B198" t="str">
        <f>IF(ISBLANK(Tableau7[[#This Row],[Date ]]),"",WEEKNUM(Tableau7[[#This Row],[Date ]]))</f>
        <v/>
      </c>
      <c r="C198" t="str">
        <f>IF(ISBLANK(Tableau7[[#This Row],[Date ]]),"",TEXT(Tableau7[[#This Row],[Date ]],"mmmm"))</f>
        <v/>
      </c>
      <c r="E198" s="2"/>
      <c r="F198" s="3"/>
      <c r="J198" t="str">
        <f>IF(ISBLANK(Tableau7[[#This Row],[Num de site]]),"",_xlfn.XLOOKUP(Tableau7[[#This Row],[Num de site]],[1]Sites!A:A,[1]Sites!C:C))</f>
        <v/>
      </c>
      <c r="K198" s="5" t="str">
        <f>IF(ISBLANK(Tableau7[[#This Row],[Num de site]]),"",_xlfn.XLOOKUP(Tableau7[[#This Row],[Num de site]],[1]Sites!A:A,[1]Sites!D:D))</f>
        <v/>
      </c>
      <c r="L198" t="str">
        <f>IF(ISBLANK(Tableau7[[#This Row],[Num de site]]),"",_xlfn.XLOOKUP(Tableau7[[#This Row],[Num de site]],[1]Sites!A:A,[1]Sites!E:E))</f>
        <v/>
      </c>
      <c r="N19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199" spans="2:14" x14ac:dyDescent="0.25">
      <c r="B199" t="str">
        <f>IF(ISBLANK(Tableau7[[#This Row],[Date ]]),"",WEEKNUM(Tableau7[[#This Row],[Date ]]))</f>
        <v/>
      </c>
      <c r="C199" t="str">
        <f>IF(ISBLANK(Tableau7[[#This Row],[Date ]]),"",TEXT(Tableau7[[#This Row],[Date ]],"mmmm"))</f>
        <v/>
      </c>
      <c r="E199" s="2"/>
      <c r="F199" s="3"/>
      <c r="J199" t="str">
        <f>IF(ISBLANK(Tableau7[[#This Row],[Num de site]]),"",_xlfn.XLOOKUP(Tableau7[[#This Row],[Num de site]],[1]Sites!A:A,[1]Sites!C:C))</f>
        <v/>
      </c>
      <c r="K199" s="5" t="str">
        <f>IF(ISBLANK(Tableau7[[#This Row],[Num de site]]),"",_xlfn.XLOOKUP(Tableau7[[#This Row],[Num de site]],[1]Sites!A:A,[1]Sites!D:D))</f>
        <v/>
      </c>
      <c r="L199" t="str">
        <f>IF(ISBLANK(Tableau7[[#This Row],[Num de site]]),"",_xlfn.XLOOKUP(Tableau7[[#This Row],[Num de site]],[1]Sites!A:A,[1]Sites!E:E))</f>
        <v/>
      </c>
      <c r="N19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00" spans="2:14" x14ac:dyDescent="0.25">
      <c r="B200" t="str">
        <f>IF(ISBLANK(Tableau7[[#This Row],[Date ]]),"",WEEKNUM(Tableau7[[#This Row],[Date ]]))</f>
        <v/>
      </c>
      <c r="C200" t="str">
        <f>IF(ISBLANK(Tableau7[[#This Row],[Date ]]),"",TEXT(Tableau7[[#This Row],[Date ]],"mmmm"))</f>
        <v/>
      </c>
      <c r="E200" s="2"/>
      <c r="F200" s="3"/>
      <c r="J200" t="str">
        <f>IF(ISBLANK(Tableau7[[#This Row],[Num de site]]),"",_xlfn.XLOOKUP(Tableau7[[#This Row],[Num de site]],[1]Sites!A:A,[1]Sites!C:C))</f>
        <v/>
      </c>
      <c r="K200" s="5" t="str">
        <f>IF(ISBLANK(Tableau7[[#This Row],[Num de site]]),"",_xlfn.XLOOKUP(Tableau7[[#This Row],[Num de site]],[1]Sites!A:A,[1]Sites!D:D))</f>
        <v/>
      </c>
      <c r="L200" t="str">
        <f>IF(ISBLANK(Tableau7[[#This Row],[Num de site]]),"",_xlfn.XLOOKUP(Tableau7[[#This Row],[Num de site]],[1]Sites!A:A,[1]Sites!E:E))</f>
        <v/>
      </c>
      <c r="N20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01" spans="2:14" x14ac:dyDescent="0.25">
      <c r="B201" t="str">
        <f>IF(ISBLANK(Tableau7[[#This Row],[Date ]]),"",WEEKNUM(Tableau7[[#This Row],[Date ]]))</f>
        <v/>
      </c>
      <c r="C201" t="str">
        <f>IF(ISBLANK(Tableau7[[#This Row],[Date ]]),"",TEXT(Tableau7[[#This Row],[Date ]],"mmmm"))</f>
        <v/>
      </c>
      <c r="E201" s="2"/>
      <c r="F201" s="3"/>
      <c r="J201" t="str">
        <f>IF(ISBLANK(Tableau7[[#This Row],[Num de site]]),"",_xlfn.XLOOKUP(Tableau7[[#This Row],[Num de site]],[1]Sites!A:A,[1]Sites!C:C))</f>
        <v/>
      </c>
      <c r="K201" s="5" t="str">
        <f>IF(ISBLANK(Tableau7[[#This Row],[Num de site]]),"",_xlfn.XLOOKUP(Tableau7[[#This Row],[Num de site]],[1]Sites!A:A,[1]Sites!D:D))</f>
        <v/>
      </c>
      <c r="L201" t="str">
        <f>IF(ISBLANK(Tableau7[[#This Row],[Num de site]]),"",_xlfn.XLOOKUP(Tableau7[[#This Row],[Num de site]],[1]Sites!A:A,[1]Sites!E:E))</f>
        <v/>
      </c>
      <c r="N20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02" spans="2:14" x14ac:dyDescent="0.25">
      <c r="B202" t="str">
        <f>IF(ISBLANK(Tableau7[[#This Row],[Date ]]),"",WEEKNUM(Tableau7[[#This Row],[Date ]]))</f>
        <v/>
      </c>
      <c r="C202" t="str">
        <f>IF(ISBLANK(Tableau7[[#This Row],[Date ]]),"",TEXT(Tableau7[[#This Row],[Date ]],"mmmm"))</f>
        <v/>
      </c>
      <c r="E202" s="2"/>
      <c r="F202" s="3"/>
      <c r="J202" t="str">
        <f>IF(ISBLANK(Tableau7[[#This Row],[Num de site]]),"",_xlfn.XLOOKUP(Tableau7[[#This Row],[Num de site]],[1]Sites!A:A,[1]Sites!C:C))</f>
        <v/>
      </c>
      <c r="K202" s="5" t="str">
        <f>IF(ISBLANK(Tableau7[[#This Row],[Num de site]]),"",_xlfn.XLOOKUP(Tableau7[[#This Row],[Num de site]],[1]Sites!A:A,[1]Sites!D:D))</f>
        <v/>
      </c>
      <c r="L202" t="str">
        <f>IF(ISBLANK(Tableau7[[#This Row],[Num de site]]),"",_xlfn.XLOOKUP(Tableau7[[#This Row],[Num de site]],[1]Sites!A:A,[1]Sites!E:E))</f>
        <v/>
      </c>
      <c r="N20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03" spans="2:14" x14ac:dyDescent="0.25">
      <c r="B203" t="str">
        <f>IF(ISBLANK(Tableau7[[#This Row],[Date ]]),"",WEEKNUM(Tableau7[[#This Row],[Date ]]))</f>
        <v/>
      </c>
      <c r="C203" t="str">
        <f>IF(ISBLANK(Tableau7[[#This Row],[Date ]]),"",TEXT(Tableau7[[#This Row],[Date ]],"mmmm"))</f>
        <v/>
      </c>
      <c r="E203" s="2"/>
      <c r="F203" s="3"/>
      <c r="J203" t="str">
        <f>IF(ISBLANK(Tableau7[[#This Row],[Num de site]]),"",_xlfn.XLOOKUP(Tableau7[[#This Row],[Num de site]],[1]Sites!A:A,[1]Sites!C:C))</f>
        <v/>
      </c>
      <c r="K203" s="5" t="str">
        <f>IF(ISBLANK(Tableau7[[#This Row],[Num de site]]),"",_xlfn.XLOOKUP(Tableau7[[#This Row],[Num de site]],[1]Sites!A:A,[1]Sites!D:D))</f>
        <v/>
      </c>
      <c r="L203" t="str">
        <f>IF(ISBLANK(Tableau7[[#This Row],[Num de site]]),"",_xlfn.XLOOKUP(Tableau7[[#This Row],[Num de site]],[1]Sites!A:A,[1]Sites!E:E))</f>
        <v/>
      </c>
      <c r="N20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04" spans="2:14" x14ac:dyDescent="0.25">
      <c r="B204" t="str">
        <f>IF(ISBLANK(Tableau7[[#This Row],[Date ]]),"",WEEKNUM(Tableau7[[#This Row],[Date ]]))</f>
        <v/>
      </c>
      <c r="C204" t="str">
        <f>IF(ISBLANK(Tableau7[[#This Row],[Date ]]),"",TEXT(Tableau7[[#This Row],[Date ]],"mmmm"))</f>
        <v/>
      </c>
      <c r="E204" s="2"/>
      <c r="F204" s="3"/>
      <c r="J204" t="str">
        <f>IF(ISBLANK(Tableau7[[#This Row],[Num de site]]),"",_xlfn.XLOOKUP(Tableau7[[#This Row],[Num de site]],[1]Sites!A:A,[1]Sites!C:C))</f>
        <v/>
      </c>
      <c r="K204" s="5" t="str">
        <f>IF(ISBLANK(Tableau7[[#This Row],[Num de site]]),"",_xlfn.XLOOKUP(Tableau7[[#This Row],[Num de site]],[1]Sites!A:A,[1]Sites!D:D))</f>
        <v/>
      </c>
      <c r="L204" t="str">
        <f>IF(ISBLANK(Tableau7[[#This Row],[Num de site]]),"",_xlfn.XLOOKUP(Tableau7[[#This Row],[Num de site]],[1]Sites!A:A,[1]Sites!E:E))</f>
        <v/>
      </c>
      <c r="N20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05" spans="2:14" x14ac:dyDescent="0.25">
      <c r="B205" t="str">
        <f>IF(ISBLANK(Tableau7[[#This Row],[Date ]]),"",WEEKNUM(Tableau7[[#This Row],[Date ]]))</f>
        <v/>
      </c>
      <c r="C205" t="str">
        <f>IF(ISBLANK(Tableau7[[#This Row],[Date ]]),"",TEXT(Tableau7[[#This Row],[Date ]],"mmmm"))</f>
        <v/>
      </c>
      <c r="E205" s="2"/>
      <c r="F205" s="3"/>
      <c r="J205" t="str">
        <f>IF(ISBLANK(Tableau7[[#This Row],[Num de site]]),"",_xlfn.XLOOKUP(Tableau7[[#This Row],[Num de site]],[1]Sites!A:A,[1]Sites!C:C))</f>
        <v/>
      </c>
      <c r="K205" s="5" t="str">
        <f>IF(ISBLANK(Tableau7[[#This Row],[Num de site]]),"",_xlfn.XLOOKUP(Tableau7[[#This Row],[Num de site]],[1]Sites!A:A,[1]Sites!D:D))</f>
        <v/>
      </c>
      <c r="L205" t="str">
        <f>IF(ISBLANK(Tableau7[[#This Row],[Num de site]]),"",_xlfn.XLOOKUP(Tableau7[[#This Row],[Num de site]],[1]Sites!A:A,[1]Sites!E:E))</f>
        <v/>
      </c>
      <c r="N20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06" spans="2:14" x14ac:dyDescent="0.25">
      <c r="B206" t="str">
        <f>IF(ISBLANK(Tableau7[[#This Row],[Date ]]),"",WEEKNUM(Tableau7[[#This Row],[Date ]]))</f>
        <v/>
      </c>
      <c r="C206" t="str">
        <f>IF(ISBLANK(Tableau7[[#This Row],[Date ]]),"",TEXT(Tableau7[[#This Row],[Date ]],"mmmm"))</f>
        <v/>
      </c>
      <c r="E206" s="2"/>
      <c r="F206" s="3"/>
      <c r="J206" t="str">
        <f>IF(ISBLANK(Tableau7[[#This Row],[Num de site]]),"",_xlfn.XLOOKUP(Tableau7[[#This Row],[Num de site]],[1]Sites!A:A,[1]Sites!C:C))</f>
        <v/>
      </c>
      <c r="K206" s="5" t="str">
        <f>IF(ISBLANK(Tableau7[[#This Row],[Num de site]]),"",_xlfn.XLOOKUP(Tableau7[[#This Row],[Num de site]],[1]Sites!A:A,[1]Sites!D:D))</f>
        <v/>
      </c>
      <c r="L206" t="str">
        <f>IF(ISBLANK(Tableau7[[#This Row],[Num de site]]),"",_xlfn.XLOOKUP(Tableau7[[#This Row],[Num de site]],[1]Sites!A:A,[1]Sites!E:E))</f>
        <v/>
      </c>
      <c r="N20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07" spans="2:14" x14ac:dyDescent="0.25">
      <c r="B207" t="str">
        <f>IF(ISBLANK(Tableau7[[#This Row],[Date ]]),"",WEEKNUM(Tableau7[[#This Row],[Date ]]))</f>
        <v/>
      </c>
      <c r="C207" t="str">
        <f>IF(ISBLANK(Tableau7[[#This Row],[Date ]]),"",TEXT(Tableau7[[#This Row],[Date ]],"mmmm"))</f>
        <v/>
      </c>
      <c r="E207" s="2"/>
      <c r="F207" s="3"/>
      <c r="J207" t="str">
        <f>IF(ISBLANK(Tableau7[[#This Row],[Num de site]]),"",_xlfn.XLOOKUP(Tableau7[[#This Row],[Num de site]],[1]Sites!A:A,[1]Sites!C:C))</f>
        <v/>
      </c>
      <c r="K207" s="5" t="str">
        <f>IF(ISBLANK(Tableau7[[#This Row],[Num de site]]),"",_xlfn.XLOOKUP(Tableau7[[#This Row],[Num de site]],[1]Sites!A:A,[1]Sites!D:D))</f>
        <v/>
      </c>
      <c r="L207" t="str">
        <f>IF(ISBLANK(Tableau7[[#This Row],[Num de site]]),"",_xlfn.XLOOKUP(Tableau7[[#This Row],[Num de site]],[1]Sites!A:A,[1]Sites!E:E))</f>
        <v/>
      </c>
      <c r="N20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08" spans="2:14" x14ac:dyDescent="0.25">
      <c r="B208" t="str">
        <f>IF(ISBLANK(Tableau7[[#This Row],[Date ]]),"",WEEKNUM(Tableau7[[#This Row],[Date ]]))</f>
        <v/>
      </c>
      <c r="C208" t="str">
        <f>IF(ISBLANK(Tableau7[[#This Row],[Date ]]),"",TEXT(Tableau7[[#This Row],[Date ]],"mmmm"))</f>
        <v/>
      </c>
      <c r="E208" s="2"/>
      <c r="F208" s="3"/>
      <c r="J208" t="str">
        <f>IF(ISBLANK(Tableau7[[#This Row],[Num de site]]),"",_xlfn.XLOOKUP(Tableau7[[#This Row],[Num de site]],[1]Sites!A:A,[1]Sites!C:C))</f>
        <v/>
      </c>
      <c r="K208" s="5" t="str">
        <f>IF(ISBLANK(Tableau7[[#This Row],[Num de site]]),"",_xlfn.XLOOKUP(Tableau7[[#This Row],[Num de site]],[1]Sites!A:A,[1]Sites!D:D))</f>
        <v/>
      </c>
      <c r="L208" t="str">
        <f>IF(ISBLANK(Tableau7[[#This Row],[Num de site]]),"",_xlfn.XLOOKUP(Tableau7[[#This Row],[Num de site]],[1]Sites!A:A,[1]Sites!E:E))</f>
        <v/>
      </c>
      <c r="N20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09" spans="2:14" x14ac:dyDescent="0.25">
      <c r="B209" t="str">
        <f>IF(ISBLANK(Tableau7[[#This Row],[Date ]]),"",WEEKNUM(Tableau7[[#This Row],[Date ]]))</f>
        <v/>
      </c>
      <c r="C209" t="str">
        <f>IF(ISBLANK(Tableau7[[#This Row],[Date ]]),"",TEXT(Tableau7[[#This Row],[Date ]],"mmmm"))</f>
        <v/>
      </c>
      <c r="E209" s="2"/>
      <c r="F209" s="3"/>
      <c r="J209" t="str">
        <f>IF(ISBLANK(Tableau7[[#This Row],[Num de site]]),"",_xlfn.XLOOKUP(Tableau7[[#This Row],[Num de site]],[1]Sites!A:A,[1]Sites!C:C))</f>
        <v/>
      </c>
      <c r="K209" s="5" t="str">
        <f>IF(ISBLANK(Tableau7[[#This Row],[Num de site]]),"",_xlfn.XLOOKUP(Tableau7[[#This Row],[Num de site]],[1]Sites!A:A,[1]Sites!D:D))</f>
        <v/>
      </c>
      <c r="L209" t="str">
        <f>IF(ISBLANK(Tableau7[[#This Row],[Num de site]]),"",_xlfn.XLOOKUP(Tableau7[[#This Row],[Num de site]],[1]Sites!A:A,[1]Sites!E:E))</f>
        <v/>
      </c>
      <c r="N20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10" spans="2:14" x14ac:dyDescent="0.25">
      <c r="B210" t="str">
        <f>IF(ISBLANK(Tableau7[[#This Row],[Date ]]),"",WEEKNUM(Tableau7[[#This Row],[Date ]]))</f>
        <v/>
      </c>
      <c r="C210" t="str">
        <f>IF(ISBLANK(Tableau7[[#This Row],[Date ]]),"",TEXT(Tableau7[[#This Row],[Date ]],"mmmm"))</f>
        <v/>
      </c>
      <c r="E210" s="2"/>
      <c r="F210" s="3"/>
      <c r="J210" t="str">
        <f>IF(ISBLANK(Tableau7[[#This Row],[Num de site]]),"",_xlfn.XLOOKUP(Tableau7[[#This Row],[Num de site]],[1]Sites!A:A,[1]Sites!C:C))</f>
        <v/>
      </c>
      <c r="K210" s="5" t="str">
        <f>IF(ISBLANK(Tableau7[[#This Row],[Num de site]]),"",_xlfn.XLOOKUP(Tableau7[[#This Row],[Num de site]],[1]Sites!A:A,[1]Sites!D:D))</f>
        <v/>
      </c>
      <c r="L210" t="str">
        <f>IF(ISBLANK(Tableau7[[#This Row],[Num de site]]),"",_xlfn.XLOOKUP(Tableau7[[#This Row],[Num de site]],[1]Sites!A:A,[1]Sites!E:E))</f>
        <v/>
      </c>
      <c r="N21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11" spans="2:14" x14ac:dyDescent="0.25">
      <c r="B211" t="str">
        <f>IF(ISBLANK(Tableau7[[#This Row],[Date ]]),"",WEEKNUM(Tableau7[[#This Row],[Date ]]))</f>
        <v/>
      </c>
      <c r="C211" t="str">
        <f>IF(ISBLANK(Tableau7[[#This Row],[Date ]]),"",TEXT(Tableau7[[#This Row],[Date ]],"mmmm"))</f>
        <v/>
      </c>
      <c r="E211" s="2"/>
      <c r="F211" s="3"/>
      <c r="J211" t="str">
        <f>IF(ISBLANK(Tableau7[[#This Row],[Num de site]]),"",_xlfn.XLOOKUP(Tableau7[[#This Row],[Num de site]],[1]Sites!A:A,[1]Sites!C:C))</f>
        <v/>
      </c>
      <c r="K211" s="5" t="str">
        <f>IF(ISBLANK(Tableau7[[#This Row],[Num de site]]),"",_xlfn.XLOOKUP(Tableau7[[#This Row],[Num de site]],[1]Sites!A:A,[1]Sites!D:D))</f>
        <v/>
      </c>
      <c r="L211" t="str">
        <f>IF(ISBLANK(Tableau7[[#This Row],[Num de site]]),"",_xlfn.XLOOKUP(Tableau7[[#This Row],[Num de site]],[1]Sites!A:A,[1]Sites!E:E))</f>
        <v/>
      </c>
      <c r="N21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12" spans="2:14" x14ac:dyDescent="0.25">
      <c r="B212" t="str">
        <f>IF(ISBLANK(Tableau7[[#This Row],[Date ]]),"",WEEKNUM(Tableau7[[#This Row],[Date ]]))</f>
        <v/>
      </c>
      <c r="C212" t="str">
        <f>IF(ISBLANK(Tableau7[[#This Row],[Date ]]),"",TEXT(Tableau7[[#This Row],[Date ]],"mmmm"))</f>
        <v/>
      </c>
      <c r="E212" s="2"/>
      <c r="F212" s="3"/>
      <c r="J212" t="str">
        <f>IF(ISBLANK(Tableau7[[#This Row],[Num de site]]),"",_xlfn.XLOOKUP(Tableau7[[#This Row],[Num de site]],[1]Sites!A:A,[1]Sites!C:C))</f>
        <v/>
      </c>
      <c r="K212" s="5" t="str">
        <f>IF(ISBLANK(Tableau7[[#This Row],[Num de site]]),"",_xlfn.XLOOKUP(Tableau7[[#This Row],[Num de site]],[1]Sites!A:A,[1]Sites!D:D))</f>
        <v/>
      </c>
      <c r="L212" t="str">
        <f>IF(ISBLANK(Tableau7[[#This Row],[Num de site]]),"",_xlfn.XLOOKUP(Tableau7[[#This Row],[Num de site]],[1]Sites!A:A,[1]Sites!E:E))</f>
        <v/>
      </c>
      <c r="N21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13" spans="2:14" x14ac:dyDescent="0.25">
      <c r="B213" t="str">
        <f>IF(ISBLANK(Tableau7[[#This Row],[Date ]]),"",WEEKNUM(Tableau7[[#This Row],[Date ]]))</f>
        <v/>
      </c>
      <c r="C213" t="str">
        <f>IF(ISBLANK(Tableau7[[#This Row],[Date ]]),"",TEXT(Tableau7[[#This Row],[Date ]],"mmmm"))</f>
        <v/>
      </c>
      <c r="E213" s="2"/>
      <c r="F213" s="3"/>
      <c r="J213" t="str">
        <f>IF(ISBLANK(Tableau7[[#This Row],[Num de site]]),"",_xlfn.XLOOKUP(Tableau7[[#This Row],[Num de site]],[1]Sites!A:A,[1]Sites!C:C))</f>
        <v/>
      </c>
      <c r="K213" s="5" t="str">
        <f>IF(ISBLANK(Tableau7[[#This Row],[Num de site]]),"",_xlfn.XLOOKUP(Tableau7[[#This Row],[Num de site]],[1]Sites!A:A,[1]Sites!D:D))</f>
        <v/>
      </c>
      <c r="L213" t="str">
        <f>IF(ISBLANK(Tableau7[[#This Row],[Num de site]]),"",_xlfn.XLOOKUP(Tableau7[[#This Row],[Num de site]],[1]Sites!A:A,[1]Sites!E:E))</f>
        <v/>
      </c>
      <c r="N21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14" spans="2:14" x14ac:dyDescent="0.25">
      <c r="B214" t="str">
        <f>IF(ISBLANK(Tableau7[[#This Row],[Date ]]),"",WEEKNUM(Tableau7[[#This Row],[Date ]]))</f>
        <v/>
      </c>
      <c r="C214" t="str">
        <f>IF(ISBLANK(Tableau7[[#This Row],[Date ]]),"",TEXT(Tableau7[[#This Row],[Date ]],"mmmm"))</f>
        <v/>
      </c>
      <c r="E214" s="2"/>
      <c r="F214" s="3"/>
      <c r="J214" t="str">
        <f>IF(ISBLANK(Tableau7[[#This Row],[Num de site]]),"",_xlfn.XLOOKUP(Tableau7[[#This Row],[Num de site]],[1]Sites!A:A,[1]Sites!C:C))</f>
        <v/>
      </c>
      <c r="K214" s="5" t="str">
        <f>IF(ISBLANK(Tableau7[[#This Row],[Num de site]]),"",_xlfn.XLOOKUP(Tableau7[[#This Row],[Num de site]],[1]Sites!A:A,[1]Sites!D:D))</f>
        <v/>
      </c>
      <c r="L214" t="str">
        <f>IF(ISBLANK(Tableau7[[#This Row],[Num de site]]),"",_xlfn.XLOOKUP(Tableau7[[#This Row],[Num de site]],[1]Sites!A:A,[1]Sites!E:E))</f>
        <v/>
      </c>
      <c r="N21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15" spans="2:14" x14ac:dyDescent="0.25">
      <c r="B215" t="str">
        <f>IF(ISBLANK(Tableau7[[#This Row],[Date ]]),"",WEEKNUM(Tableau7[[#This Row],[Date ]]))</f>
        <v/>
      </c>
      <c r="C215" t="str">
        <f>IF(ISBLANK(Tableau7[[#This Row],[Date ]]),"",TEXT(Tableau7[[#This Row],[Date ]],"mmmm"))</f>
        <v/>
      </c>
      <c r="E215" s="2"/>
      <c r="F215" s="3"/>
      <c r="J215" t="str">
        <f>IF(ISBLANK(Tableau7[[#This Row],[Num de site]]),"",_xlfn.XLOOKUP(Tableau7[[#This Row],[Num de site]],[1]Sites!A:A,[1]Sites!C:C))</f>
        <v/>
      </c>
      <c r="K215" s="5" t="str">
        <f>IF(ISBLANK(Tableau7[[#This Row],[Num de site]]),"",_xlfn.XLOOKUP(Tableau7[[#This Row],[Num de site]],[1]Sites!A:A,[1]Sites!D:D))</f>
        <v/>
      </c>
      <c r="L215" t="str">
        <f>IF(ISBLANK(Tableau7[[#This Row],[Num de site]]),"",_xlfn.XLOOKUP(Tableau7[[#This Row],[Num de site]],[1]Sites!A:A,[1]Sites!E:E))</f>
        <v/>
      </c>
      <c r="N21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16" spans="2:14" x14ac:dyDescent="0.25">
      <c r="B216" t="str">
        <f>IF(ISBLANK(Tableau7[[#This Row],[Date ]]),"",WEEKNUM(Tableau7[[#This Row],[Date ]]))</f>
        <v/>
      </c>
      <c r="C216" t="str">
        <f>IF(ISBLANK(Tableau7[[#This Row],[Date ]]),"",TEXT(Tableau7[[#This Row],[Date ]],"mmmm"))</f>
        <v/>
      </c>
      <c r="E216" s="2"/>
      <c r="F216" s="3"/>
      <c r="J216" t="str">
        <f>IF(ISBLANK(Tableau7[[#This Row],[Num de site]]),"",_xlfn.XLOOKUP(Tableau7[[#This Row],[Num de site]],[1]Sites!A:A,[1]Sites!C:C))</f>
        <v/>
      </c>
      <c r="K216" s="5" t="str">
        <f>IF(ISBLANK(Tableau7[[#This Row],[Num de site]]),"",_xlfn.XLOOKUP(Tableau7[[#This Row],[Num de site]],[1]Sites!A:A,[1]Sites!D:D))</f>
        <v/>
      </c>
      <c r="L216" t="str">
        <f>IF(ISBLANK(Tableau7[[#This Row],[Num de site]]),"",_xlfn.XLOOKUP(Tableau7[[#This Row],[Num de site]],[1]Sites!A:A,[1]Sites!E:E))</f>
        <v/>
      </c>
      <c r="N21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17" spans="2:14" x14ac:dyDescent="0.25">
      <c r="B217" t="str">
        <f>IF(ISBLANK(Tableau7[[#This Row],[Date ]]),"",WEEKNUM(Tableau7[[#This Row],[Date ]]))</f>
        <v/>
      </c>
      <c r="C217" t="str">
        <f>IF(ISBLANK(Tableau7[[#This Row],[Date ]]),"",TEXT(Tableau7[[#This Row],[Date ]],"mmmm"))</f>
        <v/>
      </c>
      <c r="E217" s="2"/>
      <c r="F217" s="3"/>
      <c r="J217" t="str">
        <f>IF(ISBLANK(Tableau7[[#This Row],[Num de site]]),"",_xlfn.XLOOKUP(Tableau7[[#This Row],[Num de site]],[1]Sites!A:A,[1]Sites!C:C))</f>
        <v/>
      </c>
      <c r="K217" s="5" t="str">
        <f>IF(ISBLANK(Tableau7[[#This Row],[Num de site]]),"",_xlfn.XLOOKUP(Tableau7[[#This Row],[Num de site]],[1]Sites!A:A,[1]Sites!D:D))</f>
        <v/>
      </c>
      <c r="L217" t="str">
        <f>IF(ISBLANK(Tableau7[[#This Row],[Num de site]]),"",_xlfn.XLOOKUP(Tableau7[[#This Row],[Num de site]],[1]Sites!A:A,[1]Sites!E:E))</f>
        <v/>
      </c>
      <c r="N21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18" spans="2:14" x14ac:dyDescent="0.25">
      <c r="B218" t="str">
        <f>IF(ISBLANK(Tableau7[[#This Row],[Date ]]),"",WEEKNUM(Tableau7[[#This Row],[Date ]]))</f>
        <v/>
      </c>
      <c r="C218" t="str">
        <f>IF(ISBLANK(Tableau7[[#This Row],[Date ]]),"",TEXT(Tableau7[[#This Row],[Date ]],"mmmm"))</f>
        <v/>
      </c>
      <c r="E218" s="2"/>
      <c r="F218" s="3"/>
      <c r="J218" t="str">
        <f>IF(ISBLANK(Tableau7[[#This Row],[Num de site]]),"",_xlfn.XLOOKUP(Tableau7[[#This Row],[Num de site]],[1]Sites!A:A,[1]Sites!C:C))</f>
        <v/>
      </c>
      <c r="K218" s="5" t="str">
        <f>IF(ISBLANK(Tableau7[[#This Row],[Num de site]]),"",_xlfn.XLOOKUP(Tableau7[[#This Row],[Num de site]],[1]Sites!A:A,[1]Sites!D:D))</f>
        <v/>
      </c>
      <c r="L218" t="str">
        <f>IF(ISBLANK(Tableau7[[#This Row],[Num de site]]),"",_xlfn.XLOOKUP(Tableau7[[#This Row],[Num de site]],[1]Sites!A:A,[1]Sites!E:E))</f>
        <v/>
      </c>
      <c r="N21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19" spans="2:14" x14ac:dyDescent="0.25">
      <c r="B219" t="str">
        <f>IF(ISBLANK(Tableau7[[#This Row],[Date ]]),"",WEEKNUM(Tableau7[[#This Row],[Date ]]))</f>
        <v/>
      </c>
      <c r="C219" t="str">
        <f>IF(ISBLANK(Tableau7[[#This Row],[Date ]]),"",TEXT(Tableau7[[#This Row],[Date ]],"mmmm"))</f>
        <v/>
      </c>
      <c r="E219" s="2"/>
      <c r="F219" s="3"/>
      <c r="J219" t="str">
        <f>IF(ISBLANK(Tableau7[[#This Row],[Num de site]]),"",_xlfn.XLOOKUP(Tableau7[[#This Row],[Num de site]],[1]Sites!A:A,[1]Sites!C:C))</f>
        <v/>
      </c>
      <c r="K219" s="5" t="str">
        <f>IF(ISBLANK(Tableau7[[#This Row],[Num de site]]),"",_xlfn.XLOOKUP(Tableau7[[#This Row],[Num de site]],[1]Sites!A:A,[1]Sites!D:D))</f>
        <v/>
      </c>
      <c r="L219" t="str">
        <f>IF(ISBLANK(Tableau7[[#This Row],[Num de site]]),"",_xlfn.XLOOKUP(Tableau7[[#This Row],[Num de site]],[1]Sites!A:A,[1]Sites!E:E))</f>
        <v/>
      </c>
      <c r="N21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20" spans="2:14" x14ac:dyDescent="0.25">
      <c r="B220" t="str">
        <f>IF(ISBLANK(Tableau7[[#This Row],[Date ]]),"",WEEKNUM(Tableau7[[#This Row],[Date ]]))</f>
        <v/>
      </c>
      <c r="C220" t="str">
        <f>IF(ISBLANK(Tableau7[[#This Row],[Date ]]),"",TEXT(Tableau7[[#This Row],[Date ]],"mmmm"))</f>
        <v/>
      </c>
      <c r="E220" s="2"/>
      <c r="F220" s="3"/>
      <c r="J220" t="str">
        <f>IF(ISBLANK(Tableau7[[#This Row],[Num de site]]),"",_xlfn.XLOOKUP(Tableau7[[#This Row],[Num de site]],[1]Sites!A:A,[1]Sites!C:C))</f>
        <v/>
      </c>
      <c r="K220" s="5" t="str">
        <f>IF(ISBLANK(Tableau7[[#This Row],[Num de site]]),"",_xlfn.XLOOKUP(Tableau7[[#This Row],[Num de site]],[1]Sites!A:A,[1]Sites!D:D))</f>
        <v/>
      </c>
      <c r="L220" t="str">
        <f>IF(ISBLANK(Tableau7[[#This Row],[Num de site]]),"",_xlfn.XLOOKUP(Tableau7[[#This Row],[Num de site]],[1]Sites!A:A,[1]Sites!E:E))</f>
        <v/>
      </c>
      <c r="N22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21" spans="2:14" x14ac:dyDescent="0.25">
      <c r="B221" t="str">
        <f>IF(ISBLANK(Tableau7[[#This Row],[Date ]]),"",WEEKNUM(Tableau7[[#This Row],[Date ]]))</f>
        <v/>
      </c>
      <c r="C221" t="str">
        <f>IF(ISBLANK(Tableau7[[#This Row],[Date ]]),"",TEXT(Tableau7[[#This Row],[Date ]],"mmmm"))</f>
        <v/>
      </c>
      <c r="E221" s="2"/>
      <c r="F221" s="3"/>
      <c r="J221" t="str">
        <f>IF(ISBLANK(Tableau7[[#This Row],[Num de site]]),"",_xlfn.XLOOKUP(Tableau7[[#This Row],[Num de site]],[1]Sites!A:A,[1]Sites!C:C))</f>
        <v/>
      </c>
      <c r="K221" s="5" t="str">
        <f>IF(ISBLANK(Tableau7[[#This Row],[Num de site]]),"",_xlfn.XLOOKUP(Tableau7[[#This Row],[Num de site]],[1]Sites!A:A,[1]Sites!D:D))</f>
        <v/>
      </c>
      <c r="L221" t="str">
        <f>IF(ISBLANK(Tableau7[[#This Row],[Num de site]]),"",_xlfn.XLOOKUP(Tableau7[[#This Row],[Num de site]],[1]Sites!A:A,[1]Sites!E:E))</f>
        <v/>
      </c>
      <c r="N22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22" spans="2:14" x14ac:dyDescent="0.25">
      <c r="B222" t="str">
        <f>IF(ISBLANK(Tableau7[[#This Row],[Date ]]),"",WEEKNUM(Tableau7[[#This Row],[Date ]]))</f>
        <v/>
      </c>
      <c r="C222" t="str">
        <f>IF(ISBLANK(Tableau7[[#This Row],[Date ]]),"",TEXT(Tableau7[[#This Row],[Date ]],"mmmm"))</f>
        <v/>
      </c>
      <c r="E222" s="2"/>
      <c r="F222" s="3"/>
      <c r="J222" t="str">
        <f>IF(ISBLANK(Tableau7[[#This Row],[Num de site]]),"",_xlfn.XLOOKUP(Tableau7[[#This Row],[Num de site]],[1]Sites!A:A,[1]Sites!C:C))</f>
        <v/>
      </c>
      <c r="K222" s="5" t="str">
        <f>IF(ISBLANK(Tableau7[[#This Row],[Num de site]]),"",_xlfn.XLOOKUP(Tableau7[[#This Row],[Num de site]],[1]Sites!A:A,[1]Sites!D:D))</f>
        <v/>
      </c>
      <c r="L222" t="str">
        <f>IF(ISBLANK(Tableau7[[#This Row],[Num de site]]),"",_xlfn.XLOOKUP(Tableau7[[#This Row],[Num de site]],[1]Sites!A:A,[1]Sites!E:E))</f>
        <v/>
      </c>
      <c r="N22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23" spans="2:14" x14ac:dyDescent="0.25">
      <c r="B223" t="str">
        <f>IF(ISBLANK(Tableau7[[#This Row],[Date ]]),"",WEEKNUM(Tableau7[[#This Row],[Date ]]))</f>
        <v/>
      </c>
      <c r="C223" t="str">
        <f>IF(ISBLANK(Tableau7[[#This Row],[Date ]]),"",TEXT(Tableau7[[#This Row],[Date ]],"mmmm"))</f>
        <v/>
      </c>
      <c r="E223" s="2"/>
      <c r="F223" s="3"/>
      <c r="J223" t="str">
        <f>IF(ISBLANK(Tableau7[[#This Row],[Num de site]]),"",_xlfn.XLOOKUP(Tableau7[[#This Row],[Num de site]],[1]Sites!A:A,[1]Sites!C:C))</f>
        <v/>
      </c>
      <c r="K223" s="5" t="str">
        <f>IF(ISBLANK(Tableau7[[#This Row],[Num de site]]),"",_xlfn.XLOOKUP(Tableau7[[#This Row],[Num de site]],[1]Sites!A:A,[1]Sites!D:D))</f>
        <v/>
      </c>
      <c r="L223" t="str">
        <f>IF(ISBLANK(Tableau7[[#This Row],[Num de site]]),"",_xlfn.XLOOKUP(Tableau7[[#This Row],[Num de site]],[1]Sites!A:A,[1]Sites!E:E))</f>
        <v/>
      </c>
      <c r="N22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24" spans="2:14" x14ac:dyDescent="0.25">
      <c r="B224" t="str">
        <f>IF(ISBLANK(Tableau7[[#This Row],[Date ]]),"",WEEKNUM(Tableau7[[#This Row],[Date ]]))</f>
        <v/>
      </c>
      <c r="C224" t="str">
        <f>IF(ISBLANK(Tableau7[[#This Row],[Date ]]),"",TEXT(Tableau7[[#This Row],[Date ]],"mmmm"))</f>
        <v/>
      </c>
      <c r="E224" s="2"/>
      <c r="F224" s="3"/>
      <c r="J224" t="str">
        <f>IF(ISBLANK(Tableau7[[#This Row],[Num de site]]),"",_xlfn.XLOOKUP(Tableau7[[#This Row],[Num de site]],[1]Sites!A:A,[1]Sites!C:C))</f>
        <v/>
      </c>
      <c r="K224" s="5" t="str">
        <f>IF(ISBLANK(Tableau7[[#This Row],[Num de site]]),"",_xlfn.XLOOKUP(Tableau7[[#This Row],[Num de site]],[1]Sites!A:A,[1]Sites!D:D))</f>
        <v/>
      </c>
      <c r="L224" t="str">
        <f>IF(ISBLANK(Tableau7[[#This Row],[Num de site]]),"",_xlfn.XLOOKUP(Tableau7[[#This Row],[Num de site]],[1]Sites!A:A,[1]Sites!E:E))</f>
        <v/>
      </c>
      <c r="N22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25" spans="2:14" x14ac:dyDescent="0.25">
      <c r="B225" t="str">
        <f>IF(ISBLANK(Tableau7[[#This Row],[Date ]]),"",WEEKNUM(Tableau7[[#This Row],[Date ]]))</f>
        <v/>
      </c>
      <c r="C225" t="str">
        <f>IF(ISBLANK(Tableau7[[#This Row],[Date ]]),"",TEXT(Tableau7[[#This Row],[Date ]],"mmmm"))</f>
        <v/>
      </c>
      <c r="E225" s="2"/>
      <c r="F225" s="3"/>
      <c r="J225" t="str">
        <f>IF(ISBLANK(Tableau7[[#This Row],[Num de site]]),"",_xlfn.XLOOKUP(Tableau7[[#This Row],[Num de site]],[1]Sites!A:A,[1]Sites!C:C))</f>
        <v/>
      </c>
      <c r="K225" s="5" t="str">
        <f>IF(ISBLANK(Tableau7[[#This Row],[Num de site]]),"",_xlfn.XLOOKUP(Tableau7[[#This Row],[Num de site]],[1]Sites!A:A,[1]Sites!D:D))</f>
        <v/>
      </c>
      <c r="L225" t="str">
        <f>IF(ISBLANK(Tableau7[[#This Row],[Num de site]]),"",_xlfn.XLOOKUP(Tableau7[[#This Row],[Num de site]],[1]Sites!A:A,[1]Sites!E:E))</f>
        <v/>
      </c>
      <c r="N22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26" spans="2:14" x14ac:dyDescent="0.25">
      <c r="B226" t="str">
        <f>IF(ISBLANK(Tableau7[[#This Row],[Date ]]),"",WEEKNUM(Tableau7[[#This Row],[Date ]]))</f>
        <v/>
      </c>
      <c r="C226" t="str">
        <f>IF(ISBLANK(Tableau7[[#This Row],[Date ]]),"",TEXT(Tableau7[[#This Row],[Date ]],"mmmm"))</f>
        <v/>
      </c>
      <c r="E226" s="2"/>
      <c r="F226" s="3"/>
      <c r="J226" t="str">
        <f>IF(ISBLANK(Tableau7[[#This Row],[Num de site]]),"",_xlfn.XLOOKUP(Tableau7[[#This Row],[Num de site]],[1]Sites!A:A,[1]Sites!C:C))</f>
        <v/>
      </c>
      <c r="K226" s="5" t="str">
        <f>IF(ISBLANK(Tableau7[[#This Row],[Num de site]]),"",_xlfn.XLOOKUP(Tableau7[[#This Row],[Num de site]],[1]Sites!A:A,[1]Sites!D:D))</f>
        <v/>
      </c>
      <c r="L226" t="str">
        <f>IF(ISBLANK(Tableau7[[#This Row],[Num de site]]),"",_xlfn.XLOOKUP(Tableau7[[#This Row],[Num de site]],[1]Sites!A:A,[1]Sites!E:E))</f>
        <v/>
      </c>
      <c r="N22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27" spans="2:14" x14ac:dyDescent="0.25">
      <c r="B227" t="str">
        <f>IF(ISBLANK(Tableau7[[#This Row],[Date ]]),"",WEEKNUM(Tableau7[[#This Row],[Date ]]))</f>
        <v/>
      </c>
      <c r="C227" t="str">
        <f>IF(ISBLANK(Tableau7[[#This Row],[Date ]]),"",TEXT(Tableau7[[#This Row],[Date ]],"mmmm"))</f>
        <v/>
      </c>
      <c r="E227" s="2"/>
      <c r="F227" s="3"/>
      <c r="J227" t="str">
        <f>IF(ISBLANK(Tableau7[[#This Row],[Num de site]]),"",_xlfn.XLOOKUP(Tableau7[[#This Row],[Num de site]],[1]Sites!A:A,[1]Sites!C:C))</f>
        <v/>
      </c>
      <c r="K227" s="5" t="str">
        <f>IF(ISBLANK(Tableau7[[#This Row],[Num de site]]),"",_xlfn.XLOOKUP(Tableau7[[#This Row],[Num de site]],[1]Sites!A:A,[1]Sites!D:D))</f>
        <v/>
      </c>
      <c r="L227" t="str">
        <f>IF(ISBLANK(Tableau7[[#This Row],[Num de site]]),"",_xlfn.XLOOKUP(Tableau7[[#This Row],[Num de site]],[1]Sites!A:A,[1]Sites!E:E))</f>
        <v/>
      </c>
      <c r="N22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28" spans="2:14" x14ac:dyDescent="0.25">
      <c r="B228" t="str">
        <f>IF(ISBLANK(Tableau7[[#This Row],[Date ]]),"",WEEKNUM(Tableau7[[#This Row],[Date ]]))</f>
        <v/>
      </c>
      <c r="C228" t="str">
        <f>IF(ISBLANK(Tableau7[[#This Row],[Date ]]),"",TEXT(Tableau7[[#This Row],[Date ]],"mmmm"))</f>
        <v/>
      </c>
      <c r="E228" s="2"/>
      <c r="F228" s="3"/>
      <c r="J228" t="str">
        <f>IF(ISBLANK(Tableau7[[#This Row],[Num de site]]),"",_xlfn.XLOOKUP(Tableau7[[#This Row],[Num de site]],[1]Sites!A:A,[1]Sites!C:C))</f>
        <v/>
      </c>
      <c r="K228" s="5" t="str">
        <f>IF(ISBLANK(Tableau7[[#This Row],[Num de site]]),"",_xlfn.XLOOKUP(Tableau7[[#This Row],[Num de site]],[1]Sites!A:A,[1]Sites!D:D))</f>
        <v/>
      </c>
      <c r="L228" t="str">
        <f>IF(ISBLANK(Tableau7[[#This Row],[Num de site]]),"",_xlfn.XLOOKUP(Tableau7[[#This Row],[Num de site]],[1]Sites!A:A,[1]Sites!E:E))</f>
        <v/>
      </c>
      <c r="N22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29" spans="2:14" x14ac:dyDescent="0.25">
      <c r="B229" t="str">
        <f>IF(ISBLANK(Tableau7[[#This Row],[Date ]]),"",WEEKNUM(Tableau7[[#This Row],[Date ]]))</f>
        <v/>
      </c>
      <c r="C229" t="str">
        <f>IF(ISBLANK(Tableau7[[#This Row],[Date ]]),"",TEXT(Tableau7[[#This Row],[Date ]],"mmmm"))</f>
        <v/>
      </c>
      <c r="E229" s="2"/>
      <c r="F229" s="3"/>
      <c r="J229" t="str">
        <f>IF(ISBLANK(Tableau7[[#This Row],[Num de site]]),"",_xlfn.XLOOKUP(Tableau7[[#This Row],[Num de site]],[1]Sites!A:A,[1]Sites!C:C))</f>
        <v/>
      </c>
      <c r="K229" s="5" t="str">
        <f>IF(ISBLANK(Tableau7[[#This Row],[Num de site]]),"",_xlfn.XLOOKUP(Tableau7[[#This Row],[Num de site]],[1]Sites!A:A,[1]Sites!D:D))</f>
        <v/>
      </c>
      <c r="L229" t="str">
        <f>IF(ISBLANK(Tableau7[[#This Row],[Num de site]]),"",_xlfn.XLOOKUP(Tableau7[[#This Row],[Num de site]],[1]Sites!A:A,[1]Sites!E:E))</f>
        <v/>
      </c>
      <c r="N22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30" spans="2:14" x14ac:dyDescent="0.25">
      <c r="B230" t="str">
        <f>IF(ISBLANK(Tableau7[[#This Row],[Date ]]),"",WEEKNUM(Tableau7[[#This Row],[Date ]]))</f>
        <v/>
      </c>
      <c r="C230" t="str">
        <f>IF(ISBLANK(Tableau7[[#This Row],[Date ]]),"",TEXT(Tableau7[[#This Row],[Date ]],"mmmm"))</f>
        <v/>
      </c>
      <c r="E230" s="2"/>
      <c r="F230" s="3"/>
      <c r="J230" t="str">
        <f>IF(ISBLANK(Tableau7[[#This Row],[Num de site]]),"",_xlfn.XLOOKUP(Tableau7[[#This Row],[Num de site]],[1]Sites!A:A,[1]Sites!C:C))</f>
        <v/>
      </c>
      <c r="K230" s="5" t="str">
        <f>IF(ISBLANK(Tableau7[[#This Row],[Num de site]]),"",_xlfn.XLOOKUP(Tableau7[[#This Row],[Num de site]],[1]Sites!A:A,[1]Sites!D:D))</f>
        <v/>
      </c>
      <c r="L230" t="str">
        <f>IF(ISBLANK(Tableau7[[#This Row],[Num de site]]),"",_xlfn.XLOOKUP(Tableau7[[#This Row],[Num de site]],[1]Sites!A:A,[1]Sites!E:E))</f>
        <v/>
      </c>
      <c r="N23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31" spans="2:14" x14ac:dyDescent="0.25">
      <c r="B231" t="str">
        <f>IF(ISBLANK(Tableau7[[#This Row],[Date ]]),"",WEEKNUM(Tableau7[[#This Row],[Date ]]))</f>
        <v/>
      </c>
      <c r="C231" t="str">
        <f>IF(ISBLANK(Tableau7[[#This Row],[Date ]]),"",TEXT(Tableau7[[#This Row],[Date ]],"mmmm"))</f>
        <v/>
      </c>
      <c r="E231" s="2"/>
      <c r="F231" s="3"/>
      <c r="J231" t="str">
        <f>IF(ISBLANK(Tableau7[[#This Row],[Num de site]]),"",_xlfn.XLOOKUP(Tableau7[[#This Row],[Num de site]],[1]Sites!A:A,[1]Sites!C:C))</f>
        <v/>
      </c>
      <c r="K231" s="5" t="str">
        <f>IF(ISBLANK(Tableau7[[#This Row],[Num de site]]),"",_xlfn.XLOOKUP(Tableau7[[#This Row],[Num de site]],[1]Sites!A:A,[1]Sites!D:D))</f>
        <v/>
      </c>
      <c r="L231" t="str">
        <f>IF(ISBLANK(Tableau7[[#This Row],[Num de site]]),"",_xlfn.XLOOKUP(Tableau7[[#This Row],[Num de site]],[1]Sites!A:A,[1]Sites!E:E))</f>
        <v/>
      </c>
      <c r="N23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32" spans="2:14" x14ac:dyDescent="0.25">
      <c r="B232" t="str">
        <f>IF(ISBLANK(Tableau7[[#This Row],[Date ]]),"",WEEKNUM(Tableau7[[#This Row],[Date ]]))</f>
        <v/>
      </c>
      <c r="C232" t="str">
        <f>IF(ISBLANK(Tableau7[[#This Row],[Date ]]),"",TEXT(Tableau7[[#This Row],[Date ]],"mmmm"))</f>
        <v/>
      </c>
      <c r="E232" s="2"/>
      <c r="F232" s="3"/>
      <c r="J232" t="str">
        <f>IF(ISBLANK(Tableau7[[#This Row],[Num de site]]),"",_xlfn.XLOOKUP(Tableau7[[#This Row],[Num de site]],[1]Sites!A:A,[1]Sites!C:C))</f>
        <v/>
      </c>
      <c r="K232" s="5" t="str">
        <f>IF(ISBLANK(Tableau7[[#This Row],[Num de site]]),"",_xlfn.XLOOKUP(Tableau7[[#This Row],[Num de site]],[1]Sites!A:A,[1]Sites!D:D))</f>
        <v/>
      </c>
      <c r="L232" t="str">
        <f>IF(ISBLANK(Tableau7[[#This Row],[Num de site]]),"",_xlfn.XLOOKUP(Tableau7[[#This Row],[Num de site]],[1]Sites!A:A,[1]Sites!E:E))</f>
        <v/>
      </c>
      <c r="N23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33" spans="2:14" x14ac:dyDescent="0.25">
      <c r="B233" t="str">
        <f>IF(ISBLANK(Tableau7[[#This Row],[Date ]]),"",WEEKNUM(Tableau7[[#This Row],[Date ]]))</f>
        <v/>
      </c>
      <c r="C233" t="str">
        <f>IF(ISBLANK(Tableau7[[#This Row],[Date ]]),"",TEXT(Tableau7[[#This Row],[Date ]],"mmmm"))</f>
        <v/>
      </c>
      <c r="E233" s="2"/>
      <c r="F233" s="3"/>
      <c r="J233" t="str">
        <f>IF(ISBLANK(Tableau7[[#This Row],[Num de site]]),"",_xlfn.XLOOKUP(Tableau7[[#This Row],[Num de site]],[1]Sites!A:A,[1]Sites!C:C))</f>
        <v/>
      </c>
      <c r="K233" s="5" t="str">
        <f>IF(ISBLANK(Tableau7[[#This Row],[Num de site]]),"",_xlfn.XLOOKUP(Tableau7[[#This Row],[Num de site]],[1]Sites!A:A,[1]Sites!D:D))</f>
        <v/>
      </c>
      <c r="L233" t="str">
        <f>IF(ISBLANK(Tableau7[[#This Row],[Num de site]]),"",_xlfn.XLOOKUP(Tableau7[[#This Row],[Num de site]],[1]Sites!A:A,[1]Sites!E:E))</f>
        <v/>
      </c>
      <c r="N23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34" spans="2:14" x14ac:dyDescent="0.25">
      <c r="B234" t="str">
        <f>IF(ISBLANK(Tableau7[[#This Row],[Date ]]),"",WEEKNUM(Tableau7[[#This Row],[Date ]]))</f>
        <v/>
      </c>
      <c r="C234" t="str">
        <f>IF(ISBLANK(Tableau7[[#This Row],[Date ]]),"",TEXT(Tableau7[[#This Row],[Date ]],"mmmm"))</f>
        <v/>
      </c>
      <c r="E234" s="2"/>
      <c r="F234" s="3"/>
      <c r="J234" t="str">
        <f>IF(ISBLANK(Tableau7[[#This Row],[Num de site]]),"",_xlfn.XLOOKUP(Tableau7[[#This Row],[Num de site]],[1]Sites!A:A,[1]Sites!C:C))</f>
        <v/>
      </c>
      <c r="K234" s="5" t="str">
        <f>IF(ISBLANK(Tableau7[[#This Row],[Num de site]]),"",_xlfn.XLOOKUP(Tableau7[[#This Row],[Num de site]],[1]Sites!A:A,[1]Sites!D:D))</f>
        <v/>
      </c>
      <c r="L234" t="str">
        <f>IF(ISBLANK(Tableau7[[#This Row],[Num de site]]),"",_xlfn.XLOOKUP(Tableau7[[#This Row],[Num de site]],[1]Sites!A:A,[1]Sites!E:E))</f>
        <v/>
      </c>
      <c r="N23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35" spans="2:14" x14ac:dyDescent="0.25">
      <c r="B235" t="str">
        <f>IF(ISBLANK(Tableau7[[#This Row],[Date ]]),"",WEEKNUM(Tableau7[[#This Row],[Date ]]))</f>
        <v/>
      </c>
      <c r="C235" t="str">
        <f>IF(ISBLANK(Tableau7[[#This Row],[Date ]]),"",TEXT(Tableau7[[#This Row],[Date ]],"mmmm"))</f>
        <v/>
      </c>
      <c r="E235" s="2"/>
      <c r="F235" s="3"/>
      <c r="J235" t="str">
        <f>IF(ISBLANK(Tableau7[[#This Row],[Num de site]]),"",_xlfn.XLOOKUP(Tableau7[[#This Row],[Num de site]],[1]Sites!A:A,[1]Sites!C:C))</f>
        <v/>
      </c>
      <c r="K235" s="5" t="str">
        <f>IF(ISBLANK(Tableau7[[#This Row],[Num de site]]),"",_xlfn.XLOOKUP(Tableau7[[#This Row],[Num de site]],[1]Sites!A:A,[1]Sites!D:D))</f>
        <v/>
      </c>
      <c r="L235" t="str">
        <f>IF(ISBLANK(Tableau7[[#This Row],[Num de site]]),"",_xlfn.XLOOKUP(Tableau7[[#This Row],[Num de site]],[1]Sites!A:A,[1]Sites!E:E))</f>
        <v/>
      </c>
      <c r="N23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36" spans="2:14" x14ac:dyDescent="0.25">
      <c r="B236" t="str">
        <f>IF(ISBLANK(Tableau7[[#This Row],[Date ]]),"",WEEKNUM(Tableau7[[#This Row],[Date ]]))</f>
        <v/>
      </c>
      <c r="C236" t="str">
        <f>IF(ISBLANK(Tableau7[[#This Row],[Date ]]),"",TEXT(Tableau7[[#This Row],[Date ]],"mmmm"))</f>
        <v/>
      </c>
      <c r="E236" s="2"/>
      <c r="F236" s="3"/>
      <c r="J236" t="str">
        <f>IF(ISBLANK(Tableau7[[#This Row],[Num de site]]),"",_xlfn.XLOOKUP(Tableau7[[#This Row],[Num de site]],[1]Sites!A:A,[1]Sites!C:C))</f>
        <v/>
      </c>
      <c r="K236" s="5" t="str">
        <f>IF(ISBLANK(Tableau7[[#This Row],[Num de site]]),"",_xlfn.XLOOKUP(Tableau7[[#This Row],[Num de site]],[1]Sites!A:A,[1]Sites!D:D))</f>
        <v/>
      </c>
      <c r="L236" t="str">
        <f>IF(ISBLANK(Tableau7[[#This Row],[Num de site]]),"",_xlfn.XLOOKUP(Tableau7[[#This Row],[Num de site]],[1]Sites!A:A,[1]Sites!E:E))</f>
        <v/>
      </c>
      <c r="N23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37" spans="2:14" x14ac:dyDescent="0.25">
      <c r="B237" t="str">
        <f>IF(ISBLANK(Tableau7[[#This Row],[Date ]]),"",WEEKNUM(Tableau7[[#This Row],[Date ]]))</f>
        <v/>
      </c>
      <c r="C237" t="str">
        <f>IF(ISBLANK(Tableau7[[#This Row],[Date ]]),"",TEXT(Tableau7[[#This Row],[Date ]],"mmmm"))</f>
        <v/>
      </c>
      <c r="E237" s="2"/>
      <c r="F237" s="3"/>
      <c r="J237" t="str">
        <f>IF(ISBLANK(Tableau7[[#This Row],[Num de site]]),"",_xlfn.XLOOKUP(Tableau7[[#This Row],[Num de site]],[1]Sites!A:A,[1]Sites!C:C))</f>
        <v/>
      </c>
      <c r="K237" s="5" t="str">
        <f>IF(ISBLANK(Tableau7[[#This Row],[Num de site]]),"",_xlfn.XLOOKUP(Tableau7[[#This Row],[Num de site]],[1]Sites!A:A,[1]Sites!D:D))</f>
        <v/>
      </c>
      <c r="L237" t="str">
        <f>IF(ISBLANK(Tableau7[[#This Row],[Num de site]]),"",_xlfn.XLOOKUP(Tableau7[[#This Row],[Num de site]],[1]Sites!A:A,[1]Sites!E:E))</f>
        <v/>
      </c>
      <c r="N23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38" spans="2:14" x14ac:dyDescent="0.25">
      <c r="B238" t="str">
        <f>IF(ISBLANK(Tableau7[[#This Row],[Date ]]),"",WEEKNUM(Tableau7[[#This Row],[Date ]]))</f>
        <v/>
      </c>
      <c r="C238" t="str">
        <f>IF(ISBLANK(Tableau7[[#This Row],[Date ]]),"",TEXT(Tableau7[[#This Row],[Date ]],"mmmm"))</f>
        <v/>
      </c>
      <c r="E238" s="2"/>
      <c r="F238" s="3"/>
      <c r="J238" t="str">
        <f>IF(ISBLANK(Tableau7[[#This Row],[Num de site]]),"",_xlfn.XLOOKUP(Tableau7[[#This Row],[Num de site]],[1]Sites!A:A,[1]Sites!C:C))</f>
        <v/>
      </c>
      <c r="K238" s="5" t="str">
        <f>IF(ISBLANK(Tableau7[[#This Row],[Num de site]]),"",_xlfn.XLOOKUP(Tableau7[[#This Row],[Num de site]],[1]Sites!A:A,[1]Sites!D:D))</f>
        <v/>
      </c>
      <c r="L238" t="str">
        <f>IF(ISBLANK(Tableau7[[#This Row],[Num de site]]),"",_xlfn.XLOOKUP(Tableau7[[#This Row],[Num de site]],[1]Sites!A:A,[1]Sites!E:E))</f>
        <v/>
      </c>
      <c r="N23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39" spans="2:14" x14ac:dyDescent="0.25">
      <c r="B239" t="str">
        <f>IF(ISBLANK(Tableau7[[#This Row],[Date ]]),"",WEEKNUM(Tableau7[[#This Row],[Date ]]))</f>
        <v/>
      </c>
      <c r="C239" t="str">
        <f>IF(ISBLANK(Tableau7[[#This Row],[Date ]]),"",TEXT(Tableau7[[#This Row],[Date ]],"mmmm"))</f>
        <v/>
      </c>
      <c r="E239" s="2"/>
      <c r="F239" s="3"/>
      <c r="J239" t="str">
        <f>IF(ISBLANK(Tableau7[[#This Row],[Num de site]]),"",_xlfn.XLOOKUP(Tableau7[[#This Row],[Num de site]],[1]Sites!A:A,[1]Sites!C:C))</f>
        <v/>
      </c>
      <c r="K239" s="5" t="str">
        <f>IF(ISBLANK(Tableau7[[#This Row],[Num de site]]),"",_xlfn.XLOOKUP(Tableau7[[#This Row],[Num de site]],[1]Sites!A:A,[1]Sites!D:D))</f>
        <v/>
      </c>
      <c r="L239" t="str">
        <f>IF(ISBLANK(Tableau7[[#This Row],[Num de site]]),"",_xlfn.XLOOKUP(Tableau7[[#This Row],[Num de site]],[1]Sites!A:A,[1]Sites!E:E))</f>
        <v/>
      </c>
      <c r="N23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40" spans="2:14" x14ac:dyDescent="0.25">
      <c r="B240" t="str">
        <f>IF(ISBLANK(Tableau7[[#This Row],[Date ]]),"",WEEKNUM(Tableau7[[#This Row],[Date ]]))</f>
        <v/>
      </c>
      <c r="C240" t="str">
        <f>IF(ISBLANK(Tableau7[[#This Row],[Date ]]),"",TEXT(Tableau7[[#This Row],[Date ]],"mmmm"))</f>
        <v/>
      </c>
      <c r="E240" s="2"/>
      <c r="F240" s="3"/>
      <c r="J240" t="str">
        <f>IF(ISBLANK(Tableau7[[#This Row],[Num de site]]),"",_xlfn.XLOOKUP(Tableau7[[#This Row],[Num de site]],[1]Sites!A:A,[1]Sites!C:C))</f>
        <v/>
      </c>
      <c r="K240" s="5" t="str">
        <f>IF(ISBLANK(Tableau7[[#This Row],[Num de site]]),"",_xlfn.XLOOKUP(Tableau7[[#This Row],[Num de site]],[1]Sites!A:A,[1]Sites!D:D))</f>
        <v/>
      </c>
      <c r="L240" t="str">
        <f>IF(ISBLANK(Tableau7[[#This Row],[Num de site]]),"",_xlfn.XLOOKUP(Tableau7[[#This Row],[Num de site]],[1]Sites!A:A,[1]Sites!E:E))</f>
        <v/>
      </c>
      <c r="N24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41" spans="2:14" x14ac:dyDescent="0.25">
      <c r="B241" t="str">
        <f>IF(ISBLANK(Tableau7[[#This Row],[Date ]]),"",WEEKNUM(Tableau7[[#This Row],[Date ]]))</f>
        <v/>
      </c>
      <c r="C241" t="str">
        <f>IF(ISBLANK(Tableau7[[#This Row],[Date ]]),"",TEXT(Tableau7[[#This Row],[Date ]],"mmmm"))</f>
        <v/>
      </c>
      <c r="E241" s="2"/>
      <c r="F241" s="3"/>
      <c r="J241" t="str">
        <f>IF(ISBLANK(Tableau7[[#This Row],[Num de site]]),"",_xlfn.XLOOKUP(Tableau7[[#This Row],[Num de site]],[1]Sites!A:A,[1]Sites!C:C))</f>
        <v/>
      </c>
      <c r="K241" s="5" t="str">
        <f>IF(ISBLANK(Tableau7[[#This Row],[Num de site]]),"",_xlfn.XLOOKUP(Tableau7[[#This Row],[Num de site]],[1]Sites!A:A,[1]Sites!D:D))</f>
        <v/>
      </c>
      <c r="L241" t="str">
        <f>IF(ISBLANK(Tableau7[[#This Row],[Num de site]]),"",_xlfn.XLOOKUP(Tableau7[[#This Row],[Num de site]],[1]Sites!A:A,[1]Sites!E:E))</f>
        <v/>
      </c>
      <c r="N24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42" spans="2:14" x14ac:dyDescent="0.25">
      <c r="B242" t="str">
        <f>IF(ISBLANK(Tableau7[[#This Row],[Date ]]),"",WEEKNUM(Tableau7[[#This Row],[Date ]]))</f>
        <v/>
      </c>
      <c r="C242" t="str">
        <f>IF(ISBLANK(Tableau7[[#This Row],[Date ]]),"",TEXT(Tableau7[[#This Row],[Date ]],"mmmm"))</f>
        <v/>
      </c>
      <c r="E242" s="2"/>
      <c r="F242" s="3"/>
      <c r="J242" t="str">
        <f>IF(ISBLANK(Tableau7[[#This Row],[Num de site]]),"",_xlfn.XLOOKUP(Tableau7[[#This Row],[Num de site]],[1]Sites!A:A,[1]Sites!C:C))</f>
        <v/>
      </c>
      <c r="K242" s="5" t="str">
        <f>IF(ISBLANK(Tableau7[[#This Row],[Num de site]]),"",_xlfn.XLOOKUP(Tableau7[[#This Row],[Num de site]],[1]Sites!A:A,[1]Sites!D:D))</f>
        <v/>
      </c>
      <c r="L242" t="str">
        <f>IF(ISBLANK(Tableau7[[#This Row],[Num de site]]),"",_xlfn.XLOOKUP(Tableau7[[#This Row],[Num de site]],[1]Sites!A:A,[1]Sites!E:E))</f>
        <v/>
      </c>
      <c r="N24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43" spans="2:14" x14ac:dyDescent="0.25">
      <c r="B243" t="str">
        <f>IF(ISBLANK(Tableau7[[#This Row],[Date ]]),"",WEEKNUM(Tableau7[[#This Row],[Date ]]))</f>
        <v/>
      </c>
      <c r="C243" t="str">
        <f>IF(ISBLANK(Tableau7[[#This Row],[Date ]]),"",TEXT(Tableau7[[#This Row],[Date ]],"mmmm"))</f>
        <v/>
      </c>
      <c r="E243" s="2"/>
      <c r="F243" s="3"/>
      <c r="J243" t="str">
        <f>IF(ISBLANK(Tableau7[[#This Row],[Num de site]]),"",_xlfn.XLOOKUP(Tableau7[[#This Row],[Num de site]],[1]Sites!A:A,[1]Sites!C:C))</f>
        <v/>
      </c>
      <c r="K243" s="5" t="str">
        <f>IF(ISBLANK(Tableau7[[#This Row],[Num de site]]),"",_xlfn.XLOOKUP(Tableau7[[#This Row],[Num de site]],[1]Sites!A:A,[1]Sites!D:D))</f>
        <v/>
      </c>
      <c r="L243" t="str">
        <f>IF(ISBLANK(Tableau7[[#This Row],[Num de site]]),"",_xlfn.XLOOKUP(Tableau7[[#This Row],[Num de site]],[1]Sites!A:A,[1]Sites!E:E))</f>
        <v/>
      </c>
      <c r="N24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44" spans="2:14" x14ac:dyDescent="0.25">
      <c r="B244" t="str">
        <f>IF(ISBLANK(Tableau7[[#This Row],[Date ]]),"",WEEKNUM(Tableau7[[#This Row],[Date ]]))</f>
        <v/>
      </c>
      <c r="C244" t="str">
        <f>IF(ISBLANK(Tableau7[[#This Row],[Date ]]),"",TEXT(Tableau7[[#This Row],[Date ]],"mmmm"))</f>
        <v/>
      </c>
      <c r="E244" s="2"/>
      <c r="F244" s="3"/>
      <c r="J244" t="str">
        <f>IF(ISBLANK(Tableau7[[#This Row],[Num de site]]),"",_xlfn.XLOOKUP(Tableau7[[#This Row],[Num de site]],[1]Sites!A:A,[1]Sites!C:C))</f>
        <v/>
      </c>
      <c r="K244" s="5" t="str">
        <f>IF(ISBLANK(Tableau7[[#This Row],[Num de site]]),"",_xlfn.XLOOKUP(Tableau7[[#This Row],[Num de site]],[1]Sites!A:A,[1]Sites!D:D))</f>
        <v/>
      </c>
      <c r="L244" t="str">
        <f>IF(ISBLANK(Tableau7[[#This Row],[Num de site]]),"",_xlfn.XLOOKUP(Tableau7[[#This Row],[Num de site]],[1]Sites!A:A,[1]Sites!E:E))</f>
        <v/>
      </c>
      <c r="N24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45" spans="2:14" x14ac:dyDescent="0.25">
      <c r="B245" t="str">
        <f>IF(ISBLANK(Tableau7[[#This Row],[Date ]]),"",WEEKNUM(Tableau7[[#This Row],[Date ]]))</f>
        <v/>
      </c>
      <c r="C245" t="str">
        <f>IF(ISBLANK(Tableau7[[#This Row],[Date ]]),"",TEXT(Tableau7[[#This Row],[Date ]],"mmmm"))</f>
        <v/>
      </c>
      <c r="E245" s="2"/>
      <c r="F245" s="3"/>
      <c r="J245" t="str">
        <f>IF(ISBLANK(Tableau7[[#This Row],[Num de site]]),"",_xlfn.XLOOKUP(Tableau7[[#This Row],[Num de site]],[1]Sites!A:A,[1]Sites!C:C))</f>
        <v/>
      </c>
      <c r="K245" s="5" t="str">
        <f>IF(ISBLANK(Tableau7[[#This Row],[Num de site]]),"",_xlfn.XLOOKUP(Tableau7[[#This Row],[Num de site]],[1]Sites!A:A,[1]Sites!D:D))</f>
        <v/>
      </c>
      <c r="L245" t="str">
        <f>IF(ISBLANK(Tableau7[[#This Row],[Num de site]]),"",_xlfn.XLOOKUP(Tableau7[[#This Row],[Num de site]],[1]Sites!A:A,[1]Sites!E:E))</f>
        <v/>
      </c>
      <c r="N24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46" spans="2:14" x14ac:dyDescent="0.25">
      <c r="B246" t="str">
        <f>IF(ISBLANK(Tableau7[[#This Row],[Date ]]),"",WEEKNUM(Tableau7[[#This Row],[Date ]]))</f>
        <v/>
      </c>
      <c r="C246" t="str">
        <f>IF(ISBLANK(Tableau7[[#This Row],[Date ]]),"",TEXT(Tableau7[[#This Row],[Date ]],"mmmm"))</f>
        <v/>
      </c>
      <c r="E246" s="2"/>
      <c r="F246" s="3"/>
      <c r="J246" t="str">
        <f>IF(ISBLANK(Tableau7[[#This Row],[Num de site]]),"",_xlfn.XLOOKUP(Tableau7[[#This Row],[Num de site]],[1]Sites!A:A,[1]Sites!C:C))</f>
        <v/>
      </c>
      <c r="K246" s="5" t="str">
        <f>IF(ISBLANK(Tableau7[[#This Row],[Num de site]]),"",_xlfn.XLOOKUP(Tableau7[[#This Row],[Num de site]],[1]Sites!A:A,[1]Sites!D:D))</f>
        <v/>
      </c>
      <c r="L246" t="str">
        <f>IF(ISBLANK(Tableau7[[#This Row],[Num de site]]),"",_xlfn.XLOOKUP(Tableau7[[#This Row],[Num de site]],[1]Sites!A:A,[1]Sites!E:E))</f>
        <v/>
      </c>
      <c r="N24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47" spans="2:14" x14ac:dyDescent="0.25">
      <c r="B247" t="str">
        <f>IF(ISBLANK(Tableau7[[#This Row],[Date ]]),"",WEEKNUM(Tableau7[[#This Row],[Date ]]))</f>
        <v/>
      </c>
      <c r="C247" t="str">
        <f>IF(ISBLANK(Tableau7[[#This Row],[Date ]]),"",TEXT(Tableau7[[#This Row],[Date ]],"mmmm"))</f>
        <v/>
      </c>
      <c r="E247" s="2"/>
      <c r="F247" s="3"/>
      <c r="J247" t="str">
        <f>IF(ISBLANK(Tableau7[[#This Row],[Num de site]]),"",_xlfn.XLOOKUP(Tableau7[[#This Row],[Num de site]],[1]Sites!A:A,[1]Sites!C:C))</f>
        <v/>
      </c>
      <c r="K247" s="5" t="str">
        <f>IF(ISBLANK(Tableau7[[#This Row],[Num de site]]),"",_xlfn.XLOOKUP(Tableau7[[#This Row],[Num de site]],[1]Sites!A:A,[1]Sites!D:D))</f>
        <v/>
      </c>
      <c r="L247" t="str">
        <f>IF(ISBLANK(Tableau7[[#This Row],[Num de site]]),"",_xlfn.XLOOKUP(Tableau7[[#This Row],[Num de site]],[1]Sites!A:A,[1]Sites!E:E))</f>
        <v/>
      </c>
      <c r="N24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48" spans="2:14" x14ac:dyDescent="0.25">
      <c r="B248" t="str">
        <f>IF(ISBLANK(Tableau7[[#This Row],[Date ]]),"",WEEKNUM(Tableau7[[#This Row],[Date ]]))</f>
        <v/>
      </c>
      <c r="C248" t="str">
        <f>IF(ISBLANK(Tableau7[[#This Row],[Date ]]),"",TEXT(Tableau7[[#This Row],[Date ]],"mmmm"))</f>
        <v/>
      </c>
      <c r="E248" s="2"/>
      <c r="F248" s="3"/>
      <c r="J248" t="str">
        <f>IF(ISBLANK(Tableau7[[#This Row],[Num de site]]),"",_xlfn.XLOOKUP(Tableau7[[#This Row],[Num de site]],[1]Sites!A:A,[1]Sites!C:C))</f>
        <v/>
      </c>
      <c r="K248" s="5" t="str">
        <f>IF(ISBLANK(Tableau7[[#This Row],[Num de site]]),"",_xlfn.XLOOKUP(Tableau7[[#This Row],[Num de site]],[1]Sites!A:A,[1]Sites!D:D))</f>
        <v/>
      </c>
      <c r="L248" t="str">
        <f>IF(ISBLANK(Tableau7[[#This Row],[Num de site]]),"",_xlfn.XLOOKUP(Tableau7[[#This Row],[Num de site]],[1]Sites!A:A,[1]Sites!E:E))</f>
        <v/>
      </c>
      <c r="N24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49" spans="2:14" x14ac:dyDescent="0.25">
      <c r="B249" t="str">
        <f>IF(ISBLANK(Tableau7[[#This Row],[Date ]]),"",WEEKNUM(Tableau7[[#This Row],[Date ]]))</f>
        <v/>
      </c>
      <c r="C249" t="str">
        <f>IF(ISBLANK(Tableau7[[#This Row],[Date ]]),"",TEXT(Tableau7[[#This Row],[Date ]],"mmmm"))</f>
        <v/>
      </c>
      <c r="E249" s="2"/>
      <c r="F249" s="3"/>
      <c r="J249" t="str">
        <f>IF(ISBLANK(Tableau7[[#This Row],[Num de site]]),"",_xlfn.XLOOKUP(Tableau7[[#This Row],[Num de site]],[1]Sites!A:A,[1]Sites!C:C))</f>
        <v/>
      </c>
      <c r="K249" s="5" t="str">
        <f>IF(ISBLANK(Tableau7[[#This Row],[Num de site]]),"",_xlfn.XLOOKUP(Tableau7[[#This Row],[Num de site]],[1]Sites!A:A,[1]Sites!D:D))</f>
        <v/>
      </c>
      <c r="L249" t="str">
        <f>IF(ISBLANK(Tableau7[[#This Row],[Num de site]]),"",_xlfn.XLOOKUP(Tableau7[[#This Row],[Num de site]],[1]Sites!A:A,[1]Sites!E:E))</f>
        <v/>
      </c>
      <c r="N24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50" spans="2:14" x14ac:dyDescent="0.25">
      <c r="B250" t="str">
        <f>IF(ISBLANK(Tableau7[[#This Row],[Date ]]),"",WEEKNUM(Tableau7[[#This Row],[Date ]]))</f>
        <v/>
      </c>
      <c r="C250" t="str">
        <f>IF(ISBLANK(Tableau7[[#This Row],[Date ]]),"",TEXT(Tableau7[[#This Row],[Date ]],"mmmm"))</f>
        <v/>
      </c>
      <c r="E250" s="2"/>
      <c r="F250" s="3"/>
      <c r="J250" t="str">
        <f>IF(ISBLANK(Tableau7[[#This Row],[Num de site]]),"",_xlfn.XLOOKUP(Tableau7[[#This Row],[Num de site]],[1]Sites!A:A,[1]Sites!C:C))</f>
        <v/>
      </c>
      <c r="K250" s="5" t="str">
        <f>IF(ISBLANK(Tableau7[[#This Row],[Num de site]]),"",_xlfn.XLOOKUP(Tableau7[[#This Row],[Num de site]],[1]Sites!A:A,[1]Sites!D:D))</f>
        <v/>
      </c>
      <c r="L250" t="str">
        <f>IF(ISBLANK(Tableau7[[#This Row],[Num de site]]),"",_xlfn.XLOOKUP(Tableau7[[#This Row],[Num de site]],[1]Sites!A:A,[1]Sites!E:E))</f>
        <v/>
      </c>
      <c r="N25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51" spans="2:14" x14ac:dyDescent="0.25">
      <c r="B251" t="str">
        <f>IF(ISBLANK(Tableau7[[#This Row],[Date ]]),"",WEEKNUM(Tableau7[[#This Row],[Date ]]))</f>
        <v/>
      </c>
      <c r="C251" t="str">
        <f>IF(ISBLANK(Tableau7[[#This Row],[Date ]]),"",TEXT(Tableau7[[#This Row],[Date ]],"mmmm"))</f>
        <v/>
      </c>
      <c r="E251" s="2"/>
      <c r="F251" s="3"/>
      <c r="J251" t="str">
        <f>IF(ISBLANK(Tableau7[[#This Row],[Num de site]]),"",_xlfn.XLOOKUP(Tableau7[[#This Row],[Num de site]],[1]Sites!A:A,[1]Sites!C:C))</f>
        <v/>
      </c>
      <c r="K251" s="5" t="str">
        <f>IF(ISBLANK(Tableau7[[#This Row],[Num de site]]),"",_xlfn.XLOOKUP(Tableau7[[#This Row],[Num de site]],[1]Sites!A:A,[1]Sites!D:D))</f>
        <v/>
      </c>
      <c r="L251" t="str">
        <f>IF(ISBLANK(Tableau7[[#This Row],[Num de site]]),"",_xlfn.XLOOKUP(Tableau7[[#This Row],[Num de site]],[1]Sites!A:A,[1]Sites!E:E))</f>
        <v/>
      </c>
      <c r="N25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52" spans="2:14" x14ac:dyDescent="0.25">
      <c r="B252" t="str">
        <f>IF(ISBLANK(Tableau7[[#This Row],[Date ]]),"",WEEKNUM(Tableau7[[#This Row],[Date ]]))</f>
        <v/>
      </c>
      <c r="C252" t="str">
        <f>IF(ISBLANK(Tableau7[[#This Row],[Date ]]),"",TEXT(Tableau7[[#This Row],[Date ]],"mmmm"))</f>
        <v/>
      </c>
      <c r="E252" s="2"/>
      <c r="F252" s="3"/>
      <c r="J252" t="str">
        <f>IF(ISBLANK(Tableau7[[#This Row],[Num de site]]),"",_xlfn.XLOOKUP(Tableau7[[#This Row],[Num de site]],[1]Sites!A:A,[1]Sites!C:C))</f>
        <v/>
      </c>
      <c r="K252" s="5" t="str">
        <f>IF(ISBLANK(Tableau7[[#This Row],[Num de site]]),"",_xlfn.XLOOKUP(Tableau7[[#This Row],[Num de site]],[1]Sites!A:A,[1]Sites!D:D))</f>
        <v/>
      </c>
      <c r="L252" t="str">
        <f>IF(ISBLANK(Tableau7[[#This Row],[Num de site]]),"",_xlfn.XLOOKUP(Tableau7[[#This Row],[Num de site]],[1]Sites!A:A,[1]Sites!E:E))</f>
        <v/>
      </c>
      <c r="N25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53" spans="2:14" x14ac:dyDescent="0.25">
      <c r="B253" t="str">
        <f>IF(ISBLANK(Tableau7[[#This Row],[Date ]]),"",WEEKNUM(Tableau7[[#This Row],[Date ]]))</f>
        <v/>
      </c>
      <c r="C253" t="str">
        <f>IF(ISBLANK(Tableau7[[#This Row],[Date ]]),"",TEXT(Tableau7[[#This Row],[Date ]],"mmmm"))</f>
        <v/>
      </c>
      <c r="E253" s="2"/>
      <c r="F253" s="3"/>
      <c r="J253" t="str">
        <f>IF(ISBLANK(Tableau7[[#This Row],[Num de site]]),"",_xlfn.XLOOKUP(Tableau7[[#This Row],[Num de site]],[1]Sites!A:A,[1]Sites!C:C))</f>
        <v/>
      </c>
      <c r="K253" s="5" t="str">
        <f>IF(ISBLANK(Tableau7[[#This Row],[Num de site]]),"",_xlfn.XLOOKUP(Tableau7[[#This Row],[Num de site]],[1]Sites!A:A,[1]Sites!D:D))</f>
        <v/>
      </c>
      <c r="L253" t="str">
        <f>IF(ISBLANK(Tableau7[[#This Row],[Num de site]]),"",_xlfn.XLOOKUP(Tableau7[[#This Row],[Num de site]],[1]Sites!A:A,[1]Sites!E:E))</f>
        <v/>
      </c>
      <c r="N25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54" spans="2:14" x14ac:dyDescent="0.25">
      <c r="B254" t="str">
        <f>IF(ISBLANK(Tableau7[[#This Row],[Date ]]),"",WEEKNUM(Tableau7[[#This Row],[Date ]]))</f>
        <v/>
      </c>
      <c r="C254" t="str">
        <f>IF(ISBLANK(Tableau7[[#This Row],[Date ]]),"",TEXT(Tableau7[[#This Row],[Date ]],"mmmm"))</f>
        <v/>
      </c>
      <c r="E254" s="2"/>
      <c r="F254" s="3"/>
      <c r="J254" t="str">
        <f>IF(ISBLANK(Tableau7[[#This Row],[Num de site]]),"",_xlfn.XLOOKUP(Tableau7[[#This Row],[Num de site]],[1]Sites!A:A,[1]Sites!C:C))</f>
        <v/>
      </c>
      <c r="K254" s="5" t="str">
        <f>IF(ISBLANK(Tableau7[[#This Row],[Num de site]]),"",_xlfn.XLOOKUP(Tableau7[[#This Row],[Num de site]],[1]Sites!A:A,[1]Sites!D:D))</f>
        <v/>
      </c>
      <c r="L254" t="str">
        <f>IF(ISBLANK(Tableau7[[#This Row],[Num de site]]),"",_xlfn.XLOOKUP(Tableau7[[#This Row],[Num de site]],[1]Sites!A:A,[1]Sites!E:E))</f>
        <v/>
      </c>
      <c r="N25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55" spans="2:14" x14ac:dyDescent="0.25">
      <c r="B255" t="str">
        <f>IF(ISBLANK(Tableau7[[#This Row],[Date ]]),"",WEEKNUM(Tableau7[[#This Row],[Date ]]))</f>
        <v/>
      </c>
      <c r="C255" t="str">
        <f>IF(ISBLANK(Tableau7[[#This Row],[Date ]]),"",TEXT(Tableau7[[#This Row],[Date ]],"mmmm"))</f>
        <v/>
      </c>
      <c r="E255" s="2"/>
      <c r="F255" s="3"/>
      <c r="J255" t="str">
        <f>IF(ISBLANK(Tableau7[[#This Row],[Num de site]]),"",_xlfn.XLOOKUP(Tableau7[[#This Row],[Num de site]],[1]Sites!A:A,[1]Sites!C:C))</f>
        <v/>
      </c>
      <c r="K255" s="5" t="str">
        <f>IF(ISBLANK(Tableau7[[#This Row],[Num de site]]),"",_xlfn.XLOOKUP(Tableau7[[#This Row],[Num de site]],[1]Sites!A:A,[1]Sites!D:D))</f>
        <v/>
      </c>
      <c r="L255" t="str">
        <f>IF(ISBLANK(Tableau7[[#This Row],[Num de site]]),"",_xlfn.XLOOKUP(Tableau7[[#This Row],[Num de site]],[1]Sites!A:A,[1]Sites!E:E))</f>
        <v/>
      </c>
      <c r="N25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56" spans="2:14" x14ac:dyDescent="0.25">
      <c r="B256" t="str">
        <f>IF(ISBLANK(Tableau7[[#This Row],[Date ]]),"",WEEKNUM(Tableau7[[#This Row],[Date ]]))</f>
        <v/>
      </c>
      <c r="C256" t="str">
        <f>IF(ISBLANK(Tableau7[[#This Row],[Date ]]),"",TEXT(Tableau7[[#This Row],[Date ]],"mmmm"))</f>
        <v/>
      </c>
      <c r="E256" s="2"/>
      <c r="F256" s="3"/>
      <c r="J256" t="str">
        <f>IF(ISBLANK(Tableau7[[#This Row],[Num de site]]),"",_xlfn.XLOOKUP(Tableau7[[#This Row],[Num de site]],[1]Sites!A:A,[1]Sites!C:C))</f>
        <v/>
      </c>
      <c r="K256" s="5" t="str">
        <f>IF(ISBLANK(Tableau7[[#This Row],[Num de site]]),"",_xlfn.XLOOKUP(Tableau7[[#This Row],[Num de site]],[1]Sites!A:A,[1]Sites!D:D))</f>
        <v/>
      </c>
      <c r="L256" t="str">
        <f>IF(ISBLANK(Tableau7[[#This Row],[Num de site]]),"",_xlfn.XLOOKUP(Tableau7[[#This Row],[Num de site]],[1]Sites!A:A,[1]Sites!E:E))</f>
        <v/>
      </c>
      <c r="N25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57" spans="2:14" x14ac:dyDescent="0.25">
      <c r="B257" t="str">
        <f>IF(ISBLANK(Tableau7[[#This Row],[Date ]]),"",WEEKNUM(Tableau7[[#This Row],[Date ]]))</f>
        <v/>
      </c>
      <c r="C257" t="str">
        <f>IF(ISBLANK(Tableau7[[#This Row],[Date ]]),"",TEXT(Tableau7[[#This Row],[Date ]],"mmmm"))</f>
        <v/>
      </c>
      <c r="E257" s="2"/>
      <c r="F257" s="3"/>
      <c r="J257" t="str">
        <f>IF(ISBLANK(Tableau7[[#This Row],[Num de site]]),"",_xlfn.XLOOKUP(Tableau7[[#This Row],[Num de site]],[1]Sites!A:A,[1]Sites!C:C))</f>
        <v/>
      </c>
      <c r="K257" s="5" t="str">
        <f>IF(ISBLANK(Tableau7[[#This Row],[Num de site]]),"",_xlfn.XLOOKUP(Tableau7[[#This Row],[Num de site]],[1]Sites!A:A,[1]Sites!D:D))</f>
        <v/>
      </c>
      <c r="L257" t="str">
        <f>IF(ISBLANK(Tableau7[[#This Row],[Num de site]]),"",_xlfn.XLOOKUP(Tableau7[[#This Row],[Num de site]],[1]Sites!A:A,[1]Sites!E:E))</f>
        <v/>
      </c>
      <c r="N25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58" spans="2:14" x14ac:dyDescent="0.25">
      <c r="B258" t="str">
        <f>IF(ISBLANK(Tableau7[[#This Row],[Date ]]),"",WEEKNUM(Tableau7[[#This Row],[Date ]]))</f>
        <v/>
      </c>
      <c r="C258" t="str">
        <f>IF(ISBLANK(Tableau7[[#This Row],[Date ]]),"",TEXT(Tableau7[[#This Row],[Date ]],"mmmm"))</f>
        <v/>
      </c>
      <c r="E258" s="2"/>
      <c r="F258" s="3"/>
      <c r="J258" t="str">
        <f>IF(ISBLANK(Tableau7[[#This Row],[Num de site]]),"",_xlfn.XLOOKUP(Tableau7[[#This Row],[Num de site]],[1]Sites!A:A,[1]Sites!C:C))</f>
        <v/>
      </c>
      <c r="K258" s="5" t="str">
        <f>IF(ISBLANK(Tableau7[[#This Row],[Num de site]]),"",_xlfn.XLOOKUP(Tableau7[[#This Row],[Num de site]],[1]Sites!A:A,[1]Sites!D:D))</f>
        <v/>
      </c>
      <c r="L258" t="str">
        <f>IF(ISBLANK(Tableau7[[#This Row],[Num de site]]),"",_xlfn.XLOOKUP(Tableau7[[#This Row],[Num de site]],[1]Sites!A:A,[1]Sites!E:E))</f>
        <v/>
      </c>
      <c r="N25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59" spans="2:14" x14ac:dyDescent="0.25">
      <c r="B259" t="str">
        <f>IF(ISBLANK(Tableau7[[#This Row],[Date ]]),"",WEEKNUM(Tableau7[[#This Row],[Date ]]))</f>
        <v/>
      </c>
      <c r="C259" t="str">
        <f>IF(ISBLANK(Tableau7[[#This Row],[Date ]]),"",TEXT(Tableau7[[#This Row],[Date ]],"mmmm"))</f>
        <v/>
      </c>
      <c r="E259" s="2"/>
      <c r="F259" s="3"/>
      <c r="J259" t="str">
        <f>IF(ISBLANK(Tableau7[[#This Row],[Num de site]]),"",_xlfn.XLOOKUP(Tableau7[[#This Row],[Num de site]],[1]Sites!A:A,[1]Sites!C:C))</f>
        <v/>
      </c>
      <c r="K259" s="5" t="str">
        <f>IF(ISBLANK(Tableau7[[#This Row],[Num de site]]),"",_xlfn.XLOOKUP(Tableau7[[#This Row],[Num de site]],[1]Sites!A:A,[1]Sites!D:D))</f>
        <v/>
      </c>
      <c r="L259" t="str">
        <f>IF(ISBLANK(Tableau7[[#This Row],[Num de site]]),"",_xlfn.XLOOKUP(Tableau7[[#This Row],[Num de site]],[1]Sites!A:A,[1]Sites!E:E))</f>
        <v/>
      </c>
      <c r="N25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60" spans="2:14" x14ac:dyDescent="0.25">
      <c r="B260" t="str">
        <f>IF(ISBLANK(Tableau7[[#This Row],[Date ]]),"",WEEKNUM(Tableau7[[#This Row],[Date ]]))</f>
        <v/>
      </c>
      <c r="C260" t="str">
        <f>IF(ISBLANK(Tableau7[[#This Row],[Date ]]),"",TEXT(Tableau7[[#This Row],[Date ]],"mmmm"))</f>
        <v/>
      </c>
      <c r="E260" s="2"/>
      <c r="F260" s="3"/>
      <c r="J260" t="str">
        <f>IF(ISBLANK(Tableau7[[#This Row],[Num de site]]),"",_xlfn.XLOOKUP(Tableau7[[#This Row],[Num de site]],[1]Sites!A:A,[1]Sites!C:C))</f>
        <v/>
      </c>
      <c r="K260" s="5" t="str">
        <f>IF(ISBLANK(Tableau7[[#This Row],[Num de site]]),"",_xlfn.XLOOKUP(Tableau7[[#This Row],[Num de site]],[1]Sites!A:A,[1]Sites!D:D))</f>
        <v/>
      </c>
      <c r="L260" t="str">
        <f>IF(ISBLANK(Tableau7[[#This Row],[Num de site]]),"",_xlfn.XLOOKUP(Tableau7[[#This Row],[Num de site]],[1]Sites!A:A,[1]Sites!E:E))</f>
        <v/>
      </c>
      <c r="N26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61" spans="2:14" x14ac:dyDescent="0.25">
      <c r="B261" t="str">
        <f>IF(ISBLANK(Tableau7[[#This Row],[Date ]]),"",WEEKNUM(Tableau7[[#This Row],[Date ]]))</f>
        <v/>
      </c>
      <c r="C261" t="str">
        <f>IF(ISBLANK(Tableau7[[#This Row],[Date ]]),"",TEXT(Tableau7[[#This Row],[Date ]],"mmmm"))</f>
        <v/>
      </c>
      <c r="E261" s="2"/>
      <c r="F261" s="3"/>
      <c r="J261" t="str">
        <f>IF(ISBLANK(Tableau7[[#This Row],[Num de site]]),"",_xlfn.XLOOKUP(Tableau7[[#This Row],[Num de site]],[1]Sites!A:A,[1]Sites!C:C))</f>
        <v/>
      </c>
      <c r="K261" s="5" t="str">
        <f>IF(ISBLANK(Tableau7[[#This Row],[Num de site]]),"",_xlfn.XLOOKUP(Tableau7[[#This Row],[Num de site]],[1]Sites!A:A,[1]Sites!D:D))</f>
        <v/>
      </c>
      <c r="L261" t="str">
        <f>IF(ISBLANK(Tableau7[[#This Row],[Num de site]]),"",_xlfn.XLOOKUP(Tableau7[[#This Row],[Num de site]],[1]Sites!A:A,[1]Sites!E:E))</f>
        <v/>
      </c>
      <c r="N26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62" spans="2:14" x14ac:dyDescent="0.25">
      <c r="B262" t="str">
        <f>IF(ISBLANK(Tableau7[[#This Row],[Date ]]),"",WEEKNUM(Tableau7[[#This Row],[Date ]]))</f>
        <v/>
      </c>
      <c r="C262" t="str">
        <f>IF(ISBLANK(Tableau7[[#This Row],[Date ]]),"",TEXT(Tableau7[[#This Row],[Date ]],"mmmm"))</f>
        <v/>
      </c>
      <c r="E262" s="2"/>
      <c r="F262" s="3"/>
      <c r="J262" t="str">
        <f>IF(ISBLANK(Tableau7[[#This Row],[Num de site]]),"",_xlfn.XLOOKUP(Tableau7[[#This Row],[Num de site]],[1]Sites!A:A,[1]Sites!C:C))</f>
        <v/>
      </c>
      <c r="K262" s="5" t="str">
        <f>IF(ISBLANK(Tableau7[[#This Row],[Num de site]]),"",_xlfn.XLOOKUP(Tableau7[[#This Row],[Num de site]],[1]Sites!A:A,[1]Sites!D:D))</f>
        <v/>
      </c>
      <c r="L262" t="str">
        <f>IF(ISBLANK(Tableau7[[#This Row],[Num de site]]),"",_xlfn.XLOOKUP(Tableau7[[#This Row],[Num de site]],[1]Sites!A:A,[1]Sites!E:E))</f>
        <v/>
      </c>
      <c r="N26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63" spans="2:14" x14ac:dyDescent="0.25">
      <c r="B263" t="str">
        <f>IF(ISBLANK(Tableau7[[#This Row],[Date ]]),"",WEEKNUM(Tableau7[[#This Row],[Date ]]))</f>
        <v/>
      </c>
      <c r="C263" t="str">
        <f>IF(ISBLANK(Tableau7[[#This Row],[Date ]]),"",TEXT(Tableau7[[#This Row],[Date ]],"mmmm"))</f>
        <v/>
      </c>
      <c r="E263" s="2"/>
      <c r="F263" s="3"/>
      <c r="J263" t="str">
        <f>IF(ISBLANK(Tableau7[[#This Row],[Num de site]]),"",_xlfn.XLOOKUP(Tableau7[[#This Row],[Num de site]],[1]Sites!A:A,[1]Sites!C:C))</f>
        <v/>
      </c>
      <c r="K263" s="5" t="str">
        <f>IF(ISBLANK(Tableau7[[#This Row],[Num de site]]),"",_xlfn.XLOOKUP(Tableau7[[#This Row],[Num de site]],[1]Sites!A:A,[1]Sites!D:D))</f>
        <v/>
      </c>
      <c r="L263" t="str">
        <f>IF(ISBLANK(Tableau7[[#This Row],[Num de site]]),"",_xlfn.XLOOKUP(Tableau7[[#This Row],[Num de site]],[1]Sites!A:A,[1]Sites!E:E))</f>
        <v/>
      </c>
      <c r="N26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64" spans="2:14" x14ac:dyDescent="0.25">
      <c r="B264" t="str">
        <f>IF(ISBLANK(Tableau7[[#This Row],[Date ]]),"",WEEKNUM(Tableau7[[#This Row],[Date ]]))</f>
        <v/>
      </c>
      <c r="C264" t="str">
        <f>IF(ISBLANK(Tableau7[[#This Row],[Date ]]),"",TEXT(Tableau7[[#This Row],[Date ]],"mmmm"))</f>
        <v/>
      </c>
      <c r="E264" s="2"/>
      <c r="F264" s="3"/>
      <c r="J264" t="str">
        <f>IF(ISBLANK(Tableau7[[#This Row],[Num de site]]),"",_xlfn.XLOOKUP(Tableau7[[#This Row],[Num de site]],[1]Sites!A:A,[1]Sites!C:C))</f>
        <v/>
      </c>
      <c r="K264" s="5" t="str">
        <f>IF(ISBLANK(Tableau7[[#This Row],[Num de site]]),"",_xlfn.XLOOKUP(Tableau7[[#This Row],[Num de site]],[1]Sites!A:A,[1]Sites!D:D))</f>
        <v/>
      </c>
      <c r="L264" t="str">
        <f>IF(ISBLANK(Tableau7[[#This Row],[Num de site]]),"",_xlfn.XLOOKUP(Tableau7[[#This Row],[Num de site]],[1]Sites!A:A,[1]Sites!E:E))</f>
        <v/>
      </c>
      <c r="N26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65" spans="2:14" x14ac:dyDescent="0.25">
      <c r="B265" t="str">
        <f>IF(ISBLANK(Tableau7[[#This Row],[Date ]]),"",WEEKNUM(Tableau7[[#This Row],[Date ]]))</f>
        <v/>
      </c>
      <c r="C265" t="str">
        <f>IF(ISBLANK(Tableau7[[#This Row],[Date ]]),"",TEXT(Tableau7[[#This Row],[Date ]],"mmmm"))</f>
        <v/>
      </c>
      <c r="E265" s="2"/>
      <c r="F265" s="3"/>
      <c r="J265" t="str">
        <f>IF(ISBLANK(Tableau7[[#This Row],[Num de site]]),"",_xlfn.XLOOKUP(Tableau7[[#This Row],[Num de site]],[1]Sites!A:A,[1]Sites!C:C))</f>
        <v/>
      </c>
      <c r="K265" s="5" t="str">
        <f>IF(ISBLANK(Tableau7[[#This Row],[Num de site]]),"",_xlfn.XLOOKUP(Tableau7[[#This Row],[Num de site]],[1]Sites!A:A,[1]Sites!D:D))</f>
        <v/>
      </c>
      <c r="L265" t="str">
        <f>IF(ISBLANK(Tableau7[[#This Row],[Num de site]]),"",_xlfn.XLOOKUP(Tableau7[[#This Row],[Num de site]],[1]Sites!A:A,[1]Sites!E:E))</f>
        <v/>
      </c>
      <c r="N26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66" spans="2:14" x14ac:dyDescent="0.25">
      <c r="B266" t="str">
        <f>IF(ISBLANK(Tableau7[[#This Row],[Date ]]),"",WEEKNUM(Tableau7[[#This Row],[Date ]]))</f>
        <v/>
      </c>
      <c r="C266" t="str">
        <f>IF(ISBLANK(Tableau7[[#This Row],[Date ]]),"",TEXT(Tableau7[[#This Row],[Date ]],"mmmm"))</f>
        <v/>
      </c>
      <c r="E266" s="2"/>
      <c r="F266" s="3"/>
      <c r="J266" t="str">
        <f>IF(ISBLANK(Tableau7[[#This Row],[Num de site]]),"",_xlfn.XLOOKUP(Tableau7[[#This Row],[Num de site]],[1]Sites!A:A,[1]Sites!C:C))</f>
        <v/>
      </c>
      <c r="K266" s="5" t="str">
        <f>IF(ISBLANK(Tableau7[[#This Row],[Num de site]]),"",_xlfn.XLOOKUP(Tableau7[[#This Row],[Num de site]],[1]Sites!A:A,[1]Sites!D:D))</f>
        <v/>
      </c>
      <c r="L266" t="str">
        <f>IF(ISBLANK(Tableau7[[#This Row],[Num de site]]),"",_xlfn.XLOOKUP(Tableau7[[#This Row],[Num de site]],[1]Sites!A:A,[1]Sites!E:E))</f>
        <v/>
      </c>
      <c r="N26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67" spans="2:14" x14ac:dyDescent="0.25">
      <c r="B267" t="str">
        <f>IF(ISBLANK(Tableau7[[#This Row],[Date ]]),"",WEEKNUM(Tableau7[[#This Row],[Date ]]))</f>
        <v/>
      </c>
      <c r="C267" t="str">
        <f>IF(ISBLANK(Tableau7[[#This Row],[Date ]]),"",TEXT(Tableau7[[#This Row],[Date ]],"mmmm"))</f>
        <v/>
      </c>
      <c r="E267" s="2"/>
      <c r="F267" s="3"/>
      <c r="J267" t="str">
        <f>IF(ISBLANK(Tableau7[[#This Row],[Num de site]]),"",_xlfn.XLOOKUP(Tableau7[[#This Row],[Num de site]],[1]Sites!A:A,[1]Sites!C:C))</f>
        <v/>
      </c>
      <c r="K267" s="5" t="str">
        <f>IF(ISBLANK(Tableau7[[#This Row],[Num de site]]),"",_xlfn.XLOOKUP(Tableau7[[#This Row],[Num de site]],[1]Sites!A:A,[1]Sites!D:D))</f>
        <v/>
      </c>
      <c r="L267" t="str">
        <f>IF(ISBLANK(Tableau7[[#This Row],[Num de site]]),"",_xlfn.XLOOKUP(Tableau7[[#This Row],[Num de site]],[1]Sites!A:A,[1]Sites!E:E))</f>
        <v/>
      </c>
      <c r="N26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68" spans="2:14" x14ac:dyDescent="0.25">
      <c r="B268" t="str">
        <f>IF(ISBLANK(Tableau7[[#This Row],[Date ]]),"",WEEKNUM(Tableau7[[#This Row],[Date ]]))</f>
        <v/>
      </c>
      <c r="C268" t="str">
        <f>IF(ISBLANK(Tableau7[[#This Row],[Date ]]),"",TEXT(Tableau7[[#This Row],[Date ]],"mmmm"))</f>
        <v/>
      </c>
      <c r="E268" s="2"/>
      <c r="F268" s="3"/>
      <c r="J268" t="str">
        <f>IF(ISBLANK(Tableau7[[#This Row],[Num de site]]),"",_xlfn.XLOOKUP(Tableau7[[#This Row],[Num de site]],[1]Sites!A:A,[1]Sites!C:C))</f>
        <v/>
      </c>
      <c r="K268" s="5" t="str">
        <f>IF(ISBLANK(Tableau7[[#This Row],[Num de site]]),"",_xlfn.XLOOKUP(Tableau7[[#This Row],[Num de site]],[1]Sites!A:A,[1]Sites!D:D))</f>
        <v/>
      </c>
      <c r="L268" t="str">
        <f>IF(ISBLANK(Tableau7[[#This Row],[Num de site]]),"",_xlfn.XLOOKUP(Tableau7[[#This Row],[Num de site]],[1]Sites!A:A,[1]Sites!E:E))</f>
        <v/>
      </c>
      <c r="N26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69" spans="2:14" x14ac:dyDescent="0.25">
      <c r="B269" t="str">
        <f>IF(ISBLANK(Tableau7[[#This Row],[Date ]]),"",WEEKNUM(Tableau7[[#This Row],[Date ]]))</f>
        <v/>
      </c>
      <c r="C269" t="str">
        <f>IF(ISBLANK(Tableau7[[#This Row],[Date ]]),"",TEXT(Tableau7[[#This Row],[Date ]],"mmmm"))</f>
        <v/>
      </c>
      <c r="E269" s="2"/>
      <c r="F269" s="3"/>
      <c r="J269" t="str">
        <f>IF(ISBLANK(Tableau7[[#This Row],[Num de site]]),"",_xlfn.XLOOKUP(Tableau7[[#This Row],[Num de site]],[1]Sites!A:A,[1]Sites!C:C))</f>
        <v/>
      </c>
      <c r="K269" s="5" t="str">
        <f>IF(ISBLANK(Tableau7[[#This Row],[Num de site]]),"",_xlfn.XLOOKUP(Tableau7[[#This Row],[Num de site]],[1]Sites!A:A,[1]Sites!D:D))</f>
        <v/>
      </c>
      <c r="L269" t="str">
        <f>IF(ISBLANK(Tableau7[[#This Row],[Num de site]]),"",_xlfn.XLOOKUP(Tableau7[[#This Row],[Num de site]],[1]Sites!A:A,[1]Sites!E:E))</f>
        <v/>
      </c>
      <c r="N26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70" spans="2:14" x14ac:dyDescent="0.25">
      <c r="B270" t="str">
        <f>IF(ISBLANK(Tableau7[[#This Row],[Date ]]),"",WEEKNUM(Tableau7[[#This Row],[Date ]]))</f>
        <v/>
      </c>
      <c r="C270" t="str">
        <f>IF(ISBLANK(Tableau7[[#This Row],[Date ]]),"",TEXT(Tableau7[[#This Row],[Date ]],"mmmm"))</f>
        <v/>
      </c>
      <c r="E270" s="2"/>
      <c r="F270" s="3"/>
      <c r="J270" t="str">
        <f>IF(ISBLANK(Tableau7[[#This Row],[Num de site]]),"",_xlfn.XLOOKUP(Tableau7[[#This Row],[Num de site]],[1]Sites!A:A,[1]Sites!C:C))</f>
        <v/>
      </c>
      <c r="K270" s="5" t="str">
        <f>IF(ISBLANK(Tableau7[[#This Row],[Num de site]]),"",_xlfn.XLOOKUP(Tableau7[[#This Row],[Num de site]],[1]Sites!A:A,[1]Sites!D:D))</f>
        <v/>
      </c>
      <c r="L270" t="str">
        <f>IF(ISBLANK(Tableau7[[#This Row],[Num de site]]),"",_xlfn.XLOOKUP(Tableau7[[#This Row],[Num de site]],[1]Sites!A:A,[1]Sites!E:E))</f>
        <v/>
      </c>
      <c r="N27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71" spans="2:14" x14ac:dyDescent="0.25">
      <c r="B271" t="str">
        <f>IF(ISBLANK(Tableau7[[#This Row],[Date ]]),"",WEEKNUM(Tableau7[[#This Row],[Date ]]))</f>
        <v/>
      </c>
      <c r="C271" t="str">
        <f>IF(ISBLANK(Tableau7[[#This Row],[Date ]]),"",TEXT(Tableau7[[#This Row],[Date ]],"mmmm"))</f>
        <v/>
      </c>
      <c r="E271" s="2"/>
      <c r="F271" s="3"/>
      <c r="J271" t="str">
        <f>IF(ISBLANK(Tableau7[[#This Row],[Num de site]]),"",_xlfn.XLOOKUP(Tableau7[[#This Row],[Num de site]],[1]Sites!A:A,[1]Sites!C:C))</f>
        <v/>
      </c>
      <c r="K271" s="5" t="str">
        <f>IF(ISBLANK(Tableau7[[#This Row],[Num de site]]),"",_xlfn.XLOOKUP(Tableau7[[#This Row],[Num de site]],[1]Sites!A:A,[1]Sites!D:D))</f>
        <v/>
      </c>
      <c r="L271" t="str">
        <f>IF(ISBLANK(Tableau7[[#This Row],[Num de site]]),"",_xlfn.XLOOKUP(Tableau7[[#This Row],[Num de site]],[1]Sites!A:A,[1]Sites!E:E))</f>
        <v/>
      </c>
      <c r="N27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72" spans="2:14" x14ac:dyDescent="0.25">
      <c r="B272" t="str">
        <f>IF(ISBLANK(Tableau7[[#This Row],[Date ]]),"",WEEKNUM(Tableau7[[#This Row],[Date ]]))</f>
        <v/>
      </c>
      <c r="C272" t="str">
        <f>IF(ISBLANK(Tableau7[[#This Row],[Date ]]),"",TEXT(Tableau7[[#This Row],[Date ]],"mmmm"))</f>
        <v/>
      </c>
      <c r="E272" s="2"/>
      <c r="F272" s="3"/>
      <c r="J272" t="str">
        <f>IF(ISBLANK(Tableau7[[#This Row],[Num de site]]),"",_xlfn.XLOOKUP(Tableau7[[#This Row],[Num de site]],[1]Sites!A:A,[1]Sites!C:C))</f>
        <v/>
      </c>
      <c r="K272" s="5" t="str">
        <f>IF(ISBLANK(Tableau7[[#This Row],[Num de site]]),"",_xlfn.XLOOKUP(Tableau7[[#This Row],[Num de site]],[1]Sites!A:A,[1]Sites!D:D))</f>
        <v/>
      </c>
      <c r="L272" t="str">
        <f>IF(ISBLANK(Tableau7[[#This Row],[Num de site]]),"",_xlfn.XLOOKUP(Tableau7[[#This Row],[Num de site]],[1]Sites!A:A,[1]Sites!E:E))</f>
        <v/>
      </c>
      <c r="N27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73" spans="2:14" x14ac:dyDescent="0.25">
      <c r="B273" t="str">
        <f>IF(ISBLANK(Tableau7[[#This Row],[Date ]]),"",WEEKNUM(Tableau7[[#This Row],[Date ]]))</f>
        <v/>
      </c>
      <c r="C273" t="str">
        <f>IF(ISBLANK(Tableau7[[#This Row],[Date ]]),"",TEXT(Tableau7[[#This Row],[Date ]],"mmmm"))</f>
        <v/>
      </c>
      <c r="E273" s="2"/>
      <c r="F273" s="3"/>
      <c r="J273" t="str">
        <f>IF(ISBLANK(Tableau7[[#This Row],[Num de site]]),"",_xlfn.XLOOKUP(Tableau7[[#This Row],[Num de site]],[1]Sites!A:A,[1]Sites!C:C))</f>
        <v/>
      </c>
      <c r="K273" s="5" t="str">
        <f>IF(ISBLANK(Tableau7[[#This Row],[Num de site]]),"",_xlfn.XLOOKUP(Tableau7[[#This Row],[Num de site]],[1]Sites!A:A,[1]Sites!D:D))</f>
        <v/>
      </c>
      <c r="L273" t="str">
        <f>IF(ISBLANK(Tableau7[[#This Row],[Num de site]]),"",_xlfn.XLOOKUP(Tableau7[[#This Row],[Num de site]],[1]Sites!A:A,[1]Sites!E:E))</f>
        <v/>
      </c>
      <c r="N27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74" spans="2:14" x14ac:dyDescent="0.25">
      <c r="B274" t="str">
        <f>IF(ISBLANK(Tableau7[[#This Row],[Date ]]),"",WEEKNUM(Tableau7[[#This Row],[Date ]]))</f>
        <v/>
      </c>
      <c r="C274" t="str">
        <f>IF(ISBLANK(Tableau7[[#This Row],[Date ]]),"",TEXT(Tableau7[[#This Row],[Date ]],"mmmm"))</f>
        <v/>
      </c>
      <c r="E274" s="2"/>
      <c r="F274" s="3"/>
      <c r="J274" t="str">
        <f>IF(ISBLANK(Tableau7[[#This Row],[Num de site]]),"",_xlfn.XLOOKUP(Tableau7[[#This Row],[Num de site]],[1]Sites!A:A,[1]Sites!C:C))</f>
        <v/>
      </c>
      <c r="K274" s="5" t="str">
        <f>IF(ISBLANK(Tableau7[[#This Row],[Num de site]]),"",_xlfn.XLOOKUP(Tableau7[[#This Row],[Num de site]],[1]Sites!A:A,[1]Sites!D:D))</f>
        <v/>
      </c>
      <c r="L274" t="str">
        <f>IF(ISBLANK(Tableau7[[#This Row],[Num de site]]),"",_xlfn.XLOOKUP(Tableau7[[#This Row],[Num de site]],[1]Sites!A:A,[1]Sites!E:E))</f>
        <v/>
      </c>
      <c r="N27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75" spans="2:14" x14ac:dyDescent="0.25">
      <c r="B275" t="str">
        <f>IF(ISBLANK(Tableau7[[#This Row],[Date ]]),"",WEEKNUM(Tableau7[[#This Row],[Date ]]))</f>
        <v/>
      </c>
      <c r="C275" t="str">
        <f>IF(ISBLANK(Tableau7[[#This Row],[Date ]]),"",TEXT(Tableau7[[#This Row],[Date ]],"mmmm"))</f>
        <v/>
      </c>
      <c r="E275" s="2"/>
      <c r="F275" s="3"/>
      <c r="J275" t="str">
        <f>IF(ISBLANK(Tableau7[[#This Row],[Num de site]]),"",_xlfn.XLOOKUP(Tableau7[[#This Row],[Num de site]],[1]Sites!A:A,[1]Sites!C:C))</f>
        <v/>
      </c>
      <c r="K275" s="5" t="str">
        <f>IF(ISBLANK(Tableau7[[#This Row],[Num de site]]),"",_xlfn.XLOOKUP(Tableau7[[#This Row],[Num de site]],[1]Sites!A:A,[1]Sites!D:D))</f>
        <v/>
      </c>
      <c r="L275" t="str">
        <f>IF(ISBLANK(Tableau7[[#This Row],[Num de site]]),"",_xlfn.XLOOKUP(Tableau7[[#This Row],[Num de site]],[1]Sites!A:A,[1]Sites!E:E))</f>
        <v/>
      </c>
      <c r="N27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76" spans="2:14" x14ac:dyDescent="0.25">
      <c r="B276" t="str">
        <f>IF(ISBLANK(Tableau7[[#This Row],[Date ]]),"",WEEKNUM(Tableau7[[#This Row],[Date ]]))</f>
        <v/>
      </c>
      <c r="C276" t="str">
        <f>IF(ISBLANK(Tableau7[[#This Row],[Date ]]),"",TEXT(Tableau7[[#This Row],[Date ]],"mmmm"))</f>
        <v/>
      </c>
      <c r="E276" s="2"/>
      <c r="F276" s="3"/>
      <c r="J276" t="str">
        <f>IF(ISBLANK(Tableau7[[#This Row],[Num de site]]),"",_xlfn.XLOOKUP(Tableau7[[#This Row],[Num de site]],[1]Sites!A:A,[1]Sites!C:C))</f>
        <v/>
      </c>
      <c r="K276" s="5" t="str">
        <f>IF(ISBLANK(Tableau7[[#This Row],[Num de site]]),"",_xlfn.XLOOKUP(Tableau7[[#This Row],[Num de site]],[1]Sites!A:A,[1]Sites!D:D))</f>
        <v/>
      </c>
      <c r="L276" t="str">
        <f>IF(ISBLANK(Tableau7[[#This Row],[Num de site]]),"",_xlfn.XLOOKUP(Tableau7[[#This Row],[Num de site]],[1]Sites!A:A,[1]Sites!E:E))</f>
        <v/>
      </c>
      <c r="N27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77" spans="2:14" x14ac:dyDescent="0.25">
      <c r="B277" t="str">
        <f>IF(ISBLANK(Tableau7[[#This Row],[Date ]]),"",WEEKNUM(Tableau7[[#This Row],[Date ]]))</f>
        <v/>
      </c>
      <c r="C277" t="str">
        <f>IF(ISBLANK(Tableau7[[#This Row],[Date ]]),"",TEXT(Tableau7[[#This Row],[Date ]],"mmmm"))</f>
        <v/>
      </c>
      <c r="E277" s="2"/>
      <c r="F277" s="3"/>
      <c r="J277" t="str">
        <f>IF(ISBLANK(Tableau7[[#This Row],[Num de site]]),"",_xlfn.XLOOKUP(Tableau7[[#This Row],[Num de site]],[1]Sites!A:A,[1]Sites!C:C))</f>
        <v/>
      </c>
      <c r="K277" s="5" t="str">
        <f>IF(ISBLANK(Tableau7[[#This Row],[Num de site]]),"",_xlfn.XLOOKUP(Tableau7[[#This Row],[Num de site]],[1]Sites!A:A,[1]Sites!D:D))</f>
        <v/>
      </c>
      <c r="L277" t="str">
        <f>IF(ISBLANK(Tableau7[[#This Row],[Num de site]]),"",_xlfn.XLOOKUP(Tableau7[[#This Row],[Num de site]],[1]Sites!A:A,[1]Sites!E:E))</f>
        <v/>
      </c>
      <c r="N27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78" spans="2:14" x14ac:dyDescent="0.25">
      <c r="B278" t="str">
        <f>IF(ISBLANK(Tableau7[[#This Row],[Date ]]),"",WEEKNUM(Tableau7[[#This Row],[Date ]]))</f>
        <v/>
      </c>
      <c r="C278" t="str">
        <f>IF(ISBLANK(Tableau7[[#This Row],[Date ]]),"",TEXT(Tableau7[[#This Row],[Date ]],"mmmm"))</f>
        <v/>
      </c>
      <c r="E278" s="2"/>
      <c r="F278" s="3"/>
      <c r="J278" t="str">
        <f>IF(ISBLANK(Tableau7[[#This Row],[Num de site]]),"",_xlfn.XLOOKUP(Tableau7[[#This Row],[Num de site]],[1]Sites!A:A,[1]Sites!C:C))</f>
        <v/>
      </c>
      <c r="K278" s="5" t="str">
        <f>IF(ISBLANK(Tableau7[[#This Row],[Num de site]]),"",_xlfn.XLOOKUP(Tableau7[[#This Row],[Num de site]],[1]Sites!A:A,[1]Sites!D:D))</f>
        <v/>
      </c>
      <c r="L278" t="str">
        <f>IF(ISBLANK(Tableau7[[#This Row],[Num de site]]),"",_xlfn.XLOOKUP(Tableau7[[#This Row],[Num de site]],[1]Sites!A:A,[1]Sites!E:E))</f>
        <v/>
      </c>
      <c r="N27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79" spans="2:14" x14ac:dyDescent="0.25">
      <c r="B279" t="str">
        <f>IF(ISBLANK(Tableau7[[#This Row],[Date ]]),"",WEEKNUM(Tableau7[[#This Row],[Date ]]))</f>
        <v/>
      </c>
      <c r="C279" t="str">
        <f>IF(ISBLANK(Tableau7[[#This Row],[Date ]]),"",TEXT(Tableau7[[#This Row],[Date ]],"mmmm"))</f>
        <v/>
      </c>
      <c r="E279" s="2"/>
      <c r="F279" s="3"/>
      <c r="J279" t="str">
        <f>IF(ISBLANK(Tableau7[[#This Row],[Num de site]]),"",_xlfn.XLOOKUP(Tableau7[[#This Row],[Num de site]],[1]Sites!A:A,[1]Sites!C:C))</f>
        <v/>
      </c>
      <c r="K279" s="5" t="str">
        <f>IF(ISBLANK(Tableau7[[#This Row],[Num de site]]),"",_xlfn.XLOOKUP(Tableau7[[#This Row],[Num de site]],[1]Sites!A:A,[1]Sites!D:D))</f>
        <v/>
      </c>
      <c r="L279" t="str">
        <f>IF(ISBLANK(Tableau7[[#This Row],[Num de site]]),"",_xlfn.XLOOKUP(Tableau7[[#This Row],[Num de site]],[1]Sites!A:A,[1]Sites!E:E))</f>
        <v/>
      </c>
      <c r="N27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80" spans="2:14" x14ac:dyDescent="0.25">
      <c r="B280" t="str">
        <f>IF(ISBLANK(Tableau7[[#This Row],[Date ]]),"",WEEKNUM(Tableau7[[#This Row],[Date ]]))</f>
        <v/>
      </c>
      <c r="C280" t="str">
        <f>IF(ISBLANK(Tableau7[[#This Row],[Date ]]),"",TEXT(Tableau7[[#This Row],[Date ]],"mmmm"))</f>
        <v/>
      </c>
      <c r="E280" s="2"/>
      <c r="F280" s="3"/>
      <c r="J280" t="str">
        <f>IF(ISBLANK(Tableau7[[#This Row],[Num de site]]),"",_xlfn.XLOOKUP(Tableau7[[#This Row],[Num de site]],[1]Sites!A:A,[1]Sites!C:C))</f>
        <v/>
      </c>
      <c r="K280" s="5" t="str">
        <f>IF(ISBLANK(Tableau7[[#This Row],[Num de site]]),"",_xlfn.XLOOKUP(Tableau7[[#This Row],[Num de site]],[1]Sites!A:A,[1]Sites!D:D))</f>
        <v/>
      </c>
      <c r="L280" t="str">
        <f>IF(ISBLANK(Tableau7[[#This Row],[Num de site]]),"",_xlfn.XLOOKUP(Tableau7[[#This Row],[Num de site]],[1]Sites!A:A,[1]Sites!E:E))</f>
        <v/>
      </c>
      <c r="N28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81" spans="2:14" x14ac:dyDescent="0.25">
      <c r="B281" t="str">
        <f>IF(ISBLANK(Tableau7[[#This Row],[Date ]]),"",WEEKNUM(Tableau7[[#This Row],[Date ]]))</f>
        <v/>
      </c>
      <c r="C281" t="str">
        <f>IF(ISBLANK(Tableau7[[#This Row],[Date ]]),"",TEXT(Tableau7[[#This Row],[Date ]],"mmmm"))</f>
        <v/>
      </c>
      <c r="E281" s="2"/>
      <c r="F281" s="3"/>
      <c r="J281" t="str">
        <f>IF(ISBLANK(Tableau7[[#This Row],[Num de site]]),"",_xlfn.XLOOKUP(Tableau7[[#This Row],[Num de site]],[1]Sites!A:A,[1]Sites!C:C))</f>
        <v/>
      </c>
      <c r="K281" s="5" t="str">
        <f>IF(ISBLANK(Tableau7[[#This Row],[Num de site]]),"",_xlfn.XLOOKUP(Tableau7[[#This Row],[Num de site]],[1]Sites!A:A,[1]Sites!D:D))</f>
        <v/>
      </c>
      <c r="L281" t="str">
        <f>IF(ISBLANK(Tableau7[[#This Row],[Num de site]]),"",_xlfn.XLOOKUP(Tableau7[[#This Row],[Num de site]],[1]Sites!A:A,[1]Sites!E:E))</f>
        <v/>
      </c>
      <c r="N28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82" spans="2:14" x14ac:dyDescent="0.25">
      <c r="B282" t="str">
        <f>IF(ISBLANK(Tableau7[[#This Row],[Date ]]),"",WEEKNUM(Tableau7[[#This Row],[Date ]]))</f>
        <v/>
      </c>
      <c r="C282" t="str">
        <f>IF(ISBLANK(Tableau7[[#This Row],[Date ]]),"",TEXT(Tableau7[[#This Row],[Date ]],"mmmm"))</f>
        <v/>
      </c>
      <c r="E282" s="2"/>
      <c r="F282" s="3"/>
      <c r="J282" t="str">
        <f>IF(ISBLANK(Tableau7[[#This Row],[Num de site]]),"",_xlfn.XLOOKUP(Tableau7[[#This Row],[Num de site]],[1]Sites!A:A,[1]Sites!C:C))</f>
        <v/>
      </c>
      <c r="K282" s="5" t="str">
        <f>IF(ISBLANK(Tableau7[[#This Row],[Num de site]]),"",_xlfn.XLOOKUP(Tableau7[[#This Row],[Num de site]],[1]Sites!A:A,[1]Sites!D:D))</f>
        <v/>
      </c>
      <c r="L282" t="str">
        <f>IF(ISBLANK(Tableau7[[#This Row],[Num de site]]),"",_xlfn.XLOOKUP(Tableau7[[#This Row],[Num de site]],[1]Sites!A:A,[1]Sites!E:E))</f>
        <v/>
      </c>
      <c r="N28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83" spans="2:14" x14ac:dyDescent="0.25">
      <c r="B283" t="str">
        <f>IF(ISBLANK(Tableau7[[#This Row],[Date ]]),"",WEEKNUM(Tableau7[[#This Row],[Date ]]))</f>
        <v/>
      </c>
      <c r="C283" t="str">
        <f>IF(ISBLANK(Tableau7[[#This Row],[Date ]]),"",TEXT(Tableau7[[#This Row],[Date ]],"mmmm"))</f>
        <v/>
      </c>
      <c r="E283" s="2"/>
      <c r="F283" s="3"/>
      <c r="J283" t="str">
        <f>IF(ISBLANK(Tableau7[[#This Row],[Num de site]]),"",_xlfn.XLOOKUP(Tableau7[[#This Row],[Num de site]],[1]Sites!A:A,[1]Sites!C:C))</f>
        <v/>
      </c>
      <c r="K283" s="5" t="str">
        <f>IF(ISBLANK(Tableau7[[#This Row],[Num de site]]),"",_xlfn.XLOOKUP(Tableau7[[#This Row],[Num de site]],[1]Sites!A:A,[1]Sites!D:D))</f>
        <v/>
      </c>
      <c r="L283" t="str">
        <f>IF(ISBLANK(Tableau7[[#This Row],[Num de site]]),"",_xlfn.XLOOKUP(Tableau7[[#This Row],[Num de site]],[1]Sites!A:A,[1]Sites!E:E))</f>
        <v/>
      </c>
      <c r="N28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84" spans="2:14" x14ac:dyDescent="0.25">
      <c r="B284" t="str">
        <f>IF(ISBLANK(Tableau7[[#This Row],[Date ]]),"",WEEKNUM(Tableau7[[#This Row],[Date ]]))</f>
        <v/>
      </c>
      <c r="C284" t="str">
        <f>IF(ISBLANK(Tableau7[[#This Row],[Date ]]),"",TEXT(Tableau7[[#This Row],[Date ]],"mmmm"))</f>
        <v/>
      </c>
      <c r="E284" s="2"/>
      <c r="F284" s="3"/>
      <c r="J284" t="str">
        <f>IF(ISBLANK(Tableau7[[#This Row],[Num de site]]),"",_xlfn.XLOOKUP(Tableau7[[#This Row],[Num de site]],[1]Sites!A:A,[1]Sites!C:C))</f>
        <v/>
      </c>
      <c r="K284" s="5" t="str">
        <f>IF(ISBLANK(Tableau7[[#This Row],[Num de site]]),"",_xlfn.XLOOKUP(Tableau7[[#This Row],[Num de site]],[1]Sites!A:A,[1]Sites!D:D))</f>
        <v/>
      </c>
      <c r="L284" t="str">
        <f>IF(ISBLANK(Tableau7[[#This Row],[Num de site]]),"",_xlfn.XLOOKUP(Tableau7[[#This Row],[Num de site]],[1]Sites!A:A,[1]Sites!E:E))</f>
        <v/>
      </c>
      <c r="N28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85" spans="2:14" x14ac:dyDescent="0.25">
      <c r="B285" t="str">
        <f>IF(ISBLANK(Tableau7[[#This Row],[Date ]]),"",WEEKNUM(Tableau7[[#This Row],[Date ]]))</f>
        <v/>
      </c>
      <c r="C285" t="str">
        <f>IF(ISBLANK(Tableau7[[#This Row],[Date ]]),"",TEXT(Tableau7[[#This Row],[Date ]],"mmmm"))</f>
        <v/>
      </c>
      <c r="E285" s="2"/>
      <c r="F285" s="3"/>
      <c r="J285" t="str">
        <f>IF(ISBLANK(Tableau7[[#This Row],[Num de site]]),"",_xlfn.XLOOKUP(Tableau7[[#This Row],[Num de site]],[1]Sites!A:A,[1]Sites!C:C))</f>
        <v/>
      </c>
      <c r="K285" s="5" t="str">
        <f>IF(ISBLANK(Tableau7[[#This Row],[Num de site]]),"",_xlfn.XLOOKUP(Tableau7[[#This Row],[Num de site]],[1]Sites!A:A,[1]Sites!D:D))</f>
        <v/>
      </c>
      <c r="L285" t="str">
        <f>IF(ISBLANK(Tableau7[[#This Row],[Num de site]]),"",_xlfn.XLOOKUP(Tableau7[[#This Row],[Num de site]],[1]Sites!A:A,[1]Sites!E:E))</f>
        <v/>
      </c>
      <c r="N28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86" spans="2:14" x14ac:dyDescent="0.25">
      <c r="B286" t="str">
        <f>IF(ISBLANK(Tableau7[[#This Row],[Date ]]),"",WEEKNUM(Tableau7[[#This Row],[Date ]]))</f>
        <v/>
      </c>
      <c r="C286" t="str">
        <f>IF(ISBLANK(Tableau7[[#This Row],[Date ]]),"",TEXT(Tableau7[[#This Row],[Date ]],"mmmm"))</f>
        <v/>
      </c>
      <c r="E286" s="2"/>
      <c r="F286" s="3"/>
      <c r="J286" t="str">
        <f>IF(ISBLANK(Tableau7[[#This Row],[Num de site]]),"",_xlfn.XLOOKUP(Tableau7[[#This Row],[Num de site]],[1]Sites!A:A,[1]Sites!C:C))</f>
        <v/>
      </c>
      <c r="K286" s="5" t="str">
        <f>IF(ISBLANK(Tableau7[[#This Row],[Num de site]]),"",_xlfn.XLOOKUP(Tableau7[[#This Row],[Num de site]],[1]Sites!A:A,[1]Sites!D:D))</f>
        <v/>
      </c>
      <c r="L286" t="str">
        <f>IF(ISBLANK(Tableau7[[#This Row],[Num de site]]),"",_xlfn.XLOOKUP(Tableau7[[#This Row],[Num de site]],[1]Sites!A:A,[1]Sites!E:E))</f>
        <v/>
      </c>
      <c r="N28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87" spans="2:14" x14ac:dyDescent="0.25">
      <c r="B287" t="str">
        <f>IF(ISBLANK(Tableau7[[#This Row],[Date ]]),"",WEEKNUM(Tableau7[[#This Row],[Date ]]))</f>
        <v/>
      </c>
      <c r="C287" t="str">
        <f>IF(ISBLANK(Tableau7[[#This Row],[Date ]]),"",TEXT(Tableau7[[#This Row],[Date ]],"mmmm"))</f>
        <v/>
      </c>
      <c r="E287" s="2"/>
      <c r="F287" s="3"/>
      <c r="J287" t="str">
        <f>IF(ISBLANK(Tableau7[[#This Row],[Num de site]]),"",_xlfn.XLOOKUP(Tableau7[[#This Row],[Num de site]],[1]Sites!A:A,[1]Sites!C:C))</f>
        <v/>
      </c>
      <c r="K287" s="5" t="str">
        <f>IF(ISBLANK(Tableau7[[#This Row],[Num de site]]),"",_xlfn.XLOOKUP(Tableau7[[#This Row],[Num de site]],[1]Sites!A:A,[1]Sites!D:D))</f>
        <v/>
      </c>
      <c r="L287" t="str">
        <f>IF(ISBLANK(Tableau7[[#This Row],[Num de site]]),"",_xlfn.XLOOKUP(Tableau7[[#This Row],[Num de site]],[1]Sites!A:A,[1]Sites!E:E))</f>
        <v/>
      </c>
      <c r="N28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88" spans="2:14" x14ac:dyDescent="0.25">
      <c r="B288" t="str">
        <f>IF(ISBLANK(Tableau7[[#This Row],[Date ]]),"",WEEKNUM(Tableau7[[#This Row],[Date ]]))</f>
        <v/>
      </c>
      <c r="C288" t="str">
        <f>IF(ISBLANK(Tableau7[[#This Row],[Date ]]),"",TEXT(Tableau7[[#This Row],[Date ]],"mmmm"))</f>
        <v/>
      </c>
      <c r="E288" s="2"/>
      <c r="F288" s="3"/>
      <c r="J288" t="str">
        <f>IF(ISBLANK(Tableau7[[#This Row],[Num de site]]),"",_xlfn.XLOOKUP(Tableau7[[#This Row],[Num de site]],[1]Sites!A:A,[1]Sites!C:C))</f>
        <v/>
      </c>
      <c r="K288" s="5" t="str">
        <f>IF(ISBLANK(Tableau7[[#This Row],[Num de site]]),"",_xlfn.XLOOKUP(Tableau7[[#This Row],[Num de site]],[1]Sites!A:A,[1]Sites!D:D))</f>
        <v/>
      </c>
      <c r="L288" t="str">
        <f>IF(ISBLANK(Tableau7[[#This Row],[Num de site]]),"",_xlfn.XLOOKUP(Tableau7[[#This Row],[Num de site]],[1]Sites!A:A,[1]Sites!E:E))</f>
        <v/>
      </c>
      <c r="N28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89" spans="2:14" x14ac:dyDescent="0.25">
      <c r="B289" t="str">
        <f>IF(ISBLANK(Tableau7[[#This Row],[Date ]]),"",WEEKNUM(Tableau7[[#This Row],[Date ]]))</f>
        <v/>
      </c>
      <c r="C289" t="str">
        <f>IF(ISBLANK(Tableau7[[#This Row],[Date ]]),"",TEXT(Tableau7[[#This Row],[Date ]],"mmmm"))</f>
        <v/>
      </c>
      <c r="E289" s="2"/>
      <c r="F289" s="3"/>
      <c r="J289" t="str">
        <f>IF(ISBLANK(Tableau7[[#This Row],[Num de site]]),"",_xlfn.XLOOKUP(Tableau7[[#This Row],[Num de site]],[1]Sites!A:A,[1]Sites!C:C))</f>
        <v/>
      </c>
      <c r="K289" s="5" t="str">
        <f>IF(ISBLANK(Tableau7[[#This Row],[Num de site]]),"",_xlfn.XLOOKUP(Tableau7[[#This Row],[Num de site]],[1]Sites!A:A,[1]Sites!D:D))</f>
        <v/>
      </c>
      <c r="L289" t="str">
        <f>IF(ISBLANK(Tableau7[[#This Row],[Num de site]]),"",_xlfn.XLOOKUP(Tableau7[[#This Row],[Num de site]],[1]Sites!A:A,[1]Sites!E:E))</f>
        <v/>
      </c>
      <c r="N28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90" spans="2:14" x14ac:dyDescent="0.25">
      <c r="B290" t="str">
        <f>IF(ISBLANK(Tableau7[[#This Row],[Date ]]),"",WEEKNUM(Tableau7[[#This Row],[Date ]]))</f>
        <v/>
      </c>
      <c r="C290" t="str">
        <f>IF(ISBLANK(Tableau7[[#This Row],[Date ]]),"",TEXT(Tableau7[[#This Row],[Date ]],"mmmm"))</f>
        <v/>
      </c>
      <c r="E290" s="2"/>
      <c r="F290" s="3"/>
      <c r="J290" t="str">
        <f>IF(ISBLANK(Tableau7[[#This Row],[Num de site]]),"",_xlfn.XLOOKUP(Tableau7[[#This Row],[Num de site]],[1]Sites!A:A,[1]Sites!C:C))</f>
        <v/>
      </c>
      <c r="K290" s="5" t="str">
        <f>IF(ISBLANK(Tableau7[[#This Row],[Num de site]]),"",_xlfn.XLOOKUP(Tableau7[[#This Row],[Num de site]],[1]Sites!A:A,[1]Sites!D:D))</f>
        <v/>
      </c>
      <c r="L290" t="str">
        <f>IF(ISBLANK(Tableau7[[#This Row],[Num de site]]),"",_xlfn.XLOOKUP(Tableau7[[#This Row],[Num de site]],[1]Sites!A:A,[1]Sites!E:E))</f>
        <v/>
      </c>
      <c r="N29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91" spans="2:14" x14ac:dyDescent="0.25">
      <c r="B291" t="str">
        <f>IF(ISBLANK(Tableau7[[#This Row],[Date ]]),"",WEEKNUM(Tableau7[[#This Row],[Date ]]))</f>
        <v/>
      </c>
      <c r="C291" t="str">
        <f>IF(ISBLANK(Tableau7[[#This Row],[Date ]]),"",TEXT(Tableau7[[#This Row],[Date ]],"mmmm"))</f>
        <v/>
      </c>
      <c r="E291" s="2"/>
      <c r="F291" s="3"/>
      <c r="J291" t="str">
        <f>IF(ISBLANK(Tableau7[[#This Row],[Num de site]]),"",_xlfn.XLOOKUP(Tableau7[[#This Row],[Num de site]],[1]Sites!A:A,[1]Sites!C:C))</f>
        <v/>
      </c>
      <c r="K291" s="5" t="str">
        <f>IF(ISBLANK(Tableau7[[#This Row],[Num de site]]),"",_xlfn.XLOOKUP(Tableau7[[#This Row],[Num de site]],[1]Sites!A:A,[1]Sites!D:D))</f>
        <v/>
      </c>
      <c r="L291" t="str">
        <f>IF(ISBLANK(Tableau7[[#This Row],[Num de site]]),"",_xlfn.XLOOKUP(Tableau7[[#This Row],[Num de site]],[1]Sites!A:A,[1]Sites!E:E))</f>
        <v/>
      </c>
      <c r="N29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92" spans="2:14" x14ac:dyDescent="0.25">
      <c r="B292" t="str">
        <f>IF(ISBLANK(Tableau7[[#This Row],[Date ]]),"",WEEKNUM(Tableau7[[#This Row],[Date ]]))</f>
        <v/>
      </c>
      <c r="C292" t="str">
        <f>IF(ISBLANK(Tableau7[[#This Row],[Date ]]),"",TEXT(Tableau7[[#This Row],[Date ]],"mmmm"))</f>
        <v/>
      </c>
      <c r="E292" s="2"/>
      <c r="F292" s="3"/>
      <c r="J292" t="str">
        <f>IF(ISBLANK(Tableau7[[#This Row],[Num de site]]),"",_xlfn.XLOOKUP(Tableau7[[#This Row],[Num de site]],[1]Sites!A:A,[1]Sites!C:C))</f>
        <v/>
      </c>
      <c r="K292" s="5" t="str">
        <f>IF(ISBLANK(Tableau7[[#This Row],[Num de site]]),"",_xlfn.XLOOKUP(Tableau7[[#This Row],[Num de site]],[1]Sites!A:A,[1]Sites!D:D))</f>
        <v/>
      </c>
      <c r="L292" t="str">
        <f>IF(ISBLANK(Tableau7[[#This Row],[Num de site]]),"",_xlfn.XLOOKUP(Tableau7[[#This Row],[Num de site]],[1]Sites!A:A,[1]Sites!E:E))</f>
        <v/>
      </c>
      <c r="N29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93" spans="2:14" x14ac:dyDescent="0.25">
      <c r="B293" t="str">
        <f>IF(ISBLANK(Tableau7[[#This Row],[Date ]]),"",WEEKNUM(Tableau7[[#This Row],[Date ]]))</f>
        <v/>
      </c>
      <c r="C293" t="str">
        <f>IF(ISBLANK(Tableau7[[#This Row],[Date ]]),"",TEXT(Tableau7[[#This Row],[Date ]],"mmmm"))</f>
        <v/>
      </c>
      <c r="E293" s="2"/>
      <c r="F293" s="3"/>
      <c r="J293" t="str">
        <f>IF(ISBLANK(Tableau7[[#This Row],[Num de site]]),"",_xlfn.XLOOKUP(Tableau7[[#This Row],[Num de site]],[1]Sites!A:A,[1]Sites!C:C))</f>
        <v/>
      </c>
      <c r="K293" s="5" t="str">
        <f>IF(ISBLANK(Tableau7[[#This Row],[Num de site]]),"",_xlfn.XLOOKUP(Tableau7[[#This Row],[Num de site]],[1]Sites!A:A,[1]Sites!D:D))</f>
        <v/>
      </c>
      <c r="L293" t="str">
        <f>IF(ISBLANK(Tableau7[[#This Row],[Num de site]]),"",_xlfn.XLOOKUP(Tableau7[[#This Row],[Num de site]],[1]Sites!A:A,[1]Sites!E:E))</f>
        <v/>
      </c>
      <c r="N29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94" spans="2:14" x14ac:dyDescent="0.25">
      <c r="B294" t="str">
        <f>IF(ISBLANK(Tableau7[[#This Row],[Date ]]),"",WEEKNUM(Tableau7[[#This Row],[Date ]]))</f>
        <v/>
      </c>
      <c r="C294" t="str">
        <f>IF(ISBLANK(Tableau7[[#This Row],[Date ]]),"",TEXT(Tableau7[[#This Row],[Date ]],"mmmm"))</f>
        <v/>
      </c>
      <c r="E294" s="2"/>
      <c r="F294" s="3"/>
      <c r="J294" t="str">
        <f>IF(ISBLANK(Tableau7[[#This Row],[Num de site]]),"",_xlfn.XLOOKUP(Tableau7[[#This Row],[Num de site]],[1]Sites!A:A,[1]Sites!C:C))</f>
        <v/>
      </c>
      <c r="K294" s="5" t="str">
        <f>IF(ISBLANK(Tableau7[[#This Row],[Num de site]]),"",_xlfn.XLOOKUP(Tableau7[[#This Row],[Num de site]],[1]Sites!A:A,[1]Sites!D:D))</f>
        <v/>
      </c>
      <c r="L294" t="str">
        <f>IF(ISBLANK(Tableau7[[#This Row],[Num de site]]),"",_xlfn.XLOOKUP(Tableau7[[#This Row],[Num de site]],[1]Sites!A:A,[1]Sites!E:E))</f>
        <v/>
      </c>
      <c r="N29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95" spans="2:14" x14ac:dyDescent="0.25">
      <c r="B295" t="str">
        <f>IF(ISBLANK(Tableau7[[#This Row],[Date ]]),"",WEEKNUM(Tableau7[[#This Row],[Date ]]))</f>
        <v/>
      </c>
      <c r="C295" t="str">
        <f>IF(ISBLANK(Tableau7[[#This Row],[Date ]]),"",TEXT(Tableau7[[#This Row],[Date ]],"mmmm"))</f>
        <v/>
      </c>
      <c r="E295" s="2"/>
      <c r="F295" s="3"/>
      <c r="J295" t="str">
        <f>IF(ISBLANK(Tableau7[[#This Row],[Num de site]]),"",_xlfn.XLOOKUP(Tableau7[[#This Row],[Num de site]],[1]Sites!A:A,[1]Sites!C:C))</f>
        <v/>
      </c>
      <c r="K295" s="5" t="str">
        <f>IF(ISBLANK(Tableau7[[#This Row],[Num de site]]),"",_xlfn.XLOOKUP(Tableau7[[#This Row],[Num de site]],[1]Sites!A:A,[1]Sites!D:D))</f>
        <v/>
      </c>
      <c r="L295" t="str">
        <f>IF(ISBLANK(Tableau7[[#This Row],[Num de site]]),"",_xlfn.XLOOKUP(Tableau7[[#This Row],[Num de site]],[1]Sites!A:A,[1]Sites!E:E))</f>
        <v/>
      </c>
      <c r="N29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96" spans="2:14" x14ac:dyDescent="0.25">
      <c r="B296" t="str">
        <f>IF(ISBLANK(Tableau7[[#This Row],[Date ]]),"",WEEKNUM(Tableau7[[#This Row],[Date ]]))</f>
        <v/>
      </c>
      <c r="C296" t="str">
        <f>IF(ISBLANK(Tableau7[[#This Row],[Date ]]),"",TEXT(Tableau7[[#This Row],[Date ]],"mmmm"))</f>
        <v/>
      </c>
      <c r="E296" s="2"/>
      <c r="F296" s="3"/>
      <c r="J296" t="str">
        <f>IF(ISBLANK(Tableau7[[#This Row],[Num de site]]),"",_xlfn.XLOOKUP(Tableau7[[#This Row],[Num de site]],[1]Sites!A:A,[1]Sites!C:C))</f>
        <v/>
      </c>
      <c r="K296" s="5" t="str">
        <f>IF(ISBLANK(Tableau7[[#This Row],[Num de site]]),"",_xlfn.XLOOKUP(Tableau7[[#This Row],[Num de site]],[1]Sites!A:A,[1]Sites!D:D))</f>
        <v/>
      </c>
      <c r="L296" t="str">
        <f>IF(ISBLANK(Tableau7[[#This Row],[Num de site]]),"",_xlfn.XLOOKUP(Tableau7[[#This Row],[Num de site]],[1]Sites!A:A,[1]Sites!E:E))</f>
        <v/>
      </c>
      <c r="N29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97" spans="2:14" x14ac:dyDescent="0.25">
      <c r="B297" t="str">
        <f>IF(ISBLANK(Tableau7[[#This Row],[Date ]]),"",WEEKNUM(Tableau7[[#This Row],[Date ]]))</f>
        <v/>
      </c>
      <c r="C297" t="str">
        <f>IF(ISBLANK(Tableau7[[#This Row],[Date ]]),"",TEXT(Tableau7[[#This Row],[Date ]],"mmmm"))</f>
        <v/>
      </c>
      <c r="E297" s="2"/>
      <c r="F297" s="3"/>
      <c r="J297" t="str">
        <f>IF(ISBLANK(Tableau7[[#This Row],[Num de site]]),"",_xlfn.XLOOKUP(Tableau7[[#This Row],[Num de site]],[1]Sites!A:A,[1]Sites!C:C))</f>
        <v/>
      </c>
      <c r="K297" s="5" t="str">
        <f>IF(ISBLANK(Tableau7[[#This Row],[Num de site]]),"",_xlfn.XLOOKUP(Tableau7[[#This Row],[Num de site]],[1]Sites!A:A,[1]Sites!D:D))</f>
        <v/>
      </c>
      <c r="L297" t="str">
        <f>IF(ISBLANK(Tableau7[[#This Row],[Num de site]]),"",_xlfn.XLOOKUP(Tableau7[[#This Row],[Num de site]],[1]Sites!A:A,[1]Sites!E:E))</f>
        <v/>
      </c>
      <c r="N29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98" spans="2:14" x14ac:dyDescent="0.25">
      <c r="B298" t="str">
        <f>IF(ISBLANK(Tableau7[[#This Row],[Date ]]),"",WEEKNUM(Tableau7[[#This Row],[Date ]]))</f>
        <v/>
      </c>
      <c r="C298" t="str">
        <f>IF(ISBLANK(Tableau7[[#This Row],[Date ]]),"",TEXT(Tableau7[[#This Row],[Date ]],"mmmm"))</f>
        <v/>
      </c>
      <c r="E298" s="2"/>
      <c r="F298" s="3"/>
      <c r="J298" t="str">
        <f>IF(ISBLANK(Tableau7[[#This Row],[Num de site]]),"",_xlfn.XLOOKUP(Tableau7[[#This Row],[Num de site]],[1]Sites!A:A,[1]Sites!C:C))</f>
        <v/>
      </c>
      <c r="K298" s="5" t="str">
        <f>IF(ISBLANK(Tableau7[[#This Row],[Num de site]]),"",_xlfn.XLOOKUP(Tableau7[[#This Row],[Num de site]],[1]Sites!A:A,[1]Sites!D:D))</f>
        <v/>
      </c>
      <c r="L298" t="str">
        <f>IF(ISBLANK(Tableau7[[#This Row],[Num de site]]),"",_xlfn.XLOOKUP(Tableau7[[#This Row],[Num de site]],[1]Sites!A:A,[1]Sites!E:E))</f>
        <v/>
      </c>
      <c r="N29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299" spans="2:14" x14ac:dyDescent="0.25">
      <c r="B299" t="str">
        <f>IF(ISBLANK(Tableau7[[#This Row],[Date ]]),"",WEEKNUM(Tableau7[[#This Row],[Date ]]))</f>
        <v/>
      </c>
      <c r="C299" t="str">
        <f>IF(ISBLANK(Tableau7[[#This Row],[Date ]]),"",TEXT(Tableau7[[#This Row],[Date ]],"mmmm"))</f>
        <v/>
      </c>
      <c r="E299" s="2"/>
      <c r="F299" s="3"/>
      <c r="J299" t="str">
        <f>IF(ISBLANK(Tableau7[[#This Row],[Num de site]]),"",_xlfn.XLOOKUP(Tableau7[[#This Row],[Num de site]],[1]Sites!A:A,[1]Sites!C:C))</f>
        <v/>
      </c>
      <c r="K299" s="5" t="str">
        <f>IF(ISBLANK(Tableau7[[#This Row],[Num de site]]),"",_xlfn.XLOOKUP(Tableau7[[#This Row],[Num de site]],[1]Sites!A:A,[1]Sites!D:D))</f>
        <v/>
      </c>
      <c r="L299" t="str">
        <f>IF(ISBLANK(Tableau7[[#This Row],[Num de site]]),"",_xlfn.XLOOKUP(Tableau7[[#This Row],[Num de site]],[1]Sites!A:A,[1]Sites!E:E))</f>
        <v/>
      </c>
      <c r="N29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00" spans="2:14" x14ac:dyDescent="0.25">
      <c r="B300" t="str">
        <f>IF(ISBLANK(Tableau7[[#This Row],[Date ]]),"",WEEKNUM(Tableau7[[#This Row],[Date ]]))</f>
        <v/>
      </c>
      <c r="C300" t="str">
        <f>IF(ISBLANK(Tableau7[[#This Row],[Date ]]),"",TEXT(Tableau7[[#This Row],[Date ]],"mmmm"))</f>
        <v/>
      </c>
      <c r="E300" s="2"/>
      <c r="F300" s="3"/>
      <c r="J300" t="str">
        <f>IF(ISBLANK(Tableau7[[#This Row],[Num de site]]),"",_xlfn.XLOOKUP(Tableau7[[#This Row],[Num de site]],[1]Sites!A:A,[1]Sites!C:C))</f>
        <v/>
      </c>
      <c r="K300" s="5" t="str">
        <f>IF(ISBLANK(Tableau7[[#This Row],[Num de site]]),"",_xlfn.XLOOKUP(Tableau7[[#This Row],[Num de site]],[1]Sites!A:A,[1]Sites!D:D))</f>
        <v/>
      </c>
      <c r="L300" t="str">
        <f>IF(ISBLANK(Tableau7[[#This Row],[Num de site]]),"",_xlfn.XLOOKUP(Tableau7[[#This Row],[Num de site]],[1]Sites!A:A,[1]Sites!E:E))</f>
        <v/>
      </c>
      <c r="N30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01" spans="2:14" x14ac:dyDescent="0.25">
      <c r="B301" t="str">
        <f>IF(ISBLANK(Tableau7[[#This Row],[Date ]]),"",WEEKNUM(Tableau7[[#This Row],[Date ]]))</f>
        <v/>
      </c>
      <c r="C301" t="str">
        <f>IF(ISBLANK(Tableau7[[#This Row],[Date ]]),"",TEXT(Tableau7[[#This Row],[Date ]],"mmmm"))</f>
        <v/>
      </c>
      <c r="E301" s="2"/>
      <c r="F301" s="3"/>
      <c r="J301" t="str">
        <f>IF(ISBLANK(Tableau7[[#This Row],[Num de site]]),"",_xlfn.XLOOKUP(Tableau7[[#This Row],[Num de site]],[1]Sites!A:A,[1]Sites!C:C))</f>
        <v/>
      </c>
      <c r="K301" s="5" t="str">
        <f>IF(ISBLANK(Tableau7[[#This Row],[Num de site]]),"",_xlfn.XLOOKUP(Tableau7[[#This Row],[Num de site]],[1]Sites!A:A,[1]Sites!D:D))</f>
        <v/>
      </c>
      <c r="L301" t="str">
        <f>IF(ISBLANK(Tableau7[[#This Row],[Num de site]]),"",_xlfn.XLOOKUP(Tableau7[[#This Row],[Num de site]],[1]Sites!A:A,[1]Sites!E:E))</f>
        <v/>
      </c>
      <c r="N30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02" spans="2:14" x14ac:dyDescent="0.25">
      <c r="B302" t="str">
        <f>IF(ISBLANK(Tableau7[[#This Row],[Date ]]),"",WEEKNUM(Tableau7[[#This Row],[Date ]]))</f>
        <v/>
      </c>
      <c r="C302" t="str">
        <f>IF(ISBLANK(Tableau7[[#This Row],[Date ]]),"",TEXT(Tableau7[[#This Row],[Date ]],"mmmm"))</f>
        <v/>
      </c>
      <c r="E302" s="2"/>
      <c r="F302" s="3"/>
      <c r="J302" t="str">
        <f>IF(ISBLANK(Tableau7[[#This Row],[Num de site]]),"",_xlfn.XLOOKUP(Tableau7[[#This Row],[Num de site]],[1]Sites!A:A,[1]Sites!C:C))</f>
        <v/>
      </c>
      <c r="K302" s="5" t="str">
        <f>IF(ISBLANK(Tableau7[[#This Row],[Num de site]]),"",_xlfn.XLOOKUP(Tableau7[[#This Row],[Num de site]],[1]Sites!A:A,[1]Sites!D:D))</f>
        <v/>
      </c>
      <c r="L302" t="str">
        <f>IF(ISBLANK(Tableau7[[#This Row],[Num de site]]),"",_xlfn.XLOOKUP(Tableau7[[#This Row],[Num de site]],[1]Sites!A:A,[1]Sites!E:E))</f>
        <v/>
      </c>
      <c r="N30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03" spans="2:14" x14ac:dyDescent="0.25">
      <c r="B303" t="str">
        <f>IF(ISBLANK(Tableau7[[#This Row],[Date ]]),"",WEEKNUM(Tableau7[[#This Row],[Date ]]))</f>
        <v/>
      </c>
      <c r="C303" t="str">
        <f>IF(ISBLANK(Tableau7[[#This Row],[Date ]]),"",TEXT(Tableau7[[#This Row],[Date ]],"mmmm"))</f>
        <v/>
      </c>
      <c r="E303" s="2"/>
      <c r="F303" s="3"/>
      <c r="J303" t="str">
        <f>IF(ISBLANK(Tableau7[[#This Row],[Num de site]]),"",_xlfn.XLOOKUP(Tableau7[[#This Row],[Num de site]],[1]Sites!A:A,[1]Sites!C:C))</f>
        <v/>
      </c>
      <c r="K303" s="5" t="str">
        <f>IF(ISBLANK(Tableau7[[#This Row],[Num de site]]),"",_xlfn.XLOOKUP(Tableau7[[#This Row],[Num de site]],[1]Sites!A:A,[1]Sites!D:D))</f>
        <v/>
      </c>
      <c r="L303" t="str">
        <f>IF(ISBLANK(Tableau7[[#This Row],[Num de site]]),"",_xlfn.XLOOKUP(Tableau7[[#This Row],[Num de site]],[1]Sites!A:A,[1]Sites!E:E))</f>
        <v/>
      </c>
      <c r="N30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04" spans="2:14" x14ac:dyDescent="0.25">
      <c r="B304" t="str">
        <f>IF(ISBLANK(Tableau7[[#This Row],[Date ]]),"",WEEKNUM(Tableau7[[#This Row],[Date ]]))</f>
        <v/>
      </c>
      <c r="C304" t="str">
        <f>IF(ISBLANK(Tableau7[[#This Row],[Date ]]),"",TEXT(Tableau7[[#This Row],[Date ]],"mmmm"))</f>
        <v/>
      </c>
      <c r="E304" s="2"/>
      <c r="F304" s="3"/>
      <c r="J304" t="str">
        <f>IF(ISBLANK(Tableau7[[#This Row],[Num de site]]),"",_xlfn.XLOOKUP(Tableau7[[#This Row],[Num de site]],[1]Sites!A:A,[1]Sites!C:C))</f>
        <v/>
      </c>
      <c r="K304" s="5" t="str">
        <f>IF(ISBLANK(Tableau7[[#This Row],[Num de site]]),"",_xlfn.XLOOKUP(Tableau7[[#This Row],[Num de site]],[1]Sites!A:A,[1]Sites!D:D))</f>
        <v/>
      </c>
      <c r="L304" t="str">
        <f>IF(ISBLANK(Tableau7[[#This Row],[Num de site]]),"",_xlfn.XLOOKUP(Tableau7[[#This Row],[Num de site]],[1]Sites!A:A,[1]Sites!E:E))</f>
        <v/>
      </c>
      <c r="N30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05" spans="2:14" x14ac:dyDescent="0.25">
      <c r="B305" t="str">
        <f>IF(ISBLANK(Tableau7[[#This Row],[Date ]]),"",WEEKNUM(Tableau7[[#This Row],[Date ]]))</f>
        <v/>
      </c>
      <c r="C305" t="str">
        <f>IF(ISBLANK(Tableau7[[#This Row],[Date ]]),"",TEXT(Tableau7[[#This Row],[Date ]],"mmmm"))</f>
        <v/>
      </c>
      <c r="E305" s="2"/>
      <c r="F305" s="3"/>
      <c r="J305" t="str">
        <f>IF(ISBLANK(Tableau7[[#This Row],[Num de site]]),"",_xlfn.XLOOKUP(Tableau7[[#This Row],[Num de site]],[1]Sites!A:A,[1]Sites!C:C))</f>
        <v/>
      </c>
      <c r="K305" s="5" t="str">
        <f>IF(ISBLANK(Tableau7[[#This Row],[Num de site]]),"",_xlfn.XLOOKUP(Tableau7[[#This Row],[Num de site]],[1]Sites!A:A,[1]Sites!D:D))</f>
        <v/>
      </c>
      <c r="L305" t="str">
        <f>IF(ISBLANK(Tableau7[[#This Row],[Num de site]]),"",_xlfn.XLOOKUP(Tableau7[[#This Row],[Num de site]],[1]Sites!A:A,[1]Sites!E:E))</f>
        <v/>
      </c>
      <c r="N30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06" spans="2:14" x14ac:dyDescent="0.25">
      <c r="B306" t="str">
        <f>IF(ISBLANK(Tableau7[[#This Row],[Date ]]),"",WEEKNUM(Tableau7[[#This Row],[Date ]]))</f>
        <v/>
      </c>
      <c r="C306" t="str">
        <f>IF(ISBLANK(Tableau7[[#This Row],[Date ]]),"",TEXT(Tableau7[[#This Row],[Date ]],"mmmm"))</f>
        <v/>
      </c>
      <c r="E306" s="2"/>
      <c r="F306" s="3"/>
      <c r="J306" t="str">
        <f>IF(ISBLANK(Tableau7[[#This Row],[Num de site]]),"",_xlfn.XLOOKUP(Tableau7[[#This Row],[Num de site]],[1]Sites!A:A,[1]Sites!C:C))</f>
        <v/>
      </c>
      <c r="K306" s="5" t="str">
        <f>IF(ISBLANK(Tableau7[[#This Row],[Num de site]]),"",_xlfn.XLOOKUP(Tableau7[[#This Row],[Num de site]],[1]Sites!A:A,[1]Sites!D:D))</f>
        <v/>
      </c>
      <c r="L306" t="str">
        <f>IF(ISBLANK(Tableau7[[#This Row],[Num de site]]),"",_xlfn.XLOOKUP(Tableau7[[#This Row],[Num de site]],[1]Sites!A:A,[1]Sites!E:E))</f>
        <v/>
      </c>
      <c r="N30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07" spans="2:14" x14ac:dyDescent="0.25">
      <c r="B307" t="str">
        <f>IF(ISBLANK(Tableau7[[#This Row],[Date ]]),"",WEEKNUM(Tableau7[[#This Row],[Date ]]))</f>
        <v/>
      </c>
      <c r="C307" t="str">
        <f>IF(ISBLANK(Tableau7[[#This Row],[Date ]]),"",TEXT(Tableau7[[#This Row],[Date ]],"mmmm"))</f>
        <v/>
      </c>
      <c r="E307" s="2"/>
      <c r="F307" s="3"/>
      <c r="J307" t="str">
        <f>IF(ISBLANK(Tableau7[[#This Row],[Num de site]]),"",_xlfn.XLOOKUP(Tableau7[[#This Row],[Num de site]],[1]Sites!A:A,[1]Sites!C:C))</f>
        <v/>
      </c>
      <c r="K307" s="5" t="str">
        <f>IF(ISBLANK(Tableau7[[#This Row],[Num de site]]),"",_xlfn.XLOOKUP(Tableau7[[#This Row],[Num de site]],[1]Sites!A:A,[1]Sites!D:D))</f>
        <v/>
      </c>
      <c r="L307" t="str">
        <f>IF(ISBLANK(Tableau7[[#This Row],[Num de site]]),"",_xlfn.XLOOKUP(Tableau7[[#This Row],[Num de site]],[1]Sites!A:A,[1]Sites!E:E))</f>
        <v/>
      </c>
      <c r="N30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08" spans="2:14" x14ac:dyDescent="0.25">
      <c r="B308" t="str">
        <f>IF(ISBLANK(Tableau7[[#This Row],[Date ]]),"",WEEKNUM(Tableau7[[#This Row],[Date ]]))</f>
        <v/>
      </c>
      <c r="C308" t="str">
        <f>IF(ISBLANK(Tableau7[[#This Row],[Date ]]),"",TEXT(Tableau7[[#This Row],[Date ]],"mmmm"))</f>
        <v/>
      </c>
      <c r="E308" s="2"/>
      <c r="F308" s="3"/>
      <c r="J308" t="str">
        <f>IF(ISBLANK(Tableau7[[#This Row],[Num de site]]),"",_xlfn.XLOOKUP(Tableau7[[#This Row],[Num de site]],[1]Sites!A:A,[1]Sites!C:C))</f>
        <v/>
      </c>
      <c r="K308" s="5" t="str">
        <f>IF(ISBLANK(Tableau7[[#This Row],[Num de site]]),"",_xlfn.XLOOKUP(Tableau7[[#This Row],[Num de site]],[1]Sites!A:A,[1]Sites!D:D))</f>
        <v/>
      </c>
      <c r="L308" t="str">
        <f>IF(ISBLANK(Tableau7[[#This Row],[Num de site]]),"",_xlfn.XLOOKUP(Tableau7[[#This Row],[Num de site]],[1]Sites!A:A,[1]Sites!E:E))</f>
        <v/>
      </c>
      <c r="N30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09" spans="2:14" x14ac:dyDescent="0.25">
      <c r="B309" t="str">
        <f>IF(ISBLANK(Tableau7[[#This Row],[Date ]]),"",WEEKNUM(Tableau7[[#This Row],[Date ]]))</f>
        <v/>
      </c>
      <c r="C309" t="str">
        <f>IF(ISBLANK(Tableau7[[#This Row],[Date ]]),"",TEXT(Tableau7[[#This Row],[Date ]],"mmmm"))</f>
        <v/>
      </c>
      <c r="E309" s="2"/>
      <c r="F309" s="3"/>
      <c r="J309" t="str">
        <f>IF(ISBLANK(Tableau7[[#This Row],[Num de site]]),"",_xlfn.XLOOKUP(Tableau7[[#This Row],[Num de site]],[1]Sites!A:A,[1]Sites!C:C))</f>
        <v/>
      </c>
      <c r="K309" s="5" t="str">
        <f>IF(ISBLANK(Tableau7[[#This Row],[Num de site]]),"",_xlfn.XLOOKUP(Tableau7[[#This Row],[Num de site]],[1]Sites!A:A,[1]Sites!D:D))</f>
        <v/>
      </c>
      <c r="L309" t="str">
        <f>IF(ISBLANK(Tableau7[[#This Row],[Num de site]]),"",_xlfn.XLOOKUP(Tableau7[[#This Row],[Num de site]],[1]Sites!A:A,[1]Sites!E:E))</f>
        <v/>
      </c>
      <c r="N30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10" spans="2:14" x14ac:dyDescent="0.25">
      <c r="B310" t="str">
        <f>IF(ISBLANK(Tableau7[[#This Row],[Date ]]),"",WEEKNUM(Tableau7[[#This Row],[Date ]]))</f>
        <v/>
      </c>
      <c r="C310" t="str">
        <f>IF(ISBLANK(Tableau7[[#This Row],[Date ]]),"",TEXT(Tableau7[[#This Row],[Date ]],"mmmm"))</f>
        <v/>
      </c>
      <c r="E310" s="2"/>
      <c r="F310" s="3"/>
      <c r="J310" t="str">
        <f>IF(ISBLANK(Tableau7[[#This Row],[Num de site]]),"",_xlfn.XLOOKUP(Tableau7[[#This Row],[Num de site]],[1]Sites!A:A,[1]Sites!C:C))</f>
        <v/>
      </c>
      <c r="K310" s="5" t="str">
        <f>IF(ISBLANK(Tableau7[[#This Row],[Num de site]]),"",_xlfn.XLOOKUP(Tableau7[[#This Row],[Num de site]],[1]Sites!A:A,[1]Sites!D:D))</f>
        <v/>
      </c>
      <c r="L310" t="str">
        <f>IF(ISBLANK(Tableau7[[#This Row],[Num de site]]),"",_xlfn.XLOOKUP(Tableau7[[#This Row],[Num de site]],[1]Sites!A:A,[1]Sites!E:E))</f>
        <v/>
      </c>
      <c r="N31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11" spans="2:14" x14ac:dyDescent="0.25">
      <c r="B311" t="str">
        <f>IF(ISBLANK(Tableau7[[#This Row],[Date ]]),"",WEEKNUM(Tableau7[[#This Row],[Date ]]))</f>
        <v/>
      </c>
      <c r="C311" t="str">
        <f>IF(ISBLANK(Tableau7[[#This Row],[Date ]]),"",TEXT(Tableau7[[#This Row],[Date ]],"mmmm"))</f>
        <v/>
      </c>
      <c r="E311" s="2"/>
      <c r="F311" s="3"/>
      <c r="J311" t="str">
        <f>IF(ISBLANK(Tableau7[[#This Row],[Num de site]]),"",_xlfn.XLOOKUP(Tableau7[[#This Row],[Num de site]],[1]Sites!A:A,[1]Sites!C:C))</f>
        <v/>
      </c>
      <c r="K311" s="5" t="str">
        <f>IF(ISBLANK(Tableau7[[#This Row],[Num de site]]),"",_xlfn.XLOOKUP(Tableau7[[#This Row],[Num de site]],[1]Sites!A:A,[1]Sites!D:D))</f>
        <v/>
      </c>
      <c r="L311" t="str">
        <f>IF(ISBLANK(Tableau7[[#This Row],[Num de site]]),"",_xlfn.XLOOKUP(Tableau7[[#This Row],[Num de site]],[1]Sites!A:A,[1]Sites!E:E))</f>
        <v/>
      </c>
      <c r="N31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12" spans="2:14" x14ac:dyDescent="0.25">
      <c r="B312" t="str">
        <f>IF(ISBLANK(Tableau7[[#This Row],[Date ]]),"",WEEKNUM(Tableau7[[#This Row],[Date ]]))</f>
        <v/>
      </c>
      <c r="C312" t="str">
        <f>IF(ISBLANK(Tableau7[[#This Row],[Date ]]),"",TEXT(Tableau7[[#This Row],[Date ]],"mmmm"))</f>
        <v/>
      </c>
      <c r="E312" s="2"/>
      <c r="F312" s="3"/>
      <c r="J312" t="str">
        <f>IF(ISBLANK(Tableau7[[#This Row],[Num de site]]),"",_xlfn.XLOOKUP(Tableau7[[#This Row],[Num de site]],[1]Sites!A:A,[1]Sites!C:C))</f>
        <v/>
      </c>
      <c r="K312" s="5" t="str">
        <f>IF(ISBLANK(Tableau7[[#This Row],[Num de site]]),"",_xlfn.XLOOKUP(Tableau7[[#This Row],[Num de site]],[1]Sites!A:A,[1]Sites!D:D))</f>
        <v/>
      </c>
      <c r="L312" t="str">
        <f>IF(ISBLANK(Tableau7[[#This Row],[Num de site]]),"",_xlfn.XLOOKUP(Tableau7[[#This Row],[Num de site]],[1]Sites!A:A,[1]Sites!E:E))</f>
        <v/>
      </c>
      <c r="N31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13" spans="2:14" x14ac:dyDescent="0.25">
      <c r="B313" t="str">
        <f>IF(ISBLANK(Tableau7[[#This Row],[Date ]]),"",WEEKNUM(Tableau7[[#This Row],[Date ]]))</f>
        <v/>
      </c>
      <c r="C313" t="str">
        <f>IF(ISBLANK(Tableau7[[#This Row],[Date ]]),"",TEXT(Tableau7[[#This Row],[Date ]],"mmmm"))</f>
        <v/>
      </c>
      <c r="E313" s="2"/>
      <c r="F313" s="3"/>
      <c r="J313" t="str">
        <f>IF(ISBLANK(Tableau7[[#This Row],[Num de site]]),"",_xlfn.XLOOKUP(Tableau7[[#This Row],[Num de site]],[1]Sites!A:A,[1]Sites!C:C))</f>
        <v/>
      </c>
      <c r="K313" s="5" t="str">
        <f>IF(ISBLANK(Tableau7[[#This Row],[Num de site]]),"",_xlfn.XLOOKUP(Tableau7[[#This Row],[Num de site]],[1]Sites!A:A,[1]Sites!D:D))</f>
        <v/>
      </c>
      <c r="L313" t="str">
        <f>IF(ISBLANK(Tableau7[[#This Row],[Num de site]]),"",_xlfn.XLOOKUP(Tableau7[[#This Row],[Num de site]],[1]Sites!A:A,[1]Sites!E:E))</f>
        <v/>
      </c>
      <c r="N31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14" spans="2:14" x14ac:dyDescent="0.25">
      <c r="B314" t="str">
        <f>IF(ISBLANK(Tableau7[[#This Row],[Date ]]),"",WEEKNUM(Tableau7[[#This Row],[Date ]]))</f>
        <v/>
      </c>
      <c r="C314" t="str">
        <f>IF(ISBLANK(Tableau7[[#This Row],[Date ]]),"",TEXT(Tableau7[[#This Row],[Date ]],"mmmm"))</f>
        <v/>
      </c>
      <c r="E314" s="2"/>
      <c r="F314" s="3"/>
      <c r="J314" t="str">
        <f>IF(ISBLANK(Tableau7[[#This Row],[Num de site]]),"",_xlfn.XLOOKUP(Tableau7[[#This Row],[Num de site]],[1]Sites!A:A,[1]Sites!C:C))</f>
        <v/>
      </c>
      <c r="K314" s="5" t="str">
        <f>IF(ISBLANK(Tableau7[[#This Row],[Num de site]]),"",_xlfn.XLOOKUP(Tableau7[[#This Row],[Num de site]],[1]Sites!A:A,[1]Sites!D:D))</f>
        <v/>
      </c>
      <c r="L314" t="str">
        <f>IF(ISBLANK(Tableau7[[#This Row],[Num de site]]),"",_xlfn.XLOOKUP(Tableau7[[#This Row],[Num de site]],[1]Sites!A:A,[1]Sites!E:E))</f>
        <v/>
      </c>
      <c r="N31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15" spans="2:14" x14ac:dyDescent="0.25">
      <c r="B315" t="str">
        <f>IF(ISBLANK(Tableau7[[#This Row],[Date ]]),"",WEEKNUM(Tableau7[[#This Row],[Date ]]))</f>
        <v/>
      </c>
      <c r="C315" t="str">
        <f>IF(ISBLANK(Tableau7[[#This Row],[Date ]]),"",TEXT(Tableau7[[#This Row],[Date ]],"mmmm"))</f>
        <v/>
      </c>
      <c r="E315" s="2"/>
      <c r="F315" s="3"/>
      <c r="J315" t="str">
        <f>IF(ISBLANK(Tableau7[[#This Row],[Num de site]]),"",_xlfn.XLOOKUP(Tableau7[[#This Row],[Num de site]],[1]Sites!A:A,[1]Sites!C:C))</f>
        <v/>
      </c>
      <c r="K315" s="5" t="str">
        <f>IF(ISBLANK(Tableau7[[#This Row],[Num de site]]),"",_xlfn.XLOOKUP(Tableau7[[#This Row],[Num de site]],[1]Sites!A:A,[1]Sites!D:D))</f>
        <v/>
      </c>
      <c r="L315" t="str">
        <f>IF(ISBLANK(Tableau7[[#This Row],[Num de site]]),"",_xlfn.XLOOKUP(Tableau7[[#This Row],[Num de site]],[1]Sites!A:A,[1]Sites!E:E))</f>
        <v/>
      </c>
      <c r="N31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16" spans="2:14" x14ac:dyDescent="0.25">
      <c r="B316" t="str">
        <f>IF(ISBLANK(Tableau7[[#This Row],[Date ]]),"",WEEKNUM(Tableau7[[#This Row],[Date ]]))</f>
        <v/>
      </c>
      <c r="C316" t="str">
        <f>IF(ISBLANK(Tableau7[[#This Row],[Date ]]),"",TEXT(Tableau7[[#This Row],[Date ]],"mmmm"))</f>
        <v/>
      </c>
      <c r="E316" s="2"/>
      <c r="F316" s="3"/>
      <c r="J316" t="str">
        <f>IF(ISBLANK(Tableau7[[#This Row],[Num de site]]),"",_xlfn.XLOOKUP(Tableau7[[#This Row],[Num de site]],[1]Sites!A:A,[1]Sites!C:C))</f>
        <v/>
      </c>
      <c r="K316" s="5" t="str">
        <f>IF(ISBLANK(Tableau7[[#This Row],[Num de site]]),"",_xlfn.XLOOKUP(Tableau7[[#This Row],[Num de site]],[1]Sites!A:A,[1]Sites!D:D))</f>
        <v/>
      </c>
      <c r="L316" t="str">
        <f>IF(ISBLANK(Tableau7[[#This Row],[Num de site]]),"",_xlfn.XLOOKUP(Tableau7[[#This Row],[Num de site]],[1]Sites!A:A,[1]Sites!E:E))</f>
        <v/>
      </c>
      <c r="N31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17" spans="2:14" x14ac:dyDescent="0.25">
      <c r="B317" t="str">
        <f>IF(ISBLANK(Tableau7[[#This Row],[Date ]]),"",WEEKNUM(Tableau7[[#This Row],[Date ]]))</f>
        <v/>
      </c>
      <c r="C317" t="str">
        <f>IF(ISBLANK(Tableau7[[#This Row],[Date ]]),"",TEXT(Tableau7[[#This Row],[Date ]],"mmmm"))</f>
        <v/>
      </c>
      <c r="E317" s="2"/>
      <c r="F317" s="3"/>
      <c r="J317" t="str">
        <f>IF(ISBLANK(Tableau7[[#This Row],[Num de site]]),"",_xlfn.XLOOKUP(Tableau7[[#This Row],[Num de site]],[1]Sites!A:A,[1]Sites!C:C))</f>
        <v/>
      </c>
      <c r="K317" s="5" t="str">
        <f>IF(ISBLANK(Tableau7[[#This Row],[Num de site]]),"",_xlfn.XLOOKUP(Tableau7[[#This Row],[Num de site]],[1]Sites!A:A,[1]Sites!D:D))</f>
        <v/>
      </c>
      <c r="L317" t="str">
        <f>IF(ISBLANK(Tableau7[[#This Row],[Num de site]]),"",_xlfn.XLOOKUP(Tableau7[[#This Row],[Num de site]],[1]Sites!A:A,[1]Sites!E:E))</f>
        <v/>
      </c>
      <c r="N31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18" spans="2:14" x14ac:dyDescent="0.25">
      <c r="B318" t="str">
        <f>IF(ISBLANK(Tableau7[[#This Row],[Date ]]),"",WEEKNUM(Tableau7[[#This Row],[Date ]]))</f>
        <v/>
      </c>
      <c r="C318" t="str">
        <f>IF(ISBLANK(Tableau7[[#This Row],[Date ]]),"",TEXT(Tableau7[[#This Row],[Date ]],"mmmm"))</f>
        <v/>
      </c>
      <c r="E318" s="2"/>
      <c r="F318" s="3"/>
      <c r="J318" t="str">
        <f>IF(ISBLANK(Tableau7[[#This Row],[Num de site]]),"",_xlfn.XLOOKUP(Tableau7[[#This Row],[Num de site]],[1]Sites!A:A,[1]Sites!C:C))</f>
        <v/>
      </c>
      <c r="K318" s="5" t="str">
        <f>IF(ISBLANK(Tableau7[[#This Row],[Num de site]]),"",_xlfn.XLOOKUP(Tableau7[[#This Row],[Num de site]],[1]Sites!A:A,[1]Sites!D:D))</f>
        <v/>
      </c>
      <c r="L318" t="str">
        <f>IF(ISBLANK(Tableau7[[#This Row],[Num de site]]),"",_xlfn.XLOOKUP(Tableau7[[#This Row],[Num de site]],[1]Sites!A:A,[1]Sites!E:E))</f>
        <v/>
      </c>
      <c r="N31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19" spans="2:14" x14ac:dyDescent="0.25">
      <c r="B319" t="str">
        <f>IF(ISBLANK(Tableau7[[#This Row],[Date ]]),"",WEEKNUM(Tableau7[[#This Row],[Date ]]))</f>
        <v/>
      </c>
      <c r="C319" t="str">
        <f>IF(ISBLANK(Tableau7[[#This Row],[Date ]]),"",TEXT(Tableau7[[#This Row],[Date ]],"mmmm"))</f>
        <v/>
      </c>
      <c r="E319" s="2"/>
      <c r="F319" s="3"/>
      <c r="J319" t="str">
        <f>IF(ISBLANK(Tableau7[[#This Row],[Num de site]]),"",_xlfn.XLOOKUP(Tableau7[[#This Row],[Num de site]],[1]Sites!A:A,[1]Sites!C:C))</f>
        <v/>
      </c>
      <c r="K319" s="5" t="str">
        <f>IF(ISBLANK(Tableau7[[#This Row],[Num de site]]),"",_xlfn.XLOOKUP(Tableau7[[#This Row],[Num de site]],[1]Sites!A:A,[1]Sites!D:D))</f>
        <v/>
      </c>
      <c r="L319" t="str">
        <f>IF(ISBLANK(Tableau7[[#This Row],[Num de site]]),"",_xlfn.XLOOKUP(Tableau7[[#This Row],[Num de site]],[1]Sites!A:A,[1]Sites!E:E))</f>
        <v/>
      </c>
      <c r="N31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20" spans="2:14" x14ac:dyDescent="0.25">
      <c r="B320" t="str">
        <f>IF(ISBLANK(Tableau7[[#This Row],[Date ]]),"",WEEKNUM(Tableau7[[#This Row],[Date ]]))</f>
        <v/>
      </c>
      <c r="C320" t="str">
        <f>IF(ISBLANK(Tableau7[[#This Row],[Date ]]),"",TEXT(Tableau7[[#This Row],[Date ]],"mmmm"))</f>
        <v/>
      </c>
      <c r="E320" s="2"/>
      <c r="F320" s="3"/>
      <c r="J320" t="str">
        <f>IF(ISBLANK(Tableau7[[#This Row],[Num de site]]),"",_xlfn.XLOOKUP(Tableau7[[#This Row],[Num de site]],[1]Sites!A:A,[1]Sites!C:C))</f>
        <v/>
      </c>
      <c r="K320" s="5" t="str">
        <f>IF(ISBLANK(Tableau7[[#This Row],[Num de site]]),"",_xlfn.XLOOKUP(Tableau7[[#This Row],[Num de site]],[1]Sites!A:A,[1]Sites!D:D))</f>
        <v/>
      </c>
      <c r="L320" t="str">
        <f>IF(ISBLANK(Tableau7[[#This Row],[Num de site]]),"",_xlfn.XLOOKUP(Tableau7[[#This Row],[Num de site]],[1]Sites!A:A,[1]Sites!E:E))</f>
        <v/>
      </c>
      <c r="N32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21" spans="2:14" x14ac:dyDescent="0.25">
      <c r="B321" t="str">
        <f>IF(ISBLANK(Tableau7[[#This Row],[Date ]]),"",WEEKNUM(Tableau7[[#This Row],[Date ]]))</f>
        <v/>
      </c>
      <c r="C321" t="str">
        <f>IF(ISBLANK(Tableau7[[#This Row],[Date ]]),"",TEXT(Tableau7[[#This Row],[Date ]],"mmmm"))</f>
        <v/>
      </c>
      <c r="E321" s="2"/>
      <c r="F321" s="3"/>
      <c r="J321" t="str">
        <f>IF(ISBLANK(Tableau7[[#This Row],[Num de site]]),"",_xlfn.XLOOKUP(Tableau7[[#This Row],[Num de site]],[1]Sites!A:A,[1]Sites!C:C))</f>
        <v/>
      </c>
      <c r="K321" s="5" t="str">
        <f>IF(ISBLANK(Tableau7[[#This Row],[Num de site]]),"",_xlfn.XLOOKUP(Tableau7[[#This Row],[Num de site]],[1]Sites!A:A,[1]Sites!D:D))</f>
        <v/>
      </c>
      <c r="L321" t="str">
        <f>IF(ISBLANK(Tableau7[[#This Row],[Num de site]]),"",_xlfn.XLOOKUP(Tableau7[[#This Row],[Num de site]],[1]Sites!A:A,[1]Sites!E:E))</f>
        <v/>
      </c>
      <c r="N32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22" spans="2:14" x14ac:dyDescent="0.25">
      <c r="B322" t="str">
        <f>IF(ISBLANK(Tableau7[[#This Row],[Date ]]),"",WEEKNUM(Tableau7[[#This Row],[Date ]]))</f>
        <v/>
      </c>
      <c r="C322" t="str">
        <f>IF(ISBLANK(Tableau7[[#This Row],[Date ]]),"",TEXT(Tableau7[[#This Row],[Date ]],"mmmm"))</f>
        <v/>
      </c>
      <c r="E322" s="2"/>
      <c r="F322" s="3"/>
      <c r="J322" t="str">
        <f>IF(ISBLANK(Tableau7[[#This Row],[Num de site]]),"",_xlfn.XLOOKUP(Tableau7[[#This Row],[Num de site]],[1]Sites!A:A,[1]Sites!C:C))</f>
        <v/>
      </c>
      <c r="K322" s="5" t="str">
        <f>IF(ISBLANK(Tableau7[[#This Row],[Num de site]]),"",_xlfn.XLOOKUP(Tableau7[[#This Row],[Num de site]],[1]Sites!A:A,[1]Sites!D:D))</f>
        <v/>
      </c>
      <c r="L322" t="str">
        <f>IF(ISBLANK(Tableau7[[#This Row],[Num de site]]),"",_xlfn.XLOOKUP(Tableau7[[#This Row],[Num de site]],[1]Sites!A:A,[1]Sites!E:E))</f>
        <v/>
      </c>
      <c r="N32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23" spans="2:14" x14ac:dyDescent="0.25">
      <c r="B323" t="str">
        <f>IF(ISBLANK(Tableau7[[#This Row],[Date ]]),"",WEEKNUM(Tableau7[[#This Row],[Date ]]))</f>
        <v/>
      </c>
      <c r="C323" t="str">
        <f>IF(ISBLANK(Tableau7[[#This Row],[Date ]]),"",TEXT(Tableau7[[#This Row],[Date ]],"mmmm"))</f>
        <v/>
      </c>
      <c r="E323" s="2"/>
      <c r="F323" s="3"/>
      <c r="J323" t="str">
        <f>IF(ISBLANK(Tableau7[[#This Row],[Num de site]]),"",_xlfn.XLOOKUP(Tableau7[[#This Row],[Num de site]],[1]Sites!A:A,[1]Sites!C:C))</f>
        <v/>
      </c>
      <c r="K323" s="5" t="str">
        <f>IF(ISBLANK(Tableau7[[#This Row],[Num de site]]),"",_xlfn.XLOOKUP(Tableau7[[#This Row],[Num de site]],[1]Sites!A:A,[1]Sites!D:D))</f>
        <v/>
      </c>
      <c r="L323" t="str">
        <f>IF(ISBLANK(Tableau7[[#This Row],[Num de site]]),"",_xlfn.XLOOKUP(Tableau7[[#This Row],[Num de site]],[1]Sites!A:A,[1]Sites!E:E))</f>
        <v/>
      </c>
      <c r="N32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24" spans="2:14" x14ac:dyDescent="0.25">
      <c r="B324" t="str">
        <f>IF(ISBLANK(Tableau7[[#This Row],[Date ]]),"",WEEKNUM(Tableau7[[#This Row],[Date ]]))</f>
        <v/>
      </c>
      <c r="C324" t="str">
        <f>IF(ISBLANK(Tableau7[[#This Row],[Date ]]),"",TEXT(Tableau7[[#This Row],[Date ]],"mmmm"))</f>
        <v/>
      </c>
      <c r="E324" s="2"/>
      <c r="F324" s="3"/>
      <c r="J324" t="str">
        <f>IF(ISBLANK(Tableau7[[#This Row],[Num de site]]),"",_xlfn.XLOOKUP(Tableau7[[#This Row],[Num de site]],[1]Sites!A:A,[1]Sites!C:C))</f>
        <v/>
      </c>
      <c r="K324" s="5" t="str">
        <f>IF(ISBLANK(Tableau7[[#This Row],[Num de site]]),"",_xlfn.XLOOKUP(Tableau7[[#This Row],[Num de site]],[1]Sites!A:A,[1]Sites!D:D))</f>
        <v/>
      </c>
      <c r="L324" t="str">
        <f>IF(ISBLANK(Tableau7[[#This Row],[Num de site]]),"",_xlfn.XLOOKUP(Tableau7[[#This Row],[Num de site]],[1]Sites!A:A,[1]Sites!E:E))</f>
        <v/>
      </c>
      <c r="N32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25" spans="2:14" x14ac:dyDescent="0.25">
      <c r="B325" t="str">
        <f>IF(ISBLANK(Tableau7[[#This Row],[Date ]]),"",WEEKNUM(Tableau7[[#This Row],[Date ]]))</f>
        <v/>
      </c>
      <c r="C325" t="str">
        <f>IF(ISBLANK(Tableau7[[#This Row],[Date ]]),"",TEXT(Tableau7[[#This Row],[Date ]],"mmmm"))</f>
        <v/>
      </c>
      <c r="E325" s="2"/>
      <c r="F325" s="3"/>
      <c r="J325" t="str">
        <f>IF(ISBLANK(Tableau7[[#This Row],[Num de site]]),"",_xlfn.XLOOKUP(Tableau7[[#This Row],[Num de site]],[1]Sites!A:A,[1]Sites!C:C))</f>
        <v/>
      </c>
      <c r="K325" s="5" t="str">
        <f>IF(ISBLANK(Tableau7[[#This Row],[Num de site]]),"",_xlfn.XLOOKUP(Tableau7[[#This Row],[Num de site]],[1]Sites!A:A,[1]Sites!D:D))</f>
        <v/>
      </c>
      <c r="L325" t="str">
        <f>IF(ISBLANK(Tableau7[[#This Row],[Num de site]]),"",_xlfn.XLOOKUP(Tableau7[[#This Row],[Num de site]],[1]Sites!A:A,[1]Sites!E:E))</f>
        <v/>
      </c>
      <c r="N32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26" spans="2:14" x14ac:dyDescent="0.25">
      <c r="B326" t="str">
        <f>IF(ISBLANK(Tableau7[[#This Row],[Date ]]),"",WEEKNUM(Tableau7[[#This Row],[Date ]]))</f>
        <v/>
      </c>
      <c r="C326" t="str">
        <f>IF(ISBLANK(Tableau7[[#This Row],[Date ]]),"",TEXT(Tableau7[[#This Row],[Date ]],"mmmm"))</f>
        <v/>
      </c>
      <c r="E326" s="2"/>
      <c r="F326" s="3"/>
      <c r="J326" t="str">
        <f>IF(ISBLANK(Tableau7[[#This Row],[Num de site]]),"",_xlfn.XLOOKUP(Tableau7[[#This Row],[Num de site]],[1]Sites!A:A,[1]Sites!C:C))</f>
        <v/>
      </c>
      <c r="K326" s="5" t="str">
        <f>IF(ISBLANK(Tableau7[[#This Row],[Num de site]]),"",_xlfn.XLOOKUP(Tableau7[[#This Row],[Num de site]],[1]Sites!A:A,[1]Sites!D:D))</f>
        <v/>
      </c>
      <c r="L326" t="str">
        <f>IF(ISBLANK(Tableau7[[#This Row],[Num de site]]),"",_xlfn.XLOOKUP(Tableau7[[#This Row],[Num de site]],[1]Sites!A:A,[1]Sites!E:E))</f>
        <v/>
      </c>
      <c r="N32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27" spans="2:14" x14ac:dyDescent="0.25">
      <c r="B327" t="str">
        <f>IF(ISBLANK(Tableau7[[#This Row],[Date ]]),"",WEEKNUM(Tableau7[[#This Row],[Date ]]))</f>
        <v/>
      </c>
      <c r="C327" t="str">
        <f>IF(ISBLANK(Tableau7[[#This Row],[Date ]]),"",TEXT(Tableau7[[#This Row],[Date ]],"mmmm"))</f>
        <v/>
      </c>
      <c r="E327" s="2"/>
      <c r="F327" s="3"/>
      <c r="J327" t="str">
        <f>IF(ISBLANK(Tableau7[[#This Row],[Num de site]]),"",_xlfn.XLOOKUP(Tableau7[[#This Row],[Num de site]],[1]Sites!A:A,[1]Sites!C:C))</f>
        <v/>
      </c>
      <c r="K327" s="5" t="str">
        <f>IF(ISBLANK(Tableau7[[#This Row],[Num de site]]),"",_xlfn.XLOOKUP(Tableau7[[#This Row],[Num de site]],[1]Sites!A:A,[1]Sites!D:D))</f>
        <v/>
      </c>
      <c r="L327" t="str">
        <f>IF(ISBLANK(Tableau7[[#This Row],[Num de site]]),"",_xlfn.XLOOKUP(Tableau7[[#This Row],[Num de site]],[1]Sites!A:A,[1]Sites!E:E))</f>
        <v/>
      </c>
      <c r="N32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28" spans="2:14" x14ac:dyDescent="0.25">
      <c r="B328" t="str">
        <f>IF(ISBLANK(Tableau7[[#This Row],[Date ]]),"",WEEKNUM(Tableau7[[#This Row],[Date ]]))</f>
        <v/>
      </c>
      <c r="C328" t="str">
        <f>IF(ISBLANK(Tableau7[[#This Row],[Date ]]),"",TEXT(Tableau7[[#This Row],[Date ]],"mmmm"))</f>
        <v/>
      </c>
      <c r="E328" s="2"/>
      <c r="F328" s="3"/>
      <c r="J328" t="str">
        <f>IF(ISBLANK(Tableau7[[#This Row],[Num de site]]),"",_xlfn.XLOOKUP(Tableau7[[#This Row],[Num de site]],[1]Sites!A:A,[1]Sites!C:C))</f>
        <v/>
      </c>
      <c r="K328" s="5" t="str">
        <f>IF(ISBLANK(Tableau7[[#This Row],[Num de site]]),"",_xlfn.XLOOKUP(Tableau7[[#This Row],[Num de site]],[1]Sites!A:A,[1]Sites!D:D))</f>
        <v/>
      </c>
      <c r="L328" t="str">
        <f>IF(ISBLANK(Tableau7[[#This Row],[Num de site]]),"",_xlfn.XLOOKUP(Tableau7[[#This Row],[Num de site]],[1]Sites!A:A,[1]Sites!E:E))</f>
        <v/>
      </c>
      <c r="N32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29" spans="2:14" x14ac:dyDescent="0.25">
      <c r="B329" t="str">
        <f>IF(ISBLANK(Tableau7[[#This Row],[Date ]]),"",WEEKNUM(Tableau7[[#This Row],[Date ]]))</f>
        <v/>
      </c>
      <c r="C329" t="str">
        <f>IF(ISBLANK(Tableau7[[#This Row],[Date ]]),"",TEXT(Tableau7[[#This Row],[Date ]],"mmmm"))</f>
        <v/>
      </c>
      <c r="E329" s="2"/>
      <c r="F329" s="3"/>
      <c r="J329" t="str">
        <f>IF(ISBLANK(Tableau7[[#This Row],[Num de site]]),"",_xlfn.XLOOKUP(Tableau7[[#This Row],[Num de site]],[1]Sites!A:A,[1]Sites!C:C))</f>
        <v/>
      </c>
      <c r="K329" s="5" t="str">
        <f>IF(ISBLANK(Tableau7[[#This Row],[Num de site]]),"",_xlfn.XLOOKUP(Tableau7[[#This Row],[Num de site]],[1]Sites!A:A,[1]Sites!D:D))</f>
        <v/>
      </c>
      <c r="L329" t="str">
        <f>IF(ISBLANK(Tableau7[[#This Row],[Num de site]]),"",_xlfn.XLOOKUP(Tableau7[[#This Row],[Num de site]],[1]Sites!A:A,[1]Sites!E:E))</f>
        <v/>
      </c>
      <c r="N32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30" spans="2:14" x14ac:dyDescent="0.25">
      <c r="B330" t="str">
        <f>IF(ISBLANK(Tableau7[[#This Row],[Date ]]),"",WEEKNUM(Tableau7[[#This Row],[Date ]]))</f>
        <v/>
      </c>
      <c r="C330" t="str">
        <f>IF(ISBLANK(Tableau7[[#This Row],[Date ]]),"",TEXT(Tableau7[[#This Row],[Date ]],"mmmm"))</f>
        <v/>
      </c>
      <c r="E330" s="2"/>
      <c r="F330" s="3"/>
      <c r="J330" t="str">
        <f>IF(ISBLANK(Tableau7[[#This Row],[Num de site]]),"",_xlfn.XLOOKUP(Tableau7[[#This Row],[Num de site]],[1]Sites!A:A,[1]Sites!C:C))</f>
        <v/>
      </c>
      <c r="K330" s="5" t="str">
        <f>IF(ISBLANK(Tableau7[[#This Row],[Num de site]]),"",_xlfn.XLOOKUP(Tableau7[[#This Row],[Num de site]],[1]Sites!A:A,[1]Sites!D:D))</f>
        <v/>
      </c>
      <c r="L330" t="str">
        <f>IF(ISBLANK(Tableau7[[#This Row],[Num de site]]),"",_xlfn.XLOOKUP(Tableau7[[#This Row],[Num de site]],[1]Sites!A:A,[1]Sites!E:E))</f>
        <v/>
      </c>
      <c r="N33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31" spans="2:14" x14ac:dyDescent="0.25">
      <c r="B331" t="str">
        <f>IF(ISBLANK(Tableau7[[#This Row],[Date ]]),"",WEEKNUM(Tableau7[[#This Row],[Date ]]))</f>
        <v/>
      </c>
      <c r="C331" t="str">
        <f>IF(ISBLANK(Tableau7[[#This Row],[Date ]]),"",TEXT(Tableau7[[#This Row],[Date ]],"mmmm"))</f>
        <v/>
      </c>
      <c r="E331" s="2"/>
      <c r="F331" s="3"/>
      <c r="J331" t="str">
        <f>IF(ISBLANK(Tableau7[[#This Row],[Num de site]]),"",_xlfn.XLOOKUP(Tableau7[[#This Row],[Num de site]],[1]Sites!A:A,[1]Sites!C:C))</f>
        <v/>
      </c>
      <c r="K331" s="5" t="str">
        <f>IF(ISBLANK(Tableau7[[#This Row],[Num de site]]),"",_xlfn.XLOOKUP(Tableau7[[#This Row],[Num de site]],[1]Sites!A:A,[1]Sites!D:D))</f>
        <v/>
      </c>
      <c r="L331" t="str">
        <f>IF(ISBLANK(Tableau7[[#This Row],[Num de site]]),"",_xlfn.XLOOKUP(Tableau7[[#This Row],[Num de site]],[1]Sites!A:A,[1]Sites!E:E))</f>
        <v/>
      </c>
      <c r="N33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32" spans="2:14" x14ac:dyDescent="0.25">
      <c r="B332" t="str">
        <f>IF(ISBLANK(Tableau7[[#This Row],[Date ]]),"",WEEKNUM(Tableau7[[#This Row],[Date ]]))</f>
        <v/>
      </c>
      <c r="C332" t="str">
        <f>IF(ISBLANK(Tableau7[[#This Row],[Date ]]),"",TEXT(Tableau7[[#This Row],[Date ]],"mmmm"))</f>
        <v/>
      </c>
      <c r="E332" s="2"/>
      <c r="F332" s="3"/>
      <c r="J332" t="str">
        <f>IF(ISBLANK(Tableau7[[#This Row],[Num de site]]),"",_xlfn.XLOOKUP(Tableau7[[#This Row],[Num de site]],[1]Sites!A:A,[1]Sites!C:C))</f>
        <v/>
      </c>
      <c r="K332" s="5" t="str">
        <f>IF(ISBLANK(Tableau7[[#This Row],[Num de site]]),"",_xlfn.XLOOKUP(Tableau7[[#This Row],[Num de site]],[1]Sites!A:A,[1]Sites!D:D))</f>
        <v/>
      </c>
      <c r="L332" t="str">
        <f>IF(ISBLANK(Tableau7[[#This Row],[Num de site]]),"",_xlfn.XLOOKUP(Tableau7[[#This Row],[Num de site]],[1]Sites!A:A,[1]Sites!E:E))</f>
        <v/>
      </c>
      <c r="N33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33" spans="2:14" x14ac:dyDescent="0.25">
      <c r="B333" t="str">
        <f>IF(ISBLANK(Tableau7[[#This Row],[Date ]]),"",WEEKNUM(Tableau7[[#This Row],[Date ]]))</f>
        <v/>
      </c>
      <c r="C333" t="str">
        <f>IF(ISBLANK(Tableau7[[#This Row],[Date ]]),"",TEXT(Tableau7[[#This Row],[Date ]],"mmmm"))</f>
        <v/>
      </c>
      <c r="E333" s="2"/>
      <c r="F333" s="3"/>
      <c r="J333" t="str">
        <f>IF(ISBLANK(Tableau7[[#This Row],[Num de site]]),"",_xlfn.XLOOKUP(Tableau7[[#This Row],[Num de site]],[1]Sites!A:A,[1]Sites!C:C))</f>
        <v/>
      </c>
      <c r="K333" s="5" t="str">
        <f>IF(ISBLANK(Tableau7[[#This Row],[Num de site]]),"",_xlfn.XLOOKUP(Tableau7[[#This Row],[Num de site]],[1]Sites!A:A,[1]Sites!D:D))</f>
        <v/>
      </c>
      <c r="L333" t="str">
        <f>IF(ISBLANK(Tableau7[[#This Row],[Num de site]]),"",_xlfn.XLOOKUP(Tableau7[[#This Row],[Num de site]],[1]Sites!A:A,[1]Sites!E:E))</f>
        <v/>
      </c>
      <c r="N33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34" spans="2:14" x14ac:dyDescent="0.25">
      <c r="B334" t="str">
        <f>IF(ISBLANK(Tableau7[[#This Row],[Date ]]),"",WEEKNUM(Tableau7[[#This Row],[Date ]]))</f>
        <v/>
      </c>
      <c r="C334" t="str">
        <f>IF(ISBLANK(Tableau7[[#This Row],[Date ]]),"",TEXT(Tableau7[[#This Row],[Date ]],"mmmm"))</f>
        <v/>
      </c>
      <c r="E334" s="2"/>
      <c r="F334" s="3"/>
      <c r="J334" t="str">
        <f>IF(ISBLANK(Tableau7[[#This Row],[Num de site]]),"",_xlfn.XLOOKUP(Tableau7[[#This Row],[Num de site]],[1]Sites!A:A,[1]Sites!C:C))</f>
        <v/>
      </c>
      <c r="K334" s="5" t="str">
        <f>IF(ISBLANK(Tableau7[[#This Row],[Num de site]]),"",_xlfn.XLOOKUP(Tableau7[[#This Row],[Num de site]],[1]Sites!A:A,[1]Sites!D:D))</f>
        <v/>
      </c>
      <c r="L334" t="str">
        <f>IF(ISBLANK(Tableau7[[#This Row],[Num de site]]),"",_xlfn.XLOOKUP(Tableau7[[#This Row],[Num de site]],[1]Sites!A:A,[1]Sites!E:E))</f>
        <v/>
      </c>
      <c r="N33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35" spans="2:14" x14ac:dyDescent="0.25">
      <c r="B335" t="str">
        <f>IF(ISBLANK(Tableau7[[#This Row],[Date ]]),"",WEEKNUM(Tableau7[[#This Row],[Date ]]))</f>
        <v/>
      </c>
      <c r="C335" t="str">
        <f>IF(ISBLANK(Tableau7[[#This Row],[Date ]]),"",TEXT(Tableau7[[#This Row],[Date ]],"mmmm"))</f>
        <v/>
      </c>
      <c r="E335" s="2"/>
      <c r="F335" s="3"/>
      <c r="J335" t="str">
        <f>IF(ISBLANK(Tableau7[[#This Row],[Num de site]]),"",_xlfn.XLOOKUP(Tableau7[[#This Row],[Num de site]],[1]Sites!A:A,[1]Sites!C:C))</f>
        <v/>
      </c>
      <c r="K335" s="5" t="str">
        <f>IF(ISBLANK(Tableau7[[#This Row],[Num de site]]),"",_xlfn.XLOOKUP(Tableau7[[#This Row],[Num de site]],[1]Sites!A:A,[1]Sites!D:D))</f>
        <v/>
      </c>
      <c r="L335" t="str">
        <f>IF(ISBLANK(Tableau7[[#This Row],[Num de site]]),"",_xlfn.XLOOKUP(Tableau7[[#This Row],[Num de site]],[1]Sites!A:A,[1]Sites!E:E))</f>
        <v/>
      </c>
      <c r="N33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36" spans="2:14" x14ac:dyDescent="0.25">
      <c r="B336" t="str">
        <f>IF(ISBLANK(Tableau7[[#This Row],[Date ]]),"",WEEKNUM(Tableau7[[#This Row],[Date ]]))</f>
        <v/>
      </c>
      <c r="C336" t="str">
        <f>IF(ISBLANK(Tableau7[[#This Row],[Date ]]),"",TEXT(Tableau7[[#This Row],[Date ]],"mmmm"))</f>
        <v/>
      </c>
      <c r="E336" s="2"/>
      <c r="F336" s="3"/>
      <c r="J336" t="str">
        <f>IF(ISBLANK(Tableau7[[#This Row],[Num de site]]),"",_xlfn.XLOOKUP(Tableau7[[#This Row],[Num de site]],[1]Sites!A:A,[1]Sites!C:C))</f>
        <v/>
      </c>
      <c r="K336" s="5" t="str">
        <f>IF(ISBLANK(Tableau7[[#This Row],[Num de site]]),"",_xlfn.XLOOKUP(Tableau7[[#This Row],[Num de site]],[1]Sites!A:A,[1]Sites!D:D))</f>
        <v/>
      </c>
      <c r="L336" t="str">
        <f>IF(ISBLANK(Tableau7[[#This Row],[Num de site]]),"",_xlfn.XLOOKUP(Tableau7[[#This Row],[Num de site]],[1]Sites!A:A,[1]Sites!E:E))</f>
        <v/>
      </c>
      <c r="N33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37" spans="2:14" x14ac:dyDescent="0.25">
      <c r="B337" t="str">
        <f>IF(ISBLANK(Tableau7[[#This Row],[Date ]]),"",WEEKNUM(Tableau7[[#This Row],[Date ]]))</f>
        <v/>
      </c>
      <c r="C337" t="str">
        <f>IF(ISBLANK(Tableau7[[#This Row],[Date ]]),"",TEXT(Tableau7[[#This Row],[Date ]],"mmmm"))</f>
        <v/>
      </c>
      <c r="E337" s="2"/>
      <c r="F337" s="3"/>
      <c r="J337" t="str">
        <f>IF(ISBLANK(Tableau7[[#This Row],[Num de site]]),"",_xlfn.XLOOKUP(Tableau7[[#This Row],[Num de site]],[1]Sites!A:A,[1]Sites!C:C))</f>
        <v/>
      </c>
      <c r="K337" s="5" t="str">
        <f>IF(ISBLANK(Tableau7[[#This Row],[Num de site]]),"",_xlfn.XLOOKUP(Tableau7[[#This Row],[Num de site]],[1]Sites!A:A,[1]Sites!D:D))</f>
        <v/>
      </c>
      <c r="L337" t="str">
        <f>IF(ISBLANK(Tableau7[[#This Row],[Num de site]]),"",_xlfn.XLOOKUP(Tableau7[[#This Row],[Num de site]],[1]Sites!A:A,[1]Sites!E:E))</f>
        <v/>
      </c>
      <c r="N33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38" spans="2:14" x14ac:dyDescent="0.25">
      <c r="B338" t="str">
        <f>IF(ISBLANK(Tableau7[[#This Row],[Date ]]),"",WEEKNUM(Tableau7[[#This Row],[Date ]]))</f>
        <v/>
      </c>
      <c r="C338" t="str">
        <f>IF(ISBLANK(Tableau7[[#This Row],[Date ]]),"",TEXT(Tableau7[[#This Row],[Date ]],"mmmm"))</f>
        <v/>
      </c>
      <c r="E338" s="2"/>
      <c r="F338" s="3"/>
      <c r="J338" t="str">
        <f>IF(ISBLANK(Tableau7[[#This Row],[Num de site]]),"",_xlfn.XLOOKUP(Tableau7[[#This Row],[Num de site]],[1]Sites!A:A,[1]Sites!C:C))</f>
        <v/>
      </c>
      <c r="K338" s="5" t="str">
        <f>IF(ISBLANK(Tableau7[[#This Row],[Num de site]]),"",_xlfn.XLOOKUP(Tableau7[[#This Row],[Num de site]],[1]Sites!A:A,[1]Sites!D:D))</f>
        <v/>
      </c>
      <c r="L338" t="str">
        <f>IF(ISBLANK(Tableau7[[#This Row],[Num de site]]),"",_xlfn.XLOOKUP(Tableau7[[#This Row],[Num de site]],[1]Sites!A:A,[1]Sites!E:E))</f>
        <v/>
      </c>
      <c r="N33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39" spans="2:14" x14ac:dyDescent="0.25">
      <c r="B339" t="str">
        <f>IF(ISBLANK(Tableau7[[#This Row],[Date ]]),"",WEEKNUM(Tableau7[[#This Row],[Date ]]))</f>
        <v/>
      </c>
      <c r="C339" t="str">
        <f>IF(ISBLANK(Tableau7[[#This Row],[Date ]]),"",TEXT(Tableau7[[#This Row],[Date ]],"mmmm"))</f>
        <v/>
      </c>
      <c r="E339" s="2"/>
      <c r="F339" s="3"/>
      <c r="J339" t="str">
        <f>IF(ISBLANK(Tableau7[[#This Row],[Num de site]]),"",_xlfn.XLOOKUP(Tableau7[[#This Row],[Num de site]],[1]Sites!A:A,[1]Sites!C:C))</f>
        <v/>
      </c>
      <c r="K339" s="5" t="str">
        <f>IF(ISBLANK(Tableau7[[#This Row],[Num de site]]),"",_xlfn.XLOOKUP(Tableau7[[#This Row],[Num de site]],[1]Sites!A:A,[1]Sites!D:D))</f>
        <v/>
      </c>
      <c r="L339" t="str">
        <f>IF(ISBLANK(Tableau7[[#This Row],[Num de site]]),"",_xlfn.XLOOKUP(Tableau7[[#This Row],[Num de site]],[1]Sites!A:A,[1]Sites!E:E))</f>
        <v/>
      </c>
      <c r="N33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40" spans="2:14" x14ac:dyDescent="0.25">
      <c r="B340" t="str">
        <f>IF(ISBLANK(Tableau7[[#This Row],[Date ]]),"",WEEKNUM(Tableau7[[#This Row],[Date ]]))</f>
        <v/>
      </c>
      <c r="C340" t="str">
        <f>IF(ISBLANK(Tableau7[[#This Row],[Date ]]),"",TEXT(Tableau7[[#This Row],[Date ]],"mmmm"))</f>
        <v/>
      </c>
      <c r="E340" s="2"/>
      <c r="F340" s="3"/>
      <c r="J340" t="str">
        <f>IF(ISBLANK(Tableau7[[#This Row],[Num de site]]),"",_xlfn.XLOOKUP(Tableau7[[#This Row],[Num de site]],[1]Sites!A:A,[1]Sites!C:C))</f>
        <v/>
      </c>
      <c r="K340" s="5" t="str">
        <f>IF(ISBLANK(Tableau7[[#This Row],[Num de site]]),"",_xlfn.XLOOKUP(Tableau7[[#This Row],[Num de site]],[1]Sites!A:A,[1]Sites!D:D))</f>
        <v/>
      </c>
      <c r="L340" t="str">
        <f>IF(ISBLANK(Tableau7[[#This Row],[Num de site]]),"",_xlfn.XLOOKUP(Tableau7[[#This Row],[Num de site]],[1]Sites!A:A,[1]Sites!E:E))</f>
        <v/>
      </c>
      <c r="N34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41" spans="2:14" x14ac:dyDescent="0.25">
      <c r="B341" t="str">
        <f>IF(ISBLANK(Tableau7[[#This Row],[Date ]]),"",WEEKNUM(Tableau7[[#This Row],[Date ]]))</f>
        <v/>
      </c>
      <c r="C341" t="str">
        <f>IF(ISBLANK(Tableau7[[#This Row],[Date ]]),"",TEXT(Tableau7[[#This Row],[Date ]],"mmmm"))</f>
        <v/>
      </c>
      <c r="E341" s="2"/>
      <c r="F341" s="3"/>
      <c r="J341" t="str">
        <f>IF(ISBLANK(Tableau7[[#This Row],[Num de site]]),"",_xlfn.XLOOKUP(Tableau7[[#This Row],[Num de site]],[1]Sites!A:A,[1]Sites!C:C))</f>
        <v/>
      </c>
      <c r="K341" s="5" t="str">
        <f>IF(ISBLANK(Tableau7[[#This Row],[Num de site]]),"",_xlfn.XLOOKUP(Tableau7[[#This Row],[Num de site]],[1]Sites!A:A,[1]Sites!D:D))</f>
        <v/>
      </c>
      <c r="L341" t="str">
        <f>IF(ISBLANK(Tableau7[[#This Row],[Num de site]]),"",_xlfn.XLOOKUP(Tableau7[[#This Row],[Num de site]],[1]Sites!A:A,[1]Sites!E:E))</f>
        <v/>
      </c>
      <c r="N34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42" spans="2:14" x14ac:dyDescent="0.25">
      <c r="B342" t="str">
        <f>IF(ISBLANK(Tableau7[[#This Row],[Date ]]),"",WEEKNUM(Tableau7[[#This Row],[Date ]]))</f>
        <v/>
      </c>
      <c r="C342" t="str">
        <f>IF(ISBLANK(Tableau7[[#This Row],[Date ]]),"",TEXT(Tableau7[[#This Row],[Date ]],"mmmm"))</f>
        <v/>
      </c>
      <c r="E342" s="2"/>
      <c r="F342" s="3"/>
      <c r="J342" t="str">
        <f>IF(ISBLANK(Tableau7[[#This Row],[Num de site]]),"",_xlfn.XLOOKUP(Tableau7[[#This Row],[Num de site]],[1]Sites!A:A,[1]Sites!C:C))</f>
        <v/>
      </c>
      <c r="K342" s="5" t="str">
        <f>IF(ISBLANK(Tableau7[[#This Row],[Num de site]]),"",_xlfn.XLOOKUP(Tableau7[[#This Row],[Num de site]],[1]Sites!A:A,[1]Sites!D:D))</f>
        <v/>
      </c>
      <c r="L342" t="str">
        <f>IF(ISBLANK(Tableau7[[#This Row],[Num de site]]),"",_xlfn.XLOOKUP(Tableau7[[#This Row],[Num de site]],[1]Sites!A:A,[1]Sites!E:E))</f>
        <v/>
      </c>
      <c r="N34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43" spans="2:14" x14ac:dyDescent="0.25">
      <c r="B343" t="str">
        <f>IF(ISBLANK(Tableau7[[#This Row],[Date ]]),"",WEEKNUM(Tableau7[[#This Row],[Date ]]))</f>
        <v/>
      </c>
      <c r="C343" t="str">
        <f>IF(ISBLANK(Tableau7[[#This Row],[Date ]]),"",TEXT(Tableau7[[#This Row],[Date ]],"mmmm"))</f>
        <v/>
      </c>
      <c r="E343" s="2"/>
      <c r="F343" s="3"/>
      <c r="J343" t="str">
        <f>IF(ISBLANK(Tableau7[[#This Row],[Num de site]]),"",_xlfn.XLOOKUP(Tableau7[[#This Row],[Num de site]],[1]Sites!A:A,[1]Sites!C:C))</f>
        <v/>
      </c>
      <c r="K343" s="5" t="str">
        <f>IF(ISBLANK(Tableau7[[#This Row],[Num de site]]),"",_xlfn.XLOOKUP(Tableau7[[#This Row],[Num de site]],[1]Sites!A:A,[1]Sites!D:D))</f>
        <v/>
      </c>
      <c r="L343" t="str">
        <f>IF(ISBLANK(Tableau7[[#This Row],[Num de site]]),"",_xlfn.XLOOKUP(Tableau7[[#This Row],[Num de site]],[1]Sites!A:A,[1]Sites!E:E))</f>
        <v/>
      </c>
      <c r="N34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44" spans="2:14" x14ac:dyDescent="0.25">
      <c r="B344" t="str">
        <f>IF(ISBLANK(Tableau7[[#This Row],[Date ]]),"",WEEKNUM(Tableau7[[#This Row],[Date ]]))</f>
        <v/>
      </c>
      <c r="C344" t="str">
        <f>IF(ISBLANK(Tableau7[[#This Row],[Date ]]),"",TEXT(Tableau7[[#This Row],[Date ]],"mmmm"))</f>
        <v/>
      </c>
      <c r="E344" s="2"/>
      <c r="F344" s="3"/>
      <c r="J344" t="str">
        <f>IF(ISBLANK(Tableau7[[#This Row],[Num de site]]),"",_xlfn.XLOOKUP(Tableau7[[#This Row],[Num de site]],[1]Sites!A:A,[1]Sites!C:C))</f>
        <v/>
      </c>
      <c r="K344" s="5" t="str">
        <f>IF(ISBLANK(Tableau7[[#This Row],[Num de site]]),"",_xlfn.XLOOKUP(Tableau7[[#This Row],[Num de site]],[1]Sites!A:A,[1]Sites!D:D))</f>
        <v/>
      </c>
      <c r="L344" t="str">
        <f>IF(ISBLANK(Tableau7[[#This Row],[Num de site]]),"",_xlfn.XLOOKUP(Tableau7[[#This Row],[Num de site]],[1]Sites!A:A,[1]Sites!E:E))</f>
        <v/>
      </c>
      <c r="N34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45" spans="2:14" x14ac:dyDescent="0.25">
      <c r="B345" t="str">
        <f>IF(ISBLANK(Tableau7[[#This Row],[Date ]]),"",WEEKNUM(Tableau7[[#This Row],[Date ]]))</f>
        <v/>
      </c>
      <c r="C345" t="str">
        <f>IF(ISBLANK(Tableau7[[#This Row],[Date ]]),"",TEXT(Tableau7[[#This Row],[Date ]],"mmmm"))</f>
        <v/>
      </c>
      <c r="E345" s="2"/>
      <c r="F345" s="3"/>
      <c r="J345" t="str">
        <f>IF(ISBLANK(Tableau7[[#This Row],[Num de site]]),"",_xlfn.XLOOKUP(Tableau7[[#This Row],[Num de site]],[1]Sites!A:A,[1]Sites!C:C))</f>
        <v/>
      </c>
      <c r="K345" s="5" t="str">
        <f>IF(ISBLANK(Tableau7[[#This Row],[Num de site]]),"",_xlfn.XLOOKUP(Tableau7[[#This Row],[Num de site]],[1]Sites!A:A,[1]Sites!D:D))</f>
        <v/>
      </c>
      <c r="L345" t="str">
        <f>IF(ISBLANK(Tableau7[[#This Row],[Num de site]]),"",_xlfn.XLOOKUP(Tableau7[[#This Row],[Num de site]],[1]Sites!A:A,[1]Sites!E:E))</f>
        <v/>
      </c>
      <c r="N34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46" spans="2:14" x14ac:dyDescent="0.25">
      <c r="B346" t="str">
        <f>IF(ISBLANK(Tableau7[[#This Row],[Date ]]),"",WEEKNUM(Tableau7[[#This Row],[Date ]]))</f>
        <v/>
      </c>
      <c r="C346" t="str">
        <f>IF(ISBLANK(Tableau7[[#This Row],[Date ]]),"",TEXT(Tableau7[[#This Row],[Date ]],"mmmm"))</f>
        <v/>
      </c>
      <c r="E346" s="2"/>
      <c r="F346" s="3"/>
      <c r="J346" t="str">
        <f>IF(ISBLANK(Tableau7[[#This Row],[Num de site]]),"",_xlfn.XLOOKUP(Tableau7[[#This Row],[Num de site]],[1]Sites!A:A,[1]Sites!C:C))</f>
        <v/>
      </c>
      <c r="K346" s="5" t="str">
        <f>IF(ISBLANK(Tableau7[[#This Row],[Num de site]]),"",_xlfn.XLOOKUP(Tableau7[[#This Row],[Num de site]],[1]Sites!A:A,[1]Sites!D:D))</f>
        <v/>
      </c>
      <c r="L346" t="str">
        <f>IF(ISBLANK(Tableau7[[#This Row],[Num de site]]),"",_xlfn.XLOOKUP(Tableau7[[#This Row],[Num de site]],[1]Sites!A:A,[1]Sites!E:E))</f>
        <v/>
      </c>
      <c r="N34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47" spans="2:14" x14ac:dyDescent="0.25">
      <c r="B347" t="str">
        <f>IF(ISBLANK(Tableau7[[#This Row],[Date ]]),"",WEEKNUM(Tableau7[[#This Row],[Date ]]))</f>
        <v/>
      </c>
      <c r="C347" t="str">
        <f>IF(ISBLANK(Tableau7[[#This Row],[Date ]]),"",TEXT(Tableau7[[#This Row],[Date ]],"mmmm"))</f>
        <v/>
      </c>
      <c r="E347" s="2"/>
      <c r="F347" s="3"/>
      <c r="J347" t="str">
        <f>IF(ISBLANK(Tableau7[[#This Row],[Num de site]]),"",_xlfn.XLOOKUP(Tableau7[[#This Row],[Num de site]],[1]Sites!A:A,[1]Sites!C:C))</f>
        <v/>
      </c>
      <c r="K347" s="5" t="str">
        <f>IF(ISBLANK(Tableau7[[#This Row],[Num de site]]),"",_xlfn.XLOOKUP(Tableau7[[#This Row],[Num de site]],[1]Sites!A:A,[1]Sites!D:D))</f>
        <v/>
      </c>
      <c r="L347" t="str">
        <f>IF(ISBLANK(Tableau7[[#This Row],[Num de site]]),"",_xlfn.XLOOKUP(Tableau7[[#This Row],[Num de site]],[1]Sites!A:A,[1]Sites!E:E))</f>
        <v/>
      </c>
      <c r="N34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48" spans="2:14" x14ac:dyDescent="0.25">
      <c r="B348" t="str">
        <f>IF(ISBLANK(Tableau7[[#This Row],[Date ]]),"",WEEKNUM(Tableau7[[#This Row],[Date ]]))</f>
        <v/>
      </c>
      <c r="C348" t="str">
        <f>IF(ISBLANK(Tableau7[[#This Row],[Date ]]),"",TEXT(Tableau7[[#This Row],[Date ]],"mmmm"))</f>
        <v/>
      </c>
      <c r="E348" s="2"/>
      <c r="F348" s="3"/>
      <c r="J348" t="str">
        <f>IF(ISBLANK(Tableau7[[#This Row],[Num de site]]),"",_xlfn.XLOOKUP(Tableau7[[#This Row],[Num de site]],[1]Sites!A:A,[1]Sites!C:C))</f>
        <v/>
      </c>
      <c r="K348" s="5" t="str">
        <f>IF(ISBLANK(Tableau7[[#This Row],[Num de site]]),"",_xlfn.XLOOKUP(Tableau7[[#This Row],[Num de site]],[1]Sites!A:A,[1]Sites!D:D))</f>
        <v/>
      </c>
      <c r="L348" t="str">
        <f>IF(ISBLANK(Tableau7[[#This Row],[Num de site]]),"",_xlfn.XLOOKUP(Tableau7[[#This Row],[Num de site]],[1]Sites!A:A,[1]Sites!E:E))</f>
        <v/>
      </c>
      <c r="N34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49" spans="2:14" x14ac:dyDescent="0.25">
      <c r="B349" t="str">
        <f>IF(ISBLANK(Tableau7[[#This Row],[Date ]]),"",WEEKNUM(Tableau7[[#This Row],[Date ]]))</f>
        <v/>
      </c>
      <c r="C349" t="str">
        <f>IF(ISBLANK(Tableau7[[#This Row],[Date ]]),"",TEXT(Tableau7[[#This Row],[Date ]],"mmmm"))</f>
        <v/>
      </c>
      <c r="E349" s="2"/>
      <c r="F349" s="3"/>
      <c r="J349" t="str">
        <f>IF(ISBLANK(Tableau7[[#This Row],[Num de site]]),"",_xlfn.XLOOKUP(Tableau7[[#This Row],[Num de site]],[1]Sites!A:A,[1]Sites!C:C))</f>
        <v/>
      </c>
      <c r="K349" s="5" t="str">
        <f>IF(ISBLANK(Tableau7[[#This Row],[Num de site]]),"",_xlfn.XLOOKUP(Tableau7[[#This Row],[Num de site]],[1]Sites!A:A,[1]Sites!D:D))</f>
        <v/>
      </c>
      <c r="L349" t="str">
        <f>IF(ISBLANK(Tableau7[[#This Row],[Num de site]]),"",_xlfn.XLOOKUP(Tableau7[[#This Row],[Num de site]],[1]Sites!A:A,[1]Sites!E:E))</f>
        <v/>
      </c>
      <c r="N34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50" spans="2:14" x14ac:dyDescent="0.25">
      <c r="B350" t="str">
        <f>IF(ISBLANK(Tableau7[[#This Row],[Date ]]),"",WEEKNUM(Tableau7[[#This Row],[Date ]]))</f>
        <v/>
      </c>
      <c r="C350" t="str">
        <f>IF(ISBLANK(Tableau7[[#This Row],[Date ]]),"",TEXT(Tableau7[[#This Row],[Date ]],"mmmm"))</f>
        <v/>
      </c>
      <c r="E350" s="2"/>
      <c r="F350" s="3"/>
      <c r="J350" t="str">
        <f>IF(ISBLANK(Tableau7[[#This Row],[Num de site]]),"",_xlfn.XLOOKUP(Tableau7[[#This Row],[Num de site]],[1]Sites!A:A,[1]Sites!C:C))</f>
        <v/>
      </c>
      <c r="K350" s="5" t="str">
        <f>IF(ISBLANK(Tableau7[[#This Row],[Num de site]]),"",_xlfn.XLOOKUP(Tableau7[[#This Row],[Num de site]],[1]Sites!A:A,[1]Sites!D:D))</f>
        <v/>
      </c>
      <c r="L350" t="str">
        <f>IF(ISBLANK(Tableau7[[#This Row],[Num de site]]),"",_xlfn.XLOOKUP(Tableau7[[#This Row],[Num de site]],[1]Sites!A:A,[1]Sites!E:E))</f>
        <v/>
      </c>
      <c r="N35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51" spans="2:14" x14ac:dyDescent="0.25">
      <c r="B351" t="str">
        <f>IF(ISBLANK(Tableau7[[#This Row],[Date ]]),"",WEEKNUM(Tableau7[[#This Row],[Date ]]))</f>
        <v/>
      </c>
      <c r="C351" t="str">
        <f>IF(ISBLANK(Tableau7[[#This Row],[Date ]]),"",TEXT(Tableau7[[#This Row],[Date ]],"mmmm"))</f>
        <v/>
      </c>
      <c r="E351" s="2"/>
      <c r="F351" s="3"/>
      <c r="J351" t="str">
        <f>IF(ISBLANK(Tableau7[[#This Row],[Num de site]]),"",_xlfn.XLOOKUP(Tableau7[[#This Row],[Num de site]],[1]Sites!A:A,[1]Sites!C:C))</f>
        <v/>
      </c>
      <c r="K351" s="5" t="str">
        <f>IF(ISBLANK(Tableau7[[#This Row],[Num de site]]),"",_xlfn.XLOOKUP(Tableau7[[#This Row],[Num de site]],[1]Sites!A:A,[1]Sites!D:D))</f>
        <v/>
      </c>
      <c r="L351" t="str">
        <f>IF(ISBLANK(Tableau7[[#This Row],[Num de site]]),"",_xlfn.XLOOKUP(Tableau7[[#This Row],[Num de site]],[1]Sites!A:A,[1]Sites!E:E))</f>
        <v/>
      </c>
      <c r="N35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52" spans="2:14" x14ac:dyDescent="0.25">
      <c r="B352" t="str">
        <f>IF(ISBLANK(Tableau7[[#This Row],[Date ]]),"",WEEKNUM(Tableau7[[#This Row],[Date ]]))</f>
        <v/>
      </c>
      <c r="C352" t="str">
        <f>IF(ISBLANK(Tableau7[[#This Row],[Date ]]),"",TEXT(Tableau7[[#This Row],[Date ]],"mmmm"))</f>
        <v/>
      </c>
      <c r="E352" s="2"/>
      <c r="F352" s="3"/>
      <c r="J352" t="str">
        <f>IF(ISBLANK(Tableau7[[#This Row],[Num de site]]),"",_xlfn.XLOOKUP(Tableau7[[#This Row],[Num de site]],[1]Sites!A:A,[1]Sites!C:C))</f>
        <v/>
      </c>
      <c r="K352" s="5" t="str">
        <f>IF(ISBLANK(Tableau7[[#This Row],[Num de site]]),"",_xlfn.XLOOKUP(Tableau7[[#This Row],[Num de site]],[1]Sites!A:A,[1]Sites!D:D))</f>
        <v/>
      </c>
      <c r="L352" t="str">
        <f>IF(ISBLANK(Tableau7[[#This Row],[Num de site]]),"",_xlfn.XLOOKUP(Tableau7[[#This Row],[Num de site]],[1]Sites!A:A,[1]Sites!E:E))</f>
        <v/>
      </c>
      <c r="N35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53" spans="2:14" x14ac:dyDescent="0.25">
      <c r="B353" t="str">
        <f>IF(ISBLANK(Tableau7[[#This Row],[Date ]]),"",WEEKNUM(Tableau7[[#This Row],[Date ]]))</f>
        <v/>
      </c>
      <c r="C353" t="str">
        <f>IF(ISBLANK(Tableau7[[#This Row],[Date ]]),"",TEXT(Tableau7[[#This Row],[Date ]],"mmmm"))</f>
        <v/>
      </c>
      <c r="E353" s="2"/>
      <c r="F353" s="3"/>
      <c r="J353" t="str">
        <f>IF(ISBLANK(Tableau7[[#This Row],[Num de site]]),"",_xlfn.XLOOKUP(Tableau7[[#This Row],[Num de site]],[1]Sites!A:A,[1]Sites!C:C))</f>
        <v/>
      </c>
      <c r="K353" s="5" t="str">
        <f>IF(ISBLANK(Tableau7[[#This Row],[Num de site]]),"",_xlfn.XLOOKUP(Tableau7[[#This Row],[Num de site]],[1]Sites!A:A,[1]Sites!D:D))</f>
        <v/>
      </c>
      <c r="L353" t="str">
        <f>IF(ISBLANK(Tableau7[[#This Row],[Num de site]]),"",_xlfn.XLOOKUP(Tableau7[[#This Row],[Num de site]],[1]Sites!A:A,[1]Sites!E:E))</f>
        <v/>
      </c>
      <c r="N35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54" spans="2:14" x14ac:dyDescent="0.25">
      <c r="B354" t="str">
        <f>IF(ISBLANK(Tableau7[[#This Row],[Date ]]),"",WEEKNUM(Tableau7[[#This Row],[Date ]]))</f>
        <v/>
      </c>
      <c r="C354" t="str">
        <f>IF(ISBLANK(Tableau7[[#This Row],[Date ]]),"",TEXT(Tableau7[[#This Row],[Date ]],"mmmm"))</f>
        <v/>
      </c>
      <c r="E354" s="2"/>
      <c r="F354" s="3"/>
      <c r="J354" t="str">
        <f>IF(ISBLANK(Tableau7[[#This Row],[Num de site]]),"",_xlfn.XLOOKUP(Tableau7[[#This Row],[Num de site]],[1]Sites!A:A,[1]Sites!C:C))</f>
        <v/>
      </c>
      <c r="K354" s="5" t="str">
        <f>IF(ISBLANK(Tableau7[[#This Row],[Num de site]]),"",_xlfn.XLOOKUP(Tableau7[[#This Row],[Num de site]],[1]Sites!A:A,[1]Sites!D:D))</f>
        <v/>
      </c>
      <c r="L354" t="str">
        <f>IF(ISBLANK(Tableau7[[#This Row],[Num de site]]),"",_xlfn.XLOOKUP(Tableau7[[#This Row],[Num de site]],[1]Sites!A:A,[1]Sites!E:E))</f>
        <v/>
      </c>
      <c r="N35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55" spans="2:14" x14ac:dyDescent="0.25">
      <c r="B355" t="str">
        <f>IF(ISBLANK(Tableau7[[#This Row],[Date ]]),"",WEEKNUM(Tableau7[[#This Row],[Date ]]))</f>
        <v/>
      </c>
      <c r="C355" t="str">
        <f>IF(ISBLANK(Tableau7[[#This Row],[Date ]]),"",TEXT(Tableau7[[#This Row],[Date ]],"mmmm"))</f>
        <v/>
      </c>
      <c r="E355" s="2"/>
      <c r="F355" s="3"/>
      <c r="J355" t="str">
        <f>IF(ISBLANK(Tableau7[[#This Row],[Num de site]]),"",_xlfn.XLOOKUP(Tableau7[[#This Row],[Num de site]],[1]Sites!A:A,[1]Sites!C:C))</f>
        <v/>
      </c>
      <c r="K355" s="5" t="str">
        <f>IF(ISBLANK(Tableau7[[#This Row],[Num de site]]),"",_xlfn.XLOOKUP(Tableau7[[#This Row],[Num de site]],[1]Sites!A:A,[1]Sites!D:D))</f>
        <v/>
      </c>
      <c r="L355" t="str">
        <f>IF(ISBLANK(Tableau7[[#This Row],[Num de site]]),"",_xlfn.XLOOKUP(Tableau7[[#This Row],[Num de site]],[1]Sites!A:A,[1]Sites!E:E))</f>
        <v/>
      </c>
      <c r="N35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56" spans="2:14" x14ac:dyDescent="0.25">
      <c r="B356" t="str">
        <f>IF(ISBLANK(Tableau7[[#This Row],[Date ]]),"",WEEKNUM(Tableau7[[#This Row],[Date ]]))</f>
        <v/>
      </c>
      <c r="C356" t="str">
        <f>IF(ISBLANK(Tableau7[[#This Row],[Date ]]),"",TEXT(Tableau7[[#This Row],[Date ]],"mmmm"))</f>
        <v/>
      </c>
      <c r="E356" s="2"/>
      <c r="F356" s="3"/>
      <c r="J356" t="str">
        <f>IF(ISBLANK(Tableau7[[#This Row],[Num de site]]),"",_xlfn.XLOOKUP(Tableau7[[#This Row],[Num de site]],[1]Sites!A:A,[1]Sites!C:C))</f>
        <v/>
      </c>
      <c r="K356" s="5" t="str">
        <f>IF(ISBLANK(Tableau7[[#This Row],[Num de site]]),"",_xlfn.XLOOKUP(Tableau7[[#This Row],[Num de site]],[1]Sites!A:A,[1]Sites!D:D))</f>
        <v/>
      </c>
      <c r="L356" t="str">
        <f>IF(ISBLANK(Tableau7[[#This Row],[Num de site]]),"",_xlfn.XLOOKUP(Tableau7[[#This Row],[Num de site]],[1]Sites!A:A,[1]Sites!E:E))</f>
        <v/>
      </c>
      <c r="N35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57" spans="2:14" x14ac:dyDescent="0.25">
      <c r="B357" t="str">
        <f>IF(ISBLANK(Tableau7[[#This Row],[Date ]]),"",WEEKNUM(Tableau7[[#This Row],[Date ]]))</f>
        <v/>
      </c>
      <c r="C357" t="str">
        <f>IF(ISBLANK(Tableau7[[#This Row],[Date ]]),"",TEXT(Tableau7[[#This Row],[Date ]],"mmmm"))</f>
        <v/>
      </c>
      <c r="E357" s="2"/>
      <c r="F357" s="3"/>
      <c r="J357" t="str">
        <f>IF(ISBLANK(Tableau7[[#This Row],[Num de site]]),"",_xlfn.XLOOKUP(Tableau7[[#This Row],[Num de site]],[1]Sites!A:A,[1]Sites!C:C))</f>
        <v/>
      </c>
      <c r="K357" s="5" t="str">
        <f>IF(ISBLANK(Tableau7[[#This Row],[Num de site]]),"",_xlfn.XLOOKUP(Tableau7[[#This Row],[Num de site]],[1]Sites!A:A,[1]Sites!D:D))</f>
        <v/>
      </c>
      <c r="L357" t="str">
        <f>IF(ISBLANK(Tableau7[[#This Row],[Num de site]]),"",_xlfn.XLOOKUP(Tableau7[[#This Row],[Num de site]],[1]Sites!A:A,[1]Sites!E:E))</f>
        <v/>
      </c>
      <c r="N35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58" spans="2:14" x14ac:dyDescent="0.25">
      <c r="B358" t="str">
        <f>IF(ISBLANK(Tableau7[[#This Row],[Date ]]),"",WEEKNUM(Tableau7[[#This Row],[Date ]]))</f>
        <v/>
      </c>
      <c r="C358" t="str">
        <f>IF(ISBLANK(Tableau7[[#This Row],[Date ]]),"",TEXT(Tableau7[[#This Row],[Date ]],"mmmm"))</f>
        <v/>
      </c>
      <c r="E358" s="2"/>
      <c r="F358" s="3"/>
      <c r="J358" t="str">
        <f>IF(ISBLANK(Tableau7[[#This Row],[Num de site]]),"",_xlfn.XLOOKUP(Tableau7[[#This Row],[Num de site]],[1]Sites!A:A,[1]Sites!C:C))</f>
        <v/>
      </c>
      <c r="K358" s="5" t="str">
        <f>IF(ISBLANK(Tableau7[[#This Row],[Num de site]]),"",_xlfn.XLOOKUP(Tableau7[[#This Row],[Num de site]],[1]Sites!A:A,[1]Sites!D:D))</f>
        <v/>
      </c>
      <c r="L358" t="str">
        <f>IF(ISBLANK(Tableau7[[#This Row],[Num de site]]),"",_xlfn.XLOOKUP(Tableau7[[#This Row],[Num de site]],[1]Sites!A:A,[1]Sites!E:E))</f>
        <v/>
      </c>
      <c r="N35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59" spans="2:14" x14ac:dyDescent="0.25">
      <c r="B359" t="str">
        <f>IF(ISBLANK(Tableau7[[#This Row],[Date ]]),"",WEEKNUM(Tableau7[[#This Row],[Date ]]))</f>
        <v/>
      </c>
      <c r="C359" t="str">
        <f>IF(ISBLANK(Tableau7[[#This Row],[Date ]]),"",TEXT(Tableau7[[#This Row],[Date ]],"mmmm"))</f>
        <v/>
      </c>
      <c r="E359" s="2"/>
      <c r="F359" s="3"/>
      <c r="J359" t="str">
        <f>IF(ISBLANK(Tableau7[[#This Row],[Num de site]]),"",_xlfn.XLOOKUP(Tableau7[[#This Row],[Num de site]],[1]Sites!A:A,[1]Sites!C:C))</f>
        <v/>
      </c>
      <c r="K359" s="5" t="str">
        <f>IF(ISBLANK(Tableau7[[#This Row],[Num de site]]),"",_xlfn.XLOOKUP(Tableau7[[#This Row],[Num de site]],[1]Sites!A:A,[1]Sites!D:D))</f>
        <v/>
      </c>
      <c r="L359" t="str">
        <f>IF(ISBLANK(Tableau7[[#This Row],[Num de site]]),"",_xlfn.XLOOKUP(Tableau7[[#This Row],[Num de site]],[1]Sites!A:A,[1]Sites!E:E))</f>
        <v/>
      </c>
      <c r="N35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60" spans="2:14" x14ac:dyDescent="0.25">
      <c r="B360" t="str">
        <f>IF(ISBLANK(Tableau7[[#This Row],[Date ]]),"",WEEKNUM(Tableau7[[#This Row],[Date ]]))</f>
        <v/>
      </c>
      <c r="C360" t="str">
        <f>IF(ISBLANK(Tableau7[[#This Row],[Date ]]),"",TEXT(Tableau7[[#This Row],[Date ]],"mmmm"))</f>
        <v/>
      </c>
      <c r="E360" s="2"/>
      <c r="F360" s="3"/>
      <c r="J360" t="str">
        <f>IF(ISBLANK(Tableau7[[#This Row],[Num de site]]),"",_xlfn.XLOOKUP(Tableau7[[#This Row],[Num de site]],[1]Sites!A:A,[1]Sites!C:C))</f>
        <v/>
      </c>
      <c r="K360" s="5" t="str">
        <f>IF(ISBLANK(Tableau7[[#This Row],[Num de site]]),"",_xlfn.XLOOKUP(Tableau7[[#This Row],[Num de site]],[1]Sites!A:A,[1]Sites!D:D))</f>
        <v/>
      </c>
      <c r="L360" t="str">
        <f>IF(ISBLANK(Tableau7[[#This Row],[Num de site]]),"",_xlfn.XLOOKUP(Tableau7[[#This Row],[Num de site]],[1]Sites!A:A,[1]Sites!E:E))</f>
        <v/>
      </c>
      <c r="N36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61" spans="2:14" x14ac:dyDescent="0.25">
      <c r="B361" t="str">
        <f>IF(ISBLANK(Tableau7[[#This Row],[Date ]]),"",WEEKNUM(Tableau7[[#This Row],[Date ]]))</f>
        <v/>
      </c>
      <c r="C361" t="str">
        <f>IF(ISBLANK(Tableau7[[#This Row],[Date ]]),"",TEXT(Tableau7[[#This Row],[Date ]],"mmmm"))</f>
        <v/>
      </c>
      <c r="E361" s="2"/>
      <c r="F361" s="3"/>
      <c r="J361" t="str">
        <f>IF(ISBLANK(Tableau7[[#This Row],[Num de site]]),"",_xlfn.XLOOKUP(Tableau7[[#This Row],[Num de site]],[1]Sites!A:A,[1]Sites!C:C))</f>
        <v/>
      </c>
      <c r="K361" s="5" t="str">
        <f>IF(ISBLANK(Tableau7[[#This Row],[Num de site]]),"",_xlfn.XLOOKUP(Tableau7[[#This Row],[Num de site]],[1]Sites!A:A,[1]Sites!D:D))</f>
        <v/>
      </c>
      <c r="L361" t="str">
        <f>IF(ISBLANK(Tableau7[[#This Row],[Num de site]]),"",_xlfn.XLOOKUP(Tableau7[[#This Row],[Num de site]],[1]Sites!A:A,[1]Sites!E:E))</f>
        <v/>
      </c>
      <c r="N36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62" spans="2:14" x14ac:dyDescent="0.25">
      <c r="B362" t="str">
        <f>IF(ISBLANK(Tableau7[[#This Row],[Date ]]),"",WEEKNUM(Tableau7[[#This Row],[Date ]]))</f>
        <v/>
      </c>
      <c r="C362" t="str">
        <f>IF(ISBLANK(Tableau7[[#This Row],[Date ]]),"",TEXT(Tableau7[[#This Row],[Date ]],"mmmm"))</f>
        <v/>
      </c>
      <c r="E362" s="2"/>
      <c r="F362" s="3"/>
      <c r="J362" t="str">
        <f>IF(ISBLANK(Tableau7[[#This Row],[Num de site]]),"",_xlfn.XLOOKUP(Tableau7[[#This Row],[Num de site]],[1]Sites!A:A,[1]Sites!C:C))</f>
        <v/>
      </c>
      <c r="K362" s="5" t="str">
        <f>IF(ISBLANK(Tableau7[[#This Row],[Num de site]]),"",_xlfn.XLOOKUP(Tableau7[[#This Row],[Num de site]],[1]Sites!A:A,[1]Sites!D:D))</f>
        <v/>
      </c>
      <c r="L362" t="str">
        <f>IF(ISBLANK(Tableau7[[#This Row],[Num de site]]),"",_xlfn.XLOOKUP(Tableau7[[#This Row],[Num de site]],[1]Sites!A:A,[1]Sites!E:E))</f>
        <v/>
      </c>
      <c r="N36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63" spans="2:14" x14ac:dyDescent="0.25">
      <c r="B363" t="str">
        <f>IF(ISBLANK(Tableau7[[#This Row],[Date ]]),"",WEEKNUM(Tableau7[[#This Row],[Date ]]))</f>
        <v/>
      </c>
      <c r="C363" t="str">
        <f>IF(ISBLANK(Tableau7[[#This Row],[Date ]]),"",TEXT(Tableau7[[#This Row],[Date ]],"mmmm"))</f>
        <v/>
      </c>
      <c r="E363" s="2"/>
      <c r="F363" s="3"/>
      <c r="J363" t="str">
        <f>IF(ISBLANK(Tableau7[[#This Row],[Num de site]]),"",_xlfn.XLOOKUP(Tableau7[[#This Row],[Num de site]],[1]Sites!A:A,[1]Sites!C:C))</f>
        <v/>
      </c>
      <c r="K363" s="5" t="str">
        <f>IF(ISBLANK(Tableau7[[#This Row],[Num de site]]),"",_xlfn.XLOOKUP(Tableau7[[#This Row],[Num de site]],[1]Sites!A:A,[1]Sites!D:D))</f>
        <v/>
      </c>
      <c r="L363" t="str">
        <f>IF(ISBLANK(Tableau7[[#This Row],[Num de site]]),"",_xlfn.XLOOKUP(Tableau7[[#This Row],[Num de site]],[1]Sites!A:A,[1]Sites!E:E))</f>
        <v/>
      </c>
      <c r="N36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64" spans="2:14" x14ac:dyDescent="0.25">
      <c r="B364" t="str">
        <f>IF(ISBLANK(Tableau7[[#This Row],[Date ]]),"",WEEKNUM(Tableau7[[#This Row],[Date ]]))</f>
        <v/>
      </c>
      <c r="C364" t="str">
        <f>IF(ISBLANK(Tableau7[[#This Row],[Date ]]),"",TEXT(Tableau7[[#This Row],[Date ]],"mmmm"))</f>
        <v/>
      </c>
      <c r="E364" s="2"/>
      <c r="F364" s="3"/>
      <c r="J364" t="str">
        <f>IF(ISBLANK(Tableau7[[#This Row],[Num de site]]),"",_xlfn.XLOOKUP(Tableau7[[#This Row],[Num de site]],[1]Sites!A:A,[1]Sites!C:C))</f>
        <v/>
      </c>
      <c r="K364" s="5" t="str">
        <f>IF(ISBLANK(Tableau7[[#This Row],[Num de site]]),"",_xlfn.XLOOKUP(Tableau7[[#This Row],[Num de site]],[1]Sites!A:A,[1]Sites!D:D))</f>
        <v/>
      </c>
      <c r="L364" t="str">
        <f>IF(ISBLANK(Tableau7[[#This Row],[Num de site]]),"",_xlfn.XLOOKUP(Tableau7[[#This Row],[Num de site]],[1]Sites!A:A,[1]Sites!E:E))</f>
        <v/>
      </c>
      <c r="N36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65" spans="2:14" x14ac:dyDescent="0.25">
      <c r="B365" t="str">
        <f>IF(ISBLANK(Tableau7[[#This Row],[Date ]]),"",WEEKNUM(Tableau7[[#This Row],[Date ]]))</f>
        <v/>
      </c>
      <c r="C365" t="str">
        <f>IF(ISBLANK(Tableau7[[#This Row],[Date ]]),"",TEXT(Tableau7[[#This Row],[Date ]],"mmmm"))</f>
        <v/>
      </c>
      <c r="E365" s="2"/>
      <c r="F365" s="3"/>
      <c r="J365" t="str">
        <f>IF(ISBLANK(Tableau7[[#This Row],[Num de site]]),"",_xlfn.XLOOKUP(Tableau7[[#This Row],[Num de site]],[1]Sites!A:A,[1]Sites!C:C))</f>
        <v/>
      </c>
      <c r="K365" s="5" t="str">
        <f>IF(ISBLANK(Tableau7[[#This Row],[Num de site]]),"",_xlfn.XLOOKUP(Tableau7[[#This Row],[Num de site]],[1]Sites!A:A,[1]Sites!D:D))</f>
        <v/>
      </c>
      <c r="L365" t="str">
        <f>IF(ISBLANK(Tableau7[[#This Row],[Num de site]]),"",_xlfn.XLOOKUP(Tableau7[[#This Row],[Num de site]],[1]Sites!A:A,[1]Sites!E:E))</f>
        <v/>
      </c>
      <c r="N36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66" spans="2:14" x14ac:dyDescent="0.25">
      <c r="B366" t="str">
        <f>IF(ISBLANK(Tableau7[[#This Row],[Date ]]),"",WEEKNUM(Tableau7[[#This Row],[Date ]]))</f>
        <v/>
      </c>
      <c r="C366" t="str">
        <f>IF(ISBLANK(Tableau7[[#This Row],[Date ]]),"",TEXT(Tableau7[[#This Row],[Date ]],"mmmm"))</f>
        <v/>
      </c>
      <c r="E366" s="2"/>
      <c r="F366" s="3"/>
      <c r="J366" t="str">
        <f>IF(ISBLANK(Tableau7[[#This Row],[Num de site]]),"",_xlfn.XLOOKUP(Tableau7[[#This Row],[Num de site]],[1]Sites!A:A,[1]Sites!C:C))</f>
        <v/>
      </c>
      <c r="K366" s="5" t="str">
        <f>IF(ISBLANK(Tableau7[[#This Row],[Num de site]]),"",_xlfn.XLOOKUP(Tableau7[[#This Row],[Num de site]],[1]Sites!A:A,[1]Sites!D:D))</f>
        <v/>
      </c>
      <c r="L366" t="str">
        <f>IF(ISBLANK(Tableau7[[#This Row],[Num de site]]),"",_xlfn.XLOOKUP(Tableau7[[#This Row],[Num de site]],[1]Sites!A:A,[1]Sites!E:E))</f>
        <v/>
      </c>
      <c r="N36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67" spans="2:14" x14ac:dyDescent="0.25">
      <c r="B367" t="str">
        <f>IF(ISBLANK(Tableau7[[#This Row],[Date ]]),"",WEEKNUM(Tableau7[[#This Row],[Date ]]))</f>
        <v/>
      </c>
      <c r="C367" t="str">
        <f>IF(ISBLANK(Tableau7[[#This Row],[Date ]]),"",TEXT(Tableau7[[#This Row],[Date ]],"mmmm"))</f>
        <v/>
      </c>
      <c r="E367" s="2"/>
      <c r="F367" s="3"/>
      <c r="J367" t="str">
        <f>IF(ISBLANK(Tableau7[[#This Row],[Num de site]]),"",_xlfn.XLOOKUP(Tableau7[[#This Row],[Num de site]],[1]Sites!A:A,[1]Sites!C:C))</f>
        <v/>
      </c>
      <c r="K367" s="5" t="str">
        <f>IF(ISBLANK(Tableau7[[#This Row],[Num de site]]),"",_xlfn.XLOOKUP(Tableau7[[#This Row],[Num de site]],[1]Sites!A:A,[1]Sites!D:D))</f>
        <v/>
      </c>
      <c r="L367" t="str">
        <f>IF(ISBLANK(Tableau7[[#This Row],[Num de site]]),"",_xlfn.XLOOKUP(Tableau7[[#This Row],[Num de site]],[1]Sites!A:A,[1]Sites!E:E))</f>
        <v/>
      </c>
      <c r="N36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68" spans="2:14" x14ac:dyDescent="0.25">
      <c r="B368" t="str">
        <f>IF(ISBLANK(Tableau7[[#This Row],[Date ]]),"",WEEKNUM(Tableau7[[#This Row],[Date ]]))</f>
        <v/>
      </c>
      <c r="C368" t="str">
        <f>IF(ISBLANK(Tableau7[[#This Row],[Date ]]),"",TEXT(Tableau7[[#This Row],[Date ]],"mmmm"))</f>
        <v/>
      </c>
      <c r="E368" s="2"/>
      <c r="F368" s="3"/>
      <c r="J368" t="str">
        <f>IF(ISBLANK(Tableau7[[#This Row],[Num de site]]),"",_xlfn.XLOOKUP(Tableau7[[#This Row],[Num de site]],[1]Sites!A:A,[1]Sites!C:C))</f>
        <v/>
      </c>
      <c r="K368" s="5" t="str">
        <f>IF(ISBLANK(Tableau7[[#This Row],[Num de site]]),"",_xlfn.XLOOKUP(Tableau7[[#This Row],[Num de site]],[1]Sites!A:A,[1]Sites!D:D))</f>
        <v/>
      </c>
      <c r="L368" t="str">
        <f>IF(ISBLANK(Tableau7[[#This Row],[Num de site]]),"",_xlfn.XLOOKUP(Tableau7[[#This Row],[Num de site]],[1]Sites!A:A,[1]Sites!E:E))</f>
        <v/>
      </c>
      <c r="N36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69" spans="2:14" x14ac:dyDescent="0.25">
      <c r="B369" t="str">
        <f>IF(ISBLANK(Tableau7[[#This Row],[Date ]]),"",WEEKNUM(Tableau7[[#This Row],[Date ]]))</f>
        <v/>
      </c>
      <c r="C369" t="str">
        <f>IF(ISBLANK(Tableau7[[#This Row],[Date ]]),"",TEXT(Tableau7[[#This Row],[Date ]],"mmmm"))</f>
        <v/>
      </c>
      <c r="E369" s="2"/>
      <c r="F369" s="3"/>
      <c r="J369" t="str">
        <f>IF(ISBLANK(Tableau7[[#This Row],[Num de site]]),"",_xlfn.XLOOKUP(Tableau7[[#This Row],[Num de site]],[1]Sites!A:A,[1]Sites!C:C))</f>
        <v/>
      </c>
      <c r="K369" s="5" t="str">
        <f>IF(ISBLANK(Tableau7[[#This Row],[Num de site]]),"",_xlfn.XLOOKUP(Tableau7[[#This Row],[Num de site]],[1]Sites!A:A,[1]Sites!D:D))</f>
        <v/>
      </c>
      <c r="L369" t="str">
        <f>IF(ISBLANK(Tableau7[[#This Row],[Num de site]]),"",_xlfn.XLOOKUP(Tableau7[[#This Row],[Num de site]],[1]Sites!A:A,[1]Sites!E:E))</f>
        <v/>
      </c>
      <c r="N36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70" spans="2:14" x14ac:dyDescent="0.25">
      <c r="B370" t="str">
        <f>IF(ISBLANK(Tableau7[[#This Row],[Date ]]),"",WEEKNUM(Tableau7[[#This Row],[Date ]]))</f>
        <v/>
      </c>
      <c r="C370" t="str">
        <f>IF(ISBLANK(Tableau7[[#This Row],[Date ]]),"",TEXT(Tableau7[[#This Row],[Date ]],"mmmm"))</f>
        <v/>
      </c>
      <c r="E370" s="2"/>
      <c r="F370" s="3"/>
      <c r="J370" t="str">
        <f>IF(ISBLANK(Tableau7[[#This Row],[Num de site]]),"",_xlfn.XLOOKUP(Tableau7[[#This Row],[Num de site]],[1]Sites!A:A,[1]Sites!C:C))</f>
        <v/>
      </c>
      <c r="K370" s="5" t="str">
        <f>IF(ISBLANK(Tableau7[[#This Row],[Num de site]]),"",_xlfn.XLOOKUP(Tableau7[[#This Row],[Num de site]],[1]Sites!A:A,[1]Sites!D:D))</f>
        <v/>
      </c>
      <c r="L370" t="str">
        <f>IF(ISBLANK(Tableau7[[#This Row],[Num de site]]),"",_xlfn.XLOOKUP(Tableau7[[#This Row],[Num de site]],[1]Sites!A:A,[1]Sites!E:E))</f>
        <v/>
      </c>
      <c r="N37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71" spans="2:14" x14ac:dyDescent="0.25">
      <c r="B371" t="str">
        <f>IF(ISBLANK(Tableau7[[#This Row],[Date ]]),"",WEEKNUM(Tableau7[[#This Row],[Date ]]))</f>
        <v/>
      </c>
      <c r="C371" t="str">
        <f>IF(ISBLANK(Tableau7[[#This Row],[Date ]]),"",TEXT(Tableau7[[#This Row],[Date ]],"mmmm"))</f>
        <v/>
      </c>
      <c r="E371" s="2"/>
      <c r="F371" s="3"/>
      <c r="J371" t="str">
        <f>IF(ISBLANK(Tableau7[[#This Row],[Num de site]]),"",_xlfn.XLOOKUP(Tableau7[[#This Row],[Num de site]],[1]Sites!A:A,[1]Sites!C:C))</f>
        <v/>
      </c>
      <c r="K371" s="5" t="str">
        <f>IF(ISBLANK(Tableau7[[#This Row],[Num de site]]),"",_xlfn.XLOOKUP(Tableau7[[#This Row],[Num de site]],[1]Sites!A:A,[1]Sites!D:D))</f>
        <v/>
      </c>
      <c r="L371" t="str">
        <f>IF(ISBLANK(Tableau7[[#This Row],[Num de site]]),"",_xlfn.XLOOKUP(Tableau7[[#This Row],[Num de site]],[1]Sites!A:A,[1]Sites!E:E))</f>
        <v/>
      </c>
      <c r="N37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72" spans="2:14" x14ac:dyDescent="0.25">
      <c r="B372" t="str">
        <f>IF(ISBLANK(Tableau7[[#This Row],[Date ]]),"",WEEKNUM(Tableau7[[#This Row],[Date ]]))</f>
        <v/>
      </c>
      <c r="C372" t="str">
        <f>IF(ISBLANK(Tableau7[[#This Row],[Date ]]),"",TEXT(Tableau7[[#This Row],[Date ]],"mmmm"))</f>
        <v/>
      </c>
      <c r="E372" s="2"/>
      <c r="F372" s="3"/>
      <c r="J372" t="str">
        <f>IF(ISBLANK(Tableau7[[#This Row],[Num de site]]),"",_xlfn.XLOOKUP(Tableau7[[#This Row],[Num de site]],[1]Sites!A:A,[1]Sites!C:C))</f>
        <v/>
      </c>
      <c r="K372" s="5" t="str">
        <f>IF(ISBLANK(Tableau7[[#This Row],[Num de site]]),"",_xlfn.XLOOKUP(Tableau7[[#This Row],[Num de site]],[1]Sites!A:A,[1]Sites!D:D))</f>
        <v/>
      </c>
      <c r="L372" t="str">
        <f>IF(ISBLANK(Tableau7[[#This Row],[Num de site]]),"",_xlfn.XLOOKUP(Tableau7[[#This Row],[Num de site]],[1]Sites!A:A,[1]Sites!E:E))</f>
        <v/>
      </c>
      <c r="N37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73" spans="2:14" x14ac:dyDescent="0.25">
      <c r="B373" t="str">
        <f>IF(ISBLANK(Tableau7[[#This Row],[Date ]]),"",WEEKNUM(Tableau7[[#This Row],[Date ]]))</f>
        <v/>
      </c>
      <c r="C373" t="str">
        <f>IF(ISBLANK(Tableau7[[#This Row],[Date ]]),"",TEXT(Tableau7[[#This Row],[Date ]],"mmmm"))</f>
        <v/>
      </c>
      <c r="E373" s="2"/>
      <c r="F373" s="3"/>
      <c r="J373" t="str">
        <f>IF(ISBLANK(Tableau7[[#This Row],[Num de site]]),"",_xlfn.XLOOKUP(Tableau7[[#This Row],[Num de site]],[1]Sites!A:A,[1]Sites!C:C))</f>
        <v/>
      </c>
      <c r="K373" s="5" t="str">
        <f>IF(ISBLANK(Tableau7[[#This Row],[Num de site]]),"",_xlfn.XLOOKUP(Tableau7[[#This Row],[Num de site]],[1]Sites!A:A,[1]Sites!D:D))</f>
        <v/>
      </c>
      <c r="L373" t="str">
        <f>IF(ISBLANK(Tableau7[[#This Row],[Num de site]]),"",_xlfn.XLOOKUP(Tableau7[[#This Row],[Num de site]],[1]Sites!A:A,[1]Sites!E:E))</f>
        <v/>
      </c>
      <c r="N37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74" spans="2:14" x14ac:dyDescent="0.25">
      <c r="B374" t="str">
        <f>IF(ISBLANK(Tableau7[[#This Row],[Date ]]),"",WEEKNUM(Tableau7[[#This Row],[Date ]]))</f>
        <v/>
      </c>
      <c r="C374" t="str">
        <f>IF(ISBLANK(Tableau7[[#This Row],[Date ]]),"",TEXT(Tableau7[[#This Row],[Date ]],"mmmm"))</f>
        <v/>
      </c>
      <c r="E374" s="2"/>
      <c r="F374" s="3"/>
      <c r="J374" t="str">
        <f>IF(ISBLANK(Tableau7[[#This Row],[Num de site]]),"",_xlfn.XLOOKUP(Tableau7[[#This Row],[Num de site]],[1]Sites!A:A,[1]Sites!C:C))</f>
        <v/>
      </c>
      <c r="K374" s="5" t="str">
        <f>IF(ISBLANK(Tableau7[[#This Row],[Num de site]]),"",_xlfn.XLOOKUP(Tableau7[[#This Row],[Num de site]],[1]Sites!A:A,[1]Sites!D:D))</f>
        <v/>
      </c>
      <c r="L374" t="str">
        <f>IF(ISBLANK(Tableau7[[#This Row],[Num de site]]),"",_xlfn.XLOOKUP(Tableau7[[#This Row],[Num de site]],[1]Sites!A:A,[1]Sites!E:E))</f>
        <v/>
      </c>
      <c r="N37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75" spans="2:14" x14ac:dyDescent="0.25">
      <c r="B375" t="str">
        <f>IF(ISBLANK(Tableau7[[#This Row],[Date ]]),"",WEEKNUM(Tableau7[[#This Row],[Date ]]))</f>
        <v/>
      </c>
      <c r="C375" t="str">
        <f>IF(ISBLANK(Tableau7[[#This Row],[Date ]]),"",TEXT(Tableau7[[#This Row],[Date ]],"mmmm"))</f>
        <v/>
      </c>
      <c r="E375" s="2"/>
      <c r="F375" s="3"/>
      <c r="J375" t="str">
        <f>IF(ISBLANK(Tableau7[[#This Row],[Num de site]]),"",_xlfn.XLOOKUP(Tableau7[[#This Row],[Num de site]],[1]Sites!A:A,[1]Sites!C:C))</f>
        <v/>
      </c>
      <c r="K375" s="5" t="str">
        <f>IF(ISBLANK(Tableau7[[#This Row],[Num de site]]),"",_xlfn.XLOOKUP(Tableau7[[#This Row],[Num de site]],[1]Sites!A:A,[1]Sites!D:D))</f>
        <v/>
      </c>
      <c r="L375" t="str">
        <f>IF(ISBLANK(Tableau7[[#This Row],[Num de site]]),"",_xlfn.XLOOKUP(Tableau7[[#This Row],[Num de site]],[1]Sites!A:A,[1]Sites!E:E))</f>
        <v/>
      </c>
      <c r="N37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76" spans="2:14" x14ac:dyDescent="0.25">
      <c r="B376" t="str">
        <f>IF(ISBLANK(Tableau7[[#This Row],[Date ]]),"",WEEKNUM(Tableau7[[#This Row],[Date ]]))</f>
        <v/>
      </c>
      <c r="C376" t="str">
        <f>IF(ISBLANK(Tableau7[[#This Row],[Date ]]),"",TEXT(Tableau7[[#This Row],[Date ]],"mmmm"))</f>
        <v/>
      </c>
      <c r="E376" s="2"/>
      <c r="F376" s="3"/>
      <c r="J376" t="str">
        <f>IF(ISBLANK(Tableau7[[#This Row],[Num de site]]),"",_xlfn.XLOOKUP(Tableau7[[#This Row],[Num de site]],[1]Sites!A:A,[1]Sites!C:C))</f>
        <v/>
      </c>
      <c r="K376" s="5" t="str">
        <f>IF(ISBLANK(Tableau7[[#This Row],[Num de site]]),"",_xlfn.XLOOKUP(Tableau7[[#This Row],[Num de site]],[1]Sites!A:A,[1]Sites!D:D))</f>
        <v/>
      </c>
      <c r="L376" t="str">
        <f>IF(ISBLANK(Tableau7[[#This Row],[Num de site]]),"",_xlfn.XLOOKUP(Tableau7[[#This Row],[Num de site]],[1]Sites!A:A,[1]Sites!E:E))</f>
        <v/>
      </c>
      <c r="N37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77" spans="2:14" x14ac:dyDescent="0.25">
      <c r="B377" t="str">
        <f>IF(ISBLANK(Tableau7[[#This Row],[Date ]]),"",WEEKNUM(Tableau7[[#This Row],[Date ]]))</f>
        <v/>
      </c>
      <c r="C377" t="str">
        <f>IF(ISBLANK(Tableau7[[#This Row],[Date ]]),"",TEXT(Tableau7[[#This Row],[Date ]],"mmmm"))</f>
        <v/>
      </c>
      <c r="E377" s="2"/>
      <c r="F377" s="3"/>
      <c r="J377" t="str">
        <f>IF(ISBLANK(Tableau7[[#This Row],[Num de site]]),"",_xlfn.XLOOKUP(Tableau7[[#This Row],[Num de site]],[1]Sites!A:A,[1]Sites!C:C))</f>
        <v/>
      </c>
      <c r="K377" s="5" t="str">
        <f>IF(ISBLANK(Tableau7[[#This Row],[Num de site]]),"",_xlfn.XLOOKUP(Tableau7[[#This Row],[Num de site]],[1]Sites!A:A,[1]Sites!D:D))</f>
        <v/>
      </c>
      <c r="L377" t="str">
        <f>IF(ISBLANK(Tableau7[[#This Row],[Num de site]]),"",_xlfn.XLOOKUP(Tableau7[[#This Row],[Num de site]],[1]Sites!A:A,[1]Sites!E:E))</f>
        <v/>
      </c>
      <c r="N37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78" spans="2:14" x14ac:dyDescent="0.25">
      <c r="B378" t="str">
        <f>IF(ISBLANK(Tableau7[[#This Row],[Date ]]),"",WEEKNUM(Tableau7[[#This Row],[Date ]]))</f>
        <v/>
      </c>
      <c r="C378" t="str">
        <f>IF(ISBLANK(Tableau7[[#This Row],[Date ]]),"",TEXT(Tableau7[[#This Row],[Date ]],"mmmm"))</f>
        <v/>
      </c>
      <c r="E378" s="2"/>
      <c r="F378" s="3"/>
      <c r="J378" t="str">
        <f>IF(ISBLANK(Tableau7[[#This Row],[Num de site]]),"",_xlfn.XLOOKUP(Tableau7[[#This Row],[Num de site]],[1]Sites!A:A,[1]Sites!C:C))</f>
        <v/>
      </c>
      <c r="K378" s="5" t="str">
        <f>IF(ISBLANK(Tableau7[[#This Row],[Num de site]]),"",_xlfn.XLOOKUP(Tableau7[[#This Row],[Num de site]],[1]Sites!A:A,[1]Sites!D:D))</f>
        <v/>
      </c>
      <c r="L378" t="str">
        <f>IF(ISBLANK(Tableau7[[#This Row],[Num de site]]),"",_xlfn.XLOOKUP(Tableau7[[#This Row],[Num de site]],[1]Sites!A:A,[1]Sites!E:E))</f>
        <v/>
      </c>
      <c r="N37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79" spans="2:14" x14ac:dyDescent="0.25">
      <c r="B379" t="str">
        <f>IF(ISBLANK(Tableau7[[#This Row],[Date ]]),"",WEEKNUM(Tableau7[[#This Row],[Date ]]))</f>
        <v/>
      </c>
      <c r="C379" t="str">
        <f>IF(ISBLANK(Tableau7[[#This Row],[Date ]]),"",TEXT(Tableau7[[#This Row],[Date ]],"mmmm"))</f>
        <v/>
      </c>
      <c r="E379" s="2"/>
      <c r="F379" s="3"/>
      <c r="J379" t="str">
        <f>IF(ISBLANK(Tableau7[[#This Row],[Num de site]]),"",_xlfn.XLOOKUP(Tableau7[[#This Row],[Num de site]],[1]Sites!A:A,[1]Sites!C:C))</f>
        <v/>
      </c>
      <c r="K379" s="5" t="str">
        <f>IF(ISBLANK(Tableau7[[#This Row],[Num de site]]),"",_xlfn.XLOOKUP(Tableau7[[#This Row],[Num de site]],[1]Sites!A:A,[1]Sites!D:D))</f>
        <v/>
      </c>
      <c r="L379" t="str">
        <f>IF(ISBLANK(Tableau7[[#This Row],[Num de site]]),"",_xlfn.XLOOKUP(Tableau7[[#This Row],[Num de site]],[1]Sites!A:A,[1]Sites!E:E))</f>
        <v/>
      </c>
      <c r="N37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80" spans="2:14" x14ac:dyDescent="0.25">
      <c r="B380" t="str">
        <f>IF(ISBLANK(Tableau7[[#This Row],[Date ]]),"",WEEKNUM(Tableau7[[#This Row],[Date ]]))</f>
        <v/>
      </c>
      <c r="C380" t="str">
        <f>IF(ISBLANK(Tableau7[[#This Row],[Date ]]),"",TEXT(Tableau7[[#This Row],[Date ]],"mmmm"))</f>
        <v/>
      </c>
      <c r="E380" s="2"/>
      <c r="F380" s="3"/>
      <c r="J380" t="str">
        <f>IF(ISBLANK(Tableau7[[#This Row],[Num de site]]),"",_xlfn.XLOOKUP(Tableau7[[#This Row],[Num de site]],[1]Sites!A:A,[1]Sites!C:C))</f>
        <v/>
      </c>
      <c r="K380" s="5" t="str">
        <f>IF(ISBLANK(Tableau7[[#This Row],[Num de site]]),"",_xlfn.XLOOKUP(Tableau7[[#This Row],[Num de site]],[1]Sites!A:A,[1]Sites!D:D))</f>
        <v/>
      </c>
      <c r="L380" t="str">
        <f>IF(ISBLANK(Tableau7[[#This Row],[Num de site]]),"",_xlfn.XLOOKUP(Tableau7[[#This Row],[Num de site]],[1]Sites!A:A,[1]Sites!E:E))</f>
        <v/>
      </c>
      <c r="N38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81" spans="2:14" x14ac:dyDescent="0.25">
      <c r="B381" t="str">
        <f>IF(ISBLANK(Tableau7[[#This Row],[Date ]]),"",WEEKNUM(Tableau7[[#This Row],[Date ]]))</f>
        <v/>
      </c>
      <c r="C381" t="str">
        <f>IF(ISBLANK(Tableau7[[#This Row],[Date ]]),"",TEXT(Tableau7[[#This Row],[Date ]],"mmmm"))</f>
        <v/>
      </c>
      <c r="E381" s="2"/>
      <c r="F381" s="3"/>
      <c r="J381" t="str">
        <f>IF(ISBLANK(Tableau7[[#This Row],[Num de site]]),"",_xlfn.XLOOKUP(Tableau7[[#This Row],[Num de site]],[1]Sites!A:A,[1]Sites!C:C))</f>
        <v/>
      </c>
      <c r="K381" s="5" t="str">
        <f>IF(ISBLANK(Tableau7[[#This Row],[Num de site]]),"",_xlfn.XLOOKUP(Tableau7[[#This Row],[Num de site]],[1]Sites!A:A,[1]Sites!D:D))</f>
        <v/>
      </c>
      <c r="L381" t="str">
        <f>IF(ISBLANK(Tableau7[[#This Row],[Num de site]]),"",_xlfn.XLOOKUP(Tableau7[[#This Row],[Num de site]],[1]Sites!A:A,[1]Sites!E:E))</f>
        <v/>
      </c>
      <c r="N38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82" spans="2:14" x14ac:dyDescent="0.25">
      <c r="B382" t="str">
        <f>IF(ISBLANK(Tableau7[[#This Row],[Date ]]),"",WEEKNUM(Tableau7[[#This Row],[Date ]]))</f>
        <v/>
      </c>
      <c r="C382" t="str">
        <f>IF(ISBLANK(Tableau7[[#This Row],[Date ]]),"",TEXT(Tableau7[[#This Row],[Date ]],"mmmm"))</f>
        <v/>
      </c>
      <c r="E382" s="2"/>
      <c r="F382" s="3"/>
      <c r="J382" t="str">
        <f>IF(ISBLANK(Tableau7[[#This Row],[Num de site]]),"",_xlfn.XLOOKUP(Tableau7[[#This Row],[Num de site]],[1]Sites!A:A,[1]Sites!C:C))</f>
        <v/>
      </c>
      <c r="K382" s="5" t="str">
        <f>IF(ISBLANK(Tableau7[[#This Row],[Num de site]]),"",_xlfn.XLOOKUP(Tableau7[[#This Row],[Num de site]],[1]Sites!A:A,[1]Sites!D:D))</f>
        <v/>
      </c>
      <c r="L382" t="str">
        <f>IF(ISBLANK(Tableau7[[#This Row],[Num de site]]),"",_xlfn.XLOOKUP(Tableau7[[#This Row],[Num de site]],[1]Sites!A:A,[1]Sites!E:E))</f>
        <v/>
      </c>
      <c r="N38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83" spans="2:14" x14ac:dyDescent="0.25">
      <c r="B383" t="str">
        <f>IF(ISBLANK(Tableau7[[#This Row],[Date ]]),"",WEEKNUM(Tableau7[[#This Row],[Date ]]))</f>
        <v/>
      </c>
      <c r="C383" t="str">
        <f>IF(ISBLANK(Tableau7[[#This Row],[Date ]]),"",TEXT(Tableau7[[#This Row],[Date ]],"mmmm"))</f>
        <v/>
      </c>
      <c r="E383" s="2"/>
      <c r="F383" s="3"/>
      <c r="J383" t="str">
        <f>IF(ISBLANK(Tableau7[[#This Row],[Num de site]]),"",_xlfn.XLOOKUP(Tableau7[[#This Row],[Num de site]],[1]Sites!A:A,[1]Sites!C:C))</f>
        <v/>
      </c>
      <c r="K383" s="5" t="str">
        <f>IF(ISBLANK(Tableau7[[#This Row],[Num de site]]),"",_xlfn.XLOOKUP(Tableau7[[#This Row],[Num de site]],[1]Sites!A:A,[1]Sites!D:D))</f>
        <v/>
      </c>
      <c r="L383" t="str">
        <f>IF(ISBLANK(Tableau7[[#This Row],[Num de site]]),"",_xlfn.XLOOKUP(Tableau7[[#This Row],[Num de site]],[1]Sites!A:A,[1]Sites!E:E))</f>
        <v/>
      </c>
      <c r="N38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84" spans="2:14" x14ac:dyDescent="0.25">
      <c r="B384" t="str">
        <f>IF(ISBLANK(Tableau7[[#This Row],[Date ]]),"",WEEKNUM(Tableau7[[#This Row],[Date ]]))</f>
        <v/>
      </c>
      <c r="C384" t="str">
        <f>IF(ISBLANK(Tableau7[[#This Row],[Date ]]),"",TEXT(Tableau7[[#This Row],[Date ]],"mmmm"))</f>
        <v/>
      </c>
      <c r="E384" s="2"/>
      <c r="F384" s="3"/>
      <c r="J384" t="str">
        <f>IF(ISBLANK(Tableau7[[#This Row],[Num de site]]),"",_xlfn.XLOOKUP(Tableau7[[#This Row],[Num de site]],[1]Sites!A:A,[1]Sites!C:C))</f>
        <v/>
      </c>
      <c r="K384" s="5" t="str">
        <f>IF(ISBLANK(Tableau7[[#This Row],[Num de site]]),"",_xlfn.XLOOKUP(Tableau7[[#This Row],[Num de site]],[1]Sites!A:A,[1]Sites!D:D))</f>
        <v/>
      </c>
      <c r="L384" t="str">
        <f>IF(ISBLANK(Tableau7[[#This Row],[Num de site]]),"",_xlfn.XLOOKUP(Tableau7[[#This Row],[Num de site]],[1]Sites!A:A,[1]Sites!E:E))</f>
        <v/>
      </c>
      <c r="N38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85" spans="2:14" x14ac:dyDescent="0.25">
      <c r="B385" t="str">
        <f>IF(ISBLANK(Tableau7[[#This Row],[Date ]]),"",WEEKNUM(Tableau7[[#This Row],[Date ]]))</f>
        <v/>
      </c>
      <c r="C385" t="str">
        <f>IF(ISBLANK(Tableau7[[#This Row],[Date ]]),"",TEXT(Tableau7[[#This Row],[Date ]],"mmmm"))</f>
        <v/>
      </c>
      <c r="E385" s="2"/>
      <c r="F385" s="3"/>
      <c r="J385" t="str">
        <f>IF(ISBLANK(Tableau7[[#This Row],[Num de site]]),"",_xlfn.XLOOKUP(Tableau7[[#This Row],[Num de site]],[1]Sites!A:A,[1]Sites!C:C))</f>
        <v/>
      </c>
      <c r="K385" s="5" t="str">
        <f>IF(ISBLANK(Tableau7[[#This Row],[Num de site]]),"",_xlfn.XLOOKUP(Tableau7[[#This Row],[Num de site]],[1]Sites!A:A,[1]Sites!D:D))</f>
        <v/>
      </c>
      <c r="L385" t="str">
        <f>IF(ISBLANK(Tableau7[[#This Row],[Num de site]]),"",_xlfn.XLOOKUP(Tableau7[[#This Row],[Num de site]],[1]Sites!A:A,[1]Sites!E:E))</f>
        <v/>
      </c>
      <c r="N38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86" spans="2:14" x14ac:dyDescent="0.25">
      <c r="B386" t="str">
        <f>IF(ISBLANK(Tableau7[[#This Row],[Date ]]),"",WEEKNUM(Tableau7[[#This Row],[Date ]]))</f>
        <v/>
      </c>
      <c r="C386" t="str">
        <f>IF(ISBLANK(Tableau7[[#This Row],[Date ]]),"",TEXT(Tableau7[[#This Row],[Date ]],"mmmm"))</f>
        <v/>
      </c>
      <c r="E386" s="2"/>
      <c r="F386" s="3"/>
      <c r="J386" t="str">
        <f>IF(ISBLANK(Tableau7[[#This Row],[Num de site]]),"",_xlfn.XLOOKUP(Tableau7[[#This Row],[Num de site]],[1]Sites!A:A,[1]Sites!C:C))</f>
        <v/>
      </c>
      <c r="K386" s="5" t="str">
        <f>IF(ISBLANK(Tableau7[[#This Row],[Num de site]]),"",_xlfn.XLOOKUP(Tableau7[[#This Row],[Num de site]],[1]Sites!A:A,[1]Sites!D:D))</f>
        <v/>
      </c>
      <c r="L386" t="str">
        <f>IF(ISBLANK(Tableau7[[#This Row],[Num de site]]),"",_xlfn.XLOOKUP(Tableau7[[#This Row],[Num de site]],[1]Sites!A:A,[1]Sites!E:E))</f>
        <v/>
      </c>
      <c r="N38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87" spans="2:14" x14ac:dyDescent="0.25">
      <c r="B387" t="str">
        <f>IF(ISBLANK(Tableau7[[#This Row],[Date ]]),"",WEEKNUM(Tableau7[[#This Row],[Date ]]))</f>
        <v/>
      </c>
      <c r="C387" t="str">
        <f>IF(ISBLANK(Tableau7[[#This Row],[Date ]]),"",TEXT(Tableau7[[#This Row],[Date ]],"mmmm"))</f>
        <v/>
      </c>
      <c r="E387" s="2"/>
      <c r="F387" s="3"/>
      <c r="J387" t="str">
        <f>IF(ISBLANK(Tableau7[[#This Row],[Num de site]]),"",_xlfn.XLOOKUP(Tableau7[[#This Row],[Num de site]],[1]Sites!A:A,[1]Sites!C:C))</f>
        <v/>
      </c>
      <c r="K387" s="5" t="str">
        <f>IF(ISBLANK(Tableau7[[#This Row],[Num de site]]),"",_xlfn.XLOOKUP(Tableau7[[#This Row],[Num de site]],[1]Sites!A:A,[1]Sites!D:D))</f>
        <v/>
      </c>
      <c r="L387" t="str">
        <f>IF(ISBLANK(Tableau7[[#This Row],[Num de site]]),"",_xlfn.XLOOKUP(Tableau7[[#This Row],[Num de site]],[1]Sites!A:A,[1]Sites!E:E))</f>
        <v/>
      </c>
      <c r="N38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88" spans="2:14" x14ac:dyDescent="0.25">
      <c r="B388" t="str">
        <f>IF(ISBLANK(Tableau7[[#This Row],[Date ]]),"",WEEKNUM(Tableau7[[#This Row],[Date ]]))</f>
        <v/>
      </c>
      <c r="C388" t="str">
        <f>IF(ISBLANK(Tableau7[[#This Row],[Date ]]),"",TEXT(Tableau7[[#This Row],[Date ]],"mmmm"))</f>
        <v/>
      </c>
      <c r="E388" s="2"/>
      <c r="F388" s="3"/>
      <c r="J388" t="str">
        <f>IF(ISBLANK(Tableau7[[#This Row],[Num de site]]),"",_xlfn.XLOOKUP(Tableau7[[#This Row],[Num de site]],[1]Sites!A:A,[1]Sites!C:C))</f>
        <v/>
      </c>
      <c r="K388" s="5" t="str">
        <f>IF(ISBLANK(Tableau7[[#This Row],[Num de site]]),"",_xlfn.XLOOKUP(Tableau7[[#This Row],[Num de site]],[1]Sites!A:A,[1]Sites!D:D))</f>
        <v/>
      </c>
      <c r="L388" t="str">
        <f>IF(ISBLANK(Tableau7[[#This Row],[Num de site]]),"",_xlfn.XLOOKUP(Tableau7[[#This Row],[Num de site]],[1]Sites!A:A,[1]Sites!E:E))</f>
        <v/>
      </c>
      <c r="N38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89" spans="2:14" x14ac:dyDescent="0.25">
      <c r="B389" t="str">
        <f>IF(ISBLANK(Tableau7[[#This Row],[Date ]]),"",WEEKNUM(Tableau7[[#This Row],[Date ]]))</f>
        <v/>
      </c>
      <c r="C389" t="str">
        <f>IF(ISBLANK(Tableau7[[#This Row],[Date ]]),"",TEXT(Tableau7[[#This Row],[Date ]],"mmmm"))</f>
        <v/>
      </c>
      <c r="E389" s="2"/>
      <c r="F389" s="3"/>
      <c r="J389" t="str">
        <f>IF(ISBLANK(Tableau7[[#This Row],[Num de site]]),"",_xlfn.XLOOKUP(Tableau7[[#This Row],[Num de site]],[1]Sites!A:A,[1]Sites!C:C))</f>
        <v/>
      </c>
      <c r="K389" s="5" t="str">
        <f>IF(ISBLANK(Tableau7[[#This Row],[Num de site]]),"",_xlfn.XLOOKUP(Tableau7[[#This Row],[Num de site]],[1]Sites!A:A,[1]Sites!D:D))</f>
        <v/>
      </c>
      <c r="L389" t="str">
        <f>IF(ISBLANK(Tableau7[[#This Row],[Num de site]]),"",_xlfn.XLOOKUP(Tableau7[[#This Row],[Num de site]],[1]Sites!A:A,[1]Sites!E:E))</f>
        <v/>
      </c>
      <c r="N38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90" spans="2:14" x14ac:dyDescent="0.25">
      <c r="B390" t="str">
        <f>IF(ISBLANK(Tableau7[[#This Row],[Date ]]),"",WEEKNUM(Tableau7[[#This Row],[Date ]]))</f>
        <v/>
      </c>
      <c r="C390" t="str">
        <f>IF(ISBLANK(Tableau7[[#This Row],[Date ]]),"",TEXT(Tableau7[[#This Row],[Date ]],"mmmm"))</f>
        <v/>
      </c>
      <c r="E390" s="2"/>
      <c r="F390" s="3"/>
      <c r="J390" t="str">
        <f>IF(ISBLANK(Tableau7[[#This Row],[Num de site]]),"",_xlfn.XLOOKUP(Tableau7[[#This Row],[Num de site]],[1]Sites!A:A,[1]Sites!C:C))</f>
        <v/>
      </c>
      <c r="K390" s="5" t="str">
        <f>IF(ISBLANK(Tableau7[[#This Row],[Num de site]]),"",_xlfn.XLOOKUP(Tableau7[[#This Row],[Num de site]],[1]Sites!A:A,[1]Sites!D:D))</f>
        <v/>
      </c>
      <c r="L390" t="str">
        <f>IF(ISBLANK(Tableau7[[#This Row],[Num de site]]),"",_xlfn.XLOOKUP(Tableau7[[#This Row],[Num de site]],[1]Sites!A:A,[1]Sites!E:E))</f>
        <v/>
      </c>
      <c r="N39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91" spans="2:14" x14ac:dyDescent="0.25">
      <c r="B391" t="str">
        <f>IF(ISBLANK(Tableau7[[#This Row],[Date ]]),"",WEEKNUM(Tableau7[[#This Row],[Date ]]))</f>
        <v/>
      </c>
      <c r="C391" t="str">
        <f>IF(ISBLANK(Tableau7[[#This Row],[Date ]]),"",TEXT(Tableau7[[#This Row],[Date ]],"mmmm"))</f>
        <v/>
      </c>
      <c r="E391" s="2"/>
      <c r="F391" s="3"/>
      <c r="J391" t="str">
        <f>IF(ISBLANK(Tableau7[[#This Row],[Num de site]]),"",_xlfn.XLOOKUP(Tableau7[[#This Row],[Num de site]],[1]Sites!A:A,[1]Sites!C:C))</f>
        <v/>
      </c>
      <c r="K391" s="5" t="str">
        <f>IF(ISBLANK(Tableau7[[#This Row],[Num de site]]),"",_xlfn.XLOOKUP(Tableau7[[#This Row],[Num de site]],[1]Sites!A:A,[1]Sites!D:D))</f>
        <v/>
      </c>
      <c r="L391" t="str">
        <f>IF(ISBLANK(Tableau7[[#This Row],[Num de site]]),"",_xlfn.XLOOKUP(Tableau7[[#This Row],[Num de site]],[1]Sites!A:A,[1]Sites!E:E))</f>
        <v/>
      </c>
      <c r="N39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92" spans="2:14" x14ac:dyDescent="0.25">
      <c r="B392" t="str">
        <f>IF(ISBLANK(Tableau7[[#This Row],[Date ]]),"",WEEKNUM(Tableau7[[#This Row],[Date ]]))</f>
        <v/>
      </c>
      <c r="C392" t="str">
        <f>IF(ISBLANK(Tableau7[[#This Row],[Date ]]),"",TEXT(Tableau7[[#This Row],[Date ]],"mmmm"))</f>
        <v/>
      </c>
      <c r="E392" s="2"/>
      <c r="F392" s="3"/>
      <c r="J392" t="str">
        <f>IF(ISBLANK(Tableau7[[#This Row],[Num de site]]),"",_xlfn.XLOOKUP(Tableau7[[#This Row],[Num de site]],[1]Sites!A:A,[1]Sites!C:C))</f>
        <v/>
      </c>
      <c r="K392" s="5" t="str">
        <f>IF(ISBLANK(Tableau7[[#This Row],[Num de site]]),"",_xlfn.XLOOKUP(Tableau7[[#This Row],[Num de site]],[1]Sites!A:A,[1]Sites!D:D))</f>
        <v/>
      </c>
      <c r="L392" t="str">
        <f>IF(ISBLANK(Tableau7[[#This Row],[Num de site]]),"",_xlfn.XLOOKUP(Tableau7[[#This Row],[Num de site]],[1]Sites!A:A,[1]Sites!E:E))</f>
        <v/>
      </c>
      <c r="N39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93" spans="2:14" x14ac:dyDescent="0.25">
      <c r="B393" t="str">
        <f>IF(ISBLANK(Tableau7[[#This Row],[Date ]]),"",WEEKNUM(Tableau7[[#This Row],[Date ]]))</f>
        <v/>
      </c>
      <c r="C393" t="str">
        <f>IF(ISBLANK(Tableau7[[#This Row],[Date ]]),"",TEXT(Tableau7[[#This Row],[Date ]],"mmmm"))</f>
        <v/>
      </c>
      <c r="E393" s="2"/>
      <c r="F393" s="3"/>
      <c r="J393" t="str">
        <f>IF(ISBLANK(Tableau7[[#This Row],[Num de site]]),"",_xlfn.XLOOKUP(Tableau7[[#This Row],[Num de site]],[1]Sites!A:A,[1]Sites!C:C))</f>
        <v/>
      </c>
      <c r="K393" s="5" t="str">
        <f>IF(ISBLANK(Tableau7[[#This Row],[Num de site]]),"",_xlfn.XLOOKUP(Tableau7[[#This Row],[Num de site]],[1]Sites!A:A,[1]Sites!D:D))</f>
        <v/>
      </c>
      <c r="L393" t="str">
        <f>IF(ISBLANK(Tableau7[[#This Row],[Num de site]]),"",_xlfn.XLOOKUP(Tableau7[[#This Row],[Num de site]],[1]Sites!A:A,[1]Sites!E:E))</f>
        <v/>
      </c>
      <c r="N39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94" spans="2:14" x14ac:dyDescent="0.25">
      <c r="B394" t="str">
        <f>IF(ISBLANK(Tableau7[[#This Row],[Date ]]),"",WEEKNUM(Tableau7[[#This Row],[Date ]]))</f>
        <v/>
      </c>
      <c r="C394" t="str">
        <f>IF(ISBLANK(Tableau7[[#This Row],[Date ]]),"",TEXT(Tableau7[[#This Row],[Date ]],"mmmm"))</f>
        <v/>
      </c>
      <c r="E394" s="2"/>
      <c r="F394" s="3"/>
      <c r="J394" t="str">
        <f>IF(ISBLANK(Tableau7[[#This Row],[Num de site]]),"",_xlfn.XLOOKUP(Tableau7[[#This Row],[Num de site]],[1]Sites!A:A,[1]Sites!C:C))</f>
        <v/>
      </c>
      <c r="K394" s="5" t="str">
        <f>IF(ISBLANK(Tableau7[[#This Row],[Num de site]]),"",_xlfn.XLOOKUP(Tableau7[[#This Row],[Num de site]],[1]Sites!A:A,[1]Sites!D:D))</f>
        <v/>
      </c>
      <c r="L394" t="str">
        <f>IF(ISBLANK(Tableau7[[#This Row],[Num de site]]),"",_xlfn.XLOOKUP(Tableau7[[#This Row],[Num de site]],[1]Sites!A:A,[1]Sites!E:E))</f>
        <v/>
      </c>
      <c r="N39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95" spans="2:14" x14ac:dyDescent="0.25">
      <c r="B395" t="str">
        <f>IF(ISBLANK(Tableau7[[#This Row],[Date ]]),"",WEEKNUM(Tableau7[[#This Row],[Date ]]))</f>
        <v/>
      </c>
      <c r="C395" t="str">
        <f>IF(ISBLANK(Tableau7[[#This Row],[Date ]]),"",TEXT(Tableau7[[#This Row],[Date ]],"mmmm"))</f>
        <v/>
      </c>
      <c r="E395" s="2"/>
      <c r="F395" s="3"/>
      <c r="J395" t="str">
        <f>IF(ISBLANK(Tableau7[[#This Row],[Num de site]]),"",_xlfn.XLOOKUP(Tableau7[[#This Row],[Num de site]],[1]Sites!A:A,[1]Sites!C:C))</f>
        <v/>
      </c>
      <c r="K395" s="5" t="str">
        <f>IF(ISBLANK(Tableau7[[#This Row],[Num de site]]),"",_xlfn.XLOOKUP(Tableau7[[#This Row],[Num de site]],[1]Sites!A:A,[1]Sites!D:D))</f>
        <v/>
      </c>
      <c r="L395" t="str">
        <f>IF(ISBLANK(Tableau7[[#This Row],[Num de site]]),"",_xlfn.XLOOKUP(Tableau7[[#This Row],[Num de site]],[1]Sites!A:A,[1]Sites!E:E))</f>
        <v/>
      </c>
      <c r="N39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96" spans="2:14" x14ac:dyDescent="0.25">
      <c r="B396" t="str">
        <f>IF(ISBLANK(Tableau7[[#This Row],[Date ]]),"",WEEKNUM(Tableau7[[#This Row],[Date ]]))</f>
        <v/>
      </c>
      <c r="C396" t="str">
        <f>IF(ISBLANK(Tableau7[[#This Row],[Date ]]),"",TEXT(Tableau7[[#This Row],[Date ]],"mmmm"))</f>
        <v/>
      </c>
      <c r="E396" s="2"/>
      <c r="F396" s="3"/>
      <c r="J396" t="str">
        <f>IF(ISBLANK(Tableau7[[#This Row],[Num de site]]),"",_xlfn.XLOOKUP(Tableau7[[#This Row],[Num de site]],[1]Sites!A:A,[1]Sites!C:C))</f>
        <v/>
      </c>
      <c r="K396" s="5" t="str">
        <f>IF(ISBLANK(Tableau7[[#This Row],[Num de site]]),"",_xlfn.XLOOKUP(Tableau7[[#This Row],[Num de site]],[1]Sites!A:A,[1]Sites!D:D))</f>
        <v/>
      </c>
      <c r="L396" t="str">
        <f>IF(ISBLANK(Tableau7[[#This Row],[Num de site]]),"",_xlfn.XLOOKUP(Tableau7[[#This Row],[Num de site]],[1]Sites!A:A,[1]Sites!E:E))</f>
        <v/>
      </c>
      <c r="N39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97" spans="2:14" x14ac:dyDescent="0.25">
      <c r="B397" t="str">
        <f>IF(ISBLANK(Tableau7[[#This Row],[Date ]]),"",WEEKNUM(Tableau7[[#This Row],[Date ]]))</f>
        <v/>
      </c>
      <c r="C397" t="str">
        <f>IF(ISBLANK(Tableau7[[#This Row],[Date ]]),"",TEXT(Tableau7[[#This Row],[Date ]],"mmmm"))</f>
        <v/>
      </c>
      <c r="E397" s="2"/>
      <c r="F397" s="3"/>
      <c r="J397" t="str">
        <f>IF(ISBLANK(Tableau7[[#This Row],[Num de site]]),"",_xlfn.XLOOKUP(Tableau7[[#This Row],[Num de site]],[1]Sites!A:A,[1]Sites!C:C))</f>
        <v/>
      </c>
      <c r="K397" s="5" t="str">
        <f>IF(ISBLANK(Tableau7[[#This Row],[Num de site]]),"",_xlfn.XLOOKUP(Tableau7[[#This Row],[Num de site]],[1]Sites!A:A,[1]Sites!D:D))</f>
        <v/>
      </c>
      <c r="L397" t="str">
        <f>IF(ISBLANK(Tableau7[[#This Row],[Num de site]]),"",_xlfn.XLOOKUP(Tableau7[[#This Row],[Num de site]],[1]Sites!A:A,[1]Sites!E:E))</f>
        <v/>
      </c>
      <c r="N39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98" spans="2:14" x14ac:dyDescent="0.25">
      <c r="B398" t="str">
        <f>IF(ISBLANK(Tableau7[[#This Row],[Date ]]),"",WEEKNUM(Tableau7[[#This Row],[Date ]]))</f>
        <v/>
      </c>
      <c r="C398" t="str">
        <f>IF(ISBLANK(Tableau7[[#This Row],[Date ]]),"",TEXT(Tableau7[[#This Row],[Date ]],"mmmm"))</f>
        <v/>
      </c>
      <c r="E398" s="2"/>
      <c r="F398" s="3"/>
      <c r="J398" t="str">
        <f>IF(ISBLANK(Tableau7[[#This Row],[Num de site]]),"",_xlfn.XLOOKUP(Tableau7[[#This Row],[Num de site]],[1]Sites!A:A,[1]Sites!C:C))</f>
        <v/>
      </c>
      <c r="K398" s="5" t="str">
        <f>IF(ISBLANK(Tableau7[[#This Row],[Num de site]]),"",_xlfn.XLOOKUP(Tableau7[[#This Row],[Num de site]],[1]Sites!A:A,[1]Sites!D:D))</f>
        <v/>
      </c>
      <c r="L398" t="str">
        <f>IF(ISBLANK(Tableau7[[#This Row],[Num de site]]),"",_xlfn.XLOOKUP(Tableau7[[#This Row],[Num de site]],[1]Sites!A:A,[1]Sites!E:E))</f>
        <v/>
      </c>
      <c r="N39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399" spans="2:14" x14ac:dyDescent="0.25">
      <c r="B399" t="str">
        <f>IF(ISBLANK(Tableau7[[#This Row],[Date ]]),"",WEEKNUM(Tableau7[[#This Row],[Date ]]))</f>
        <v/>
      </c>
      <c r="C399" t="str">
        <f>IF(ISBLANK(Tableau7[[#This Row],[Date ]]),"",TEXT(Tableau7[[#This Row],[Date ]],"mmmm"))</f>
        <v/>
      </c>
      <c r="E399" s="2"/>
      <c r="F399" s="3"/>
      <c r="J399" t="str">
        <f>IF(ISBLANK(Tableau7[[#This Row],[Num de site]]),"",_xlfn.XLOOKUP(Tableau7[[#This Row],[Num de site]],[1]Sites!A:A,[1]Sites!C:C))</f>
        <v/>
      </c>
      <c r="K399" s="5" t="str">
        <f>IF(ISBLANK(Tableau7[[#This Row],[Num de site]]),"",_xlfn.XLOOKUP(Tableau7[[#This Row],[Num de site]],[1]Sites!A:A,[1]Sites!D:D))</f>
        <v/>
      </c>
      <c r="L399" t="str">
        <f>IF(ISBLANK(Tableau7[[#This Row],[Num de site]]),"",_xlfn.XLOOKUP(Tableau7[[#This Row],[Num de site]],[1]Sites!A:A,[1]Sites!E:E))</f>
        <v/>
      </c>
      <c r="N39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00" spans="2:14" x14ac:dyDescent="0.25">
      <c r="B400" t="str">
        <f>IF(ISBLANK(Tableau7[[#This Row],[Date ]]),"",WEEKNUM(Tableau7[[#This Row],[Date ]]))</f>
        <v/>
      </c>
      <c r="C400" t="str">
        <f>IF(ISBLANK(Tableau7[[#This Row],[Date ]]),"",TEXT(Tableau7[[#This Row],[Date ]],"mmmm"))</f>
        <v/>
      </c>
      <c r="E400" s="2"/>
      <c r="F400" s="3"/>
      <c r="J400" t="str">
        <f>IF(ISBLANK(Tableau7[[#This Row],[Num de site]]),"",_xlfn.XLOOKUP(Tableau7[[#This Row],[Num de site]],[1]Sites!A:A,[1]Sites!C:C))</f>
        <v/>
      </c>
      <c r="K400" s="5" t="str">
        <f>IF(ISBLANK(Tableau7[[#This Row],[Num de site]]),"",_xlfn.XLOOKUP(Tableau7[[#This Row],[Num de site]],[1]Sites!A:A,[1]Sites!D:D))</f>
        <v/>
      </c>
      <c r="L400" t="str">
        <f>IF(ISBLANK(Tableau7[[#This Row],[Num de site]]),"",_xlfn.XLOOKUP(Tableau7[[#This Row],[Num de site]],[1]Sites!A:A,[1]Sites!E:E))</f>
        <v/>
      </c>
      <c r="N40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01" spans="2:14" x14ac:dyDescent="0.25">
      <c r="B401" t="str">
        <f>IF(ISBLANK(Tableau7[[#This Row],[Date ]]),"",WEEKNUM(Tableau7[[#This Row],[Date ]]))</f>
        <v/>
      </c>
      <c r="C401" t="str">
        <f>IF(ISBLANK(Tableau7[[#This Row],[Date ]]),"",TEXT(Tableau7[[#This Row],[Date ]],"mmmm"))</f>
        <v/>
      </c>
      <c r="E401" s="2"/>
      <c r="F401" s="3"/>
      <c r="J401" t="str">
        <f>IF(ISBLANK(Tableau7[[#This Row],[Num de site]]),"",_xlfn.XLOOKUP(Tableau7[[#This Row],[Num de site]],[1]Sites!A:A,[1]Sites!C:C))</f>
        <v/>
      </c>
      <c r="K401" s="5" t="str">
        <f>IF(ISBLANK(Tableau7[[#This Row],[Num de site]]),"",_xlfn.XLOOKUP(Tableau7[[#This Row],[Num de site]],[1]Sites!A:A,[1]Sites!D:D))</f>
        <v/>
      </c>
      <c r="L401" t="str">
        <f>IF(ISBLANK(Tableau7[[#This Row],[Num de site]]),"",_xlfn.XLOOKUP(Tableau7[[#This Row],[Num de site]],[1]Sites!A:A,[1]Sites!E:E))</f>
        <v/>
      </c>
      <c r="N40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02" spans="2:14" x14ac:dyDescent="0.25">
      <c r="B402" t="str">
        <f>IF(ISBLANK(Tableau7[[#This Row],[Date ]]),"",WEEKNUM(Tableau7[[#This Row],[Date ]]))</f>
        <v/>
      </c>
      <c r="C402" t="str">
        <f>IF(ISBLANK(Tableau7[[#This Row],[Date ]]),"",TEXT(Tableau7[[#This Row],[Date ]],"mmmm"))</f>
        <v/>
      </c>
      <c r="E402" s="2"/>
      <c r="F402" s="3"/>
      <c r="J402" t="str">
        <f>IF(ISBLANK(Tableau7[[#This Row],[Num de site]]),"",_xlfn.XLOOKUP(Tableau7[[#This Row],[Num de site]],[1]Sites!A:A,[1]Sites!C:C))</f>
        <v/>
      </c>
      <c r="K402" s="5" t="str">
        <f>IF(ISBLANK(Tableau7[[#This Row],[Num de site]]),"",_xlfn.XLOOKUP(Tableau7[[#This Row],[Num de site]],[1]Sites!A:A,[1]Sites!D:D))</f>
        <v/>
      </c>
      <c r="L402" t="str">
        <f>IF(ISBLANK(Tableau7[[#This Row],[Num de site]]),"",_xlfn.XLOOKUP(Tableau7[[#This Row],[Num de site]],[1]Sites!A:A,[1]Sites!E:E))</f>
        <v/>
      </c>
      <c r="N40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03" spans="2:14" x14ac:dyDescent="0.25">
      <c r="B403" t="str">
        <f>IF(ISBLANK(Tableau7[[#This Row],[Date ]]),"",WEEKNUM(Tableau7[[#This Row],[Date ]]))</f>
        <v/>
      </c>
      <c r="C403" t="str">
        <f>IF(ISBLANK(Tableau7[[#This Row],[Date ]]),"",TEXT(Tableau7[[#This Row],[Date ]],"mmmm"))</f>
        <v/>
      </c>
      <c r="E403" s="2"/>
      <c r="F403" s="3"/>
      <c r="J403" t="str">
        <f>IF(ISBLANK(Tableau7[[#This Row],[Num de site]]),"",_xlfn.XLOOKUP(Tableau7[[#This Row],[Num de site]],[1]Sites!A:A,[1]Sites!C:C))</f>
        <v/>
      </c>
      <c r="K403" s="5" t="str">
        <f>IF(ISBLANK(Tableau7[[#This Row],[Num de site]]),"",_xlfn.XLOOKUP(Tableau7[[#This Row],[Num de site]],[1]Sites!A:A,[1]Sites!D:D))</f>
        <v/>
      </c>
      <c r="L403" t="str">
        <f>IF(ISBLANK(Tableau7[[#This Row],[Num de site]]),"",_xlfn.XLOOKUP(Tableau7[[#This Row],[Num de site]],[1]Sites!A:A,[1]Sites!E:E))</f>
        <v/>
      </c>
      <c r="N40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04" spans="2:14" x14ac:dyDescent="0.25">
      <c r="B404" t="str">
        <f>IF(ISBLANK(Tableau7[[#This Row],[Date ]]),"",WEEKNUM(Tableau7[[#This Row],[Date ]]))</f>
        <v/>
      </c>
      <c r="C404" t="str">
        <f>IF(ISBLANK(Tableau7[[#This Row],[Date ]]),"",TEXT(Tableau7[[#This Row],[Date ]],"mmmm"))</f>
        <v/>
      </c>
      <c r="E404" s="2"/>
      <c r="F404" s="3"/>
      <c r="J404" t="str">
        <f>IF(ISBLANK(Tableau7[[#This Row],[Num de site]]),"",_xlfn.XLOOKUP(Tableau7[[#This Row],[Num de site]],[1]Sites!A:A,[1]Sites!C:C))</f>
        <v/>
      </c>
      <c r="K404" s="5" t="str">
        <f>IF(ISBLANK(Tableau7[[#This Row],[Num de site]]),"",_xlfn.XLOOKUP(Tableau7[[#This Row],[Num de site]],[1]Sites!A:A,[1]Sites!D:D))</f>
        <v/>
      </c>
      <c r="L404" t="str">
        <f>IF(ISBLANK(Tableau7[[#This Row],[Num de site]]),"",_xlfn.XLOOKUP(Tableau7[[#This Row],[Num de site]],[1]Sites!A:A,[1]Sites!E:E))</f>
        <v/>
      </c>
      <c r="N40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05" spans="2:14" x14ac:dyDescent="0.25">
      <c r="B405" t="str">
        <f>IF(ISBLANK(Tableau7[[#This Row],[Date ]]),"",WEEKNUM(Tableau7[[#This Row],[Date ]]))</f>
        <v/>
      </c>
      <c r="C405" t="str">
        <f>IF(ISBLANK(Tableau7[[#This Row],[Date ]]),"",TEXT(Tableau7[[#This Row],[Date ]],"mmmm"))</f>
        <v/>
      </c>
      <c r="E405" s="2"/>
      <c r="F405" s="3"/>
      <c r="J405" t="str">
        <f>IF(ISBLANK(Tableau7[[#This Row],[Num de site]]),"",_xlfn.XLOOKUP(Tableau7[[#This Row],[Num de site]],[1]Sites!A:A,[1]Sites!C:C))</f>
        <v/>
      </c>
      <c r="K405" s="5" t="str">
        <f>IF(ISBLANK(Tableau7[[#This Row],[Num de site]]),"",_xlfn.XLOOKUP(Tableau7[[#This Row],[Num de site]],[1]Sites!A:A,[1]Sites!D:D))</f>
        <v/>
      </c>
      <c r="L405" t="str">
        <f>IF(ISBLANK(Tableau7[[#This Row],[Num de site]]),"",_xlfn.XLOOKUP(Tableau7[[#This Row],[Num de site]],[1]Sites!A:A,[1]Sites!E:E))</f>
        <v/>
      </c>
      <c r="N40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06" spans="2:14" x14ac:dyDescent="0.25">
      <c r="B406" t="str">
        <f>IF(ISBLANK(Tableau7[[#This Row],[Date ]]),"",WEEKNUM(Tableau7[[#This Row],[Date ]]))</f>
        <v/>
      </c>
      <c r="C406" t="str">
        <f>IF(ISBLANK(Tableau7[[#This Row],[Date ]]),"",TEXT(Tableau7[[#This Row],[Date ]],"mmmm"))</f>
        <v/>
      </c>
      <c r="E406" s="2"/>
      <c r="F406" s="3"/>
      <c r="J406" t="str">
        <f>IF(ISBLANK(Tableau7[[#This Row],[Num de site]]),"",_xlfn.XLOOKUP(Tableau7[[#This Row],[Num de site]],[1]Sites!A:A,[1]Sites!C:C))</f>
        <v/>
      </c>
      <c r="K406" s="5" t="str">
        <f>IF(ISBLANK(Tableau7[[#This Row],[Num de site]]),"",_xlfn.XLOOKUP(Tableau7[[#This Row],[Num de site]],[1]Sites!A:A,[1]Sites!D:D))</f>
        <v/>
      </c>
      <c r="L406" t="str">
        <f>IF(ISBLANK(Tableau7[[#This Row],[Num de site]]),"",_xlfn.XLOOKUP(Tableau7[[#This Row],[Num de site]],[1]Sites!A:A,[1]Sites!E:E))</f>
        <v/>
      </c>
      <c r="N40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07" spans="2:14" x14ac:dyDescent="0.25">
      <c r="B407" t="str">
        <f>IF(ISBLANK(Tableau7[[#This Row],[Date ]]),"",WEEKNUM(Tableau7[[#This Row],[Date ]]))</f>
        <v/>
      </c>
      <c r="C407" t="str">
        <f>IF(ISBLANK(Tableau7[[#This Row],[Date ]]),"",TEXT(Tableau7[[#This Row],[Date ]],"mmmm"))</f>
        <v/>
      </c>
      <c r="E407" s="2"/>
      <c r="F407" s="3"/>
      <c r="J407" t="str">
        <f>IF(ISBLANK(Tableau7[[#This Row],[Num de site]]),"",_xlfn.XLOOKUP(Tableau7[[#This Row],[Num de site]],[1]Sites!A:A,[1]Sites!C:C))</f>
        <v/>
      </c>
      <c r="K407" s="5" t="str">
        <f>IF(ISBLANK(Tableau7[[#This Row],[Num de site]]),"",_xlfn.XLOOKUP(Tableau7[[#This Row],[Num de site]],[1]Sites!A:A,[1]Sites!D:D))</f>
        <v/>
      </c>
      <c r="L407" t="str">
        <f>IF(ISBLANK(Tableau7[[#This Row],[Num de site]]),"",_xlfn.XLOOKUP(Tableau7[[#This Row],[Num de site]],[1]Sites!A:A,[1]Sites!E:E))</f>
        <v/>
      </c>
      <c r="N40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08" spans="2:14" x14ac:dyDescent="0.25">
      <c r="B408" t="str">
        <f>IF(ISBLANK(Tableau7[[#This Row],[Date ]]),"",WEEKNUM(Tableau7[[#This Row],[Date ]]))</f>
        <v/>
      </c>
      <c r="C408" t="str">
        <f>IF(ISBLANK(Tableau7[[#This Row],[Date ]]),"",TEXT(Tableau7[[#This Row],[Date ]],"mmmm"))</f>
        <v/>
      </c>
      <c r="E408" s="2"/>
      <c r="F408" s="3"/>
      <c r="J408" t="str">
        <f>IF(ISBLANK(Tableau7[[#This Row],[Num de site]]),"",_xlfn.XLOOKUP(Tableau7[[#This Row],[Num de site]],[1]Sites!A:A,[1]Sites!C:C))</f>
        <v/>
      </c>
      <c r="K408" s="5" t="str">
        <f>IF(ISBLANK(Tableau7[[#This Row],[Num de site]]),"",_xlfn.XLOOKUP(Tableau7[[#This Row],[Num de site]],[1]Sites!A:A,[1]Sites!D:D))</f>
        <v/>
      </c>
      <c r="L408" t="str">
        <f>IF(ISBLANK(Tableau7[[#This Row],[Num de site]]),"",_xlfn.XLOOKUP(Tableau7[[#This Row],[Num de site]],[1]Sites!A:A,[1]Sites!E:E))</f>
        <v/>
      </c>
      <c r="N40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09" spans="2:14" x14ac:dyDescent="0.25">
      <c r="B409" t="str">
        <f>IF(ISBLANK(Tableau7[[#This Row],[Date ]]),"",WEEKNUM(Tableau7[[#This Row],[Date ]]))</f>
        <v/>
      </c>
      <c r="C409" t="str">
        <f>IF(ISBLANK(Tableau7[[#This Row],[Date ]]),"",TEXT(Tableau7[[#This Row],[Date ]],"mmmm"))</f>
        <v/>
      </c>
      <c r="E409" s="2"/>
      <c r="F409" s="3"/>
      <c r="J409" t="str">
        <f>IF(ISBLANK(Tableau7[[#This Row],[Num de site]]),"",_xlfn.XLOOKUP(Tableau7[[#This Row],[Num de site]],[1]Sites!A:A,[1]Sites!C:C))</f>
        <v/>
      </c>
      <c r="K409" s="5" t="str">
        <f>IF(ISBLANK(Tableau7[[#This Row],[Num de site]]),"",_xlfn.XLOOKUP(Tableau7[[#This Row],[Num de site]],[1]Sites!A:A,[1]Sites!D:D))</f>
        <v/>
      </c>
      <c r="L409" t="str">
        <f>IF(ISBLANK(Tableau7[[#This Row],[Num de site]]),"",_xlfn.XLOOKUP(Tableau7[[#This Row],[Num de site]],[1]Sites!A:A,[1]Sites!E:E))</f>
        <v/>
      </c>
      <c r="N40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10" spans="2:14" x14ac:dyDescent="0.25">
      <c r="B410" t="str">
        <f>IF(ISBLANK(Tableau7[[#This Row],[Date ]]),"",WEEKNUM(Tableau7[[#This Row],[Date ]]))</f>
        <v/>
      </c>
      <c r="C410" t="str">
        <f>IF(ISBLANK(Tableau7[[#This Row],[Date ]]),"",TEXT(Tableau7[[#This Row],[Date ]],"mmmm"))</f>
        <v/>
      </c>
      <c r="E410" s="2"/>
      <c r="F410" s="3"/>
      <c r="J410" t="str">
        <f>IF(ISBLANK(Tableau7[[#This Row],[Num de site]]),"",_xlfn.XLOOKUP(Tableau7[[#This Row],[Num de site]],[1]Sites!A:A,[1]Sites!C:C))</f>
        <v/>
      </c>
      <c r="K410" s="5" t="str">
        <f>IF(ISBLANK(Tableau7[[#This Row],[Num de site]]),"",_xlfn.XLOOKUP(Tableau7[[#This Row],[Num de site]],[1]Sites!A:A,[1]Sites!D:D))</f>
        <v/>
      </c>
      <c r="L410" t="str">
        <f>IF(ISBLANK(Tableau7[[#This Row],[Num de site]]),"",_xlfn.XLOOKUP(Tableau7[[#This Row],[Num de site]],[1]Sites!A:A,[1]Sites!E:E))</f>
        <v/>
      </c>
      <c r="N41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11" spans="2:14" x14ac:dyDescent="0.25">
      <c r="B411" t="str">
        <f>IF(ISBLANK(Tableau7[[#This Row],[Date ]]),"",WEEKNUM(Tableau7[[#This Row],[Date ]]))</f>
        <v/>
      </c>
      <c r="C411" t="str">
        <f>IF(ISBLANK(Tableau7[[#This Row],[Date ]]),"",TEXT(Tableau7[[#This Row],[Date ]],"mmmm"))</f>
        <v/>
      </c>
      <c r="E411" s="2"/>
      <c r="F411" s="3"/>
      <c r="J411" t="str">
        <f>IF(ISBLANK(Tableau7[[#This Row],[Num de site]]),"",_xlfn.XLOOKUP(Tableau7[[#This Row],[Num de site]],[1]Sites!A:A,[1]Sites!C:C))</f>
        <v/>
      </c>
      <c r="K411" s="5" t="str">
        <f>IF(ISBLANK(Tableau7[[#This Row],[Num de site]]),"",_xlfn.XLOOKUP(Tableau7[[#This Row],[Num de site]],[1]Sites!A:A,[1]Sites!D:D))</f>
        <v/>
      </c>
      <c r="L411" t="str">
        <f>IF(ISBLANK(Tableau7[[#This Row],[Num de site]]),"",_xlfn.XLOOKUP(Tableau7[[#This Row],[Num de site]],[1]Sites!A:A,[1]Sites!E:E))</f>
        <v/>
      </c>
      <c r="N41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12" spans="2:14" x14ac:dyDescent="0.25">
      <c r="B412" t="str">
        <f>IF(ISBLANK(Tableau7[[#This Row],[Date ]]),"",WEEKNUM(Tableau7[[#This Row],[Date ]]))</f>
        <v/>
      </c>
      <c r="C412" t="str">
        <f>IF(ISBLANK(Tableau7[[#This Row],[Date ]]),"",TEXT(Tableau7[[#This Row],[Date ]],"mmmm"))</f>
        <v/>
      </c>
      <c r="E412" s="2"/>
      <c r="F412" s="3"/>
      <c r="J412" t="str">
        <f>IF(ISBLANK(Tableau7[[#This Row],[Num de site]]),"",_xlfn.XLOOKUP(Tableau7[[#This Row],[Num de site]],[1]Sites!A:A,[1]Sites!C:C))</f>
        <v/>
      </c>
      <c r="K412" s="5" t="str">
        <f>IF(ISBLANK(Tableau7[[#This Row],[Num de site]]),"",_xlfn.XLOOKUP(Tableau7[[#This Row],[Num de site]],[1]Sites!A:A,[1]Sites!D:D))</f>
        <v/>
      </c>
      <c r="L412" t="str">
        <f>IF(ISBLANK(Tableau7[[#This Row],[Num de site]]),"",_xlfn.XLOOKUP(Tableau7[[#This Row],[Num de site]],[1]Sites!A:A,[1]Sites!E:E))</f>
        <v/>
      </c>
      <c r="N41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13" spans="2:14" x14ac:dyDescent="0.25">
      <c r="B413" t="str">
        <f>IF(ISBLANK(Tableau7[[#This Row],[Date ]]),"",WEEKNUM(Tableau7[[#This Row],[Date ]]))</f>
        <v/>
      </c>
      <c r="C413" t="str">
        <f>IF(ISBLANK(Tableau7[[#This Row],[Date ]]),"",TEXT(Tableau7[[#This Row],[Date ]],"mmmm"))</f>
        <v/>
      </c>
      <c r="E413" s="2"/>
      <c r="F413" s="3"/>
      <c r="J413" t="str">
        <f>IF(ISBLANK(Tableau7[[#This Row],[Num de site]]),"",_xlfn.XLOOKUP(Tableau7[[#This Row],[Num de site]],[1]Sites!A:A,[1]Sites!C:C))</f>
        <v/>
      </c>
      <c r="K413" s="5" t="str">
        <f>IF(ISBLANK(Tableau7[[#This Row],[Num de site]]),"",_xlfn.XLOOKUP(Tableau7[[#This Row],[Num de site]],[1]Sites!A:A,[1]Sites!D:D))</f>
        <v/>
      </c>
      <c r="L413" t="str">
        <f>IF(ISBLANK(Tableau7[[#This Row],[Num de site]]),"",_xlfn.XLOOKUP(Tableau7[[#This Row],[Num de site]],[1]Sites!A:A,[1]Sites!E:E))</f>
        <v/>
      </c>
      <c r="N41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14" spans="2:14" x14ac:dyDescent="0.25">
      <c r="B414" t="str">
        <f>IF(ISBLANK(Tableau7[[#This Row],[Date ]]),"",WEEKNUM(Tableau7[[#This Row],[Date ]]))</f>
        <v/>
      </c>
      <c r="C414" t="str">
        <f>IF(ISBLANK(Tableau7[[#This Row],[Date ]]),"",TEXT(Tableau7[[#This Row],[Date ]],"mmmm"))</f>
        <v/>
      </c>
      <c r="E414" s="2"/>
      <c r="F414" s="3"/>
      <c r="J414" t="str">
        <f>IF(ISBLANK(Tableau7[[#This Row],[Num de site]]),"",_xlfn.XLOOKUP(Tableau7[[#This Row],[Num de site]],[1]Sites!A:A,[1]Sites!C:C))</f>
        <v/>
      </c>
      <c r="K414" s="5" t="str">
        <f>IF(ISBLANK(Tableau7[[#This Row],[Num de site]]),"",_xlfn.XLOOKUP(Tableau7[[#This Row],[Num de site]],[1]Sites!A:A,[1]Sites!D:D))</f>
        <v/>
      </c>
      <c r="L414" t="str">
        <f>IF(ISBLANK(Tableau7[[#This Row],[Num de site]]),"",_xlfn.XLOOKUP(Tableau7[[#This Row],[Num de site]],[1]Sites!A:A,[1]Sites!E:E))</f>
        <v/>
      </c>
      <c r="N41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15" spans="2:14" x14ac:dyDescent="0.25">
      <c r="B415" t="str">
        <f>IF(ISBLANK(Tableau7[[#This Row],[Date ]]),"",WEEKNUM(Tableau7[[#This Row],[Date ]]))</f>
        <v/>
      </c>
      <c r="C415" t="str">
        <f>IF(ISBLANK(Tableau7[[#This Row],[Date ]]),"",TEXT(Tableau7[[#This Row],[Date ]],"mmmm"))</f>
        <v/>
      </c>
      <c r="E415" s="2"/>
      <c r="F415" s="3"/>
      <c r="J415" t="str">
        <f>IF(ISBLANK(Tableau7[[#This Row],[Num de site]]),"",_xlfn.XLOOKUP(Tableau7[[#This Row],[Num de site]],[1]Sites!A:A,[1]Sites!C:C))</f>
        <v/>
      </c>
      <c r="K415" s="5" t="str">
        <f>IF(ISBLANK(Tableau7[[#This Row],[Num de site]]),"",_xlfn.XLOOKUP(Tableau7[[#This Row],[Num de site]],[1]Sites!A:A,[1]Sites!D:D))</f>
        <v/>
      </c>
      <c r="L415" t="str">
        <f>IF(ISBLANK(Tableau7[[#This Row],[Num de site]]),"",_xlfn.XLOOKUP(Tableau7[[#This Row],[Num de site]],[1]Sites!A:A,[1]Sites!E:E))</f>
        <v/>
      </c>
      <c r="N41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16" spans="2:14" x14ac:dyDescent="0.25">
      <c r="B416" t="str">
        <f>IF(ISBLANK(Tableau7[[#This Row],[Date ]]),"",WEEKNUM(Tableau7[[#This Row],[Date ]]))</f>
        <v/>
      </c>
      <c r="C416" t="str">
        <f>IF(ISBLANK(Tableau7[[#This Row],[Date ]]),"",TEXT(Tableau7[[#This Row],[Date ]],"mmmm"))</f>
        <v/>
      </c>
      <c r="E416" s="2"/>
      <c r="F416" s="3"/>
      <c r="J416" t="str">
        <f>IF(ISBLANK(Tableau7[[#This Row],[Num de site]]),"",_xlfn.XLOOKUP(Tableau7[[#This Row],[Num de site]],[1]Sites!A:A,[1]Sites!C:C))</f>
        <v/>
      </c>
      <c r="K416" s="5" t="str">
        <f>IF(ISBLANK(Tableau7[[#This Row],[Num de site]]),"",_xlfn.XLOOKUP(Tableau7[[#This Row],[Num de site]],[1]Sites!A:A,[1]Sites!D:D))</f>
        <v/>
      </c>
      <c r="L416" t="str">
        <f>IF(ISBLANK(Tableau7[[#This Row],[Num de site]]),"",_xlfn.XLOOKUP(Tableau7[[#This Row],[Num de site]],[1]Sites!A:A,[1]Sites!E:E))</f>
        <v/>
      </c>
      <c r="N41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17" spans="2:14" x14ac:dyDescent="0.25">
      <c r="B417" t="str">
        <f>IF(ISBLANK(Tableau7[[#This Row],[Date ]]),"",WEEKNUM(Tableau7[[#This Row],[Date ]]))</f>
        <v/>
      </c>
      <c r="C417" t="str">
        <f>IF(ISBLANK(Tableau7[[#This Row],[Date ]]),"",TEXT(Tableau7[[#This Row],[Date ]],"mmmm"))</f>
        <v/>
      </c>
      <c r="E417" s="2"/>
      <c r="F417" s="3"/>
      <c r="J417" t="str">
        <f>IF(ISBLANK(Tableau7[[#This Row],[Num de site]]),"",_xlfn.XLOOKUP(Tableau7[[#This Row],[Num de site]],[1]Sites!A:A,[1]Sites!C:C))</f>
        <v/>
      </c>
      <c r="K417" s="5" t="str">
        <f>IF(ISBLANK(Tableau7[[#This Row],[Num de site]]),"",_xlfn.XLOOKUP(Tableau7[[#This Row],[Num de site]],[1]Sites!A:A,[1]Sites!D:D))</f>
        <v/>
      </c>
      <c r="L417" t="str">
        <f>IF(ISBLANK(Tableau7[[#This Row],[Num de site]]),"",_xlfn.XLOOKUP(Tableau7[[#This Row],[Num de site]],[1]Sites!A:A,[1]Sites!E:E))</f>
        <v/>
      </c>
      <c r="N41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18" spans="2:14" x14ac:dyDescent="0.25">
      <c r="B418" t="str">
        <f>IF(ISBLANK(Tableau7[[#This Row],[Date ]]),"",WEEKNUM(Tableau7[[#This Row],[Date ]]))</f>
        <v/>
      </c>
      <c r="C418" t="str">
        <f>IF(ISBLANK(Tableau7[[#This Row],[Date ]]),"",TEXT(Tableau7[[#This Row],[Date ]],"mmmm"))</f>
        <v/>
      </c>
      <c r="E418" s="2"/>
      <c r="F418" s="3"/>
      <c r="J418" t="str">
        <f>IF(ISBLANK(Tableau7[[#This Row],[Num de site]]),"",_xlfn.XLOOKUP(Tableau7[[#This Row],[Num de site]],[1]Sites!A:A,[1]Sites!C:C))</f>
        <v/>
      </c>
      <c r="K418" s="5" t="str">
        <f>IF(ISBLANK(Tableau7[[#This Row],[Num de site]]),"",_xlfn.XLOOKUP(Tableau7[[#This Row],[Num de site]],[1]Sites!A:A,[1]Sites!D:D))</f>
        <v/>
      </c>
      <c r="L418" t="str">
        <f>IF(ISBLANK(Tableau7[[#This Row],[Num de site]]),"",_xlfn.XLOOKUP(Tableau7[[#This Row],[Num de site]],[1]Sites!A:A,[1]Sites!E:E))</f>
        <v/>
      </c>
      <c r="N41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19" spans="2:14" x14ac:dyDescent="0.25">
      <c r="B419" t="str">
        <f>IF(ISBLANK(Tableau7[[#This Row],[Date ]]),"",WEEKNUM(Tableau7[[#This Row],[Date ]]))</f>
        <v/>
      </c>
      <c r="C419" t="str">
        <f>IF(ISBLANK(Tableau7[[#This Row],[Date ]]),"",TEXT(Tableau7[[#This Row],[Date ]],"mmmm"))</f>
        <v/>
      </c>
      <c r="E419" s="2"/>
      <c r="F419" s="3"/>
      <c r="J419" t="str">
        <f>IF(ISBLANK(Tableau7[[#This Row],[Num de site]]),"",_xlfn.XLOOKUP(Tableau7[[#This Row],[Num de site]],[1]Sites!A:A,[1]Sites!C:C))</f>
        <v/>
      </c>
      <c r="K419" s="5" t="str">
        <f>IF(ISBLANK(Tableau7[[#This Row],[Num de site]]),"",_xlfn.XLOOKUP(Tableau7[[#This Row],[Num de site]],[1]Sites!A:A,[1]Sites!D:D))</f>
        <v/>
      </c>
      <c r="L419" t="str">
        <f>IF(ISBLANK(Tableau7[[#This Row],[Num de site]]),"",_xlfn.XLOOKUP(Tableau7[[#This Row],[Num de site]],[1]Sites!A:A,[1]Sites!E:E))</f>
        <v/>
      </c>
      <c r="N41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20" spans="2:14" x14ac:dyDescent="0.25">
      <c r="B420" t="str">
        <f>IF(ISBLANK(Tableau7[[#This Row],[Date ]]),"",WEEKNUM(Tableau7[[#This Row],[Date ]]))</f>
        <v/>
      </c>
      <c r="C420" t="str">
        <f>IF(ISBLANK(Tableau7[[#This Row],[Date ]]),"",TEXT(Tableau7[[#This Row],[Date ]],"mmmm"))</f>
        <v/>
      </c>
      <c r="E420" s="2"/>
      <c r="F420" s="3"/>
      <c r="J420" t="str">
        <f>IF(ISBLANK(Tableau7[[#This Row],[Num de site]]),"",_xlfn.XLOOKUP(Tableau7[[#This Row],[Num de site]],[1]Sites!A:A,[1]Sites!C:C))</f>
        <v/>
      </c>
      <c r="K420" s="5" t="str">
        <f>IF(ISBLANK(Tableau7[[#This Row],[Num de site]]),"",_xlfn.XLOOKUP(Tableau7[[#This Row],[Num de site]],[1]Sites!A:A,[1]Sites!D:D))</f>
        <v/>
      </c>
      <c r="L420" t="str">
        <f>IF(ISBLANK(Tableau7[[#This Row],[Num de site]]),"",_xlfn.XLOOKUP(Tableau7[[#This Row],[Num de site]],[1]Sites!A:A,[1]Sites!E:E))</f>
        <v/>
      </c>
      <c r="N42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21" spans="2:14" x14ac:dyDescent="0.25">
      <c r="B421" t="str">
        <f>IF(ISBLANK(Tableau7[[#This Row],[Date ]]),"",WEEKNUM(Tableau7[[#This Row],[Date ]]))</f>
        <v/>
      </c>
      <c r="C421" t="str">
        <f>IF(ISBLANK(Tableau7[[#This Row],[Date ]]),"",TEXT(Tableau7[[#This Row],[Date ]],"mmmm"))</f>
        <v/>
      </c>
      <c r="E421" s="2"/>
      <c r="F421" s="3"/>
      <c r="J421" t="str">
        <f>IF(ISBLANK(Tableau7[[#This Row],[Num de site]]),"",_xlfn.XLOOKUP(Tableau7[[#This Row],[Num de site]],[1]Sites!A:A,[1]Sites!C:C))</f>
        <v/>
      </c>
      <c r="K421" s="5" t="str">
        <f>IF(ISBLANK(Tableau7[[#This Row],[Num de site]]),"",_xlfn.XLOOKUP(Tableau7[[#This Row],[Num de site]],[1]Sites!A:A,[1]Sites!D:D))</f>
        <v/>
      </c>
      <c r="L421" t="str">
        <f>IF(ISBLANK(Tableau7[[#This Row],[Num de site]]),"",_xlfn.XLOOKUP(Tableau7[[#This Row],[Num de site]],[1]Sites!A:A,[1]Sites!E:E))</f>
        <v/>
      </c>
      <c r="N42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22" spans="2:14" x14ac:dyDescent="0.25">
      <c r="B422" t="str">
        <f>IF(ISBLANK(Tableau7[[#This Row],[Date ]]),"",WEEKNUM(Tableau7[[#This Row],[Date ]]))</f>
        <v/>
      </c>
      <c r="C422" t="str">
        <f>IF(ISBLANK(Tableau7[[#This Row],[Date ]]),"",TEXT(Tableau7[[#This Row],[Date ]],"mmmm"))</f>
        <v/>
      </c>
      <c r="E422" s="2"/>
      <c r="F422" s="3"/>
      <c r="J422" t="str">
        <f>IF(ISBLANK(Tableau7[[#This Row],[Num de site]]),"",_xlfn.XLOOKUP(Tableau7[[#This Row],[Num de site]],[1]Sites!A:A,[1]Sites!C:C))</f>
        <v/>
      </c>
      <c r="K422" s="5" t="str">
        <f>IF(ISBLANK(Tableau7[[#This Row],[Num de site]]),"",_xlfn.XLOOKUP(Tableau7[[#This Row],[Num de site]],[1]Sites!A:A,[1]Sites!D:D))</f>
        <v/>
      </c>
      <c r="L422" t="str">
        <f>IF(ISBLANK(Tableau7[[#This Row],[Num de site]]),"",_xlfn.XLOOKUP(Tableau7[[#This Row],[Num de site]],[1]Sites!A:A,[1]Sites!E:E))</f>
        <v/>
      </c>
      <c r="N42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23" spans="2:14" x14ac:dyDescent="0.25">
      <c r="B423" t="str">
        <f>IF(ISBLANK(Tableau7[[#This Row],[Date ]]),"",WEEKNUM(Tableau7[[#This Row],[Date ]]))</f>
        <v/>
      </c>
      <c r="C423" t="str">
        <f>IF(ISBLANK(Tableau7[[#This Row],[Date ]]),"",TEXT(Tableau7[[#This Row],[Date ]],"mmmm"))</f>
        <v/>
      </c>
      <c r="E423" s="2"/>
      <c r="F423" s="3"/>
      <c r="J423" t="str">
        <f>IF(ISBLANK(Tableau7[[#This Row],[Num de site]]),"",_xlfn.XLOOKUP(Tableau7[[#This Row],[Num de site]],[1]Sites!A:A,[1]Sites!C:C))</f>
        <v/>
      </c>
      <c r="K423" s="5" t="str">
        <f>IF(ISBLANK(Tableau7[[#This Row],[Num de site]]),"",_xlfn.XLOOKUP(Tableau7[[#This Row],[Num de site]],[1]Sites!A:A,[1]Sites!D:D))</f>
        <v/>
      </c>
      <c r="L423" t="str">
        <f>IF(ISBLANK(Tableau7[[#This Row],[Num de site]]),"",_xlfn.XLOOKUP(Tableau7[[#This Row],[Num de site]],[1]Sites!A:A,[1]Sites!E:E))</f>
        <v/>
      </c>
      <c r="N42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24" spans="2:14" x14ac:dyDescent="0.25">
      <c r="B424" t="str">
        <f>IF(ISBLANK(Tableau7[[#This Row],[Date ]]),"",WEEKNUM(Tableau7[[#This Row],[Date ]]))</f>
        <v/>
      </c>
      <c r="C424" t="str">
        <f>IF(ISBLANK(Tableau7[[#This Row],[Date ]]),"",TEXT(Tableau7[[#This Row],[Date ]],"mmmm"))</f>
        <v/>
      </c>
      <c r="E424" s="2"/>
      <c r="F424" s="3"/>
      <c r="J424" t="str">
        <f>IF(ISBLANK(Tableau7[[#This Row],[Num de site]]),"",_xlfn.XLOOKUP(Tableau7[[#This Row],[Num de site]],[1]Sites!A:A,[1]Sites!C:C))</f>
        <v/>
      </c>
      <c r="K424" s="5" t="str">
        <f>IF(ISBLANK(Tableau7[[#This Row],[Num de site]]),"",_xlfn.XLOOKUP(Tableau7[[#This Row],[Num de site]],[1]Sites!A:A,[1]Sites!D:D))</f>
        <v/>
      </c>
      <c r="L424" t="str">
        <f>IF(ISBLANK(Tableau7[[#This Row],[Num de site]]),"",_xlfn.XLOOKUP(Tableau7[[#This Row],[Num de site]],[1]Sites!A:A,[1]Sites!E:E))</f>
        <v/>
      </c>
      <c r="N42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25" spans="2:14" x14ac:dyDescent="0.25">
      <c r="B425" t="str">
        <f>IF(ISBLANK(Tableau7[[#This Row],[Date ]]),"",WEEKNUM(Tableau7[[#This Row],[Date ]]))</f>
        <v/>
      </c>
      <c r="C425" t="str">
        <f>IF(ISBLANK(Tableau7[[#This Row],[Date ]]),"",TEXT(Tableau7[[#This Row],[Date ]],"mmmm"))</f>
        <v/>
      </c>
      <c r="E425" s="2"/>
      <c r="F425" s="3"/>
      <c r="J425" t="str">
        <f>IF(ISBLANK(Tableau7[[#This Row],[Num de site]]),"",_xlfn.XLOOKUP(Tableau7[[#This Row],[Num de site]],[1]Sites!A:A,[1]Sites!C:C))</f>
        <v/>
      </c>
      <c r="K425" s="5" t="str">
        <f>IF(ISBLANK(Tableau7[[#This Row],[Num de site]]),"",_xlfn.XLOOKUP(Tableau7[[#This Row],[Num de site]],[1]Sites!A:A,[1]Sites!D:D))</f>
        <v/>
      </c>
      <c r="L425" t="str">
        <f>IF(ISBLANK(Tableau7[[#This Row],[Num de site]]),"",_xlfn.XLOOKUP(Tableau7[[#This Row],[Num de site]],[1]Sites!A:A,[1]Sites!E:E))</f>
        <v/>
      </c>
      <c r="N42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26" spans="2:14" x14ac:dyDescent="0.25">
      <c r="B426" t="str">
        <f>IF(ISBLANK(Tableau7[[#This Row],[Date ]]),"",WEEKNUM(Tableau7[[#This Row],[Date ]]))</f>
        <v/>
      </c>
      <c r="C426" t="str">
        <f>IF(ISBLANK(Tableau7[[#This Row],[Date ]]),"",TEXT(Tableau7[[#This Row],[Date ]],"mmmm"))</f>
        <v/>
      </c>
      <c r="E426" s="2"/>
      <c r="F426" s="3"/>
      <c r="J426" t="str">
        <f>IF(ISBLANK(Tableau7[[#This Row],[Num de site]]),"",_xlfn.XLOOKUP(Tableau7[[#This Row],[Num de site]],[1]Sites!A:A,[1]Sites!C:C))</f>
        <v/>
      </c>
      <c r="K426" s="5" t="str">
        <f>IF(ISBLANK(Tableau7[[#This Row],[Num de site]]),"",_xlfn.XLOOKUP(Tableau7[[#This Row],[Num de site]],[1]Sites!A:A,[1]Sites!D:D))</f>
        <v/>
      </c>
      <c r="L426" t="str">
        <f>IF(ISBLANK(Tableau7[[#This Row],[Num de site]]),"",_xlfn.XLOOKUP(Tableau7[[#This Row],[Num de site]],[1]Sites!A:A,[1]Sites!E:E))</f>
        <v/>
      </c>
      <c r="N42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27" spans="2:14" x14ac:dyDescent="0.25">
      <c r="B427" t="str">
        <f>IF(ISBLANK(Tableau7[[#This Row],[Date ]]),"",WEEKNUM(Tableau7[[#This Row],[Date ]]))</f>
        <v/>
      </c>
      <c r="C427" t="str">
        <f>IF(ISBLANK(Tableau7[[#This Row],[Date ]]),"",TEXT(Tableau7[[#This Row],[Date ]],"mmmm"))</f>
        <v/>
      </c>
      <c r="E427" s="2"/>
      <c r="F427" s="3"/>
      <c r="J427" t="str">
        <f>IF(ISBLANK(Tableau7[[#This Row],[Num de site]]),"",_xlfn.XLOOKUP(Tableau7[[#This Row],[Num de site]],[1]Sites!A:A,[1]Sites!C:C))</f>
        <v/>
      </c>
      <c r="K427" s="5" t="str">
        <f>IF(ISBLANK(Tableau7[[#This Row],[Num de site]]),"",_xlfn.XLOOKUP(Tableau7[[#This Row],[Num de site]],[1]Sites!A:A,[1]Sites!D:D))</f>
        <v/>
      </c>
      <c r="L427" t="str">
        <f>IF(ISBLANK(Tableau7[[#This Row],[Num de site]]),"",_xlfn.XLOOKUP(Tableau7[[#This Row],[Num de site]],[1]Sites!A:A,[1]Sites!E:E))</f>
        <v/>
      </c>
      <c r="N42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28" spans="2:14" x14ac:dyDescent="0.25">
      <c r="B428" t="str">
        <f>IF(ISBLANK(Tableau7[[#This Row],[Date ]]),"",WEEKNUM(Tableau7[[#This Row],[Date ]]))</f>
        <v/>
      </c>
      <c r="C428" t="str">
        <f>IF(ISBLANK(Tableau7[[#This Row],[Date ]]),"",TEXT(Tableau7[[#This Row],[Date ]],"mmmm"))</f>
        <v/>
      </c>
      <c r="E428" s="2"/>
      <c r="F428" s="3"/>
      <c r="J428" t="str">
        <f>IF(ISBLANK(Tableau7[[#This Row],[Num de site]]),"",_xlfn.XLOOKUP(Tableau7[[#This Row],[Num de site]],[1]Sites!A:A,[1]Sites!C:C))</f>
        <v/>
      </c>
      <c r="K428" s="5" t="str">
        <f>IF(ISBLANK(Tableau7[[#This Row],[Num de site]]),"",_xlfn.XLOOKUP(Tableau7[[#This Row],[Num de site]],[1]Sites!A:A,[1]Sites!D:D))</f>
        <v/>
      </c>
      <c r="L428" t="str">
        <f>IF(ISBLANK(Tableau7[[#This Row],[Num de site]]),"",_xlfn.XLOOKUP(Tableau7[[#This Row],[Num de site]],[1]Sites!A:A,[1]Sites!E:E))</f>
        <v/>
      </c>
      <c r="N42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29" spans="2:14" x14ac:dyDescent="0.25">
      <c r="B429" t="str">
        <f>IF(ISBLANK(Tableau7[[#This Row],[Date ]]),"",WEEKNUM(Tableau7[[#This Row],[Date ]]))</f>
        <v/>
      </c>
      <c r="C429" t="str">
        <f>IF(ISBLANK(Tableau7[[#This Row],[Date ]]),"",TEXT(Tableau7[[#This Row],[Date ]],"mmmm"))</f>
        <v/>
      </c>
      <c r="E429" s="2"/>
      <c r="F429" s="3"/>
      <c r="J429" t="str">
        <f>IF(ISBLANK(Tableau7[[#This Row],[Num de site]]),"",_xlfn.XLOOKUP(Tableau7[[#This Row],[Num de site]],[1]Sites!A:A,[1]Sites!C:C))</f>
        <v/>
      </c>
      <c r="K429" s="5" t="str">
        <f>IF(ISBLANK(Tableau7[[#This Row],[Num de site]]),"",_xlfn.XLOOKUP(Tableau7[[#This Row],[Num de site]],[1]Sites!A:A,[1]Sites!D:D))</f>
        <v/>
      </c>
      <c r="L429" t="str">
        <f>IF(ISBLANK(Tableau7[[#This Row],[Num de site]]),"",_xlfn.XLOOKUP(Tableau7[[#This Row],[Num de site]],[1]Sites!A:A,[1]Sites!E:E))</f>
        <v/>
      </c>
      <c r="N42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30" spans="2:14" x14ac:dyDescent="0.25">
      <c r="B430" t="str">
        <f>IF(ISBLANK(Tableau7[[#This Row],[Date ]]),"",WEEKNUM(Tableau7[[#This Row],[Date ]]))</f>
        <v/>
      </c>
      <c r="C430" t="str">
        <f>IF(ISBLANK(Tableau7[[#This Row],[Date ]]),"",TEXT(Tableau7[[#This Row],[Date ]],"mmmm"))</f>
        <v/>
      </c>
      <c r="E430" s="2"/>
      <c r="F430" s="3"/>
      <c r="J430" t="str">
        <f>IF(ISBLANK(Tableau7[[#This Row],[Num de site]]),"",_xlfn.XLOOKUP(Tableau7[[#This Row],[Num de site]],[1]Sites!A:A,[1]Sites!C:C))</f>
        <v/>
      </c>
      <c r="K430" s="5" t="str">
        <f>IF(ISBLANK(Tableau7[[#This Row],[Num de site]]),"",_xlfn.XLOOKUP(Tableau7[[#This Row],[Num de site]],[1]Sites!A:A,[1]Sites!D:D))</f>
        <v/>
      </c>
      <c r="L430" t="str">
        <f>IF(ISBLANK(Tableau7[[#This Row],[Num de site]]),"",_xlfn.XLOOKUP(Tableau7[[#This Row],[Num de site]],[1]Sites!A:A,[1]Sites!E:E))</f>
        <v/>
      </c>
      <c r="N43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31" spans="2:14" x14ac:dyDescent="0.25">
      <c r="B431" t="str">
        <f>IF(ISBLANK(Tableau7[[#This Row],[Date ]]),"",WEEKNUM(Tableau7[[#This Row],[Date ]]))</f>
        <v/>
      </c>
      <c r="C431" t="str">
        <f>IF(ISBLANK(Tableau7[[#This Row],[Date ]]),"",TEXT(Tableau7[[#This Row],[Date ]],"mmmm"))</f>
        <v/>
      </c>
      <c r="E431" s="2"/>
      <c r="F431" s="3"/>
      <c r="J431" t="str">
        <f>IF(ISBLANK(Tableau7[[#This Row],[Num de site]]),"",_xlfn.XLOOKUP(Tableau7[[#This Row],[Num de site]],[1]Sites!A:A,[1]Sites!C:C))</f>
        <v/>
      </c>
      <c r="K431" s="5" t="str">
        <f>IF(ISBLANK(Tableau7[[#This Row],[Num de site]]),"",_xlfn.XLOOKUP(Tableau7[[#This Row],[Num de site]],[1]Sites!A:A,[1]Sites!D:D))</f>
        <v/>
      </c>
      <c r="L431" t="str">
        <f>IF(ISBLANK(Tableau7[[#This Row],[Num de site]]),"",_xlfn.XLOOKUP(Tableau7[[#This Row],[Num de site]],[1]Sites!A:A,[1]Sites!E:E))</f>
        <v/>
      </c>
      <c r="N43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32" spans="2:14" x14ac:dyDescent="0.25">
      <c r="B432" t="str">
        <f>IF(ISBLANK(Tableau7[[#This Row],[Date ]]),"",WEEKNUM(Tableau7[[#This Row],[Date ]]))</f>
        <v/>
      </c>
      <c r="C432" t="str">
        <f>IF(ISBLANK(Tableau7[[#This Row],[Date ]]),"",TEXT(Tableau7[[#This Row],[Date ]],"mmmm"))</f>
        <v/>
      </c>
      <c r="E432" s="2"/>
      <c r="F432" s="3"/>
      <c r="J432" t="str">
        <f>IF(ISBLANK(Tableau7[[#This Row],[Num de site]]),"",_xlfn.XLOOKUP(Tableau7[[#This Row],[Num de site]],[1]Sites!A:A,[1]Sites!C:C))</f>
        <v/>
      </c>
      <c r="K432" s="5" t="str">
        <f>IF(ISBLANK(Tableau7[[#This Row],[Num de site]]),"",_xlfn.XLOOKUP(Tableau7[[#This Row],[Num de site]],[1]Sites!A:A,[1]Sites!D:D))</f>
        <v/>
      </c>
      <c r="L432" t="str">
        <f>IF(ISBLANK(Tableau7[[#This Row],[Num de site]]),"",_xlfn.XLOOKUP(Tableau7[[#This Row],[Num de site]],[1]Sites!A:A,[1]Sites!E:E))</f>
        <v/>
      </c>
      <c r="N43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33" spans="2:14" x14ac:dyDescent="0.25">
      <c r="B433" t="str">
        <f>IF(ISBLANK(Tableau7[[#This Row],[Date ]]),"",WEEKNUM(Tableau7[[#This Row],[Date ]]))</f>
        <v/>
      </c>
      <c r="C433" t="str">
        <f>IF(ISBLANK(Tableau7[[#This Row],[Date ]]),"",TEXT(Tableau7[[#This Row],[Date ]],"mmmm"))</f>
        <v/>
      </c>
      <c r="E433" s="2"/>
      <c r="F433" s="3"/>
      <c r="J433" t="str">
        <f>IF(ISBLANK(Tableau7[[#This Row],[Num de site]]),"",_xlfn.XLOOKUP(Tableau7[[#This Row],[Num de site]],[1]Sites!A:A,[1]Sites!C:C))</f>
        <v/>
      </c>
      <c r="K433" s="5" t="str">
        <f>IF(ISBLANK(Tableau7[[#This Row],[Num de site]]),"",_xlfn.XLOOKUP(Tableau7[[#This Row],[Num de site]],[1]Sites!A:A,[1]Sites!D:D))</f>
        <v/>
      </c>
      <c r="L433" t="str">
        <f>IF(ISBLANK(Tableau7[[#This Row],[Num de site]]),"",_xlfn.XLOOKUP(Tableau7[[#This Row],[Num de site]],[1]Sites!A:A,[1]Sites!E:E))</f>
        <v/>
      </c>
      <c r="N43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34" spans="2:14" x14ac:dyDescent="0.25">
      <c r="B434" t="str">
        <f>IF(ISBLANK(Tableau7[[#This Row],[Date ]]),"",WEEKNUM(Tableau7[[#This Row],[Date ]]))</f>
        <v/>
      </c>
      <c r="C434" t="str">
        <f>IF(ISBLANK(Tableau7[[#This Row],[Date ]]),"",TEXT(Tableau7[[#This Row],[Date ]],"mmmm"))</f>
        <v/>
      </c>
      <c r="E434" s="2"/>
      <c r="F434" s="3"/>
      <c r="J434" t="str">
        <f>IF(ISBLANK(Tableau7[[#This Row],[Num de site]]),"",_xlfn.XLOOKUP(Tableau7[[#This Row],[Num de site]],[1]Sites!A:A,[1]Sites!C:C))</f>
        <v/>
      </c>
      <c r="K434" s="5" t="str">
        <f>IF(ISBLANK(Tableau7[[#This Row],[Num de site]]),"",_xlfn.XLOOKUP(Tableau7[[#This Row],[Num de site]],[1]Sites!A:A,[1]Sites!D:D))</f>
        <v/>
      </c>
      <c r="L434" t="str">
        <f>IF(ISBLANK(Tableau7[[#This Row],[Num de site]]),"",_xlfn.XLOOKUP(Tableau7[[#This Row],[Num de site]],[1]Sites!A:A,[1]Sites!E:E))</f>
        <v/>
      </c>
      <c r="N43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35" spans="2:14" x14ac:dyDescent="0.25">
      <c r="B435" t="str">
        <f>IF(ISBLANK(Tableau7[[#This Row],[Date ]]),"",WEEKNUM(Tableau7[[#This Row],[Date ]]))</f>
        <v/>
      </c>
      <c r="C435" t="str">
        <f>IF(ISBLANK(Tableau7[[#This Row],[Date ]]),"",TEXT(Tableau7[[#This Row],[Date ]],"mmmm"))</f>
        <v/>
      </c>
      <c r="E435" s="2"/>
      <c r="F435" s="3"/>
      <c r="J435" t="str">
        <f>IF(ISBLANK(Tableau7[[#This Row],[Num de site]]),"",_xlfn.XLOOKUP(Tableau7[[#This Row],[Num de site]],[1]Sites!A:A,[1]Sites!C:C))</f>
        <v/>
      </c>
      <c r="K435" s="5" t="str">
        <f>IF(ISBLANK(Tableau7[[#This Row],[Num de site]]),"",_xlfn.XLOOKUP(Tableau7[[#This Row],[Num de site]],[1]Sites!A:A,[1]Sites!D:D))</f>
        <v/>
      </c>
      <c r="L435" t="str">
        <f>IF(ISBLANK(Tableau7[[#This Row],[Num de site]]),"",_xlfn.XLOOKUP(Tableau7[[#This Row],[Num de site]],[1]Sites!A:A,[1]Sites!E:E))</f>
        <v/>
      </c>
      <c r="N43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36" spans="2:14" x14ac:dyDescent="0.25">
      <c r="B436" t="str">
        <f>IF(ISBLANK(Tableau7[[#This Row],[Date ]]),"",WEEKNUM(Tableau7[[#This Row],[Date ]]))</f>
        <v/>
      </c>
      <c r="C436" t="str">
        <f>IF(ISBLANK(Tableau7[[#This Row],[Date ]]),"",TEXT(Tableau7[[#This Row],[Date ]],"mmmm"))</f>
        <v/>
      </c>
      <c r="E436" s="2"/>
      <c r="F436" s="3"/>
      <c r="J436" t="str">
        <f>IF(ISBLANK(Tableau7[[#This Row],[Num de site]]),"",_xlfn.XLOOKUP(Tableau7[[#This Row],[Num de site]],[1]Sites!A:A,[1]Sites!C:C))</f>
        <v/>
      </c>
      <c r="K436" s="5" t="str">
        <f>IF(ISBLANK(Tableau7[[#This Row],[Num de site]]),"",_xlfn.XLOOKUP(Tableau7[[#This Row],[Num de site]],[1]Sites!A:A,[1]Sites!D:D))</f>
        <v/>
      </c>
      <c r="L436" t="str">
        <f>IF(ISBLANK(Tableau7[[#This Row],[Num de site]]),"",_xlfn.XLOOKUP(Tableau7[[#This Row],[Num de site]],[1]Sites!A:A,[1]Sites!E:E))</f>
        <v/>
      </c>
      <c r="N43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37" spans="2:14" x14ac:dyDescent="0.25">
      <c r="B437" t="str">
        <f>IF(ISBLANK(Tableau7[[#This Row],[Date ]]),"",WEEKNUM(Tableau7[[#This Row],[Date ]]))</f>
        <v/>
      </c>
      <c r="C437" t="str">
        <f>IF(ISBLANK(Tableau7[[#This Row],[Date ]]),"",TEXT(Tableau7[[#This Row],[Date ]],"mmmm"))</f>
        <v/>
      </c>
      <c r="E437" s="2"/>
      <c r="F437" s="3"/>
      <c r="J437" t="str">
        <f>IF(ISBLANK(Tableau7[[#This Row],[Num de site]]),"",_xlfn.XLOOKUP(Tableau7[[#This Row],[Num de site]],[1]Sites!A:A,[1]Sites!C:C))</f>
        <v/>
      </c>
      <c r="K437" s="5" t="str">
        <f>IF(ISBLANK(Tableau7[[#This Row],[Num de site]]),"",_xlfn.XLOOKUP(Tableau7[[#This Row],[Num de site]],[1]Sites!A:A,[1]Sites!D:D))</f>
        <v/>
      </c>
      <c r="L437" t="str">
        <f>IF(ISBLANK(Tableau7[[#This Row],[Num de site]]),"",_xlfn.XLOOKUP(Tableau7[[#This Row],[Num de site]],[1]Sites!A:A,[1]Sites!E:E))</f>
        <v/>
      </c>
      <c r="N43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38" spans="2:14" x14ac:dyDescent="0.25">
      <c r="B438" t="str">
        <f>IF(ISBLANK(Tableau7[[#This Row],[Date ]]),"",WEEKNUM(Tableau7[[#This Row],[Date ]]))</f>
        <v/>
      </c>
      <c r="C438" t="str">
        <f>IF(ISBLANK(Tableau7[[#This Row],[Date ]]),"",TEXT(Tableau7[[#This Row],[Date ]],"mmmm"))</f>
        <v/>
      </c>
      <c r="E438" s="2"/>
      <c r="F438" s="3"/>
      <c r="J438" t="str">
        <f>IF(ISBLANK(Tableau7[[#This Row],[Num de site]]),"",_xlfn.XLOOKUP(Tableau7[[#This Row],[Num de site]],[1]Sites!A:A,[1]Sites!C:C))</f>
        <v/>
      </c>
      <c r="K438" s="5" t="str">
        <f>IF(ISBLANK(Tableau7[[#This Row],[Num de site]]),"",_xlfn.XLOOKUP(Tableau7[[#This Row],[Num de site]],[1]Sites!A:A,[1]Sites!D:D))</f>
        <v/>
      </c>
      <c r="L438" t="str">
        <f>IF(ISBLANK(Tableau7[[#This Row],[Num de site]]),"",_xlfn.XLOOKUP(Tableau7[[#This Row],[Num de site]],[1]Sites!A:A,[1]Sites!E:E))</f>
        <v/>
      </c>
      <c r="N43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39" spans="2:14" x14ac:dyDescent="0.25">
      <c r="B439" t="str">
        <f>IF(ISBLANK(Tableau7[[#This Row],[Date ]]),"",WEEKNUM(Tableau7[[#This Row],[Date ]]))</f>
        <v/>
      </c>
      <c r="C439" t="str">
        <f>IF(ISBLANK(Tableau7[[#This Row],[Date ]]),"",TEXT(Tableau7[[#This Row],[Date ]],"mmmm"))</f>
        <v/>
      </c>
      <c r="E439" s="2"/>
      <c r="F439" s="3"/>
      <c r="J439" t="str">
        <f>IF(ISBLANK(Tableau7[[#This Row],[Num de site]]),"",_xlfn.XLOOKUP(Tableau7[[#This Row],[Num de site]],[1]Sites!A:A,[1]Sites!C:C))</f>
        <v/>
      </c>
      <c r="K439" s="5" t="str">
        <f>IF(ISBLANK(Tableau7[[#This Row],[Num de site]]),"",_xlfn.XLOOKUP(Tableau7[[#This Row],[Num de site]],[1]Sites!A:A,[1]Sites!D:D))</f>
        <v/>
      </c>
      <c r="L439" t="str">
        <f>IF(ISBLANK(Tableau7[[#This Row],[Num de site]]),"",_xlfn.XLOOKUP(Tableau7[[#This Row],[Num de site]],[1]Sites!A:A,[1]Sites!E:E))</f>
        <v/>
      </c>
      <c r="N43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40" spans="2:14" x14ac:dyDescent="0.25">
      <c r="B440" t="str">
        <f>IF(ISBLANK(Tableau7[[#This Row],[Date ]]),"",WEEKNUM(Tableau7[[#This Row],[Date ]]))</f>
        <v/>
      </c>
      <c r="C440" t="str">
        <f>IF(ISBLANK(Tableau7[[#This Row],[Date ]]),"",TEXT(Tableau7[[#This Row],[Date ]],"mmmm"))</f>
        <v/>
      </c>
      <c r="E440" s="2"/>
      <c r="F440" s="3"/>
      <c r="J440" t="str">
        <f>IF(ISBLANK(Tableau7[[#This Row],[Num de site]]),"",_xlfn.XLOOKUP(Tableau7[[#This Row],[Num de site]],[1]Sites!A:A,[1]Sites!C:C))</f>
        <v/>
      </c>
      <c r="K440" s="5" t="str">
        <f>IF(ISBLANK(Tableau7[[#This Row],[Num de site]]),"",_xlfn.XLOOKUP(Tableau7[[#This Row],[Num de site]],[1]Sites!A:A,[1]Sites!D:D))</f>
        <v/>
      </c>
      <c r="L440" t="str">
        <f>IF(ISBLANK(Tableau7[[#This Row],[Num de site]]),"",_xlfn.XLOOKUP(Tableau7[[#This Row],[Num de site]],[1]Sites!A:A,[1]Sites!E:E))</f>
        <v/>
      </c>
      <c r="N44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41" spans="2:14" x14ac:dyDescent="0.25">
      <c r="B441" t="str">
        <f>IF(ISBLANK(Tableau7[[#This Row],[Date ]]),"",WEEKNUM(Tableau7[[#This Row],[Date ]]))</f>
        <v/>
      </c>
      <c r="C441" t="str">
        <f>IF(ISBLANK(Tableau7[[#This Row],[Date ]]),"",TEXT(Tableau7[[#This Row],[Date ]],"mmmm"))</f>
        <v/>
      </c>
      <c r="E441" s="2"/>
      <c r="F441" s="3"/>
      <c r="J441" t="str">
        <f>IF(ISBLANK(Tableau7[[#This Row],[Num de site]]),"",_xlfn.XLOOKUP(Tableau7[[#This Row],[Num de site]],[1]Sites!A:A,[1]Sites!C:C))</f>
        <v/>
      </c>
      <c r="K441" s="5" t="str">
        <f>IF(ISBLANK(Tableau7[[#This Row],[Num de site]]),"",_xlfn.XLOOKUP(Tableau7[[#This Row],[Num de site]],[1]Sites!A:A,[1]Sites!D:D))</f>
        <v/>
      </c>
      <c r="L441" t="str">
        <f>IF(ISBLANK(Tableau7[[#This Row],[Num de site]]),"",_xlfn.XLOOKUP(Tableau7[[#This Row],[Num de site]],[1]Sites!A:A,[1]Sites!E:E))</f>
        <v/>
      </c>
      <c r="N44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42" spans="2:14" x14ac:dyDescent="0.25">
      <c r="B442" t="str">
        <f>IF(ISBLANK(Tableau7[[#This Row],[Date ]]),"",WEEKNUM(Tableau7[[#This Row],[Date ]]))</f>
        <v/>
      </c>
      <c r="C442" t="str">
        <f>IF(ISBLANK(Tableau7[[#This Row],[Date ]]),"",TEXT(Tableau7[[#This Row],[Date ]],"mmmm"))</f>
        <v/>
      </c>
      <c r="E442" s="2"/>
      <c r="F442" s="3"/>
      <c r="J442" t="str">
        <f>IF(ISBLANK(Tableau7[[#This Row],[Num de site]]),"",_xlfn.XLOOKUP(Tableau7[[#This Row],[Num de site]],[1]Sites!A:A,[1]Sites!C:C))</f>
        <v/>
      </c>
      <c r="K442" s="5" t="str">
        <f>IF(ISBLANK(Tableau7[[#This Row],[Num de site]]),"",_xlfn.XLOOKUP(Tableau7[[#This Row],[Num de site]],[1]Sites!A:A,[1]Sites!D:D))</f>
        <v/>
      </c>
      <c r="L442" t="str">
        <f>IF(ISBLANK(Tableau7[[#This Row],[Num de site]]),"",_xlfn.XLOOKUP(Tableau7[[#This Row],[Num de site]],[1]Sites!A:A,[1]Sites!E:E))</f>
        <v/>
      </c>
      <c r="N44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43" spans="2:14" x14ac:dyDescent="0.25">
      <c r="B443" t="str">
        <f>IF(ISBLANK(Tableau7[[#This Row],[Date ]]),"",WEEKNUM(Tableau7[[#This Row],[Date ]]))</f>
        <v/>
      </c>
      <c r="C443" t="str">
        <f>IF(ISBLANK(Tableau7[[#This Row],[Date ]]),"",TEXT(Tableau7[[#This Row],[Date ]],"mmmm"))</f>
        <v/>
      </c>
      <c r="E443" s="2"/>
      <c r="F443" s="3"/>
      <c r="J443" t="str">
        <f>IF(ISBLANK(Tableau7[[#This Row],[Num de site]]),"",_xlfn.XLOOKUP(Tableau7[[#This Row],[Num de site]],[1]Sites!A:A,[1]Sites!C:C))</f>
        <v/>
      </c>
      <c r="K443" s="5" t="str">
        <f>IF(ISBLANK(Tableau7[[#This Row],[Num de site]]),"",_xlfn.XLOOKUP(Tableau7[[#This Row],[Num de site]],[1]Sites!A:A,[1]Sites!D:D))</f>
        <v/>
      </c>
      <c r="L443" t="str">
        <f>IF(ISBLANK(Tableau7[[#This Row],[Num de site]]),"",_xlfn.XLOOKUP(Tableau7[[#This Row],[Num de site]],[1]Sites!A:A,[1]Sites!E:E))</f>
        <v/>
      </c>
      <c r="N44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44" spans="2:14" x14ac:dyDescent="0.25">
      <c r="B444" t="str">
        <f>IF(ISBLANK(Tableau7[[#This Row],[Date ]]),"",WEEKNUM(Tableau7[[#This Row],[Date ]]))</f>
        <v/>
      </c>
      <c r="C444" t="str">
        <f>IF(ISBLANK(Tableau7[[#This Row],[Date ]]),"",TEXT(Tableau7[[#This Row],[Date ]],"mmmm"))</f>
        <v/>
      </c>
      <c r="E444" s="2"/>
      <c r="F444" s="3"/>
      <c r="J444" t="str">
        <f>IF(ISBLANK(Tableau7[[#This Row],[Num de site]]),"",_xlfn.XLOOKUP(Tableau7[[#This Row],[Num de site]],[1]Sites!A:A,[1]Sites!C:C))</f>
        <v/>
      </c>
      <c r="K444" s="5" t="str">
        <f>IF(ISBLANK(Tableau7[[#This Row],[Num de site]]),"",_xlfn.XLOOKUP(Tableau7[[#This Row],[Num de site]],[1]Sites!A:A,[1]Sites!D:D))</f>
        <v/>
      </c>
      <c r="L444" t="str">
        <f>IF(ISBLANK(Tableau7[[#This Row],[Num de site]]),"",_xlfn.XLOOKUP(Tableau7[[#This Row],[Num de site]],[1]Sites!A:A,[1]Sites!E:E))</f>
        <v/>
      </c>
      <c r="N44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45" spans="2:14" x14ac:dyDescent="0.25">
      <c r="B445" t="str">
        <f>IF(ISBLANK(Tableau7[[#This Row],[Date ]]),"",WEEKNUM(Tableau7[[#This Row],[Date ]]))</f>
        <v/>
      </c>
      <c r="C445" t="str">
        <f>IF(ISBLANK(Tableau7[[#This Row],[Date ]]),"",TEXT(Tableau7[[#This Row],[Date ]],"mmmm"))</f>
        <v/>
      </c>
      <c r="E445" s="2"/>
      <c r="F445" s="3"/>
      <c r="J445" t="str">
        <f>IF(ISBLANK(Tableau7[[#This Row],[Num de site]]),"",_xlfn.XLOOKUP(Tableau7[[#This Row],[Num de site]],[1]Sites!A:A,[1]Sites!C:C))</f>
        <v/>
      </c>
      <c r="K445" s="5" t="str">
        <f>IF(ISBLANK(Tableau7[[#This Row],[Num de site]]),"",_xlfn.XLOOKUP(Tableau7[[#This Row],[Num de site]],[1]Sites!A:A,[1]Sites!D:D))</f>
        <v/>
      </c>
      <c r="L445" t="str">
        <f>IF(ISBLANK(Tableau7[[#This Row],[Num de site]]),"",_xlfn.XLOOKUP(Tableau7[[#This Row],[Num de site]],[1]Sites!A:A,[1]Sites!E:E))</f>
        <v/>
      </c>
      <c r="N44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46" spans="2:14" x14ac:dyDescent="0.25">
      <c r="B446" t="str">
        <f>IF(ISBLANK(Tableau7[[#This Row],[Date ]]),"",WEEKNUM(Tableau7[[#This Row],[Date ]]))</f>
        <v/>
      </c>
      <c r="C446" t="str">
        <f>IF(ISBLANK(Tableau7[[#This Row],[Date ]]),"",TEXT(Tableau7[[#This Row],[Date ]],"mmmm"))</f>
        <v/>
      </c>
      <c r="E446" s="2"/>
      <c r="F446" s="3"/>
      <c r="J446" t="str">
        <f>IF(ISBLANK(Tableau7[[#This Row],[Num de site]]),"",_xlfn.XLOOKUP(Tableau7[[#This Row],[Num de site]],[1]Sites!A:A,[1]Sites!C:C))</f>
        <v/>
      </c>
      <c r="K446" s="5" t="str">
        <f>IF(ISBLANK(Tableau7[[#This Row],[Num de site]]),"",_xlfn.XLOOKUP(Tableau7[[#This Row],[Num de site]],[1]Sites!A:A,[1]Sites!D:D))</f>
        <v/>
      </c>
      <c r="L446" t="str">
        <f>IF(ISBLANK(Tableau7[[#This Row],[Num de site]]),"",_xlfn.XLOOKUP(Tableau7[[#This Row],[Num de site]],[1]Sites!A:A,[1]Sites!E:E))</f>
        <v/>
      </c>
      <c r="N44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47" spans="2:14" x14ac:dyDescent="0.25">
      <c r="B447" t="str">
        <f>IF(ISBLANK(Tableau7[[#This Row],[Date ]]),"",WEEKNUM(Tableau7[[#This Row],[Date ]]))</f>
        <v/>
      </c>
      <c r="C447" t="str">
        <f>IF(ISBLANK(Tableau7[[#This Row],[Date ]]),"",TEXT(Tableau7[[#This Row],[Date ]],"mmmm"))</f>
        <v/>
      </c>
      <c r="E447" s="2"/>
      <c r="F447" s="3"/>
      <c r="J447" t="str">
        <f>IF(ISBLANK(Tableau7[[#This Row],[Num de site]]),"",_xlfn.XLOOKUP(Tableau7[[#This Row],[Num de site]],[1]Sites!A:A,[1]Sites!C:C))</f>
        <v/>
      </c>
      <c r="K447" s="5" t="str">
        <f>IF(ISBLANK(Tableau7[[#This Row],[Num de site]]),"",_xlfn.XLOOKUP(Tableau7[[#This Row],[Num de site]],[1]Sites!A:A,[1]Sites!D:D))</f>
        <v/>
      </c>
      <c r="L447" t="str">
        <f>IF(ISBLANK(Tableau7[[#This Row],[Num de site]]),"",_xlfn.XLOOKUP(Tableau7[[#This Row],[Num de site]],[1]Sites!A:A,[1]Sites!E:E))</f>
        <v/>
      </c>
      <c r="N44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48" spans="2:14" x14ac:dyDescent="0.25">
      <c r="B448" t="str">
        <f>IF(ISBLANK(Tableau7[[#This Row],[Date ]]),"",WEEKNUM(Tableau7[[#This Row],[Date ]]))</f>
        <v/>
      </c>
      <c r="C448" t="str">
        <f>IF(ISBLANK(Tableau7[[#This Row],[Date ]]),"",TEXT(Tableau7[[#This Row],[Date ]],"mmmm"))</f>
        <v/>
      </c>
      <c r="E448" s="2"/>
      <c r="F448" s="3"/>
      <c r="J448" t="str">
        <f>IF(ISBLANK(Tableau7[[#This Row],[Num de site]]),"",_xlfn.XLOOKUP(Tableau7[[#This Row],[Num de site]],[1]Sites!A:A,[1]Sites!C:C))</f>
        <v/>
      </c>
      <c r="K448" s="5" t="str">
        <f>IF(ISBLANK(Tableau7[[#This Row],[Num de site]]),"",_xlfn.XLOOKUP(Tableau7[[#This Row],[Num de site]],[1]Sites!A:A,[1]Sites!D:D))</f>
        <v/>
      </c>
      <c r="L448" t="str">
        <f>IF(ISBLANK(Tableau7[[#This Row],[Num de site]]),"",_xlfn.XLOOKUP(Tableau7[[#This Row],[Num de site]],[1]Sites!A:A,[1]Sites!E:E))</f>
        <v/>
      </c>
      <c r="N44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49" spans="2:14" x14ac:dyDescent="0.25">
      <c r="B449" t="str">
        <f>IF(ISBLANK(Tableau7[[#This Row],[Date ]]),"",WEEKNUM(Tableau7[[#This Row],[Date ]]))</f>
        <v/>
      </c>
      <c r="C449" t="str">
        <f>IF(ISBLANK(Tableau7[[#This Row],[Date ]]),"",TEXT(Tableau7[[#This Row],[Date ]],"mmmm"))</f>
        <v/>
      </c>
      <c r="E449" s="2"/>
      <c r="F449" s="3"/>
      <c r="J449" t="str">
        <f>IF(ISBLANK(Tableau7[[#This Row],[Num de site]]),"",_xlfn.XLOOKUP(Tableau7[[#This Row],[Num de site]],[1]Sites!A:A,[1]Sites!C:C))</f>
        <v/>
      </c>
      <c r="K449" s="5" t="str">
        <f>IF(ISBLANK(Tableau7[[#This Row],[Num de site]]),"",_xlfn.XLOOKUP(Tableau7[[#This Row],[Num de site]],[1]Sites!A:A,[1]Sites!D:D))</f>
        <v/>
      </c>
      <c r="L449" t="str">
        <f>IF(ISBLANK(Tableau7[[#This Row],[Num de site]]),"",_xlfn.XLOOKUP(Tableau7[[#This Row],[Num de site]],[1]Sites!A:A,[1]Sites!E:E))</f>
        <v/>
      </c>
      <c r="N44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50" spans="2:14" x14ac:dyDescent="0.25">
      <c r="B450" t="str">
        <f>IF(ISBLANK(Tableau7[[#This Row],[Date ]]),"",WEEKNUM(Tableau7[[#This Row],[Date ]]))</f>
        <v/>
      </c>
      <c r="C450" t="str">
        <f>IF(ISBLANK(Tableau7[[#This Row],[Date ]]),"",TEXT(Tableau7[[#This Row],[Date ]],"mmmm"))</f>
        <v/>
      </c>
      <c r="E450" s="2"/>
      <c r="F450" s="3"/>
      <c r="J450" t="str">
        <f>IF(ISBLANK(Tableau7[[#This Row],[Num de site]]),"",_xlfn.XLOOKUP(Tableau7[[#This Row],[Num de site]],[1]Sites!A:A,[1]Sites!C:C))</f>
        <v/>
      </c>
      <c r="K450" s="5" t="str">
        <f>IF(ISBLANK(Tableau7[[#This Row],[Num de site]]),"",_xlfn.XLOOKUP(Tableau7[[#This Row],[Num de site]],[1]Sites!A:A,[1]Sites!D:D))</f>
        <v/>
      </c>
      <c r="L450" t="str">
        <f>IF(ISBLANK(Tableau7[[#This Row],[Num de site]]),"",_xlfn.XLOOKUP(Tableau7[[#This Row],[Num de site]],[1]Sites!A:A,[1]Sites!E:E))</f>
        <v/>
      </c>
      <c r="N45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51" spans="2:14" x14ac:dyDescent="0.25">
      <c r="B451" t="str">
        <f>IF(ISBLANK(Tableau7[[#This Row],[Date ]]),"",WEEKNUM(Tableau7[[#This Row],[Date ]]))</f>
        <v/>
      </c>
      <c r="C451" t="str">
        <f>IF(ISBLANK(Tableau7[[#This Row],[Date ]]),"",TEXT(Tableau7[[#This Row],[Date ]],"mmmm"))</f>
        <v/>
      </c>
      <c r="E451" s="2"/>
      <c r="F451" s="3"/>
      <c r="J451" t="str">
        <f>IF(ISBLANK(Tableau7[[#This Row],[Num de site]]),"",_xlfn.XLOOKUP(Tableau7[[#This Row],[Num de site]],[1]Sites!A:A,[1]Sites!C:C))</f>
        <v/>
      </c>
      <c r="K451" s="5" t="str">
        <f>IF(ISBLANK(Tableau7[[#This Row],[Num de site]]),"",_xlfn.XLOOKUP(Tableau7[[#This Row],[Num de site]],[1]Sites!A:A,[1]Sites!D:D))</f>
        <v/>
      </c>
      <c r="L451" t="str">
        <f>IF(ISBLANK(Tableau7[[#This Row],[Num de site]]),"",_xlfn.XLOOKUP(Tableau7[[#This Row],[Num de site]],[1]Sites!A:A,[1]Sites!E:E))</f>
        <v/>
      </c>
      <c r="N45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52" spans="2:14" x14ac:dyDescent="0.25">
      <c r="B452" t="str">
        <f>IF(ISBLANK(Tableau7[[#This Row],[Date ]]),"",WEEKNUM(Tableau7[[#This Row],[Date ]]))</f>
        <v/>
      </c>
      <c r="C452" t="str">
        <f>IF(ISBLANK(Tableau7[[#This Row],[Date ]]),"",TEXT(Tableau7[[#This Row],[Date ]],"mmmm"))</f>
        <v/>
      </c>
      <c r="E452" s="2"/>
      <c r="F452" s="3"/>
      <c r="J452" t="str">
        <f>IF(ISBLANK(Tableau7[[#This Row],[Num de site]]),"",_xlfn.XLOOKUP(Tableau7[[#This Row],[Num de site]],[1]Sites!A:A,[1]Sites!C:C))</f>
        <v/>
      </c>
      <c r="K452" s="5" t="str">
        <f>IF(ISBLANK(Tableau7[[#This Row],[Num de site]]),"",_xlfn.XLOOKUP(Tableau7[[#This Row],[Num de site]],[1]Sites!A:A,[1]Sites!D:D))</f>
        <v/>
      </c>
      <c r="L452" t="str">
        <f>IF(ISBLANK(Tableau7[[#This Row],[Num de site]]),"",_xlfn.XLOOKUP(Tableau7[[#This Row],[Num de site]],[1]Sites!A:A,[1]Sites!E:E))</f>
        <v/>
      </c>
      <c r="N45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53" spans="2:14" x14ac:dyDescent="0.25">
      <c r="B453" t="str">
        <f>IF(ISBLANK(Tableau7[[#This Row],[Date ]]),"",WEEKNUM(Tableau7[[#This Row],[Date ]]))</f>
        <v/>
      </c>
      <c r="C453" t="str">
        <f>IF(ISBLANK(Tableau7[[#This Row],[Date ]]),"",TEXT(Tableau7[[#This Row],[Date ]],"mmmm"))</f>
        <v/>
      </c>
      <c r="E453" s="2"/>
      <c r="F453" s="3"/>
      <c r="J453" t="str">
        <f>IF(ISBLANK(Tableau7[[#This Row],[Num de site]]),"",_xlfn.XLOOKUP(Tableau7[[#This Row],[Num de site]],[1]Sites!A:A,[1]Sites!C:C))</f>
        <v/>
      </c>
      <c r="K453" s="5" t="str">
        <f>IF(ISBLANK(Tableau7[[#This Row],[Num de site]]),"",_xlfn.XLOOKUP(Tableau7[[#This Row],[Num de site]],[1]Sites!A:A,[1]Sites!D:D))</f>
        <v/>
      </c>
      <c r="L453" t="str">
        <f>IF(ISBLANK(Tableau7[[#This Row],[Num de site]]),"",_xlfn.XLOOKUP(Tableau7[[#This Row],[Num de site]],[1]Sites!A:A,[1]Sites!E:E))</f>
        <v/>
      </c>
      <c r="N453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54" spans="2:14" x14ac:dyDescent="0.25">
      <c r="B454" t="str">
        <f>IF(ISBLANK(Tableau7[[#This Row],[Date ]]),"",WEEKNUM(Tableau7[[#This Row],[Date ]]))</f>
        <v/>
      </c>
      <c r="C454" t="str">
        <f>IF(ISBLANK(Tableau7[[#This Row],[Date ]]),"",TEXT(Tableau7[[#This Row],[Date ]],"mmmm"))</f>
        <v/>
      </c>
      <c r="E454" s="2"/>
      <c r="F454" s="3"/>
      <c r="J454" t="str">
        <f>IF(ISBLANK(Tableau7[[#This Row],[Num de site]]),"",_xlfn.XLOOKUP(Tableau7[[#This Row],[Num de site]],[1]Sites!A:A,[1]Sites!C:C))</f>
        <v/>
      </c>
      <c r="K454" s="5" t="str">
        <f>IF(ISBLANK(Tableau7[[#This Row],[Num de site]]),"",_xlfn.XLOOKUP(Tableau7[[#This Row],[Num de site]],[1]Sites!A:A,[1]Sites!D:D))</f>
        <v/>
      </c>
      <c r="L454" t="str">
        <f>IF(ISBLANK(Tableau7[[#This Row],[Num de site]]),"",_xlfn.XLOOKUP(Tableau7[[#This Row],[Num de site]],[1]Sites!A:A,[1]Sites!E:E))</f>
        <v/>
      </c>
      <c r="N454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55" spans="2:14" x14ac:dyDescent="0.25">
      <c r="B455" t="str">
        <f>IF(ISBLANK(Tableau7[[#This Row],[Date ]]),"",WEEKNUM(Tableau7[[#This Row],[Date ]]))</f>
        <v/>
      </c>
      <c r="C455" t="str">
        <f>IF(ISBLANK(Tableau7[[#This Row],[Date ]]),"",TEXT(Tableau7[[#This Row],[Date ]],"mmmm"))</f>
        <v/>
      </c>
      <c r="E455" s="2"/>
      <c r="F455" s="3"/>
      <c r="J455" t="str">
        <f>IF(ISBLANK(Tableau7[[#This Row],[Num de site]]),"",_xlfn.XLOOKUP(Tableau7[[#This Row],[Num de site]],[1]Sites!A:A,[1]Sites!C:C))</f>
        <v/>
      </c>
      <c r="K455" s="5" t="str">
        <f>IF(ISBLANK(Tableau7[[#This Row],[Num de site]]),"",_xlfn.XLOOKUP(Tableau7[[#This Row],[Num de site]],[1]Sites!A:A,[1]Sites!D:D))</f>
        <v/>
      </c>
      <c r="L455" t="str">
        <f>IF(ISBLANK(Tableau7[[#This Row],[Num de site]]),"",_xlfn.XLOOKUP(Tableau7[[#This Row],[Num de site]],[1]Sites!A:A,[1]Sites!E:E))</f>
        <v/>
      </c>
      <c r="N455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56" spans="2:14" x14ac:dyDescent="0.25">
      <c r="B456" t="str">
        <f>IF(ISBLANK(Tableau7[[#This Row],[Date ]]),"",WEEKNUM(Tableau7[[#This Row],[Date ]]))</f>
        <v/>
      </c>
      <c r="C456" t="str">
        <f>IF(ISBLANK(Tableau7[[#This Row],[Date ]]),"",TEXT(Tableau7[[#This Row],[Date ]],"mmmm"))</f>
        <v/>
      </c>
      <c r="E456" s="2"/>
      <c r="F456" s="3"/>
      <c r="J456" t="str">
        <f>IF(ISBLANK(Tableau7[[#This Row],[Num de site]]),"",_xlfn.XLOOKUP(Tableau7[[#This Row],[Num de site]],[1]Sites!A:A,[1]Sites!C:C))</f>
        <v/>
      </c>
      <c r="K456" s="5" t="str">
        <f>IF(ISBLANK(Tableau7[[#This Row],[Num de site]]),"",_xlfn.XLOOKUP(Tableau7[[#This Row],[Num de site]],[1]Sites!A:A,[1]Sites!D:D))</f>
        <v/>
      </c>
      <c r="L456" t="str">
        <f>IF(ISBLANK(Tableau7[[#This Row],[Num de site]]),"",_xlfn.XLOOKUP(Tableau7[[#This Row],[Num de site]],[1]Sites!A:A,[1]Sites!E:E))</f>
        <v/>
      </c>
      <c r="N456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57" spans="2:14" x14ac:dyDescent="0.25">
      <c r="B457" t="str">
        <f>IF(ISBLANK(Tableau7[[#This Row],[Date ]]),"",WEEKNUM(Tableau7[[#This Row],[Date ]]))</f>
        <v/>
      </c>
      <c r="C457" t="str">
        <f>IF(ISBLANK(Tableau7[[#This Row],[Date ]]),"",TEXT(Tableau7[[#This Row],[Date ]],"mmmm"))</f>
        <v/>
      </c>
      <c r="E457" s="2"/>
      <c r="F457" s="3"/>
      <c r="J457" t="str">
        <f>IF(ISBLANK(Tableau7[[#This Row],[Num de site]]),"",_xlfn.XLOOKUP(Tableau7[[#This Row],[Num de site]],[1]Sites!A:A,[1]Sites!C:C))</f>
        <v/>
      </c>
      <c r="K457" s="5" t="str">
        <f>IF(ISBLANK(Tableau7[[#This Row],[Num de site]]),"",_xlfn.XLOOKUP(Tableau7[[#This Row],[Num de site]],[1]Sites!A:A,[1]Sites!D:D))</f>
        <v/>
      </c>
      <c r="L457" t="str">
        <f>IF(ISBLANK(Tableau7[[#This Row],[Num de site]]),"",_xlfn.XLOOKUP(Tableau7[[#This Row],[Num de site]],[1]Sites!A:A,[1]Sites!E:E))</f>
        <v/>
      </c>
      <c r="N457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58" spans="2:14" x14ac:dyDescent="0.25">
      <c r="B458" t="str">
        <f>IF(ISBLANK(Tableau7[[#This Row],[Date ]]),"",WEEKNUM(Tableau7[[#This Row],[Date ]]))</f>
        <v/>
      </c>
      <c r="C458" t="str">
        <f>IF(ISBLANK(Tableau7[[#This Row],[Date ]]),"",TEXT(Tableau7[[#This Row],[Date ]],"mmmm"))</f>
        <v/>
      </c>
      <c r="E458" s="2"/>
      <c r="F458" s="3"/>
      <c r="J458" t="str">
        <f>IF(ISBLANK(Tableau7[[#This Row],[Num de site]]),"",_xlfn.XLOOKUP(Tableau7[[#This Row],[Num de site]],[1]Sites!A:A,[1]Sites!C:C))</f>
        <v/>
      </c>
      <c r="K458" s="5" t="str">
        <f>IF(ISBLANK(Tableau7[[#This Row],[Num de site]]),"",_xlfn.XLOOKUP(Tableau7[[#This Row],[Num de site]],[1]Sites!A:A,[1]Sites!D:D))</f>
        <v/>
      </c>
      <c r="L458" t="str">
        <f>IF(ISBLANK(Tableau7[[#This Row],[Num de site]]),"",_xlfn.XLOOKUP(Tableau7[[#This Row],[Num de site]],[1]Sites!A:A,[1]Sites!E:E))</f>
        <v/>
      </c>
      <c r="N458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59" spans="2:14" x14ac:dyDescent="0.25">
      <c r="B459" t="str">
        <f>IF(ISBLANK(Tableau7[[#This Row],[Date ]]),"",WEEKNUM(Tableau7[[#This Row],[Date ]]))</f>
        <v/>
      </c>
      <c r="C459" t="str">
        <f>IF(ISBLANK(Tableau7[[#This Row],[Date ]]),"",TEXT(Tableau7[[#This Row],[Date ]],"mmmm"))</f>
        <v/>
      </c>
      <c r="E459" s="2"/>
      <c r="F459" s="3"/>
      <c r="J459" t="str">
        <f>IF(ISBLANK(Tableau7[[#This Row],[Num de site]]),"",_xlfn.XLOOKUP(Tableau7[[#This Row],[Num de site]],[1]Sites!A:A,[1]Sites!C:C))</f>
        <v/>
      </c>
      <c r="K459" s="5" t="str">
        <f>IF(ISBLANK(Tableau7[[#This Row],[Num de site]]),"",_xlfn.XLOOKUP(Tableau7[[#This Row],[Num de site]],[1]Sites!A:A,[1]Sites!D:D))</f>
        <v/>
      </c>
      <c r="L459" t="str">
        <f>IF(ISBLANK(Tableau7[[#This Row],[Num de site]]),"",_xlfn.XLOOKUP(Tableau7[[#This Row],[Num de site]],[1]Sites!A:A,[1]Sites!E:E))</f>
        <v/>
      </c>
      <c r="N459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60" spans="2:14" x14ac:dyDescent="0.25">
      <c r="B460" t="str">
        <f>IF(ISBLANK(Tableau7[[#This Row],[Date ]]),"",WEEKNUM(Tableau7[[#This Row],[Date ]]))</f>
        <v/>
      </c>
      <c r="C460" t="str">
        <f>IF(ISBLANK(Tableau7[[#This Row],[Date ]]),"",TEXT(Tableau7[[#This Row],[Date ]],"mmmm"))</f>
        <v/>
      </c>
      <c r="E460" s="2"/>
      <c r="F460" s="3"/>
      <c r="J460" t="str">
        <f>IF(ISBLANK(Tableau7[[#This Row],[Num de site]]),"",_xlfn.XLOOKUP(Tableau7[[#This Row],[Num de site]],[1]Sites!A:A,[1]Sites!C:C))</f>
        <v/>
      </c>
      <c r="K460" s="5" t="str">
        <f>IF(ISBLANK(Tableau7[[#This Row],[Num de site]]),"",_xlfn.XLOOKUP(Tableau7[[#This Row],[Num de site]],[1]Sites!A:A,[1]Sites!D:D))</f>
        <v/>
      </c>
      <c r="L460" t="str">
        <f>IF(ISBLANK(Tableau7[[#This Row],[Num de site]]),"",_xlfn.XLOOKUP(Tableau7[[#This Row],[Num de site]],[1]Sites!A:A,[1]Sites!E:E))</f>
        <v/>
      </c>
      <c r="N460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61" spans="2:14" x14ac:dyDescent="0.25">
      <c r="B461" t="str">
        <f>IF(ISBLANK(Tableau7[[#This Row],[Date ]]),"",WEEKNUM(Tableau7[[#This Row],[Date ]]))</f>
        <v/>
      </c>
      <c r="C461" t="str">
        <f>IF(ISBLANK(Tableau7[[#This Row],[Date ]]),"",TEXT(Tableau7[[#This Row],[Date ]],"mmmm"))</f>
        <v/>
      </c>
      <c r="E461" s="2"/>
      <c r="F461" s="3"/>
      <c r="J461" t="str">
        <f>IF(ISBLANK(Tableau7[[#This Row],[Num de site]]),"",_xlfn.XLOOKUP(Tableau7[[#This Row],[Num de site]],[1]Sites!A:A,[1]Sites!C:C))</f>
        <v/>
      </c>
      <c r="K461" s="5" t="str">
        <f>IF(ISBLANK(Tableau7[[#This Row],[Num de site]]),"",_xlfn.XLOOKUP(Tableau7[[#This Row],[Num de site]],[1]Sites!A:A,[1]Sites!D:D))</f>
        <v/>
      </c>
      <c r="L461" t="str">
        <f>IF(ISBLANK(Tableau7[[#This Row],[Num de site]]),"",_xlfn.XLOOKUP(Tableau7[[#This Row],[Num de site]],[1]Sites!A:A,[1]Sites!E:E))</f>
        <v/>
      </c>
      <c r="N461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62" spans="2:14" x14ac:dyDescent="0.25">
      <c r="B462" t="str">
        <f>IF(ISBLANK(Tableau7[[#This Row],[Date ]]),"",WEEKNUM(Tableau7[[#This Row],[Date ]]))</f>
        <v/>
      </c>
      <c r="C462" t="str">
        <f>IF(ISBLANK(Tableau7[[#This Row],[Date ]]),"",TEXT(Tableau7[[#This Row],[Date ]],"mmmm"))</f>
        <v/>
      </c>
      <c r="E462" s="2"/>
      <c r="F462" s="3"/>
      <c r="J462" t="str">
        <f>IF(ISBLANK(Tableau7[[#This Row],[Num de site]]),"",_xlfn.XLOOKUP(Tableau7[[#This Row],[Num de site]],[1]Sites!A:A,[1]Sites!C:C))</f>
        <v/>
      </c>
      <c r="K462" s="5" t="str">
        <f>IF(ISBLANK(Tableau7[[#This Row],[Num de site]]),"",_xlfn.XLOOKUP(Tableau7[[#This Row],[Num de site]],[1]Sites!A:A,[1]Sites!D:D))</f>
        <v/>
      </c>
      <c r="L462" t="str">
        <f>IF(ISBLANK(Tableau7[[#This Row],[Num de site]]),"",_xlfn.XLOOKUP(Tableau7[[#This Row],[Num de site]],[1]Sites!A:A,[1]Sites!E:E))</f>
        <v/>
      </c>
      <c r="N462" t="str">
        <f>IF(Tableau7[[#This Row],[Destination]]="Vénissieux","Jérémy VILLARD",IF(Tableau7[[#This Row],[Destination]]="IDEM","Isabelle HUC",IF(Tableau7[[#This Row],[Destination]]="Saint Herblain","Dylan PARMENON","")))</f>
        <v/>
      </c>
    </row>
    <row r="463" spans="2:14" x14ac:dyDescent="0.25">
      <c r="B463" t="str">
        <f>IF(ISBLANK(Tableau7[[#This Row],[Date ]]),"",WEEKNUM(Tableau7[[#This Row],[Date ]]))</f>
        <v/>
      </c>
      <c r="C463" t="str">
        <f>IF(ISBLANK(Tableau7[[#This Row],[Date ]]),"",TEXT(Tableau7[[#This Row],[Date ]],"mmmm"))</f>
        <v/>
      </c>
      <c r="E463" s="2"/>
      <c r="F463" s="3"/>
      <c r="J463" t="str">
        <f>IF(ISBLANK(Tableau7[[#This Row],[Num de site]]),"",_xlfn.XLOOKUP(Tableau7[[#This Row],[Num de site]],[1]Sites!A:A,[1]Sites!C:C))</f>
        <v/>
      </c>
      <c r="K463" s="5" t="str">
        <f>IF(ISBLANK(Tableau7[[#This Row],[Num de site]]),"",_xlfn.XLOOKUP(Tableau7[[#This Row],[Num de site]],[1]Sites!A:A,[1]Sites!D:D))</f>
        <v/>
      </c>
      <c r="L463" t="str">
        <f>IF(ISBLANK(Tableau7[[#This Row],[Num de site]]),"",_xlfn.XLOOKUP(Tableau7[[#This Row],[Num de site]],[1]Sites!A:A,[1]Sites!E:E))</f>
        <v/>
      </c>
      <c r="N463" t="str">
        <f>IF(Tableau7[[#This Row],[Destination]]="Vénissieux","Jérémy VILLARD",IF(Tableau7[[#This Row],[Destination]]="IDEM","Isabelle HUC",IF(Tableau7[[#This Row],[Destination]]="Saint Herblain","Dylan PARMENON","")))</f>
        <v/>
      </c>
    </row>
  </sheetData>
  <conditionalFormatting sqref="P2:P41 O42 P43:P463 O124">
    <cfRule type="containsText" dxfId="6" priority="1" operator="containsText" text="Spécial">
      <formula>NOT(ISERROR(SEARCH("Spécial",O2)))</formula>
    </cfRule>
    <cfRule type="beginsWith" dxfId="5" priority="2" operator="beginsWith" text="NOK">
      <formula>LEFT(O2,LEN("NOK"))="NOK"</formula>
    </cfRule>
    <cfRule type="containsText" dxfId="4" priority="3" operator="containsText" text="En cours">
      <formula>NOT(ISERROR(SEARCH("En cours",O2)))</formula>
    </cfRule>
    <cfRule type="beginsWith" dxfId="3" priority="4" operator="beginsWith" text="OK">
      <formula>LEFT(O2,LEN("OK"))="OK"</formula>
    </cfRule>
  </conditionalFormatting>
  <hyperlinks>
    <hyperlink ref="G6" r:id="rId1" xr:uid="{2A9DD012-E1E6-4EAB-B7A1-F774B62D62CE}"/>
    <hyperlink ref="G7" r:id="rId2" xr:uid="{AB97154E-6896-449A-8C82-951407E7C45B}"/>
    <hyperlink ref="G14" r:id="rId3" xr:uid="{84BA76EC-FE9E-49F9-8BE7-2910EBEB85DF}"/>
    <hyperlink ref="E15" r:id="rId4" display="c.mayaud@spie.com" xr:uid="{7DFDBFB7-1831-435E-B663-1F4E07524829}"/>
    <hyperlink ref="G15" r:id="rId5" xr:uid="{1D650687-61C7-4A73-88A5-D30DE596F36B}"/>
    <hyperlink ref="G17" r:id="rId6" xr:uid="{7052B386-1685-4880-9659-53A5A24FC295}"/>
    <hyperlink ref="G18" r:id="rId7" display="mailto:coralie.fourmy@spie.com" xr:uid="{65B5C592-5A5C-4B0A-83C8-DE0379ADF8CE}"/>
    <hyperlink ref="G19" r:id="rId8" xr:uid="{058748B9-B561-4CC2-AFE0-C665C3F91D2E}"/>
    <hyperlink ref="G23" r:id="rId9" xr:uid="{228F1A54-E007-489C-A296-6EA774E4D383}"/>
    <hyperlink ref="G25" r:id="rId10" xr:uid="{814A2504-696C-4679-9A58-34ECD2CBC232}"/>
    <hyperlink ref="G26" r:id="rId11" xr:uid="{F55BED67-3B00-4393-BFEE-06E2E5403AA6}"/>
    <hyperlink ref="G31" r:id="rId12" xr:uid="{D235D49E-2041-438E-AEF9-AF8D73B9C48B}"/>
    <hyperlink ref="G32" r:id="rId13" xr:uid="{80A4AE95-5FA9-4CF0-A0D9-93A7E21C6C89}"/>
    <hyperlink ref="G33" r:id="rId14" xr:uid="{CCAD3C9A-D387-49FF-8605-0C112D262B36}"/>
    <hyperlink ref="G34" r:id="rId15" xr:uid="{4F906036-A0ED-457B-B86E-C466E1DD5722}"/>
    <hyperlink ref="G35" r:id="rId16" xr:uid="{993B6F03-A41D-43F8-B7EE-CFC5504D329C}"/>
    <hyperlink ref="G36" r:id="rId17" xr:uid="{07E1EDFA-AC3B-47B3-9C1B-85C0824D716D}"/>
    <hyperlink ref="G37" r:id="rId18" xr:uid="{A81BD226-21AF-4CDB-BA4A-B1BCCC7C58FB}"/>
    <hyperlink ref="G41" r:id="rId19" xr:uid="{C08AD22A-754B-4C2F-AA59-FEC51D6B436B}"/>
    <hyperlink ref="G42" r:id="rId20" xr:uid="{CD211AED-C878-42D3-9732-2055359D81D1}"/>
    <hyperlink ref="G43" r:id="rId21" xr:uid="{6F01B510-6A75-4980-8479-00980913C1A5}"/>
    <hyperlink ref="G44" r:id="rId22" xr:uid="{D281CED1-12C8-461A-93D7-45E00F7F2E14}"/>
    <hyperlink ref="G47" r:id="rId23" xr:uid="{CA07BB02-CDDA-49BA-9A5C-55F4723ADBA6}"/>
    <hyperlink ref="G48" r:id="rId24" xr:uid="{BC7C8918-8ED7-4A5D-AE0E-3A0B3FED7B3F}"/>
    <hyperlink ref="G50" r:id="rId25" xr:uid="{0CFFC653-D3D0-4A93-A755-5D0C83176991}"/>
    <hyperlink ref="G54" r:id="rId26" xr:uid="{86EDA25E-1929-4676-9142-F909EC9160FB}"/>
    <hyperlink ref="G55" r:id="rId27" xr:uid="{11E9DF45-A417-4630-8B36-FA00EC145882}"/>
    <hyperlink ref="G59" r:id="rId28" xr:uid="{ECACE387-B83D-44F4-BAB3-017F1CAADE75}"/>
    <hyperlink ref="G60" r:id="rId29" xr:uid="{235597EB-7B18-4D0C-88F8-2E1BC58578A3}"/>
    <hyperlink ref="G61" r:id="rId30" xr:uid="{A7A73A28-F99B-4F9E-81B1-4ADF361E7415}"/>
    <hyperlink ref="G62" r:id="rId31" xr:uid="{CB19AF79-BBD6-41B6-9250-144F3ECE1D18}"/>
    <hyperlink ref="G63" r:id="rId32" xr:uid="{BBB01C0E-267C-4F96-A008-E9974DAE9BF2}"/>
    <hyperlink ref="G64" r:id="rId33" xr:uid="{4B20C343-8067-42F6-88B0-B435BC03EC48}"/>
    <hyperlink ref="G71" r:id="rId34" xr:uid="{6FFEB5A7-FC12-452A-9A46-0CCE5D745ED3}"/>
    <hyperlink ref="G73" r:id="rId35" xr:uid="{DB056A30-E9D8-49B0-941D-954B37B071AB}"/>
    <hyperlink ref="G74" r:id="rId36" xr:uid="{343A4206-85A5-4567-A7ED-EF90977C3EF3}"/>
    <hyperlink ref="G75" r:id="rId37" xr:uid="{788BA148-0B5B-4659-81B1-9A6D5941653D}"/>
    <hyperlink ref="G29" r:id="rId38" xr:uid="{1649533F-8DC9-4D39-B2B6-A4507F8F1AD5}"/>
    <hyperlink ref="G27" r:id="rId39" xr:uid="{0B4B6158-B681-49DF-8918-8DE5EC3B8BA4}"/>
    <hyperlink ref="G16" r:id="rId40" xr:uid="{17F0BF9A-3EF4-45DB-898E-ACDF26E06EBD}"/>
    <hyperlink ref="G83" r:id="rId41" xr:uid="{618AF862-5327-48FE-BF98-80B87E452B67}"/>
    <hyperlink ref="G86" r:id="rId42" xr:uid="{363F0D40-FF3A-434C-B1E4-E2C44CFCB53B}"/>
    <hyperlink ref="G89" r:id="rId43" xr:uid="{90F109A2-5C80-403F-956B-FB5C60D01CC8}"/>
    <hyperlink ref="G90" r:id="rId44" xr:uid="{AFC88693-0C14-4EC7-9E32-D94B505080E3}"/>
    <hyperlink ref="G91" r:id="rId45" xr:uid="{8C8EAC48-6DCB-4398-93B3-EEFFA6A25663}"/>
    <hyperlink ref="G92" r:id="rId46" xr:uid="{37164054-8571-4690-A5F3-7126298321B8}"/>
    <hyperlink ref="R78" r:id="rId47" xr:uid="{89E69DFF-C676-424E-B640-990748F13046}"/>
    <hyperlink ref="R74" r:id="rId48" xr:uid="{4B9D7DC2-8521-4E2B-B856-679CDFF104E3}"/>
    <hyperlink ref="R92" r:id="rId49" xr:uid="{E7D121E8-FF53-4FBF-8D87-7C79E3197FCF}"/>
    <hyperlink ref="R91" r:id="rId50" xr:uid="{1ED6A76B-0537-4ECB-A270-B522EC7DC219}"/>
    <hyperlink ref="G93" r:id="rId51" xr:uid="{E4EEE930-3887-493F-907F-83070C1DA962}"/>
    <hyperlink ref="G95" r:id="rId52" xr:uid="{FF0A99CA-0D13-449C-8E34-1AA2348DB734}"/>
    <hyperlink ref="G99" r:id="rId53" xr:uid="{C2F2DFF4-FB40-4942-9EC5-B418DA7E3BE0}"/>
    <hyperlink ref="G100" r:id="rId54" xr:uid="{FE04BD65-4592-423A-A119-20B536AC2928}"/>
    <hyperlink ref="R101" r:id="rId55" xr:uid="{F30E09CE-2F5C-4994-BDB2-733BC567F1FF}"/>
    <hyperlink ref="G103" r:id="rId56" xr:uid="{4D943853-87DC-4176-800A-A2050F1BE1BE}"/>
    <hyperlink ref="G105" r:id="rId57" xr:uid="{1F032E04-8DCF-40EA-90B2-1394D6DCA9DB}"/>
    <hyperlink ref="G106" r:id="rId58" xr:uid="{FC680265-3FC1-4EF6-A270-A00F51CEDD25}"/>
    <hyperlink ref="G107" r:id="rId59" xr:uid="{99E224CA-660B-4613-8C43-86EE55B62ABA}"/>
    <hyperlink ref="G108" r:id="rId60" xr:uid="{2CB6823E-E767-4E95-8200-4649CF99026F}"/>
    <hyperlink ref="G109" r:id="rId61" xr:uid="{63F181D0-650C-4C98-BA7F-A5F7479281EB}"/>
    <hyperlink ref="G110" r:id="rId62" xr:uid="{A1A270C4-DB10-4732-B906-8AF17A0E05DF}"/>
    <hyperlink ref="G111" r:id="rId63" xr:uid="{CAEB3884-A7AC-4A77-8AFA-E406B7CF84A4}"/>
    <hyperlink ref="R84" r:id="rId64" xr:uid="{08CAB5D8-31B7-4133-BC8A-E1D39D176992}"/>
    <hyperlink ref="R88" r:id="rId65" xr:uid="{143563D3-47EB-42AD-B42D-D8E3E438CFBB}"/>
    <hyperlink ref="R97" r:id="rId66" xr:uid="{762EF1D5-D32D-43E4-A673-211F5FD0A955}"/>
    <hyperlink ref="R98" r:id="rId67" xr:uid="{679CBFB1-0F9C-4AC6-9B97-4AE198295FA0}"/>
    <hyperlink ref="G121" r:id="rId68" xr:uid="{4C9A54DE-D0EF-4062-9E31-B9F8FC65C72A}"/>
    <hyperlink ref="G122" r:id="rId69" xr:uid="{03799719-927A-47B1-A10F-61BCD8E6ADD4}"/>
    <hyperlink ref="G123" r:id="rId70" xr:uid="{FE4F7B45-116F-4BB3-AD02-EC625B57DBAB}"/>
    <hyperlink ref="G124" r:id="rId71" xr:uid="{4A8660DC-D782-4DEF-8827-1BEE12E2713F}"/>
    <hyperlink ref="G125" r:id="rId72" xr:uid="{4588B3C6-041E-4E58-93D8-5CB64EC7678F}"/>
    <hyperlink ref="G126" r:id="rId73" xr:uid="{7920843F-05C4-4043-BE4A-986A02E4BAE5}"/>
    <hyperlink ref="G127" r:id="rId74" xr:uid="{CCF77E34-D021-4200-93F0-BA97BF5FE28E}"/>
    <hyperlink ref="G129" r:id="rId75" xr:uid="{18184BA9-BD7C-4E22-BFD4-FC86407F0D4F}"/>
    <hyperlink ref="G130" r:id="rId76" xr:uid="{B809ED4E-D8BB-445A-915A-37DDC26F52A9}"/>
    <hyperlink ref="G131" r:id="rId77" xr:uid="{A6F07335-478A-40C6-AA36-3313011944F3}"/>
    <hyperlink ref="R124" r:id="rId78" xr:uid="{E192A3A2-93A9-4C99-A7D6-88B2A4DAA871}"/>
    <hyperlink ref="G134" r:id="rId79" xr:uid="{BFBFADBF-C299-4F60-932E-DCEF8DCF9147}"/>
    <hyperlink ref="R131" r:id="rId80" xr:uid="{DBF05BC4-D553-410F-86EE-A4C5C06DD4C0}"/>
    <hyperlink ref="G135" r:id="rId81" xr:uid="{23140812-A24A-4797-8956-BB9CBECE9C5E}"/>
    <hyperlink ref="G136" r:id="rId82" xr:uid="{274C9E7B-ACA5-4D85-BC94-2A0CB847C6D4}"/>
    <hyperlink ref="G137" r:id="rId83" xr:uid="{16D4377E-EB3B-4605-AED1-10DD0E58881D}"/>
    <hyperlink ref="G138" r:id="rId84" xr:uid="{1973AC27-CA6F-475C-B974-A49E01A4F078}"/>
    <hyperlink ref="G140" r:id="rId85" xr:uid="{F1CF8A36-DE74-4173-8E85-229C27A5B2DF}"/>
    <hyperlink ref="G141" r:id="rId86" xr:uid="{A0E139E8-D2B6-4718-8FEB-DE9356B82BEE}"/>
    <hyperlink ref="G143" r:id="rId87" xr:uid="{D6D45733-94C2-4088-ADC4-9C8EC033F1FF}"/>
    <hyperlink ref="R137" r:id="rId88" xr:uid="{C8B3F983-30A6-430A-A24D-B3D5C58C5F94}"/>
    <hyperlink ref="G147" r:id="rId89" xr:uid="{60448528-51A3-48D7-8898-3DE7BE792355}"/>
    <hyperlink ref="G148" r:id="rId90" xr:uid="{76698E3D-4658-4611-964D-DE421E730969}"/>
    <hyperlink ref="G149" r:id="rId91" xr:uid="{2F82D6FD-99A2-4831-8D80-D17139D905CB}"/>
    <hyperlink ref="G150" r:id="rId92" xr:uid="{92E88870-152F-4E5E-8A3A-7456904F04EE}"/>
    <hyperlink ref="G151" r:id="rId93" xr:uid="{38AFC25E-95F2-44B2-9E93-66FA8B10772C}"/>
    <hyperlink ref="G152" r:id="rId94" xr:uid="{90B8ADC1-1BB7-4D84-9B25-0CACF816FBB2}"/>
    <hyperlink ref="G146" r:id="rId95" xr:uid="{BDD253FF-C881-4038-A7BF-C080EC1E391C}"/>
    <hyperlink ref="R148" r:id="rId96" xr:uid="{9E103117-72DC-4B8D-92E7-C4FC210D6D5D}"/>
    <hyperlink ref="R135" r:id="rId97" xr:uid="{5F138143-9133-4ACF-B7EA-2E71CD2F363F}"/>
    <hyperlink ref="R144" r:id="rId98" xr:uid="{18751650-6195-4A14-A735-94E5AAB4E6D7}"/>
    <hyperlink ref="R79" r:id="rId99" xr:uid="{2898329A-72E1-4597-9B41-C6F0473A1741}"/>
    <hyperlink ref="R146" r:id="rId100" xr:uid="{94923475-B54F-4B79-8808-6F6776DE4D4B}"/>
    <hyperlink ref="R85" r:id="rId101" xr:uid="{34C9B0D3-FA9F-4C50-8369-7144CA6AE683}"/>
    <hyperlink ref="G159" r:id="rId102" xr:uid="{F11F636A-F37A-48F3-B6AB-86545A82CB34}"/>
    <hyperlink ref="R153" r:id="rId103" xr:uid="{FC6D893E-0C88-4CEE-8749-9DFC5D8EFC2B}"/>
    <hyperlink ref="G120" r:id="rId104" xr:uid="{2C8E202F-2D00-4ECF-9ED6-98304F617721}"/>
    <hyperlink ref="G144" r:id="rId105" xr:uid="{E5DE20F6-E43F-4059-908F-21D7D3A5028E}"/>
    <hyperlink ref="G162" r:id="rId106" display="mailto:valerie.martinez@spie.com" xr:uid="{53ECC92C-802C-451F-A31F-1FFFD7EB9163}"/>
    <hyperlink ref="R162" r:id="rId107" xr:uid="{6A8E0781-CB8F-46B9-9765-EA55C65CAA5A}"/>
    <hyperlink ref="G163" r:id="rId108" xr:uid="{E4F33B03-246E-4EBF-8831-DC8AC6E9B48B}"/>
    <hyperlink ref="G164" r:id="rId109" xr:uid="{038CA6CC-D270-4A3A-9095-98B8EFDEC53F}"/>
    <hyperlink ref="G165" r:id="rId110" xr:uid="{10F3A3DE-6D51-4AC5-A671-CA161299E602}"/>
    <hyperlink ref="G166" r:id="rId111" xr:uid="{2A72C1A4-7BE2-41D0-9DBD-4F6D0099289E}"/>
    <hyperlink ref="G169" r:id="rId112" xr:uid="{7048C118-C230-4D0A-A6C2-CC1107433B04}"/>
    <hyperlink ref="G172" r:id="rId113" xr:uid="{3300CB14-665E-46DE-980E-792F3885696B}"/>
    <hyperlink ref="G175" r:id="rId114" xr:uid="{824D74D5-C69F-472D-A023-8A6B2305B4E1}"/>
    <hyperlink ref="G176" r:id="rId115" xr:uid="{AF426793-C6F4-4036-847D-8077CF364531}"/>
    <hyperlink ref="G177" r:id="rId116" xr:uid="{BBF28E58-D059-4969-9C8F-155B3AD67F80}"/>
    <hyperlink ref="G179" r:id="rId117" xr:uid="{C8EA0121-7AD6-4858-841B-1A4C7C4F962C}"/>
    <hyperlink ref="G180" r:id="rId118" xr:uid="{467E050C-B52B-45BE-9FB5-AD42D9009B98}"/>
    <hyperlink ref="G178" r:id="rId119" xr:uid="{15D90C55-9381-4828-A3C0-3D0A0A552CEB}"/>
    <hyperlink ref="G160" r:id="rId120" display="mailto:anthony.micheau@spie.com" xr:uid="{C7B860F4-BADB-4D89-9156-7A1AA604F7D0}"/>
    <hyperlink ref="R164" r:id="rId121" xr:uid="{3646D9CD-EC6D-4456-BF47-5A2DE9055B00}"/>
    <hyperlink ref="G182" r:id="rId122" xr:uid="{05C33CAD-B61A-4C52-BEB3-C47386C7F07D}"/>
  </hyperlinks>
  <pageMargins left="0.7" right="0.7" top="0.75" bottom="0.75" header="0.3" footer="0.3"/>
  <pageSetup paperSize="9" orientation="portrait" r:id="rId123"/>
  <legacyDrawing r:id="rId124"/>
  <tableParts count="1">
    <tablePart r:id="rId125"/>
  </tableParts>
</worksheet>
</file>

<file path=docMetadata/LabelInfo.xml><?xml version="1.0" encoding="utf-8"?>
<clbl:labelList xmlns:clbl="http://schemas.microsoft.com/office/2020/mipLabelMetadata">
  <clbl:label id="{187d8bc4-c3be-4e6b-b13b-730ed2bbb8bc}" enabled="0" method="" siteId="{187d8bc4-c3be-4e6b-b13b-730ed2bbb8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Rétro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BOURQUARD Maxime</dc:creator>
  <cp:lastModifiedBy>BOURQUARD Maxime</cp:lastModifiedBy>
  <dcterms:created xsi:type="dcterms:W3CDTF">2015-06-05T18:19:34Z</dcterms:created>
  <dcterms:modified xsi:type="dcterms:W3CDTF">2024-07-17T13:17:49Z</dcterms:modified>
</cp:coreProperties>
</file>