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serProfile\Documents\Mgmt_Sys_Projects\Team_Project\"/>
    </mc:Choice>
  </mc:AlternateContent>
  <xr:revisionPtr revIDLastSave="0" documentId="13_ncr:1_{A881AA87-CD97-4CC3-AC9C-70EF1BD7437A}" xr6:coauthVersionLast="47" xr6:coauthVersionMax="47" xr10:uidLastSave="{00000000-0000-0000-0000-000000000000}"/>
  <bookViews>
    <workbookView xWindow="28680" yWindow="-120" windowWidth="38640" windowHeight="21840" firstSheet="1" activeTab="1" xr2:uid="{C1C30150-4DD3-411C-A013-6FA624A6F482}"/>
  </bookViews>
  <sheets>
    <sheet name="Labor" sheetId="1" r:id="rId1"/>
    <sheet name="Material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22" i="2" l="1"/>
  <c r="G31" i="1"/>
</calcChain>
</file>

<file path=xl/sharedStrings.xml><?xml version="1.0" encoding="utf-8"?>
<sst xmlns="http://schemas.openxmlformats.org/spreadsheetml/2006/main" count="81" uniqueCount="63">
  <si>
    <t>Title</t>
  </si>
  <si>
    <t>Pct Time</t>
  </si>
  <si>
    <t>Weeks</t>
  </si>
  <si>
    <t>Rate (Hr)</t>
  </si>
  <si>
    <t>Rate (Wk)</t>
  </si>
  <si>
    <t>Total</t>
  </si>
  <si>
    <t>Program Manager</t>
  </si>
  <si>
    <t>Scheduler - Initial</t>
  </si>
  <si>
    <t>Scheduler - Ongoing</t>
  </si>
  <si>
    <t>Cost Account Manager</t>
  </si>
  <si>
    <t>Lead Systems Engineer (SE)</t>
  </si>
  <si>
    <t>Requirements SE</t>
  </si>
  <si>
    <t>Test Engineer 3</t>
  </si>
  <si>
    <t>Mechanical Engineer 4</t>
  </si>
  <si>
    <t>Mechanical Engineer 3</t>
  </si>
  <si>
    <t>Structural Engineer (Analysis)</t>
  </si>
  <si>
    <t>Electrical Engineer 4</t>
  </si>
  <si>
    <t>Electrical Engineer 3</t>
  </si>
  <si>
    <t>Sensor Specialist 4</t>
  </si>
  <si>
    <t>RF Engineer 4 - Initial</t>
  </si>
  <si>
    <t>RF Engineer 4 - Ongoing</t>
  </si>
  <si>
    <t>Embedded HW Engineer 4 - Initial</t>
  </si>
  <si>
    <t>Embedded HW Engineer 4 - Ongoing</t>
  </si>
  <si>
    <t>Senior SW Engineer</t>
  </si>
  <si>
    <t>SW Engineer 4</t>
  </si>
  <si>
    <t>SW Engineer 3</t>
  </si>
  <si>
    <t>Database Engineer</t>
  </si>
  <si>
    <t>Data Analyst</t>
  </si>
  <si>
    <t>Reliability Engineer</t>
  </si>
  <si>
    <t>Quality Assurance Engineer</t>
  </si>
  <si>
    <t>Mission Analyst</t>
  </si>
  <si>
    <t>Configuration Manager</t>
  </si>
  <si>
    <t>Subcontract Administrator</t>
  </si>
  <si>
    <t>Labor</t>
  </si>
  <si>
    <t>Description</t>
  </si>
  <si>
    <t>Unit</t>
  </si>
  <si>
    <t>Cost/Unit</t>
  </si>
  <si>
    <t># Units</t>
  </si>
  <si>
    <t>Total Cost</t>
  </si>
  <si>
    <t>Motor</t>
  </si>
  <si>
    <t>Each</t>
  </si>
  <si>
    <t>Battery &amp; Charging</t>
  </si>
  <si>
    <t>Power Distribution (PD) Harness</t>
  </si>
  <si>
    <t>PD Development Materials</t>
  </si>
  <si>
    <t>Bulk</t>
  </si>
  <si>
    <t>Servomotors</t>
  </si>
  <si>
    <t>Propulsion Module Development Materials</t>
  </si>
  <si>
    <t>Sonar Sensor</t>
  </si>
  <si>
    <t>Infrared Sensor</t>
  </si>
  <si>
    <t>Optical Sensor</t>
  </si>
  <si>
    <t>Inertial Navigation Sensor</t>
  </si>
  <si>
    <t>Sensor Payload Integration Package Materials</t>
  </si>
  <si>
    <t>Sensor Interface Board</t>
  </si>
  <si>
    <t>Manipulator</t>
  </si>
  <si>
    <t>LF Radio</t>
  </si>
  <si>
    <t>UHF Radio</t>
  </si>
  <si>
    <t>Modem</t>
  </si>
  <si>
    <t>Controller</t>
  </si>
  <si>
    <t>Mission Plannning/Data Analysis PC</t>
  </si>
  <si>
    <t>Structural Integration Materials</t>
  </si>
  <si>
    <t>Could also take into account:</t>
  </si>
  <si>
    <t xml:space="preserve">  Specialized Test Equipment</t>
  </si>
  <si>
    <t xml:space="preserve"> 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</si>
</sst>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4321-5DE1-4112-8C95-62F5AF58C703}">
  <dimension ref="B1:G31"/>
  <sheetViews>
    <sheetView workbookViewId="0">
      <selection activeCell="E29" sqref="E29"/>
    </sheetView>
  </sheetViews>
  <sheetFormatPr defaultRowHeight="15"/>
  <cols>
    <col min="1" max="1" width="6" customWidth="1"/>
    <col min="2" max="2" width="32.140625" bestFit="1" customWidth="1"/>
    <col min="3" max="3" width="10.140625" bestFit="1" customWidth="1"/>
    <col min="6" max="6" width="10.140625" bestFit="1" customWidth="1"/>
    <col min="7" max="7" width="12.7109375" bestFit="1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>
      <c r="B2" t="s">
        <v>6</v>
      </c>
      <c r="C2" s="2">
        <v>1</v>
      </c>
      <c r="D2">
        <v>52</v>
      </c>
      <c r="E2" s="1">
        <v>225</v>
      </c>
      <c r="F2" s="1">
        <f>E2*40</f>
        <v>9000</v>
      </c>
      <c r="G2" s="1">
        <f>D2*F2</f>
        <v>468000</v>
      </c>
    </row>
    <row r="3" spans="2:7">
      <c r="B3" t="s">
        <v>7</v>
      </c>
      <c r="C3" s="2">
        <v>1</v>
      </c>
      <c r="D3">
        <v>2</v>
      </c>
      <c r="E3" s="1">
        <v>150</v>
      </c>
      <c r="F3" s="1">
        <f t="shared" ref="F3:F28" si="0">E3*40</f>
        <v>6000</v>
      </c>
      <c r="G3" s="1">
        <f t="shared" ref="G3:G28" si="1">D3*F3</f>
        <v>12000</v>
      </c>
    </row>
    <row r="4" spans="2:7">
      <c r="B4" t="s">
        <v>8</v>
      </c>
      <c r="C4" s="2">
        <v>0.1</v>
      </c>
      <c r="D4">
        <v>40</v>
      </c>
      <c r="E4" s="1">
        <v>150</v>
      </c>
      <c r="F4" s="1">
        <f t="shared" si="0"/>
        <v>6000</v>
      </c>
      <c r="G4" s="1">
        <f t="shared" si="1"/>
        <v>240000</v>
      </c>
    </row>
    <row r="5" spans="2:7">
      <c r="B5" t="s">
        <v>9</v>
      </c>
      <c r="C5" s="2">
        <v>0.25</v>
      </c>
      <c r="D5">
        <v>52</v>
      </c>
      <c r="E5" s="1">
        <v>150</v>
      </c>
      <c r="F5" s="1">
        <f t="shared" si="0"/>
        <v>6000</v>
      </c>
      <c r="G5" s="1">
        <f t="shared" si="1"/>
        <v>312000</v>
      </c>
    </row>
    <row r="6" spans="2:7">
      <c r="B6" t="s">
        <v>10</v>
      </c>
      <c r="C6" s="2">
        <v>0.25</v>
      </c>
      <c r="D6">
        <v>52</v>
      </c>
      <c r="E6" s="1">
        <v>200</v>
      </c>
      <c r="F6" s="1">
        <f t="shared" si="0"/>
        <v>8000</v>
      </c>
      <c r="G6" s="1">
        <f t="shared" si="1"/>
        <v>416000</v>
      </c>
    </row>
    <row r="7" spans="2:7">
      <c r="B7" t="s">
        <v>11</v>
      </c>
      <c r="C7" s="2">
        <v>1</v>
      </c>
      <c r="D7">
        <v>4</v>
      </c>
      <c r="E7" s="1">
        <v>150</v>
      </c>
      <c r="F7" s="1">
        <f t="shared" si="0"/>
        <v>6000</v>
      </c>
      <c r="G7" s="1">
        <f t="shared" si="1"/>
        <v>24000</v>
      </c>
    </row>
    <row r="8" spans="2:7">
      <c r="B8" t="s">
        <v>12</v>
      </c>
      <c r="C8" s="2">
        <v>0.2</v>
      </c>
      <c r="D8">
        <v>52</v>
      </c>
      <c r="E8" s="1">
        <v>150</v>
      </c>
      <c r="F8" s="1">
        <f t="shared" si="0"/>
        <v>6000</v>
      </c>
      <c r="G8" s="1">
        <f t="shared" si="1"/>
        <v>312000</v>
      </c>
    </row>
    <row r="9" spans="2:7">
      <c r="B9" t="s">
        <v>13</v>
      </c>
      <c r="C9" s="2">
        <v>1</v>
      </c>
      <c r="D9">
        <v>52</v>
      </c>
      <c r="E9" s="1">
        <v>180</v>
      </c>
      <c r="F9" s="1">
        <f t="shared" si="0"/>
        <v>7200</v>
      </c>
      <c r="G9" s="1">
        <f t="shared" si="1"/>
        <v>374400</v>
      </c>
    </row>
    <row r="10" spans="2:7">
      <c r="B10" t="s">
        <v>14</v>
      </c>
      <c r="C10" s="2">
        <v>1</v>
      </c>
      <c r="D10">
        <v>52</v>
      </c>
      <c r="E10" s="1">
        <v>150</v>
      </c>
      <c r="F10" s="1">
        <f t="shared" si="0"/>
        <v>6000</v>
      </c>
      <c r="G10" s="1">
        <f t="shared" si="1"/>
        <v>312000</v>
      </c>
    </row>
    <row r="11" spans="2:7">
      <c r="B11" t="s">
        <v>15</v>
      </c>
      <c r="C11" s="2">
        <v>1</v>
      </c>
      <c r="D11">
        <v>4</v>
      </c>
      <c r="E11" s="1">
        <v>200</v>
      </c>
      <c r="F11" s="1">
        <f t="shared" si="0"/>
        <v>8000</v>
      </c>
      <c r="G11" s="1">
        <f t="shared" si="1"/>
        <v>32000</v>
      </c>
    </row>
    <row r="12" spans="2:7">
      <c r="B12" t="s">
        <v>16</v>
      </c>
      <c r="C12" s="2">
        <v>1</v>
      </c>
      <c r="D12">
        <v>52</v>
      </c>
      <c r="E12" s="1">
        <v>180</v>
      </c>
      <c r="F12" s="1">
        <f t="shared" si="0"/>
        <v>7200</v>
      </c>
      <c r="G12" s="1">
        <f t="shared" si="1"/>
        <v>374400</v>
      </c>
    </row>
    <row r="13" spans="2:7">
      <c r="B13" t="s">
        <v>17</v>
      </c>
      <c r="C13" s="2">
        <v>0.5</v>
      </c>
      <c r="D13">
        <v>52</v>
      </c>
      <c r="E13" s="1">
        <v>150</v>
      </c>
      <c r="F13" s="1">
        <f t="shared" si="0"/>
        <v>6000</v>
      </c>
      <c r="G13" s="1">
        <f t="shared" si="1"/>
        <v>312000</v>
      </c>
    </row>
    <row r="14" spans="2:7">
      <c r="B14" t="s">
        <v>18</v>
      </c>
      <c r="C14" s="2">
        <v>1</v>
      </c>
      <c r="D14">
        <v>12</v>
      </c>
      <c r="E14" s="1">
        <v>180</v>
      </c>
      <c r="F14" s="1">
        <f t="shared" si="0"/>
        <v>7200</v>
      </c>
      <c r="G14" s="1">
        <f t="shared" si="1"/>
        <v>86400</v>
      </c>
    </row>
    <row r="15" spans="2:7">
      <c r="B15" t="s">
        <v>19</v>
      </c>
      <c r="C15" s="2">
        <v>1</v>
      </c>
      <c r="D15">
        <v>12</v>
      </c>
      <c r="E15" s="1">
        <v>180</v>
      </c>
      <c r="F15" s="1">
        <f t="shared" si="0"/>
        <v>7200</v>
      </c>
      <c r="G15" s="1">
        <f t="shared" si="1"/>
        <v>86400</v>
      </c>
    </row>
    <row r="16" spans="2:7">
      <c r="B16" t="s">
        <v>20</v>
      </c>
      <c r="C16" s="2">
        <v>0.2</v>
      </c>
      <c r="D16">
        <v>40</v>
      </c>
      <c r="E16" s="1">
        <v>180</v>
      </c>
      <c r="F16" s="1">
        <f t="shared" si="0"/>
        <v>7200</v>
      </c>
      <c r="G16" s="1">
        <f t="shared" si="1"/>
        <v>288000</v>
      </c>
    </row>
    <row r="17" spans="2:7">
      <c r="B17" t="s">
        <v>21</v>
      </c>
      <c r="C17" s="2">
        <v>1</v>
      </c>
      <c r="D17">
        <v>36</v>
      </c>
      <c r="E17" s="1">
        <v>180</v>
      </c>
      <c r="F17" s="1">
        <f t="shared" si="0"/>
        <v>7200</v>
      </c>
      <c r="G17" s="1">
        <f t="shared" si="1"/>
        <v>259200</v>
      </c>
    </row>
    <row r="18" spans="2:7">
      <c r="B18" t="s">
        <v>22</v>
      </c>
      <c r="C18" s="2">
        <v>0.2</v>
      </c>
      <c r="D18">
        <v>16</v>
      </c>
      <c r="E18" s="1">
        <v>150</v>
      </c>
      <c r="F18" s="1">
        <f t="shared" si="0"/>
        <v>6000</v>
      </c>
      <c r="G18" s="1">
        <f t="shared" si="1"/>
        <v>96000</v>
      </c>
    </row>
    <row r="19" spans="2:7">
      <c r="B19" t="s">
        <v>23</v>
      </c>
      <c r="C19" s="2">
        <v>0.5</v>
      </c>
      <c r="D19">
        <v>52</v>
      </c>
      <c r="E19" s="1">
        <v>200</v>
      </c>
      <c r="F19" s="1">
        <f t="shared" si="0"/>
        <v>8000</v>
      </c>
      <c r="G19" s="1">
        <f t="shared" si="1"/>
        <v>416000</v>
      </c>
    </row>
    <row r="20" spans="2:7">
      <c r="B20" t="s">
        <v>24</v>
      </c>
      <c r="C20" s="2">
        <v>1</v>
      </c>
      <c r="D20">
        <v>40</v>
      </c>
      <c r="E20" s="1">
        <v>180</v>
      </c>
      <c r="F20" s="1">
        <f t="shared" si="0"/>
        <v>7200</v>
      </c>
      <c r="G20" s="1">
        <f t="shared" si="1"/>
        <v>288000</v>
      </c>
    </row>
    <row r="21" spans="2:7">
      <c r="B21" t="s">
        <v>25</v>
      </c>
      <c r="C21" s="2">
        <v>1</v>
      </c>
      <c r="D21">
        <v>40</v>
      </c>
      <c r="E21" s="1">
        <v>150</v>
      </c>
      <c r="F21" s="1">
        <f t="shared" si="0"/>
        <v>6000</v>
      </c>
      <c r="G21" s="1">
        <f t="shared" si="1"/>
        <v>240000</v>
      </c>
    </row>
    <row r="22" spans="2:7">
      <c r="B22" t="s">
        <v>26</v>
      </c>
      <c r="C22" s="2">
        <v>0.5</v>
      </c>
      <c r="D22">
        <v>12</v>
      </c>
      <c r="E22" s="1">
        <v>150</v>
      </c>
      <c r="F22" s="1">
        <f t="shared" si="0"/>
        <v>6000</v>
      </c>
      <c r="G22" s="1">
        <f t="shared" si="1"/>
        <v>72000</v>
      </c>
    </row>
    <row r="23" spans="2:7">
      <c r="B23" t="s">
        <v>27</v>
      </c>
      <c r="C23" s="2">
        <v>0.5</v>
      </c>
      <c r="D23">
        <v>12</v>
      </c>
      <c r="E23" s="1">
        <v>150</v>
      </c>
      <c r="F23" s="1">
        <f t="shared" si="0"/>
        <v>6000</v>
      </c>
      <c r="G23" s="1">
        <f t="shared" si="1"/>
        <v>72000</v>
      </c>
    </row>
    <row r="24" spans="2:7">
      <c r="B24" t="s">
        <v>28</v>
      </c>
      <c r="C24" s="2">
        <v>0.2</v>
      </c>
      <c r="D24">
        <v>8</v>
      </c>
      <c r="E24" s="1">
        <v>180</v>
      </c>
      <c r="F24" s="1">
        <f t="shared" si="0"/>
        <v>7200</v>
      </c>
      <c r="G24" s="1">
        <f t="shared" si="1"/>
        <v>57600</v>
      </c>
    </row>
    <row r="25" spans="2:7">
      <c r="B25" t="s">
        <v>29</v>
      </c>
      <c r="C25" s="2">
        <v>0.2</v>
      </c>
      <c r="D25">
        <v>52</v>
      </c>
      <c r="E25" s="1">
        <v>180</v>
      </c>
      <c r="F25" s="1">
        <f t="shared" si="0"/>
        <v>7200</v>
      </c>
      <c r="G25" s="1">
        <f t="shared" si="1"/>
        <v>374400</v>
      </c>
    </row>
    <row r="26" spans="2:7">
      <c r="B26" t="s">
        <v>30</v>
      </c>
      <c r="C26" s="2">
        <v>0.5</v>
      </c>
      <c r="D26">
        <v>12</v>
      </c>
      <c r="E26" s="1">
        <v>180</v>
      </c>
      <c r="F26" s="1">
        <f t="shared" si="0"/>
        <v>7200</v>
      </c>
      <c r="G26" s="1">
        <f t="shared" si="1"/>
        <v>86400</v>
      </c>
    </row>
    <row r="27" spans="2:7">
      <c r="B27" t="s">
        <v>31</v>
      </c>
      <c r="C27" s="2">
        <v>0.25</v>
      </c>
      <c r="D27">
        <v>52</v>
      </c>
      <c r="E27" s="1">
        <v>150</v>
      </c>
      <c r="F27" s="1">
        <f t="shared" si="0"/>
        <v>6000</v>
      </c>
      <c r="G27" s="1">
        <f t="shared" si="1"/>
        <v>312000</v>
      </c>
    </row>
    <row r="28" spans="2:7">
      <c r="B28" t="s">
        <v>32</v>
      </c>
      <c r="C28" s="2">
        <v>0.2</v>
      </c>
      <c r="D28">
        <v>52</v>
      </c>
      <c r="E28" s="1">
        <v>150</v>
      </c>
      <c r="F28" s="1">
        <f t="shared" si="0"/>
        <v>6000</v>
      </c>
      <c r="G28" s="1">
        <f t="shared" si="1"/>
        <v>312000</v>
      </c>
    </row>
    <row r="31" spans="2:7">
      <c r="F31" t="s">
        <v>33</v>
      </c>
      <c r="G31" s="1">
        <f>SUM(G2:G28)</f>
        <v>6235200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7B9E-F25D-422F-949A-EA47757873E1}">
  <dimension ref="B1:F27"/>
  <sheetViews>
    <sheetView tabSelected="1" workbookViewId="0">
      <selection activeCell="B28" sqref="B28"/>
    </sheetView>
  </sheetViews>
  <sheetFormatPr defaultRowHeight="15"/>
  <cols>
    <col min="2" max="2" width="40.140625" bestFit="1" customWidth="1"/>
    <col min="4" max="4" width="10.28515625" bestFit="1" customWidth="1"/>
    <col min="6" max="6" width="10.28515625" bestFit="1" customWidth="1"/>
  </cols>
  <sheetData>
    <row r="1" spans="2:6"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2:6">
      <c r="B2" t="s">
        <v>39</v>
      </c>
      <c r="C2" t="s">
        <v>40</v>
      </c>
      <c r="D2" s="1">
        <v>1200</v>
      </c>
      <c r="E2">
        <v>2</v>
      </c>
      <c r="F2" s="1">
        <f>D2*E2</f>
        <v>2400</v>
      </c>
    </row>
    <row r="3" spans="2:6">
      <c r="B3" t="s">
        <v>41</v>
      </c>
      <c r="C3" t="s">
        <v>40</v>
      </c>
      <c r="D3" s="1">
        <v>450</v>
      </c>
      <c r="E3">
        <v>2</v>
      </c>
      <c r="F3" s="1">
        <f t="shared" ref="F3:F20" si="0">D3*E3</f>
        <v>900</v>
      </c>
    </row>
    <row r="4" spans="2:6">
      <c r="B4" t="s">
        <v>42</v>
      </c>
      <c r="C4" t="s">
        <v>40</v>
      </c>
      <c r="D4" s="1">
        <v>320</v>
      </c>
      <c r="E4">
        <v>2</v>
      </c>
      <c r="F4" s="1">
        <f t="shared" si="0"/>
        <v>640</v>
      </c>
    </row>
    <row r="5" spans="2:6">
      <c r="B5" t="s">
        <v>43</v>
      </c>
      <c r="C5" t="s">
        <v>44</v>
      </c>
      <c r="D5" s="1">
        <v>200</v>
      </c>
      <c r="E5">
        <v>1</v>
      </c>
      <c r="F5" s="1">
        <f t="shared" si="0"/>
        <v>200</v>
      </c>
    </row>
    <row r="6" spans="2:6">
      <c r="B6" t="s">
        <v>45</v>
      </c>
      <c r="C6" t="s">
        <v>40</v>
      </c>
      <c r="D6" s="1">
        <v>220</v>
      </c>
      <c r="E6">
        <v>4</v>
      </c>
      <c r="F6" s="1">
        <f t="shared" si="0"/>
        <v>880</v>
      </c>
    </row>
    <row r="7" spans="2:6">
      <c r="B7" t="s">
        <v>46</v>
      </c>
      <c r="C7" t="s">
        <v>44</v>
      </c>
      <c r="D7" s="1">
        <v>450</v>
      </c>
      <c r="E7">
        <v>1</v>
      </c>
      <c r="F7" s="1">
        <f t="shared" si="0"/>
        <v>450</v>
      </c>
    </row>
    <row r="8" spans="2:6">
      <c r="B8" t="s">
        <v>47</v>
      </c>
      <c r="C8" t="s">
        <v>40</v>
      </c>
      <c r="D8" s="1">
        <v>800</v>
      </c>
      <c r="E8">
        <v>2</v>
      </c>
      <c r="F8" s="1">
        <f t="shared" si="0"/>
        <v>1600</v>
      </c>
    </row>
    <row r="9" spans="2:6">
      <c r="B9" t="s">
        <v>48</v>
      </c>
      <c r="C9" t="s">
        <v>40</v>
      </c>
      <c r="D9" s="1">
        <v>450</v>
      </c>
      <c r="E9">
        <v>2</v>
      </c>
      <c r="F9" s="1">
        <f t="shared" si="0"/>
        <v>900</v>
      </c>
    </row>
    <row r="10" spans="2:6">
      <c r="B10" t="s">
        <v>49</v>
      </c>
      <c r="C10" t="s">
        <v>40</v>
      </c>
      <c r="D10" s="1">
        <v>450</v>
      </c>
      <c r="E10">
        <v>2</v>
      </c>
      <c r="F10" s="1">
        <f t="shared" si="0"/>
        <v>900</v>
      </c>
    </row>
    <row r="11" spans="2:6">
      <c r="B11" t="s">
        <v>50</v>
      </c>
      <c r="C11" t="s">
        <v>40</v>
      </c>
      <c r="D11" s="1">
        <v>250</v>
      </c>
      <c r="E11">
        <v>2</v>
      </c>
      <c r="F11" s="1">
        <f t="shared" si="0"/>
        <v>500</v>
      </c>
    </row>
    <row r="12" spans="2:6">
      <c r="B12" t="s">
        <v>51</v>
      </c>
      <c r="C12" t="s">
        <v>44</v>
      </c>
      <c r="D12" s="1">
        <v>340</v>
      </c>
      <c r="E12">
        <v>1</v>
      </c>
      <c r="F12" s="1">
        <f t="shared" si="0"/>
        <v>340</v>
      </c>
    </row>
    <row r="13" spans="2:6">
      <c r="B13" t="s">
        <v>52</v>
      </c>
      <c r="C13" t="s">
        <v>40</v>
      </c>
      <c r="D13" s="1">
        <v>350</v>
      </c>
      <c r="E13">
        <v>2</v>
      </c>
      <c r="F13" s="1">
        <f t="shared" si="0"/>
        <v>700</v>
      </c>
    </row>
    <row r="14" spans="2:6">
      <c r="B14" t="s">
        <v>53</v>
      </c>
      <c r="C14" t="s">
        <v>40</v>
      </c>
      <c r="D14" s="1">
        <v>6800</v>
      </c>
      <c r="E14">
        <v>2</v>
      </c>
      <c r="F14" s="1">
        <f t="shared" si="0"/>
        <v>13600</v>
      </c>
    </row>
    <row r="15" spans="2:6">
      <c r="B15" t="s">
        <v>54</v>
      </c>
      <c r="C15" t="s">
        <v>40</v>
      </c>
      <c r="D15" s="1">
        <v>250</v>
      </c>
      <c r="E15">
        <v>2</v>
      </c>
      <c r="F15" s="1">
        <f t="shared" si="0"/>
        <v>500</v>
      </c>
    </row>
    <row r="16" spans="2:6">
      <c r="B16" t="s">
        <v>55</v>
      </c>
      <c r="C16" t="s">
        <v>40</v>
      </c>
      <c r="D16" s="1">
        <v>250</v>
      </c>
      <c r="E16">
        <v>2</v>
      </c>
      <c r="F16" s="1">
        <f t="shared" si="0"/>
        <v>500</v>
      </c>
    </row>
    <row r="17" spans="2:6">
      <c r="B17" t="s">
        <v>56</v>
      </c>
      <c r="C17" t="s">
        <v>40</v>
      </c>
      <c r="D17" s="1">
        <v>200</v>
      </c>
      <c r="E17">
        <v>2</v>
      </c>
      <c r="F17" s="1">
        <f t="shared" si="0"/>
        <v>400</v>
      </c>
    </row>
    <row r="18" spans="2:6">
      <c r="B18" t="s">
        <v>57</v>
      </c>
      <c r="C18" t="s">
        <v>40</v>
      </c>
      <c r="D18" s="1">
        <v>480</v>
      </c>
      <c r="E18">
        <v>2</v>
      </c>
      <c r="F18" s="1">
        <f t="shared" si="0"/>
        <v>960</v>
      </c>
    </row>
    <row r="19" spans="2:6">
      <c r="B19" t="s">
        <v>58</v>
      </c>
      <c r="C19" t="s">
        <v>40</v>
      </c>
      <c r="D19" s="1">
        <v>1200</v>
      </c>
      <c r="E19">
        <v>2</v>
      </c>
      <c r="F19" s="1">
        <f t="shared" si="0"/>
        <v>2400</v>
      </c>
    </row>
    <row r="20" spans="2:6">
      <c r="B20" t="s">
        <v>59</v>
      </c>
      <c r="C20" t="s">
        <v>44</v>
      </c>
      <c r="D20" s="1">
        <v>2500</v>
      </c>
      <c r="E20">
        <v>1</v>
      </c>
      <c r="F20" s="1">
        <f t="shared" si="0"/>
        <v>2500</v>
      </c>
    </row>
    <row r="22" spans="2:6">
      <c r="E22" t="s">
        <v>5</v>
      </c>
      <c r="F22" s="1">
        <f>SUM(F2:F20)</f>
        <v>31270</v>
      </c>
    </row>
    <row r="25" spans="2:6">
      <c r="B25" t="s">
        <v>60</v>
      </c>
    </row>
    <row r="26" spans="2:6">
      <c r="B26" t="s">
        <v>61</v>
      </c>
    </row>
    <row r="27" spans="2:6">
      <c r="B27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Thomas J [US] (MS)</dc:creator>
  <cp:keywords/>
  <dc:description/>
  <cp:lastModifiedBy>Jessica Sahr</cp:lastModifiedBy>
  <cp:revision/>
  <dcterms:created xsi:type="dcterms:W3CDTF">2023-11-29T18:41:34Z</dcterms:created>
  <dcterms:modified xsi:type="dcterms:W3CDTF">2023-12-01T01:30:29Z</dcterms:modified>
  <cp:category/>
  <cp:contentStatus/>
</cp:coreProperties>
</file>