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piate\Documents\GitHub\Universal_charger\"/>
    </mc:Choice>
  </mc:AlternateContent>
  <xr:revisionPtr revIDLastSave="0" documentId="13_ncr:1_{7D58D7BF-E234-428E-BF9B-6BFEBB464778}" xr6:coauthVersionLast="47" xr6:coauthVersionMax="47" xr10:uidLastSave="{00000000-0000-0000-0000-000000000000}"/>
  <bookViews>
    <workbookView xWindow="-103" yWindow="-103" windowWidth="22149" windowHeight="13920" xr2:uid="{00000000-000D-0000-FFFF-FFFF00000000}"/>
  </bookViews>
  <sheets>
    <sheet name="wszystko" sheetId="3" r:id="rId1"/>
    <sheet name="balanser" sheetId="1" r:id="rId2"/>
    <sheet name="pomiar rw" sheetId="2" r:id="rId3"/>
    <sheet name="potwornica" sheetId="4" r:id="rId4"/>
    <sheet name="zasilacz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3" l="1"/>
  <c r="G8" i="3"/>
  <c r="G9" i="3"/>
  <c r="G10" i="3"/>
  <c r="G11" i="3"/>
  <c r="G13" i="3"/>
  <c r="G14" i="3"/>
  <c r="G15" i="3"/>
  <c r="G16" i="3"/>
  <c r="G17" i="3"/>
  <c r="G18" i="3"/>
  <c r="G19" i="3"/>
  <c r="G20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2" i="3"/>
  <c r="D8" i="3"/>
  <c r="D6" i="3"/>
  <c r="G6" i="3" s="1"/>
  <c r="D5" i="3"/>
  <c r="G5" i="3" s="1"/>
  <c r="D7" i="3"/>
  <c r="G7" i="3" s="1"/>
  <c r="D17" i="3"/>
  <c r="D21" i="3"/>
  <c r="G21" i="3" s="1"/>
  <c r="D12" i="3"/>
  <c r="G12" i="3" s="1"/>
  <c r="D3" i="3"/>
  <c r="G3" i="3" s="1"/>
  <c r="E9" i="4"/>
  <c r="E2" i="5"/>
  <c r="E5" i="4" l="1"/>
  <c r="E3" i="4" l="1"/>
  <c r="E4" i="4"/>
  <c r="E6" i="4"/>
  <c r="E7" i="4"/>
  <c r="E8" i="4"/>
  <c r="E10" i="4"/>
  <c r="E11" i="4"/>
  <c r="E12" i="4"/>
  <c r="E13" i="4"/>
  <c r="E14" i="4"/>
  <c r="E15" i="4"/>
  <c r="E16" i="4"/>
  <c r="E2" i="4"/>
  <c r="E16" i="2" l="1"/>
  <c r="E17" i="2"/>
  <c r="E18" i="2"/>
  <c r="E19" i="2"/>
  <c r="E15" i="2"/>
  <c r="E13" i="2"/>
  <c r="E14" i="2"/>
  <c r="E12" i="2"/>
  <c r="E11" i="2"/>
  <c r="E10" i="2"/>
  <c r="E9" i="2"/>
  <c r="E8" i="2"/>
  <c r="E7" i="2"/>
  <c r="E6" i="2"/>
  <c r="E4" i="2"/>
  <c r="E5" i="2"/>
  <c r="E3" i="2"/>
  <c r="E2" i="2"/>
  <c r="E3" i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<sst xmlns="http://schemas.openxmlformats.org/spreadsheetml/2006/main" count="398" uniqueCount="161">
  <si>
    <t>symbol</t>
  </si>
  <si>
    <t>kod TME</t>
  </si>
  <si>
    <t xml:space="preserve">orientacyjny koszt </t>
  </si>
  <si>
    <t>uwagi</t>
  </si>
  <si>
    <t>element</t>
  </si>
  <si>
    <t>lp.</t>
  </si>
  <si>
    <t>wzmacniacz podwojny</t>
  </si>
  <si>
    <t>LM2904BIDR</t>
  </si>
  <si>
    <t>uin od gnd do vcc-2</t>
  </si>
  <si>
    <t>BC846BW-AQ</t>
  </si>
  <si>
    <t>tranzystor NPN</t>
  </si>
  <si>
    <t>BC846BW-AQ-DIO</t>
  </si>
  <si>
    <t>Ic 1mA P 200mW Uce 60V</t>
  </si>
  <si>
    <t>obudowa</t>
  </si>
  <si>
    <t>SOT323</t>
  </si>
  <si>
    <t>SO8</t>
  </si>
  <si>
    <t>tranzystor PNP</t>
  </si>
  <si>
    <t>MJD45H11T4</t>
  </si>
  <si>
    <t>Ic 8A P 20W Uce 80V</t>
  </si>
  <si>
    <t>DPAK</t>
  </si>
  <si>
    <t>datasheat</t>
  </si>
  <si>
    <t>https://www.tme.eu/Document/01cfe8208ea6b69693a43dc0a9a9a34c/MJD44H11_MJD45H11.pdf</t>
  </si>
  <si>
    <t>https://www.ti.com/lit/ds/symlink/lm2904b.pdf?ts=1713431469622&amp;ref_url=https%253A%252F%252Fwww.ti.com%252Fproduct%252FLM2904B</t>
  </si>
  <si>
    <t>https://www.tme.eu/Document/98caed580fed74765f231500ab2e8bf1/bc846w.pdf</t>
  </si>
  <si>
    <t>RC0805FR-072K</t>
  </si>
  <si>
    <t>RC0805FR-072KL</t>
  </si>
  <si>
    <t>R 2k</t>
  </si>
  <si>
    <t>0805S8J0122T5E</t>
  </si>
  <si>
    <t>R 1.2k</t>
  </si>
  <si>
    <t>SMD0805-1K2</t>
  </si>
  <si>
    <t>RC0805JR-0710KL</t>
  </si>
  <si>
    <t>R 10k</t>
  </si>
  <si>
    <t>RC0805JR-0710K</t>
  </si>
  <si>
    <t>R 5.1k</t>
  </si>
  <si>
    <t>0805S8J0512T5E</t>
  </si>
  <si>
    <t>SMD0805-5K1</t>
  </si>
  <si>
    <t>0805S8J0511T5E</t>
  </si>
  <si>
    <t>SMD0805-510R</t>
  </si>
  <si>
    <t>R 510</t>
  </si>
  <si>
    <t>0805S8J0391T5E</t>
  </si>
  <si>
    <t>R 390</t>
  </si>
  <si>
    <t>SMD0805-390R</t>
  </si>
  <si>
    <t>RC0805FR-07100RL</t>
  </si>
  <si>
    <t>R 100</t>
  </si>
  <si>
    <t>RC0805FR-07100R</t>
  </si>
  <si>
    <t>C 100n</t>
  </si>
  <si>
    <t>odsprzęgający</t>
  </si>
  <si>
    <t>CC0805KPX7R9BB104</t>
  </si>
  <si>
    <t>CC0805KPX7R9104</t>
  </si>
  <si>
    <t>ilość na 4 ladowarki</t>
  </si>
  <si>
    <t>ilośćna 1 ladowarke</t>
  </si>
  <si>
    <t>wzmacniacz</t>
  </si>
  <si>
    <t>MCP6001RT-I/OT</t>
  </si>
  <si>
    <t>rail to rail</t>
  </si>
  <si>
    <t>SOT23-5</t>
  </si>
  <si>
    <t>https://www.tme.eu/Document/c98656c49a036767b89c9bb93e3dda4a/mcp6001_2_4.pdf</t>
  </si>
  <si>
    <t>tranzystor NPN 1</t>
  </si>
  <si>
    <t>tranzystor NPN 2</t>
  </si>
  <si>
    <t>tranzystor NPN 3</t>
  </si>
  <si>
    <t>MJD31CT4</t>
  </si>
  <si>
    <t>100V 3A 15W</t>
  </si>
  <si>
    <t>400V; 4A; 80W</t>
  </si>
  <si>
    <t>BUJ302AD,118</t>
  </si>
  <si>
    <t>BUJ302AD.118</t>
  </si>
  <si>
    <t>MFHA1206R1000FC</t>
  </si>
  <si>
    <t>R 0.1</t>
  </si>
  <si>
    <t>1W</t>
  </si>
  <si>
    <t>ACS712ELCTR-20A-T</t>
  </si>
  <si>
    <t>czujnik halla</t>
  </si>
  <si>
    <t>ACS712ELCTR20AT</t>
  </si>
  <si>
    <t>https://www.tme.eu/Document/75af175f80c090e9b8f9078a0b0b2409/ACS712.PDF</t>
  </si>
  <si>
    <t>AO4425</t>
  </si>
  <si>
    <t>p mos</t>
  </si>
  <si>
    <t xml:space="preserve">r 100k </t>
  </si>
  <si>
    <t>c 1n</t>
  </si>
  <si>
    <t>CL21B102KBANNNC</t>
  </si>
  <si>
    <t>filtrujący</t>
  </si>
  <si>
    <t>RC0805FR-07100KL</t>
  </si>
  <si>
    <t>RC0805FR-07100K</t>
  </si>
  <si>
    <t>złącze baterii XT60</t>
  </si>
  <si>
    <t>złącze zasilania XT60</t>
  </si>
  <si>
    <t>XT60PW-M</t>
  </si>
  <si>
    <t>meskie</t>
  </si>
  <si>
    <t>zenskie</t>
  </si>
  <si>
    <t>XT60PW-F</t>
  </si>
  <si>
    <t>https://www.tme.eu/Document/b13629717d44ae038681dba08d18c0b6/XT60PW-M.pdf</t>
  </si>
  <si>
    <t>https://www.tme.eu/Document/1191bc2fa3aee3c446e5a895fd8f7983/XT60PW-F.pdf</t>
  </si>
  <si>
    <t>xl4015</t>
  </si>
  <si>
    <t>układ przetwornicy</t>
  </si>
  <si>
    <t>brak</t>
  </si>
  <si>
    <t>dioda przetwornicy</t>
  </si>
  <si>
    <t>dioda sterowania</t>
  </si>
  <si>
    <t>capacitor 1uf</t>
  </si>
  <si>
    <t>capacitor 330uf 50v</t>
  </si>
  <si>
    <t>https://www.elecrow.com/download/XL4015_datasheet.pdf</t>
  </si>
  <si>
    <t>TO263-5</t>
  </si>
  <si>
    <t>10x10</t>
  </si>
  <si>
    <t>08055C105KAT2A</t>
  </si>
  <si>
    <t>CA1E337M10010VR</t>
  </si>
  <si>
    <t>rezystor 100</t>
  </si>
  <si>
    <t>rezystor 820</t>
  </si>
  <si>
    <t>rezystor 1k</t>
  </si>
  <si>
    <t>rezystor 4.3k</t>
  </si>
  <si>
    <t>rezystor 5k</t>
  </si>
  <si>
    <t>rezystor 9k</t>
  </si>
  <si>
    <t>rezystor 10k</t>
  </si>
  <si>
    <t>SMD0805-820R</t>
  </si>
  <si>
    <t>CRGCQ0805J1K0</t>
  </si>
  <si>
    <t>SMD0805-4K3</t>
  </si>
  <si>
    <t>SMD0805-9K1</t>
  </si>
  <si>
    <t>AC0805FR-0710KL</t>
  </si>
  <si>
    <t>LL103A-DIO</t>
  </si>
  <si>
    <t>B540C-13-F</t>
  </si>
  <si>
    <t>MiniMELF</t>
  </si>
  <si>
    <t>https://www.tme.eu/pl/details/b540c-13-f/diody-schottky-smd/diodes-incorporated/</t>
  </si>
  <si>
    <t>footprint na TME</t>
  </si>
  <si>
    <t>? / 3220</t>
  </si>
  <si>
    <t>DPU047A5</t>
  </si>
  <si>
    <t>DPO-5.0-47</t>
  </si>
  <si>
    <t>cewka 47uH 5A THD</t>
  </si>
  <si>
    <t>trzeba stwierdzić czy 5A wystarczy (według noty przetwornicy tak)</t>
  </si>
  <si>
    <t>Inductor_THT:L_Toroid_Vertical_L25.4mm_W14.7mm_P12.20mm_Vishay_TJ5</t>
  </si>
  <si>
    <t>zamówiona partia z chin, najwyzej wylut z przetwornicy z allegro</t>
  </si>
  <si>
    <t>imo lepiej smd</t>
  </si>
  <si>
    <t>cewka 47uH 6.8A SMD</t>
  </si>
  <si>
    <t>ETQP5M470YFC</t>
  </si>
  <si>
    <t>Inductor_SMD:L_Bourns-SRN8040_8x8.15mm</t>
  </si>
  <si>
    <t>potwornica 12v</t>
  </si>
  <si>
    <t>LM2575GR-12-TT</t>
  </si>
  <si>
    <t>https://www.tme.eu/Document/3c94d0e37dedee1f694b22c63aeb607d/LM2575.pdf</t>
  </si>
  <si>
    <t>dioda s</t>
  </si>
  <si>
    <t>SS26-E3/52T</t>
  </si>
  <si>
    <t>SMB</t>
  </si>
  <si>
    <t>https://www.tme.eu/Document/f04391498262404a4d8c3b3590fff881/SS24-E3-52T.pdf</t>
  </si>
  <si>
    <t>dławik</t>
  </si>
  <si>
    <t>DR127-331-R</t>
  </si>
  <si>
    <t>https://www.tme.eu/Document/7d10de31dedabc8346ee8abdfb407bb1/dr.pdf</t>
  </si>
  <si>
    <t>cap 50v 470uf</t>
  </si>
  <si>
    <t>VB1H471MI135000CE0</t>
  </si>
  <si>
    <t>https://www.tme.eu/Document/9da68dd67a86a6c6882a02b46ae9874c/VB.pdf</t>
  </si>
  <si>
    <t>stab 5v</t>
  </si>
  <si>
    <t>L7805ACD2T-TR</t>
  </si>
  <si>
    <t>D2PAK</t>
  </si>
  <si>
    <t>https://www.tme.eu/Document/ca9f9ea733232dbf9060d5224849cc58/L78.pdf</t>
  </si>
  <si>
    <t>stab 3.3 ldo 1a</t>
  </si>
  <si>
    <t>LDI1117-3.3U-DIO</t>
  </si>
  <si>
    <t>SOT89</t>
  </si>
  <si>
    <t>https://www.tme.eu/Document/493515917c20095fb60cb61e6bcc216a/ldi1117u.pdf</t>
  </si>
  <si>
    <t xml:space="preserve">stab 5v </t>
  </si>
  <si>
    <t>LDI1117-05D-DIO</t>
  </si>
  <si>
    <t>https://www.tme.eu/Document/21607dd1878e0be22e55bf720aff1e24/ldi1117d.pdf</t>
  </si>
  <si>
    <t xml:space="preserve">cap 22u </t>
  </si>
  <si>
    <t>VS1C220MB054000CE0</t>
  </si>
  <si>
    <t>https://www.tme.eu/Document/1b5d04ee9a6a7d81ba8d5c8ff1833f1f/VS.pdf</t>
  </si>
  <si>
    <t>błąd wybuchnie</t>
  </si>
  <si>
    <t>za niskie napiecie pracy</t>
  </si>
  <si>
    <t>można uzyc tgo z zasilacza 370u</t>
  </si>
  <si>
    <t>wzmacniacz r-t-r</t>
  </si>
  <si>
    <t>C 1n</t>
  </si>
  <si>
    <t xml:space="preserve">R 100k </t>
  </si>
  <si>
    <t>SRN8040_8x8.15mm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</si>
</sst>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zł&quot;_-;\-* #,##0.00\ &quot;zł&quot;_-;_-* &quot;-&quot;??\ &quot;zł&quot;_-;_-@_-"/>
    <numFmt numFmtId="164" formatCode="#,##0.00\ &quot;zł&quot;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2" applyNumberFormat="1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64" fontId="0" fillId="6" borderId="0" xfId="0" applyNumberFormat="1" applyFill="1"/>
    <xf numFmtId="0" fontId="4" fillId="0" borderId="0" xfId="0" applyFont="1"/>
    <xf numFmtId="0" fontId="0" fillId="7" borderId="0" xfId="0" applyFill="1"/>
    <xf numFmtId="49" fontId="0" fillId="0" borderId="0" xfId="0" applyNumberFormat="1"/>
    <xf numFmtId="0" fontId="0" fillId="8" borderId="0" xfId="0" applyFill="1"/>
    <xf numFmtId="0" fontId="1" fillId="8" borderId="0" xfId="1" applyFill="1"/>
  </cellXfs>
  <cellStyles count="3">
    <cellStyle name="Hiperłącze" xfId="1" builtinId="8"/>
    <cellStyle name="Normalny" xfId="0" builtinId="0"/>
    <cellStyle name="Walutowy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10886</xdr:colOff>
      <xdr:row>36</xdr:row>
      <xdr:rowOff>39461</xdr:rowOff>
    </xdr:from>
    <xdr:to>
      <xdr:col>9</xdr:col>
      <xdr:colOff>5355157</xdr:colOff>
      <xdr:row>46</xdr:row>
      <xdr:rowOff>96872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366FBB79-5244-508E-0329-01F63F151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16936" y="6554561"/>
          <a:ext cx="5344271" cy="18671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360590</xdr:colOff>
      <xdr:row>15</xdr:row>
      <xdr:rowOff>160564</xdr:rowOff>
    </xdr:from>
    <xdr:to>
      <xdr:col>13</xdr:col>
      <xdr:colOff>241366</xdr:colOff>
      <xdr:row>29</xdr:row>
      <xdr:rowOff>20417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8607130E-9ABE-4579-B45B-3E27CB700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0590" y="2936421"/>
          <a:ext cx="8421980" cy="238942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28</xdr:row>
      <xdr:rowOff>140290</xdr:rowOff>
    </xdr:from>
    <xdr:to>
      <xdr:col>12</xdr:col>
      <xdr:colOff>91165</xdr:colOff>
      <xdr:row>47</xdr:row>
      <xdr:rowOff>134012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4AFEFC4-2FD2-4604-9E6D-CD57A44EC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5068" y="5321890"/>
          <a:ext cx="7160076" cy="3430886"/>
        </a:xfrm>
        <a:prstGeom prst="rect">
          <a:avLst/>
        </a:prstGeom>
      </xdr:spPr>
    </xdr:pic>
    <xdr:clientData/>
  </xdr:twoCellAnchor>
  <xdr:twoCellAnchor editAs="oneCell">
    <xdr:from>
      <xdr:col>10</xdr:col>
      <xdr:colOff>600075</xdr:colOff>
      <xdr:row>10</xdr:row>
      <xdr:rowOff>65293</xdr:rowOff>
    </xdr:from>
    <xdr:to>
      <xdr:col>23</xdr:col>
      <xdr:colOff>596382</xdr:colOff>
      <xdr:row>33</xdr:row>
      <xdr:rowOff>55261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A5276EB9-B698-48D3-93FD-FE0D4114B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59661" y="1915864"/>
          <a:ext cx="8538871" cy="41510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me.eu/Document/493515917c20095fb60cb61e6bcc216a/ldi1117u.pdf" TargetMode="External"/><Relationship Id="rId13" Type="http://schemas.openxmlformats.org/officeDocument/2006/relationships/hyperlink" Target="https://www.tme.eu/Document/75af175f80c090e9b8f9078a0b0b2409/ACS712.PDF" TargetMode="External"/><Relationship Id="rId3" Type="http://schemas.openxmlformats.org/officeDocument/2006/relationships/hyperlink" Target="https://www.tme.eu/Document/f04391498262404a4d8c3b3590fff881/SS24-E3-52T.pdf" TargetMode="External"/><Relationship Id="rId7" Type="http://schemas.openxmlformats.org/officeDocument/2006/relationships/hyperlink" Target="https://www.tme.eu/Document/1b5d04ee9a6a7d81ba8d5c8ff1833f1f/VS.pdf" TargetMode="External"/><Relationship Id="rId12" Type="http://schemas.openxmlformats.org/officeDocument/2006/relationships/hyperlink" Target="https://www.tme.eu/Document/c98656c49a036767b89c9bb93e3dda4a/mcp6001_2_4.pdf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s://www.tme.eu/Document/3c94d0e37dedee1f694b22c63aeb607d/LM2575.pdf" TargetMode="External"/><Relationship Id="rId16" Type="http://schemas.openxmlformats.org/officeDocument/2006/relationships/hyperlink" Target="https://www.tme.eu/pl/details/b540c-13-f/diody-schottky-smd/diodes-incorporated/" TargetMode="External"/><Relationship Id="rId1" Type="http://schemas.openxmlformats.org/officeDocument/2006/relationships/hyperlink" Target="https://www.tme.eu/Document/1191bc2fa3aee3c446e5a895fd8f7983/XT60PW-F.pdf" TargetMode="External"/><Relationship Id="rId6" Type="http://schemas.openxmlformats.org/officeDocument/2006/relationships/hyperlink" Target="https://www.tme.eu/Document/9da68dd67a86a6c6882a02b46ae9874c/VB.pdf" TargetMode="External"/><Relationship Id="rId11" Type="http://schemas.openxmlformats.org/officeDocument/2006/relationships/hyperlink" Target="https://www.tme.eu/Document/01cfe8208ea6b69693a43dc0a9a9a34c/MJD44H11_MJD45H11.pdf" TargetMode="External"/><Relationship Id="rId5" Type="http://schemas.openxmlformats.org/officeDocument/2006/relationships/hyperlink" Target="https://www.tme.eu/Document/ca9f9ea733232dbf9060d5224849cc58/L78.pdf" TargetMode="External"/><Relationship Id="rId15" Type="http://schemas.openxmlformats.org/officeDocument/2006/relationships/hyperlink" Target="https://www.elecrow.com/download/XL4015_datasheet.pdf" TargetMode="External"/><Relationship Id="rId10" Type="http://schemas.openxmlformats.org/officeDocument/2006/relationships/hyperlink" Target="https://www.tme.eu/Document/98caed580fed74765f231500ab2e8bf1/bc846w.pdf" TargetMode="External"/><Relationship Id="rId4" Type="http://schemas.openxmlformats.org/officeDocument/2006/relationships/hyperlink" Target="https://www.tme.eu/Document/7d10de31dedabc8346ee8abdfb407bb1/dr.pdf" TargetMode="External"/><Relationship Id="rId9" Type="http://schemas.openxmlformats.org/officeDocument/2006/relationships/hyperlink" Target="https://www.ti.com/lit/ds/symlink/lm2904b.pdf?ts=1713431469622&amp;ref_url=https%253A%252F%252Fwww.ti.com%252Fproduct%252FLM2904B" TargetMode="External"/><Relationship Id="rId14" Type="http://schemas.openxmlformats.org/officeDocument/2006/relationships/hyperlink" Target="https://www.tme.eu/Document/1191bc2fa3aee3c446e5a895fd8f7983/XT60PW-F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me.eu/Document/01cfe8208ea6b69693a43dc0a9a9a34c/MJD44H11_MJD45H11.pdf" TargetMode="External"/><Relationship Id="rId2" Type="http://schemas.openxmlformats.org/officeDocument/2006/relationships/hyperlink" Target="https://www.tme.eu/Document/98caed580fed74765f231500ab2e8bf1/bc846w.pdf" TargetMode="External"/><Relationship Id="rId1" Type="http://schemas.openxmlformats.org/officeDocument/2006/relationships/hyperlink" Target="https://www.ti.com/lit/ds/symlink/lm2904b.pdf?ts=1713431469622&amp;ref_url=https%253A%252F%252Fwww.ti.com%252Fproduct%252FLM2904B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me.eu/Document/75af175f80c090e9b8f9078a0b0b2409/ACS712.PDF" TargetMode="External"/><Relationship Id="rId2" Type="http://schemas.openxmlformats.org/officeDocument/2006/relationships/hyperlink" Target="https://www.tme.eu/Document/98caed580fed74765f231500ab2e8bf1/bc846w.pdf" TargetMode="External"/><Relationship Id="rId1" Type="http://schemas.openxmlformats.org/officeDocument/2006/relationships/hyperlink" Target="https://www.tme.eu/Document/c98656c49a036767b89c9bb93e3dda4a/mcp6001_2_4.pdf" TargetMode="External"/><Relationship Id="rId4" Type="http://schemas.openxmlformats.org/officeDocument/2006/relationships/hyperlink" Target="https://www.tme.eu/Document/1191bc2fa3aee3c446e5a895fd8f7983/XT60PW-F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me.eu/pl/details/b540c-13-f/diody-schottky-smd/diodes-incorporated/" TargetMode="External"/><Relationship Id="rId2" Type="http://schemas.openxmlformats.org/officeDocument/2006/relationships/hyperlink" Target="https://www.tme.eu/Document/c98656c49a036767b89c9bb93e3dda4a/mcp6001_2_4.pdf" TargetMode="External"/><Relationship Id="rId1" Type="http://schemas.openxmlformats.org/officeDocument/2006/relationships/hyperlink" Target="https://www.elecrow.com/download/XL4015_datasheet.pdf" TargetMode="External"/><Relationship Id="rId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me.eu/Document/1b5d04ee9a6a7d81ba8d5c8ff1833f1f/VS.pdf" TargetMode="External"/><Relationship Id="rId3" Type="http://schemas.openxmlformats.org/officeDocument/2006/relationships/hyperlink" Target="https://www.tme.eu/Document/f04391498262404a4d8c3b3590fff881/SS24-E3-52T.pdf" TargetMode="External"/><Relationship Id="rId7" Type="http://schemas.openxmlformats.org/officeDocument/2006/relationships/hyperlink" Target="https://www.tme.eu/Document/9da68dd67a86a6c6882a02b46ae9874c/VB.pdf" TargetMode="External"/><Relationship Id="rId2" Type="http://schemas.openxmlformats.org/officeDocument/2006/relationships/hyperlink" Target="https://www.tme.eu/Document/3c94d0e37dedee1f694b22c63aeb607d/LM2575.pdf" TargetMode="External"/><Relationship Id="rId1" Type="http://schemas.openxmlformats.org/officeDocument/2006/relationships/hyperlink" Target="https://www.tme.eu/Document/1191bc2fa3aee3c446e5a895fd8f7983/XT60PW-F.pdf" TargetMode="External"/><Relationship Id="rId6" Type="http://schemas.openxmlformats.org/officeDocument/2006/relationships/hyperlink" Target="https://www.tme.eu/Document/21607dd1878e0be22e55bf720aff1e24/ldi1117d.pdf" TargetMode="External"/><Relationship Id="rId5" Type="http://schemas.openxmlformats.org/officeDocument/2006/relationships/hyperlink" Target="https://www.tme.eu/Document/ca9f9ea733232dbf9060d5224849cc58/L78.pdf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www.tme.eu/Document/7d10de31dedabc8346ee8abdfb407bb1/dr.pdf" TargetMode="External"/><Relationship Id="rId9" Type="http://schemas.openxmlformats.org/officeDocument/2006/relationships/hyperlink" Target="https://www.tme.eu/Document/493515917c20095fb60cb61e6bcc216a/ldi1117u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abSelected="1" workbookViewId="0">
      <selection activeCell="F40" sqref="F40"/>
    </sheetView>
  </sheetViews>
  <sheetFormatPr defaultRowHeight="14.6" x14ac:dyDescent="0.4"/>
  <cols>
    <col min="2" max="2" width="19.765625" bestFit="1" customWidth="1"/>
    <col min="3" max="3" width="20" bestFit="1" customWidth="1"/>
    <col min="4" max="4" width="17.4609375" bestFit="1" customWidth="1"/>
    <col min="6" max="6" width="20" bestFit="1" customWidth="1"/>
    <col min="7" max="7" width="17.3046875" bestFit="1" customWidth="1"/>
    <col min="8" max="8" width="22.23046875" bestFit="1" customWidth="1"/>
    <col min="9" max="9" width="10.07421875" customWidth="1"/>
    <col min="10" max="10" width="123.53515625" bestFit="1" customWidth="1"/>
  </cols>
  <sheetData>
    <row r="1" spans="1:10" x14ac:dyDescent="0.4">
      <c r="A1" t="s">
        <v>5</v>
      </c>
      <c r="B1" t="s">
        <v>4</v>
      </c>
      <c r="C1" t="s">
        <v>0</v>
      </c>
      <c r="D1" t="s">
        <v>50</v>
      </c>
      <c r="F1" t="s">
        <v>1</v>
      </c>
      <c r="G1" t="s">
        <v>49</v>
      </c>
      <c r="I1" t="s">
        <v>13</v>
      </c>
    </row>
    <row r="2" spans="1:10" x14ac:dyDescent="0.4">
      <c r="A2">
        <v>1</v>
      </c>
      <c r="B2" t="s">
        <v>6</v>
      </c>
      <c r="C2" t="s">
        <v>7</v>
      </c>
      <c r="D2">
        <v>6</v>
      </c>
      <c r="F2" t="s">
        <v>7</v>
      </c>
      <c r="G2">
        <f t="shared" ref="G2:G36" si="0">D2*4</f>
        <v>24</v>
      </c>
      <c r="I2" s="13" t="s">
        <v>15</v>
      </c>
      <c r="J2" s="1" t="s">
        <v>22</v>
      </c>
    </row>
    <row r="3" spans="1:10" x14ac:dyDescent="0.4">
      <c r="A3">
        <v>2</v>
      </c>
      <c r="B3" t="s">
        <v>10</v>
      </c>
      <c r="C3" t="s">
        <v>9</v>
      </c>
      <c r="D3">
        <f>6+1+1</f>
        <v>8</v>
      </c>
      <c r="F3" t="s">
        <v>11</v>
      </c>
      <c r="G3">
        <f t="shared" si="0"/>
        <v>32</v>
      </c>
      <c r="I3" s="13" t="s">
        <v>14</v>
      </c>
      <c r="J3" s="1" t="s">
        <v>23</v>
      </c>
    </row>
    <row r="4" spans="1:10" x14ac:dyDescent="0.4">
      <c r="A4">
        <v>3</v>
      </c>
      <c r="B4" t="s">
        <v>16</v>
      </c>
      <c r="C4" t="s">
        <v>17</v>
      </c>
      <c r="D4">
        <v>6</v>
      </c>
      <c r="F4" t="s">
        <v>17</v>
      </c>
      <c r="G4">
        <f t="shared" si="0"/>
        <v>24</v>
      </c>
      <c r="I4" s="13" t="s">
        <v>19</v>
      </c>
      <c r="J4" s="1" t="s">
        <v>21</v>
      </c>
    </row>
    <row r="5" spans="1:10" x14ac:dyDescent="0.4">
      <c r="A5">
        <v>4</v>
      </c>
      <c r="B5" t="s">
        <v>26</v>
      </c>
      <c r="C5" t="s">
        <v>25</v>
      </c>
      <c r="D5">
        <f>12+2</f>
        <v>14</v>
      </c>
      <c r="F5" t="s">
        <v>24</v>
      </c>
      <c r="G5">
        <f t="shared" si="0"/>
        <v>56</v>
      </c>
      <c r="I5" s="13">
        <v>805</v>
      </c>
    </row>
    <row r="6" spans="1:10" x14ac:dyDescent="0.4">
      <c r="A6">
        <v>5</v>
      </c>
      <c r="B6" t="s">
        <v>28</v>
      </c>
      <c r="C6" t="s">
        <v>27</v>
      </c>
      <c r="D6">
        <f>12+3+1+4</f>
        <v>20</v>
      </c>
      <c r="F6" t="s">
        <v>29</v>
      </c>
      <c r="G6">
        <f t="shared" si="0"/>
        <v>80</v>
      </c>
      <c r="I6" s="13">
        <v>805</v>
      </c>
    </row>
    <row r="7" spans="1:10" x14ac:dyDescent="0.4">
      <c r="A7">
        <v>6</v>
      </c>
      <c r="B7" t="s">
        <v>31</v>
      </c>
      <c r="C7" t="s">
        <v>30</v>
      </c>
      <c r="D7">
        <f>6+8+5</f>
        <v>19</v>
      </c>
      <c r="F7" t="s">
        <v>32</v>
      </c>
      <c r="G7">
        <f t="shared" si="0"/>
        <v>76</v>
      </c>
      <c r="I7" s="13">
        <v>805</v>
      </c>
    </row>
    <row r="8" spans="1:10" x14ac:dyDescent="0.4">
      <c r="A8">
        <v>7</v>
      </c>
      <c r="B8" t="s">
        <v>33</v>
      </c>
      <c r="C8" t="s">
        <v>34</v>
      </c>
      <c r="D8">
        <f>6+1+1</f>
        <v>8</v>
      </c>
      <c r="F8" t="s">
        <v>35</v>
      </c>
      <c r="G8">
        <f t="shared" si="0"/>
        <v>32</v>
      </c>
      <c r="I8" s="13">
        <v>805</v>
      </c>
    </row>
    <row r="9" spans="1:10" x14ac:dyDescent="0.4">
      <c r="A9">
        <v>8</v>
      </c>
      <c r="B9" t="s">
        <v>38</v>
      </c>
      <c r="C9" t="s">
        <v>36</v>
      </c>
      <c r="D9">
        <v>4</v>
      </c>
      <c r="F9" t="s">
        <v>37</v>
      </c>
      <c r="G9">
        <f t="shared" si="0"/>
        <v>16</v>
      </c>
      <c r="I9" s="13">
        <v>805</v>
      </c>
    </row>
    <row r="10" spans="1:10" x14ac:dyDescent="0.4">
      <c r="A10">
        <v>9</v>
      </c>
      <c r="B10" s="12" t="s">
        <v>40</v>
      </c>
      <c r="C10" t="s">
        <v>39</v>
      </c>
      <c r="D10">
        <v>1</v>
      </c>
      <c r="F10" t="s">
        <v>41</v>
      </c>
      <c r="G10">
        <f t="shared" si="0"/>
        <v>4</v>
      </c>
      <c r="I10" s="13">
        <v>805</v>
      </c>
    </row>
    <row r="11" spans="1:10" x14ac:dyDescent="0.4">
      <c r="A11">
        <v>10</v>
      </c>
      <c r="B11" s="12" t="s">
        <v>43</v>
      </c>
      <c r="C11" t="s">
        <v>42</v>
      </c>
      <c r="D11">
        <v>1</v>
      </c>
      <c r="F11" t="s">
        <v>44</v>
      </c>
      <c r="G11">
        <f t="shared" si="0"/>
        <v>4</v>
      </c>
      <c r="I11" s="13">
        <v>805</v>
      </c>
    </row>
    <row r="12" spans="1:10" x14ac:dyDescent="0.4">
      <c r="A12">
        <v>11</v>
      </c>
      <c r="B12" t="s">
        <v>45</v>
      </c>
      <c r="C12" t="s">
        <v>47</v>
      </c>
      <c r="D12">
        <f>6+4+4+2</f>
        <v>16</v>
      </c>
      <c r="F12" t="s">
        <v>48</v>
      </c>
      <c r="G12">
        <f t="shared" si="0"/>
        <v>64</v>
      </c>
      <c r="I12" s="13">
        <v>805</v>
      </c>
    </row>
    <row r="13" spans="1:10" x14ac:dyDescent="0.4">
      <c r="A13">
        <v>12</v>
      </c>
      <c r="B13" t="s">
        <v>80</v>
      </c>
      <c r="C13" t="s">
        <v>84</v>
      </c>
      <c r="D13">
        <v>1</v>
      </c>
      <c r="F13" t="s">
        <v>84</v>
      </c>
      <c r="G13">
        <f t="shared" si="0"/>
        <v>4</v>
      </c>
      <c r="I13" s="13"/>
      <c r="J13" s="1" t="s">
        <v>86</v>
      </c>
    </row>
    <row r="14" spans="1:10" x14ac:dyDescent="0.4">
      <c r="A14">
        <v>13</v>
      </c>
      <c r="B14" t="s">
        <v>127</v>
      </c>
      <c r="C14" t="s">
        <v>128</v>
      </c>
      <c r="D14">
        <v>1</v>
      </c>
      <c r="F14" t="s">
        <v>128</v>
      </c>
      <c r="G14">
        <f t="shared" si="0"/>
        <v>4</v>
      </c>
      <c r="I14" s="13" t="s">
        <v>95</v>
      </c>
      <c r="J14" s="1" t="s">
        <v>129</v>
      </c>
    </row>
    <row r="15" spans="1:10" x14ac:dyDescent="0.4">
      <c r="A15">
        <v>14</v>
      </c>
      <c r="B15" t="s">
        <v>130</v>
      </c>
      <c r="C15" t="s">
        <v>131</v>
      </c>
      <c r="D15">
        <v>1</v>
      </c>
      <c r="F15" t="s">
        <v>131</v>
      </c>
      <c r="G15">
        <f t="shared" si="0"/>
        <v>4</v>
      </c>
      <c r="I15" s="13" t="s">
        <v>132</v>
      </c>
      <c r="J15" s="1" t="s">
        <v>133</v>
      </c>
    </row>
    <row r="16" spans="1:10" x14ac:dyDescent="0.4">
      <c r="A16">
        <v>15</v>
      </c>
      <c r="B16" t="s">
        <v>134</v>
      </c>
      <c r="C16" t="s">
        <v>135</v>
      </c>
      <c r="D16">
        <v>1</v>
      </c>
      <c r="F16" t="s">
        <v>135</v>
      </c>
      <c r="G16">
        <f t="shared" si="0"/>
        <v>4</v>
      </c>
      <c r="I16" s="13"/>
      <c r="J16" s="1" t="s">
        <v>136</v>
      </c>
    </row>
    <row r="17" spans="1:10" x14ac:dyDescent="0.4">
      <c r="A17">
        <v>16</v>
      </c>
      <c r="B17" t="s">
        <v>137</v>
      </c>
      <c r="C17" t="s">
        <v>138</v>
      </c>
      <c r="D17">
        <f>2+4</f>
        <v>6</v>
      </c>
      <c r="F17" t="s">
        <v>138</v>
      </c>
      <c r="G17">
        <f t="shared" si="0"/>
        <v>24</v>
      </c>
      <c r="I17" s="13"/>
      <c r="J17" s="1" t="s">
        <v>139</v>
      </c>
    </row>
    <row r="18" spans="1:10" x14ac:dyDescent="0.4">
      <c r="A18">
        <v>17</v>
      </c>
      <c r="B18" s="6" t="s">
        <v>140</v>
      </c>
      <c r="C18" t="s">
        <v>141</v>
      </c>
      <c r="D18">
        <v>1</v>
      </c>
      <c r="F18" t="s">
        <v>141</v>
      </c>
      <c r="G18">
        <f t="shared" si="0"/>
        <v>4</v>
      </c>
      <c r="I18" s="13" t="s">
        <v>142</v>
      </c>
      <c r="J18" s="1" t="s">
        <v>143</v>
      </c>
    </row>
    <row r="19" spans="1:10" x14ac:dyDescent="0.4">
      <c r="A19">
        <v>18</v>
      </c>
      <c r="B19" t="s">
        <v>144</v>
      </c>
      <c r="C19" t="s">
        <v>145</v>
      </c>
      <c r="D19">
        <v>1</v>
      </c>
      <c r="F19" t="s">
        <v>145</v>
      </c>
      <c r="G19">
        <f t="shared" si="0"/>
        <v>4</v>
      </c>
      <c r="I19" s="13" t="s">
        <v>146</v>
      </c>
      <c r="J19" s="1" t="s">
        <v>147</v>
      </c>
    </row>
    <row r="20" spans="1:10" x14ac:dyDescent="0.4">
      <c r="A20">
        <v>19</v>
      </c>
      <c r="B20" t="s">
        <v>151</v>
      </c>
      <c r="C20" t="s">
        <v>152</v>
      </c>
      <c r="D20">
        <v>2</v>
      </c>
      <c r="F20" t="s">
        <v>152</v>
      </c>
      <c r="G20">
        <f t="shared" si="0"/>
        <v>8</v>
      </c>
      <c r="I20" s="13"/>
      <c r="J20" s="1" t="s">
        <v>153</v>
      </c>
    </row>
    <row r="21" spans="1:10" x14ac:dyDescent="0.4">
      <c r="A21">
        <v>20</v>
      </c>
      <c r="B21" t="s">
        <v>157</v>
      </c>
      <c r="C21" t="s">
        <v>52</v>
      </c>
      <c r="D21">
        <f>4+1+5</f>
        <v>10</v>
      </c>
      <c r="F21" t="s">
        <v>52</v>
      </c>
      <c r="G21">
        <f t="shared" si="0"/>
        <v>40</v>
      </c>
      <c r="I21" s="13" t="s">
        <v>54</v>
      </c>
      <c r="J21" s="1" t="s">
        <v>55</v>
      </c>
    </row>
    <row r="22" spans="1:10" x14ac:dyDescent="0.4">
      <c r="A22">
        <v>21</v>
      </c>
      <c r="B22" t="s">
        <v>57</v>
      </c>
      <c r="C22" t="s">
        <v>59</v>
      </c>
      <c r="D22">
        <v>1</v>
      </c>
      <c r="F22" t="s">
        <v>59</v>
      </c>
      <c r="G22">
        <f t="shared" si="0"/>
        <v>4</v>
      </c>
      <c r="I22" s="13" t="s">
        <v>19</v>
      </c>
      <c r="J22" s="1"/>
    </row>
    <row r="23" spans="1:10" x14ac:dyDescent="0.4">
      <c r="A23">
        <v>22</v>
      </c>
      <c r="B23" t="s">
        <v>58</v>
      </c>
      <c r="C23" t="s">
        <v>62</v>
      </c>
      <c r="D23">
        <v>2</v>
      </c>
      <c r="F23" t="s">
        <v>63</v>
      </c>
      <c r="G23">
        <f t="shared" si="0"/>
        <v>8</v>
      </c>
      <c r="I23" s="13" t="s">
        <v>19</v>
      </c>
    </row>
    <row r="24" spans="1:10" x14ac:dyDescent="0.4">
      <c r="A24">
        <v>23</v>
      </c>
      <c r="B24" t="s">
        <v>65</v>
      </c>
      <c r="C24" t="s">
        <v>64</v>
      </c>
      <c r="D24">
        <v>2</v>
      </c>
      <c r="F24" t="s">
        <v>64</v>
      </c>
      <c r="G24">
        <f t="shared" si="0"/>
        <v>8</v>
      </c>
      <c r="I24" s="13">
        <v>1206</v>
      </c>
    </row>
    <row r="25" spans="1:10" x14ac:dyDescent="0.4">
      <c r="A25">
        <v>24</v>
      </c>
      <c r="B25" t="s">
        <v>33</v>
      </c>
      <c r="C25" t="s">
        <v>34</v>
      </c>
      <c r="D25">
        <v>6</v>
      </c>
      <c r="F25" t="s">
        <v>35</v>
      </c>
      <c r="G25">
        <f t="shared" si="0"/>
        <v>24</v>
      </c>
      <c r="I25" s="13">
        <v>805</v>
      </c>
    </row>
    <row r="26" spans="1:10" x14ac:dyDescent="0.4">
      <c r="A26">
        <v>25</v>
      </c>
      <c r="B26" t="s">
        <v>68</v>
      </c>
      <c r="C26" t="s">
        <v>67</v>
      </c>
      <c r="D26">
        <v>1</v>
      </c>
      <c r="F26" t="s">
        <v>69</v>
      </c>
      <c r="G26">
        <f t="shared" si="0"/>
        <v>4</v>
      </c>
      <c r="I26" s="13" t="s">
        <v>15</v>
      </c>
      <c r="J26" s="1" t="s">
        <v>70</v>
      </c>
    </row>
    <row r="27" spans="1:10" x14ac:dyDescent="0.4">
      <c r="A27">
        <v>26</v>
      </c>
      <c r="B27" t="s">
        <v>72</v>
      </c>
      <c r="C27" t="s">
        <v>71</v>
      </c>
      <c r="D27">
        <v>2</v>
      </c>
      <c r="F27" s="3" t="s">
        <v>71</v>
      </c>
      <c r="G27">
        <f t="shared" si="0"/>
        <v>8</v>
      </c>
      <c r="I27" t="s">
        <v>15</v>
      </c>
    </row>
    <row r="28" spans="1:10" x14ac:dyDescent="0.4">
      <c r="A28">
        <v>27</v>
      </c>
      <c r="B28" t="s">
        <v>159</v>
      </c>
      <c r="C28" t="s">
        <v>77</v>
      </c>
      <c r="D28">
        <v>1</v>
      </c>
      <c r="F28" t="s">
        <v>78</v>
      </c>
      <c r="G28">
        <f t="shared" si="0"/>
        <v>4</v>
      </c>
      <c r="I28">
        <v>805</v>
      </c>
    </row>
    <row r="29" spans="1:10" x14ac:dyDescent="0.4">
      <c r="A29">
        <v>28</v>
      </c>
      <c r="B29" t="s">
        <v>158</v>
      </c>
      <c r="C29" t="s">
        <v>75</v>
      </c>
      <c r="D29">
        <v>1</v>
      </c>
      <c r="F29" t="s">
        <v>75</v>
      </c>
      <c r="G29">
        <f t="shared" si="0"/>
        <v>4</v>
      </c>
      <c r="I29">
        <v>805</v>
      </c>
    </row>
    <row r="30" spans="1:10" x14ac:dyDescent="0.4">
      <c r="A30">
        <v>29</v>
      </c>
      <c r="B30" t="s">
        <v>79</v>
      </c>
      <c r="C30" t="s">
        <v>81</v>
      </c>
      <c r="D30">
        <v>1</v>
      </c>
      <c r="F30" t="s">
        <v>81</v>
      </c>
      <c r="G30">
        <f t="shared" si="0"/>
        <v>4</v>
      </c>
      <c r="J30" s="1" t="s">
        <v>85</v>
      </c>
    </row>
    <row r="31" spans="1:10" x14ac:dyDescent="0.4">
      <c r="A31">
        <v>30</v>
      </c>
      <c r="B31" t="s">
        <v>80</v>
      </c>
      <c r="C31" t="s">
        <v>84</v>
      </c>
      <c r="D31">
        <v>1</v>
      </c>
      <c r="F31" t="s">
        <v>84</v>
      </c>
      <c r="G31">
        <f t="shared" si="0"/>
        <v>4</v>
      </c>
      <c r="J31" s="1" t="s">
        <v>86</v>
      </c>
    </row>
    <row r="32" spans="1:10" x14ac:dyDescent="0.4">
      <c r="A32">
        <v>31</v>
      </c>
      <c r="B32" t="s">
        <v>124</v>
      </c>
      <c r="C32" t="s">
        <v>125</v>
      </c>
      <c r="D32">
        <v>2</v>
      </c>
      <c r="F32" t="s">
        <v>125</v>
      </c>
      <c r="G32">
        <f t="shared" si="0"/>
        <v>8</v>
      </c>
      <c r="I32" t="s">
        <v>160</v>
      </c>
      <c r="J32" s="1"/>
    </row>
    <row r="33" spans="1:10" x14ac:dyDescent="0.4">
      <c r="A33">
        <v>32</v>
      </c>
      <c r="B33" t="s">
        <v>90</v>
      </c>
      <c r="C33" t="s">
        <v>112</v>
      </c>
      <c r="D33">
        <v>2</v>
      </c>
      <c r="F33" t="s">
        <v>112</v>
      </c>
      <c r="G33">
        <f t="shared" si="0"/>
        <v>8</v>
      </c>
      <c r="I33" t="s">
        <v>116</v>
      </c>
      <c r="J33" s="1" t="s">
        <v>114</v>
      </c>
    </row>
    <row r="34" spans="1:10" x14ac:dyDescent="0.4">
      <c r="A34">
        <v>33</v>
      </c>
      <c r="B34" t="s">
        <v>91</v>
      </c>
      <c r="C34" t="s">
        <v>111</v>
      </c>
      <c r="D34">
        <v>3</v>
      </c>
      <c r="F34" t="s">
        <v>111</v>
      </c>
      <c r="G34">
        <f t="shared" si="0"/>
        <v>12</v>
      </c>
      <c r="I34" t="s">
        <v>113</v>
      </c>
      <c r="J34" s="1"/>
    </row>
    <row r="35" spans="1:10" x14ac:dyDescent="0.4">
      <c r="A35">
        <v>34</v>
      </c>
      <c r="B35" t="s">
        <v>92</v>
      </c>
      <c r="C35" t="s">
        <v>97</v>
      </c>
      <c r="D35">
        <v>6</v>
      </c>
      <c r="F35" t="s">
        <v>97</v>
      </c>
      <c r="G35">
        <f t="shared" si="0"/>
        <v>24</v>
      </c>
      <c r="I35">
        <v>805</v>
      </c>
      <c r="J35" s="1"/>
    </row>
    <row r="36" spans="1:10" x14ac:dyDescent="0.4">
      <c r="A36">
        <v>35</v>
      </c>
      <c r="B36" s="14" t="s">
        <v>88</v>
      </c>
      <c r="C36" s="14" t="s">
        <v>87</v>
      </c>
      <c r="D36">
        <v>2</v>
      </c>
      <c r="F36" s="14" t="s">
        <v>89</v>
      </c>
      <c r="G36">
        <f t="shared" si="0"/>
        <v>8</v>
      </c>
      <c r="H36" s="14"/>
      <c r="I36" s="14" t="s">
        <v>95</v>
      </c>
      <c r="J36" s="15" t="s">
        <v>94</v>
      </c>
    </row>
    <row r="37" spans="1:10" x14ac:dyDescent="0.4">
      <c r="A37">
        <v>36</v>
      </c>
    </row>
    <row r="38" spans="1:10" x14ac:dyDescent="0.4">
      <c r="A38">
        <v>37</v>
      </c>
    </row>
    <row r="39" spans="1:10" x14ac:dyDescent="0.4">
      <c r="A39">
        <v>38</v>
      </c>
    </row>
    <row r="40" spans="1:10" x14ac:dyDescent="0.4">
      <c r="A40">
        <v>39</v>
      </c>
      <c r="J40" s="11"/>
    </row>
    <row r="41" spans="1:10" x14ac:dyDescent="0.4">
      <c r="A41">
        <v>40</v>
      </c>
    </row>
  </sheetData>
  <hyperlinks>
    <hyperlink ref="J13" r:id="rId1" xr:uid="{3C8EA06C-C45A-4C3C-9CD0-70B7BE2B79DA}"/>
    <hyperlink ref="J14" r:id="rId2" xr:uid="{C50DAC48-9521-4074-AA48-8C2DA5C1DF04}"/>
    <hyperlink ref="J15" r:id="rId3" xr:uid="{37601E31-38A3-4CF9-BA10-C3FE6E67E024}"/>
    <hyperlink ref="J16" r:id="rId4" xr:uid="{5065B9AB-7685-49E0-B096-D92A623881D7}"/>
    <hyperlink ref="J18" r:id="rId5" xr:uid="{C4B1ECDB-B72D-4B88-829A-643C74638A90}"/>
    <hyperlink ref="J17" r:id="rId6" xr:uid="{7EF59438-E8CC-4476-AB66-813EE9282645}"/>
    <hyperlink ref="J20" r:id="rId7" xr:uid="{2CA6A8DE-8A0E-414B-BB17-B1765FBF1393}"/>
    <hyperlink ref="J19" r:id="rId8" xr:uid="{DF6195E2-AF52-4A8C-91F2-7EE53BFCC9F5}"/>
    <hyperlink ref="J2" r:id="rId9" xr:uid="{B95FDA38-E095-42F9-BFC7-2CF47A9DF44F}"/>
    <hyperlink ref="J3" r:id="rId10" xr:uid="{57A76EF5-9D07-4089-B3D3-B713AD100EC0}"/>
    <hyperlink ref="J4" r:id="rId11" xr:uid="{AACAD524-006A-4BE6-8563-AE0E2657E0C4}"/>
    <hyperlink ref="J21" r:id="rId12" xr:uid="{EA631A13-B2FC-45AD-952F-943CC5F23D72}"/>
    <hyperlink ref="J26" r:id="rId13" xr:uid="{C66C0BB3-D12B-484A-A704-EA073233BEDA}"/>
    <hyperlink ref="J31" r:id="rId14" xr:uid="{6F70F565-2086-4836-AAB3-DB15864F5856}"/>
    <hyperlink ref="J36" r:id="rId15" xr:uid="{5A88BB9F-53F8-4D02-B9C7-078341C77496}"/>
    <hyperlink ref="J33" r:id="rId16" xr:uid="{92B6920F-2AA7-4612-832A-2E9CD709B1EC}"/>
  </hyperlinks>
  <pageMargins left="0.7" right="0.7" top="0.75" bottom="0.75" header="0.3" footer="0.3"/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"/>
  <sheetViews>
    <sheetView workbookViewId="0">
      <selection activeCell="J2" sqref="J2:J4"/>
    </sheetView>
  </sheetViews>
  <sheetFormatPr defaultRowHeight="14.6" x14ac:dyDescent="0.4"/>
  <cols>
    <col min="1" max="1" width="3.15234375" bestFit="1" customWidth="1"/>
    <col min="2" max="2" width="19.69140625" bestFit="1" customWidth="1"/>
    <col min="3" max="3" width="18.53515625" bestFit="1" customWidth="1"/>
    <col min="4" max="4" width="17.3828125" bestFit="1" customWidth="1"/>
    <col min="5" max="5" width="8.69140625" hidden="1" customWidth="1"/>
    <col min="6" max="6" width="17.53515625" customWidth="1"/>
    <col min="7" max="7" width="6.53515625" hidden="1" customWidth="1"/>
    <col min="8" max="8" width="22.15234375" bestFit="1" customWidth="1"/>
    <col min="10" max="10" width="123.53515625" bestFit="1" customWidth="1"/>
  </cols>
  <sheetData>
    <row r="1" spans="1:10" x14ac:dyDescent="0.4">
      <c r="A1" t="s">
        <v>5</v>
      </c>
      <c r="B1" t="s">
        <v>4</v>
      </c>
      <c r="C1" t="s">
        <v>0</v>
      </c>
      <c r="D1" t="s">
        <v>50</v>
      </c>
      <c r="E1" t="s">
        <v>49</v>
      </c>
      <c r="F1" t="s">
        <v>1</v>
      </c>
      <c r="G1" t="s">
        <v>2</v>
      </c>
      <c r="H1" t="s">
        <v>3</v>
      </c>
      <c r="I1" t="s">
        <v>13</v>
      </c>
      <c r="J1" t="s">
        <v>20</v>
      </c>
    </row>
    <row r="2" spans="1:10" x14ac:dyDescent="0.4">
      <c r="A2">
        <v>1</v>
      </c>
      <c r="B2" t="s">
        <v>6</v>
      </c>
      <c r="C2" t="s">
        <v>7</v>
      </c>
      <c r="D2">
        <v>6</v>
      </c>
      <c r="E2">
        <f>D2*4</f>
        <v>24</v>
      </c>
      <c r="F2" t="s">
        <v>7</v>
      </c>
      <c r="G2">
        <v>9</v>
      </c>
      <c r="H2" t="s">
        <v>8</v>
      </c>
      <c r="I2" t="s">
        <v>15</v>
      </c>
      <c r="J2" s="1" t="s">
        <v>22</v>
      </c>
    </row>
    <row r="3" spans="1:10" x14ac:dyDescent="0.4">
      <c r="A3">
        <v>2</v>
      </c>
      <c r="B3" t="s">
        <v>10</v>
      </c>
      <c r="C3" t="s">
        <v>9</v>
      </c>
      <c r="D3">
        <v>6</v>
      </c>
      <c r="E3">
        <f t="shared" ref="E3:E12" si="0">D3*4</f>
        <v>24</v>
      </c>
      <c r="F3" t="s">
        <v>11</v>
      </c>
      <c r="G3">
        <v>3</v>
      </c>
      <c r="H3" t="s">
        <v>12</v>
      </c>
      <c r="I3" t="s">
        <v>14</v>
      </c>
      <c r="J3" s="1" t="s">
        <v>23</v>
      </c>
    </row>
    <row r="4" spans="1:10" x14ac:dyDescent="0.4">
      <c r="A4">
        <v>3</v>
      </c>
      <c r="B4" t="s">
        <v>16</v>
      </c>
      <c r="C4" t="s">
        <v>17</v>
      </c>
      <c r="D4">
        <v>6</v>
      </c>
      <c r="E4">
        <f t="shared" si="0"/>
        <v>24</v>
      </c>
      <c r="F4" t="s">
        <v>17</v>
      </c>
      <c r="G4">
        <v>12</v>
      </c>
      <c r="H4" t="s">
        <v>18</v>
      </c>
      <c r="I4" t="s">
        <v>19</v>
      </c>
      <c r="J4" s="1" t="s">
        <v>21</v>
      </c>
    </row>
    <row r="5" spans="1:10" x14ac:dyDescent="0.4">
      <c r="A5">
        <v>4</v>
      </c>
      <c r="B5" t="s">
        <v>26</v>
      </c>
      <c r="C5" t="s">
        <v>25</v>
      </c>
      <c r="D5">
        <v>12</v>
      </c>
      <c r="E5">
        <f t="shared" si="0"/>
        <v>48</v>
      </c>
      <c r="F5" t="s">
        <v>24</v>
      </c>
      <c r="G5">
        <v>5.6</v>
      </c>
      <c r="I5">
        <v>805</v>
      </c>
      <c r="J5" s="1"/>
    </row>
    <row r="6" spans="1:10" x14ac:dyDescent="0.4">
      <c r="A6">
        <v>5</v>
      </c>
      <c r="B6" t="s">
        <v>28</v>
      </c>
      <c r="C6" t="s">
        <v>27</v>
      </c>
      <c r="D6">
        <v>12</v>
      </c>
      <c r="E6">
        <f t="shared" si="0"/>
        <v>48</v>
      </c>
      <c r="F6" t="s">
        <v>29</v>
      </c>
      <c r="G6">
        <v>6.03</v>
      </c>
      <c r="I6">
        <v>805</v>
      </c>
      <c r="J6" s="1"/>
    </row>
    <row r="7" spans="1:10" x14ac:dyDescent="0.4">
      <c r="A7">
        <v>6</v>
      </c>
      <c r="B7" t="s">
        <v>31</v>
      </c>
      <c r="C7" t="s">
        <v>30</v>
      </c>
      <c r="D7">
        <v>6</v>
      </c>
      <c r="E7">
        <f t="shared" si="0"/>
        <v>24</v>
      </c>
      <c r="F7" t="s">
        <v>32</v>
      </c>
      <c r="G7">
        <v>5.64</v>
      </c>
      <c r="I7">
        <v>805</v>
      </c>
      <c r="J7" s="1"/>
    </row>
    <row r="8" spans="1:10" x14ac:dyDescent="0.4">
      <c r="A8">
        <v>7</v>
      </c>
      <c r="B8" t="s">
        <v>33</v>
      </c>
      <c r="C8" t="s">
        <v>34</v>
      </c>
      <c r="D8">
        <v>6</v>
      </c>
      <c r="E8">
        <f t="shared" si="0"/>
        <v>24</v>
      </c>
      <c r="F8" t="s">
        <v>35</v>
      </c>
      <c r="G8">
        <v>6</v>
      </c>
      <c r="I8">
        <v>805</v>
      </c>
      <c r="J8" s="1"/>
    </row>
    <row r="9" spans="1:10" x14ac:dyDescent="0.4">
      <c r="A9">
        <v>8</v>
      </c>
      <c r="B9" t="s">
        <v>38</v>
      </c>
      <c r="C9" t="s">
        <v>36</v>
      </c>
      <c r="D9">
        <v>4</v>
      </c>
      <c r="E9">
        <f t="shared" si="0"/>
        <v>16</v>
      </c>
      <c r="F9" t="s">
        <v>37</v>
      </c>
      <c r="G9">
        <v>6.56</v>
      </c>
      <c r="I9">
        <v>805</v>
      </c>
      <c r="J9" s="1"/>
    </row>
    <row r="10" spans="1:10" x14ac:dyDescent="0.4">
      <c r="A10">
        <v>9</v>
      </c>
      <c r="B10" t="s">
        <v>40</v>
      </c>
      <c r="C10" t="s">
        <v>39</v>
      </c>
      <c r="D10">
        <v>1</v>
      </c>
      <c r="E10">
        <f t="shared" si="0"/>
        <v>4</v>
      </c>
      <c r="F10" t="s">
        <v>41</v>
      </c>
      <c r="G10">
        <v>5.75</v>
      </c>
      <c r="I10">
        <v>805</v>
      </c>
      <c r="J10" s="1"/>
    </row>
    <row r="11" spans="1:10" x14ac:dyDescent="0.4">
      <c r="A11">
        <v>10</v>
      </c>
      <c r="B11" t="s">
        <v>43</v>
      </c>
      <c r="C11" t="s">
        <v>42</v>
      </c>
      <c r="D11">
        <v>1</v>
      </c>
      <c r="E11">
        <f t="shared" si="0"/>
        <v>4</v>
      </c>
      <c r="F11" t="s">
        <v>44</v>
      </c>
      <c r="G11">
        <v>5.16</v>
      </c>
      <c r="I11">
        <v>805</v>
      </c>
      <c r="J11" s="1"/>
    </row>
    <row r="12" spans="1:10" x14ac:dyDescent="0.4">
      <c r="A12">
        <v>11</v>
      </c>
      <c r="B12" t="s">
        <v>45</v>
      </c>
      <c r="C12" t="s">
        <v>47</v>
      </c>
      <c r="D12">
        <v>6</v>
      </c>
      <c r="E12">
        <f t="shared" si="0"/>
        <v>24</v>
      </c>
      <c r="F12" t="s">
        <v>48</v>
      </c>
      <c r="G12">
        <v>5.29</v>
      </c>
      <c r="H12" t="s">
        <v>46</v>
      </c>
      <c r="I12">
        <v>805</v>
      </c>
      <c r="J12" s="1"/>
    </row>
    <row r="13" spans="1:10" x14ac:dyDescent="0.4">
      <c r="A13">
        <v>12</v>
      </c>
      <c r="J13" s="1"/>
    </row>
    <row r="14" spans="1:10" x14ac:dyDescent="0.4">
      <c r="A14">
        <v>13</v>
      </c>
      <c r="J14" s="1"/>
    </row>
    <row r="15" spans="1:10" x14ac:dyDescent="0.4">
      <c r="A15">
        <v>14</v>
      </c>
      <c r="J15" s="1"/>
    </row>
    <row r="16" spans="1:10" x14ac:dyDescent="0.4">
      <c r="A16">
        <v>15</v>
      </c>
      <c r="J16" s="1"/>
    </row>
    <row r="17" spans="1:10" x14ac:dyDescent="0.4">
      <c r="A17">
        <v>16</v>
      </c>
      <c r="J17" s="1"/>
    </row>
    <row r="18" spans="1:10" x14ac:dyDescent="0.4">
      <c r="A18">
        <v>17</v>
      </c>
      <c r="J18" s="1"/>
    </row>
    <row r="19" spans="1:10" x14ac:dyDescent="0.4">
      <c r="A19">
        <v>18</v>
      </c>
      <c r="J19" s="1"/>
    </row>
    <row r="20" spans="1:10" x14ac:dyDescent="0.4">
      <c r="A20">
        <v>19</v>
      </c>
      <c r="J20" s="1"/>
    </row>
    <row r="21" spans="1:10" x14ac:dyDescent="0.4">
      <c r="A21">
        <v>20</v>
      </c>
      <c r="J21" s="1"/>
    </row>
    <row r="22" spans="1:10" x14ac:dyDescent="0.4">
      <c r="A22">
        <v>21</v>
      </c>
      <c r="J22" s="1"/>
    </row>
    <row r="23" spans="1:10" x14ac:dyDescent="0.4">
      <c r="A23">
        <v>22</v>
      </c>
      <c r="J23" s="1"/>
    </row>
    <row r="24" spans="1:10" x14ac:dyDescent="0.4">
      <c r="A24">
        <v>23</v>
      </c>
      <c r="J24" s="1"/>
    </row>
    <row r="25" spans="1:10" x14ac:dyDescent="0.4">
      <c r="A25">
        <v>24</v>
      </c>
      <c r="J25" s="1"/>
    </row>
    <row r="26" spans="1:10" x14ac:dyDescent="0.4">
      <c r="A26">
        <v>25</v>
      </c>
      <c r="J26" s="1"/>
    </row>
    <row r="27" spans="1:10" x14ac:dyDescent="0.4">
      <c r="A27">
        <v>26</v>
      </c>
      <c r="J27" s="1"/>
    </row>
    <row r="28" spans="1:10" x14ac:dyDescent="0.4">
      <c r="A28">
        <v>27</v>
      </c>
      <c r="J28" s="1"/>
    </row>
    <row r="29" spans="1:10" x14ac:dyDescent="0.4">
      <c r="A29">
        <v>28</v>
      </c>
      <c r="J29" s="1"/>
    </row>
    <row r="30" spans="1:10" x14ac:dyDescent="0.4">
      <c r="A30">
        <v>29</v>
      </c>
      <c r="J30" s="1"/>
    </row>
    <row r="31" spans="1:10" x14ac:dyDescent="0.4">
      <c r="A31">
        <v>30</v>
      </c>
      <c r="J31" s="1"/>
    </row>
  </sheetData>
  <hyperlinks>
    <hyperlink ref="J2" r:id="rId1" xr:uid="{00000000-0004-0000-0100-000000000000}"/>
    <hyperlink ref="J3" r:id="rId2" xr:uid="{00000000-0004-0000-0100-000001000000}"/>
    <hyperlink ref="J4" r:id="rId3" xr:uid="{00000000-0004-0000-0100-000002000000}"/>
  </hyperlinks>
  <pageMargins left="0.7" right="0.7" top="0.75" bottom="0.75" header="0.3" footer="0.3"/>
  <pageSetup paperSize="9" orientation="portrait" horizontalDpi="0" verticalDpi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1"/>
  <sheetViews>
    <sheetView workbookViewId="0">
      <selection activeCell="B2" sqref="B2:J19"/>
    </sheetView>
  </sheetViews>
  <sheetFormatPr defaultRowHeight="14.6" x14ac:dyDescent="0.4"/>
  <cols>
    <col min="2" max="2" width="16.53515625" bestFit="1" customWidth="1"/>
    <col min="3" max="4" width="17.15234375" bestFit="1" customWidth="1"/>
    <col min="5" max="5" width="17" bestFit="1" customWidth="1"/>
    <col min="6" max="6" width="17.15234375" bestFit="1" customWidth="1"/>
    <col min="7" max="7" width="16.3046875" bestFit="1" customWidth="1"/>
    <col min="8" max="8" width="22.3046875" bestFit="1" customWidth="1"/>
    <col min="10" max="10" width="76.69140625" bestFit="1" customWidth="1"/>
  </cols>
  <sheetData>
    <row r="1" spans="1:10" x14ac:dyDescent="0.4">
      <c r="A1" t="s">
        <v>5</v>
      </c>
      <c r="B1" t="s">
        <v>4</v>
      </c>
      <c r="C1" t="s">
        <v>0</v>
      </c>
      <c r="D1" t="s">
        <v>50</v>
      </c>
      <c r="E1" t="s">
        <v>49</v>
      </c>
      <c r="F1" t="s">
        <v>1</v>
      </c>
      <c r="G1" t="s">
        <v>2</v>
      </c>
      <c r="H1" t="s">
        <v>3</v>
      </c>
      <c r="I1" t="s">
        <v>13</v>
      </c>
      <c r="J1" t="s">
        <v>20</v>
      </c>
    </row>
    <row r="2" spans="1:10" x14ac:dyDescent="0.4">
      <c r="A2">
        <v>1</v>
      </c>
      <c r="B2" t="s">
        <v>51</v>
      </c>
      <c r="C2" t="s">
        <v>52</v>
      </c>
      <c r="D2">
        <v>5</v>
      </c>
      <c r="E2">
        <f>D2*4</f>
        <v>20</v>
      </c>
      <c r="F2" t="s">
        <v>52</v>
      </c>
      <c r="G2">
        <v>4</v>
      </c>
      <c r="H2" t="s">
        <v>53</v>
      </c>
      <c r="I2" t="s">
        <v>54</v>
      </c>
      <c r="J2" s="1" t="s">
        <v>55</v>
      </c>
    </row>
    <row r="3" spans="1:10" x14ac:dyDescent="0.4">
      <c r="A3">
        <v>2</v>
      </c>
      <c r="B3" t="s">
        <v>56</v>
      </c>
      <c r="C3" t="s">
        <v>9</v>
      </c>
      <c r="D3">
        <v>2</v>
      </c>
      <c r="E3">
        <f>D3*4</f>
        <v>8</v>
      </c>
      <c r="F3" t="s">
        <v>11</v>
      </c>
      <c r="G3">
        <v>3</v>
      </c>
      <c r="H3" t="s">
        <v>12</v>
      </c>
      <c r="I3" t="s">
        <v>14</v>
      </c>
      <c r="J3" s="1" t="s">
        <v>23</v>
      </c>
    </row>
    <row r="4" spans="1:10" x14ac:dyDescent="0.4">
      <c r="A4">
        <v>3</v>
      </c>
      <c r="B4" t="s">
        <v>57</v>
      </c>
      <c r="C4" t="s">
        <v>59</v>
      </c>
      <c r="D4">
        <v>1</v>
      </c>
      <c r="E4">
        <f>D4*4</f>
        <v>4</v>
      </c>
      <c r="F4" t="s">
        <v>59</v>
      </c>
      <c r="G4" s="2">
        <v>3.4</v>
      </c>
      <c r="H4" t="s">
        <v>60</v>
      </c>
      <c r="I4" t="s">
        <v>19</v>
      </c>
    </row>
    <row r="5" spans="1:10" x14ac:dyDescent="0.4">
      <c r="A5">
        <v>4</v>
      </c>
      <c r="B5" t="s">
        <v>58</v>
      </c>
      <c r="C5" t="s">
        <v>62</v>
      </c>
      <c r="D5">
        <v>2</v>
      </c>
      <c r="E5">
        <f>D5*4</f>
        <v>8</v>
      </c>
      <c r="F5" t="s">
        <v>63</v>
      </c>
      <c r="G5" s="2">
        <v>6</v>
      </c>
      <c r="H5" t="s">
        <v>61</v>
      </c>
      <c r="I5" t="s">
        <v>19</v>
      </c>
    </row>
    <row r="6" spans="1:10" x14ac:dyDescent="0.4">
      <c r="A6">
        <v>5</v>
      </c>
      <c r="B6" t="s">
        <v>65</v>
      </c>
      <c r="C6" t="s">
        <v>64</v>
      </c>
      <c r="D6">
        <v>2</v>
      </c>
      <c r="E6">
        <f>D6*4</f>
        <v>8</v>
      </c>
      <c r="F6" t="s">
        <v>64</v>
      </c>
      <c r="G6" s="2">
        <v>3.7</v>
      </c>
      <c r="H6" t="s">
        <v>66</v>
      </c>
      <c r="I6">
        <v>1206</v>
      </c>
    </row>
    <row r="7" spans="1:10" x14ac:dyDescent="0.4">
      <c r="A7">
        <v>6</v>
      </c>
      <c r="B7" t="s">
        <v>28</v>
      </c>
      <c r="C7" t="s">
        <v>27</v>
      </c>
      <c r="D7">
        <v>13</v>
      </c>
      <c r="E7">
        <f t="shared" ref="E7:E13" si="0">D7*4</f>
        <v>52</v>
      </c>
      <c r="F7" t="s">
        <v>29</v>
      </c>
      <c r="G7">
        <v>6.03</v>
      </c>
      <c r="I7">
        <v>805</v>
      </c>
    </row>
    <row r="8" spans="1:10" x14ac:dyDescent="0.4">
      <c r="A8">
        <v>7</v>
      </c>
      <c r="B8" t="s">
        <v>31</v>
      </c>
      <c r="C8" t="s">
        <v>30</v>
      </c>
      <c r="D8">
        <v>6</v>
      </c>
      <c r="E8">
        <f t="shared" si="0"/>
        <v>24</v>
      </c>
      <c r="F8" t="s">
        <v>32</v>
      </c>
      <c r="G8">
        <v>5.64</v>
      </c>
      <c r="I8">
        <v>805</v>
      </c>
    </row>
    <row r="9" spans="1:10" x14ac:dyDescent="0.4">
      <c r="A9">
        <v>8</v>
      </c>
      <c r="B9" t="s">
        <v>33</v>
      </c>
      <c r="C9" t="s">
        <v>34</v>
      </c>
      <c r="D9">
        <v>6</v>
      </c>
      <c r="E9">
        <f t="shared" si="0"/>
        <v>24</v>
      </c>
      <c r="F9" t="s">
        <v>35</v>
      </c>
      <c r="G9">
        <v>6</v>
      </c>
      <c r="I9">
        <v>805</v>
      </c>
    </row>
    <row r="10" spans="1:10" x14ac:dyDescent="0.4">
      <c r="A10">
        <v>9</v>
      </c>
      <c r="B10" t="s">
        <v>68</v>
      </c>
      <c r="C10" t="s">
        <v>67</v>
      </c>
      <c r="D10">
        <v>1</v>
      </c>
      <c r="E10">
        <f t="shared" si="0"/>
        <v>4</v>
      </c>
      <c r="F10" t="s">
        <v>69</v>
      </c>
      <c r="G10">
        <v>19</v>
      </c>
      <c r="I10" t="s">
        <v>15</v>
      </c>
      <c r="J10" s="1" t="s">
        <v>70</v>
      </c>
    </row>
    <row r="11" spans="1:10" x14ac:dyDescent="0.4">
      <c r="A11">
        <v>10</v>
      </c>
      <c r="B11" t="s">
        <v>72</v>
      </c>
      <c r="C11" t="s">
        <v>71</v>
      </c>
      <c r="D11">
        <v>2</v>
      </c>
      <c r="E11">
        <f t="shared" si="0"/>
        <v>8</v>
      </c>
      <c r="F11" t="s">
        <v>71</v>
      </c>
      <c r="G11">
        <v>8</v>
      </c>
      <c r="I11" t="s">
        <v>15</v>
      </c>
    </row>
    <row r="12" spans="1:10" x14ac:dyDescent="0.4">
      <c r="A12">
        <v>11</v>
      </c>
      <c r="B12" t="s">
        <v>73</v>
      </c>
      <c r="C12" t="s">
        <v>77</v>
      </c>
      <c r="D12">
        <v>1</v>
      </c>
      <c r="E12">
        <f t="shared" si="0"/>
        <v>4</v>
      </c>
      <c r="F12" t="s">
        <v>78</v>
      </c>
      <c r="G12">
        <v>5.9</v>
      </c>
      <c r="I12">
        <v>805</v>
      </c>
    </row>
    <row r="13" spans="1:10" x14ac:dyDescent="0.4">
      <c r="A13">
        <v>12</v>
      </c>
      <c r="B13" t="s">
        <v>74</v>
      </c>
      <c r="C13" t="s">
        <v>75</v>
      </c>
      <c r="D13">
        <v>1</v>
      </c>
      <c r="E13">
        <f t="shared" si="0"/>
        <v>4</v>
      </c>
      <c r="F13" t="s">
        <v>75</v>
      </c>
      <c r="G13">
        <v>4.68</v>
      </c>
      <c r="H13" t="s">
        <v>76</v>
      </c>
      <c r="I13">
        <v>805</v>
      </c>
    </row>
    <row r="14" spans="1:10" x14ac:dyDescent="0.4">
      <c r="A14">
        <v>13</v>
      </c>
      <c r="B14" t="s">
        <v>45</v>
      </c>
      <c r="C14" t="s">
        <v>47</v>
      </c>
      <c r="D14">
        <v>6</v>
      </c>
      <c r="E14">
        <f t="shared" ref="E14:E19" si="1">D14*4</f>
        <v>24</v>
      </c>
      <c r="F14" t="s">
        <v>48</v>
      </c>
      <c r="G14">
        <v>5.29</v>
      </c>
      <c r="H14" t="s">
        <v>46</v>
      </c>
      <c r="I14">
        <v>805</v>
      </c>
    </row>
    <row r="15" spans="1:10" x14ac:dyDescent="0.4">
      <c r="A15">
        <v>14</v>
      </c>
      <c r="B15" t="s">
        <v>79</v>
      </c>
      <c r="C15" t="s">
        <v>81</v>
      </c>
      <c r="D15">
        <v>1</v>
      </c>
      <c r="E15">
        <f t="shared" si="1"/>
        <v>4</v>
      </c>
      <c r="F15" t="s">
        <v>81</v>
      </c>
      <c r="G15">
        <v>3.5</v>
      </c>
      <c r="H15" t="s">
        <v>82</v>
      </c>
      <c r="J15" t="s">
        <v>85</v>
      </c>
    </row>
    <row r="16" spans="1:10" x14ac:dyDescent="0.4">
      <c r="A16">
        <v>15</v>
      </c>
      <c r="E16">
        <f t="shared" si="1"/>
        <v>0</v>
      </c>
    </row>
    <row r="17" spans="1:10" x14ac:dyDescent="0.4">
      <c r="A17">
        <v>16</v>
      </c>
      <c r="E17">
        <f t="shared" si="1"/>
        <v>0</v>
      </c>
    </row>
    <row r="18" spans="1:10" x14ac:dyDescent="0.4">
      <c r="A18">
        <v>17</v>
      </c>
      <c r="E18">
        <f t="shared" si="1"/>
        <v>0</v>
      </c>
    </row>
    <row r="19" spans="1:10" x14ac:dyDescent="0.4">
      <c r="A19">
        <v>18</v>
      </c>
      <c r="B19" t="s">
        <v>80</v>
      </c>
      <c r="C19" t="s">
        <v>84</v>
      </c>
      <c r="D19">
        <v>1</v>
      </c>
      <c r="E19">
        <f t="shared" si="1"/>
        <v>4</v>
      </c>
      <c r="F19" t="s">
        <v>84</v>
      </c>
      <c r="G19">
        <v>3.5</v>
      </c>
      <c r="H19" t="s">
        <v>83</v>
      </c>
      <c r="J19" s="1" t="s">
        <v>86</v>
      </c>
    </row>
    <row r="20" spans="1:10" x14ac:dyDescent="0.4">
      <c r="A20">
        <v>19</v>
      </c>
    </row>
    <row r="21" spans="1:10" x14ac:dyDescent="0.4">
      <c r="A21">
        <v>20</v>
      </c>
    </row>
    <row r="22" spans="1:10" x14ac:dyDescent="0.4">
      <c r="A22">
        <v>21</v>
      </c>
    </row>
    <row r="23" spans="1:10" x14ac:dyDescent="0.4">
      <c r="A23">
        <v>22</v>
      </c>
    </row>
    <row r="24" spans="1:10" x14ac:dyDescent="0.4">
      <c r="A24">
        <v>23</v>
      </c>
    </row>
    <row r="25" spans="1:10" x14ac:dyDescent="0.4">
      <c r="A25">
        <v>24</v>
      </c>
    </row>
    <row r="26" spans="1:10" x14ac:dyDescent="0.4">
      <c r="A26">
        <v>25</v>
      </c>
    </row>
    <row r="27" spans="1:10" x14ac:dyDescent="0.4">
      <c r="A27">
        <v>26</v>
      </c>
    </row>
    <row r="28" spans="1:10" x14ac:dyDescent="0.4">
      <c r="A28">
        <v>27</v>
      </c>
    </row>
    <row r="29" spans="1:10" x14ac:dyDescent="0.4">
      <c r="A29">
        <v>28</v>
      </c>
    </row>
    <row r="30" spans="1:10" x14ac:dyDescent="0.4">
      <c r="A30">
        <v>29</v>
      </c>
    </row>
    <row r="31" spans="1:10" x14ac:dyDescent="0.4">
      <c r="A31">
        <v>30</v>
      </c>
    </row>
  </sheetData>
  <phoneticPr fontId="3" type="noConversion"/>
  <hyperlinks>
    <hyperlink ref="J2" r:id="rId1" xr:uid="{00000000-0004-0000-0200-000000000000}"/>
    <hyperlink ref="J3" r:id="rId2" xr:uid="{00000000-0004-0000-0200-000001000000}"/>
    <hyperlink ref="J10" r:id="rId3" xr:uid="{00000000-0004-0000-0200-000002000000}"/>
    <hyperlink ref="J19" r:id="rId4" xr:uid="{00000000-0004-0000-0200-000003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6"/>
  <sheetViews>
    <sheetView workbookViewId="0">
      <selection activeCell="B2" sqref="B2:J16"/>
    </sheetView>
  </sheetViews>
  <sheetFormatPr defaultRowHeight="14.6" x14ac:dyDescent="0.4"/>
  <cols>
    <col min="2" max="2" width="20" customWidth="1"/>
    <col min="3" max="3" width="18" customWidth="1"/>
    <col min="4" max="4" width="19.84375" customWidth="1"/>
    <col min="5" max="5" width="19.15234375" customWidth="1"/>
    <col min="6" max="6" width="18.3828125" customWidth="1"/>
    <col min="7" max="7" width="18.3046875" customWidth="1"/>
    <col min="8" max="8" width="59.3046875" customWidth="1"/>
    <col min="9" max="9" width="10.15234375" customWidth="1"/>
    <col min="10" max="10" width="16.3046875" customWidth="1"/>
    <col min="11" max="11" width="20.84375" bestFit="1" customWidth="1"/>
    <col min="13" max="13" width="27.15234375" bestFit="1" customWidth="1"/>
  </cols>
  <sheetData>
    <row r="1" spans="1:13" x14ac:dyDescent="0.4">
      <c r="A1" t="s">
        <v>5</v>
      </c>
      <c r="B1" t="s">
        <v>4</v>
      </c>
      <c r="C1" t="s">
        <v>0</v>
      </c>
      <c r="D1" t="s">
        <v>50</v>
      </c>
      <c r="E1" t="s">
        <v>49</v>
      </c>
      <c r="F1" t="s">
        <v>1</v>
      </c>
      <c r="G1" t="s">
        <v>2</v>
      </c>
      <c r="H1" t="s">
        <v>3</v>
      </c>
      <c r="I1" t="s">
        <v>13</v>
      </c>
      <c r="J1" t="s">
        <v>20</v>
      </c>
    </row>
    <row r="2" spans="1:13" x14ac:dyDescent="0.4">
      <c r="B2" t="s">
        <v>88</v>
      </c>
      <c r="C2" t="s">
        <v>87</v>
      </c>
      <c r="D2">
        <v>2</v>
      </c>
      <c r="E2">
        <f>D2*4</f>
        <v>8</v>
      </c>
      <c r="F2" t="s">
        <v>89</v>
      </c>
      <c r="G2" s="3">
        <v>5</v>
      </c>
      <c r="H2" t="s">
        <v>122</v>
      </c>
      <c r="I2" t="s">
        <v>95</v>
      </c>
      <c r="J2" s="1" t="s">
        <v>94</v>
      </c>
    </row>
    <row r="3" spans="1:13" x14ac:dyDescent="0.4">
      <c r="B3" t="s">
        <v>51</v>
      </c>
      <c r="C3" t="s">
        <v>52</v>
      </c>
      <c r="D3">
        <v>4</v>
      </c>
      <c r="E3">
        <f t="shared" ref="E3:E5" si="0">D3*4</f>
        <v>16</v>
      </c>
      <c r="F3" t="s">
        <v>52</v>
      </c>
      <c r="G3" s="3">
        <v>1.3</v>
      </c>
      <c r="H3" t="s">
        <v>53</v>
      </c>
      <c r="I3" t="s">
        <v>54</v>
      </c>
      <c r="J3" s="1" t="s">
        <v>55</v>
      </c>
    </row>
    <row r="4" spans="1:13" x14ac:dyDescent="0.4">
      <c r="B4" s="4" t="s">
        <v>124</v>
      </c>
      <c r="C4" s="4" t="s">
        <v>125</v>
      </c>
      <c r="D4" s="4">
        <v>2</v>
      </c>
      <c r="E4" s="4">
        <f t="shared" si="0"/>
        <v>8</v>
      </c>
      <c r="F4" s="4" t="s">
        <v>125</v>
      </c>
      <c r="G4" s="5">
        <v>3.11</v>
      </c>
      <c r="H4" s="4" t="s">
        <v>123</v>
      </c>
      <c r="I4" s="4" t="s">
        <v>126</v>
      </c>
    </row>
    <row r="5" spans="1:13" x14ac:dyDescent="0.4">
      <c r="B5" s="4" t="s">
        <v>119</v>
      </c>
      <c r="C5" s="4" t="s">
        <v>118</v>
      </c>
      <c r="D5" s="4">
        <v>2</v>
      </c>
      <c r="E5" s="4">
        <f t="shared" si="0"/>
        <v>8</v>
      </c>
      <c r="F5" s="4" t="s">
        <v>117</v>
      </c>
      <c r="G5" s="5">
        <v>6</v>
      </c>
      <c r="H5" s="4" t="s">
        <v>120</v>
      </c>
      <c r="I5" s="4" t="s">
        <v>121</v>
      </c>
    </row>
    <row r="6" spans="1:13" x14ac:dyDescent="0.4">
      <c r="B6" t="s">
        <v>90</v>
      </c>
      <c r="C6" t="s">
        <v>112</v>
      </c>
      <c r="D6">
        <v>2</v>
      </c>
      <c r="E6">
        <f t="shared" ref="E6:E16" si="1">D6*4</f>
        <v>8</v>
      </c>
      <c r="F6" t="s">
        <v>112</v>
      </c>
      <c r="G6" s="3">
        <v>1.53</v>
      </c>
      <c r="H6" t="s">
        <v>115</v>
      </c>
      <c r="I6" t="s">
        <v>116</v>
      </c>
      <c r="J6" s="1" t="s">
        <v>114</v>
      </c>
    </row>
    <row r="7" spans="1:13" x14ac:dyDescent="0.4">
      <c r="B7" t="s">
        <v>91</v>
      </c>
      <c r="C7" t="s">
        <v>111</v>
      </c>
      <c r="D7">
        <v>3</v>
      </c>
      <c r="E7">
        <f t="shared" si="1"/>
        <v>12</v>
      </c>
      <c r="F7" t="s">
        <v>111</v>
      </c>
      <c r="G7" s="3">
        <v>0.14000000000000001</v>
      </c>
      <c r="I7" t="s">
        <v>113</v>
      </c>
    </row>
    <row r="8" spans="1:13" x14ac:dyDescent="0.4">
      <c r="B8" t="s">
        <v>92</v>
      </c>
      <c r="C8" t="s">
        <v>97</v>
      </c>
      <c r="D8">
        <v>6</v>
      </c>
      <c r="E8">
        <f t="shared" si="1"/>
        <v>24</v>
      </c>
      <c r="F8" t="s">
        <v>97</v>
      </c>
      <c r="G8" s="3">
        <v>0.42</v>
      </c>
      <c r="I8">
        <v>805</v>
      </c>
    </row>
    <row r="9" spans="1:13" x14ac:dyDescent="0.4">
      <c r="B9" s="9" t="s">
        <v>93</v>
      </c>
      <c r="C9" s="9" t="s">
        <v>98</v>
      </c>
      <c r="D9" s="9">
        <v>4</v>
      </c>
      <c r="E9" s="9">
        <f t="shared" si="1"/>
        <v>16</v>
      </c>
      <c r="F9" s="9" t="s">
        <v>98</v>
      </c>
      <c r="G9" s="10">
        <v>0.95</v>
      </c>
      <c r="H9" s="9"/>
      <c r="I9" s="9" t="s">
        <v>96</v>
      </c>
      <c r="J9" s="11" t="s">
        <v>154</v>
      </c>
      <c r="K9" s="9" t="s">
        <v>155</v>
      </c>
      <c r="M9" s="9" t="s">
        <v>156</v>
      </c>
    </row>
    <row r="10" spans="1:13" x14ac:dyDescent="0.4">
      <c r="B10" t="s">
        <v>99</v>
      </c>
      <c r="C10" t="s">
        <v>44</v>
      </c>
      <c r="D10">
        <v>1</v>
      </c>
      <c r="E10">
        <f t="shared" si="1"/>
        <v>4</v>
      </c>
      <c r="F10" t="s">
        <v>44</v>
      </c>
      <c r="G10" s="3">
        <v>0.06</v>
      </c>
      <c r="I10">
        <v>805</v>
      </c>
    </row>
    <row r="11" spans="1:13" x14ac:dyDescent="0.4">
      <c r="B11" t="s">
        <v>100</v>
      </c>
      <c r="C11" t="s">
        <v>106</v>
      </c>
      <c r="D11">
        <v>1</v>
      </c>
      <c r="E11">
        <f t="shared" si="1"/>
        <v>4</v>
      </c>
      <c r="F11" t="s">
        <v>106</v>
      </c>
      <c r="G11" s="3">
        <v>0.06</v>
      </c>
      <c r="I11">
        <v>805</v>
      </c>
    </row>
    <row r="12" spans="1:13" x14ac:dyDescent="0.4">
      <c r="B12" t="s">
        <v>101</v>
      </c>
      <c r="C12" t="s">
        <v>107</v>
      </c>
      <c r="D12">
        <v>2</v>
      </c>
      <c r="E12">
        <f t="shared" si="1"/>
        <v>8</v>
      </c>
      <c r="F12" t="s">
        <v>107</v>
      </c>
      <c r="G12" s="3">
        <v>0.06</v>
      </c>
      <c r="I12">
        <v>805</v>
      </c>
    </row>
    <row r="13" spans="1:13" x14ac:dyDescent="0.4">
      <c r="B13" t="s">
        <v>102</v>
      </c>
      <c r="C13" t="s">
        <v>108</v>
      </c>
      <c r="D13">
        <v>1</v>
      </c>
      <c r="E13">
        <f t="shared" si="1"/>
        <v>4</v>
      </c>
      <c r="F13" t="s">
        <v>108</v>
      </c>
      <c r="G13" s="3">
        <v>0.06</v>
      </c>
      <c r="I13">
        <v>805</v>
      </c>
    </row>
    <row r="14" spans="1:13" x14ac:dyDescent="0.4">
      <c r="B14" t="s">
        <v>103</v>
      </c>
      <c r="C14" t="s">
        <v>110</v>
      </c>
      <c r="D14">
        <v>2</v>
      </c>
      <c r="E14">
        <f t="shared" si="1"/>
        <v>8</v>
      </c>
      <c r="F14" t="s">
        <v>110</v>
      </c>
      <c r="G14" s="3">
        <v>7.0000000000000007E-2</v>
      </c>
      <c r="I14">
        <v>805</v>
      </c>
    </row>
    <row r="15" spans="1:13" x14ac:dyDescent="0.4">
      <c r="B15" t="s">
        <v>104</v>
      </c>
      <c r="C15" t="s">
        <v>109</v>
      </c>
      <c r="D15">
        <v>2</v>
      </c>
      <c r="E15">
        <f t="shared" si="1"/>
        <v>8</v>
      </c>
      <c r="F15" t="s">
        <v>109</v>
      </c>
      <c r="G15" s="3">
        <v>0.06</v>
      </c>
      <c r="I15">
        <v>805</v>
      </c>
    </row>
    <row r="16" spans="1:13" x14ac:dyDescent="0.4">
      <c r="B16" t="s">
        <v>105</v>
      </c>
      <c r="C16" t="s">
        <v>110</v>
      </c>
      <c r="D16">
        <v>2</v>
      </c>
      <c r="E16">
        <f t="shared" si="1"/>
        <v>8</v>
      </c>
      <c r="F16" t="s">
        <v>110</v>
      </c>
      <c r="G16" s="3">
        <v>7.0000000000000007E-2</v>
      </c>
      <c r="I16">
        <v>805</v>
      </c>
    </row>
  </sheetData>
  <hyperlinks>
    <hyperlink ref="J2" r:id="rId1" xr:uid="{00000000-0004-0000-0300-000000000000}"/>
    <hyperlink ref="J3" r:id="rId2" xr:uid="{00000000-0004-0000-0300-000001000000}"/>
    <hyperlink ref="J6" r:id="rId3" xr:uid="{00000000-0004-0000-0300-000002000000}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8BA4-572C-4BF3-BCB0-202E3FF16419}">
  <dimension ref="A1:J15"/>
  <sheetViews>
    <sheetView workbookViewId="0">
      <selection activeCell="B2" sqref="B2:J10"/>
    </sheetView>
  </sheetViews>
  <sheetFormatPr defaultRowHeight="14.6" x14ac:dyDescent="0.4"/>
  <sheetData>
    <row r="1" spans="1:10" x14ac:dyDescent="0.4">
      <c r="A1" t="s">
        <v>5</v>
      </c>
      <c r="B1" t="s">
        <v>4</v>
      </c>
      <c r="C1" t="s">
        <v>0</v>
      </c>
      <c r="D1" t="s">
        <v>50</v>
      </c>
      <c r="E1" t="s">
        <v>49</v>
      </c>
      <c r="F1" t="s">
        <v>1</v>
      </c>
      <c r="G1" t="s">
        <v>2</v>
      </c>
      <c r="H1" t="s">
        <v>3</v>
      </c>
      <c r="I1" t="s">
        <v>13</v>
      </c>
      <c r="J1" t="s">
        <v>20</v>
      </c>
    </row>
    <row r="2" spans="1:10" x14ac:dyDescent="0.4">
      <c r="A2" s="6">
        <v>1</v>
      </c>
      <c r="B2" t="s">
        <v>80</v>
      </c>
      <c r="C2" t="s">
        <v>84</v>
      </c>
      <c r="D2">
        <v>1</v>
      </c>
      <c r="E2">
        <f>D2*4</f>
        <v>4</v>
      </c>
      <c r="F2" t="s">
        <v>84</v>
      </c>
      <c r="G2">
        <v>3.5</v>
      </c>
      <c r="H2" t="s">
        <v>83</v>
      </c>
      <c r="J2" s="1" t="s">
        <v>86</v>
      </c>
    </row>
    <row r="3" spans="1:10" x14ac:dyDescent="0.4">
      <c r="A3" s="7">
        <v>2</v>
      </c>
      <c r="B3" t="s">
        <v>127</v>
      </c>
      <c r="C3" t="s">
        <v>128</v>
      </c>
      <c r="D3">
        <v>1</v>
      </c>
      <c r="E3">
        <v>4</v>
      </c>
      <c r="F3" t="s">
        <v>128</v>
      </c>
      <c r="G3">
        <v>5</v>
      </c>
      <c r="I3" t="s">
        <v>95</v>
      </c>
      <c r="J3" s="1" t="s">
        <v>129</v>
      </c>
    </row>
    <row r="4" spans="1:10" x14ac:dyDescent="0.4">
      <c r="A4" s="7">
        <v>3</v>
      </c>
      <c r="B4" t="s">
        <v>130</v>
      </c>
      <c r="C4" t="s">
        <v>131</v>
      </c>
      <c r="D4">
        <v>1</v>
      </c>
      <c r="E4">
        <v>4</v>
      </c>
      <c r="F4" t="s">
        <v>131</v>
      </c>
      <c r="G4">
        <v>3.7</v>
      </c>
      <c r="I4" t="s">
        <v>132</v>
      </c>
      <c r="J4" s="1" t="s">
        <v>133</v>
      </c>
    </row>
    <row r="5" spans="1:10" x14ac:dyDescent="0.4">
      <c r="A5" s="7">
        <v>4</v>
      </c>
      <c r="B5" t="s">
        <v>134</v>
      </c>
      <c r="C5" t="s">
        <v>135</v>
      </c>
      <c r="D5">
        <v>1</v>
      </c>
      <c r="E5">
        <v>4</v>
      </c>
      <c r="F5" t="s">
        <v>135</v>
      </c>
      <c r="G5">
        <v>3.7</v>
      </c>
      <c r="J5" s="1" t="s">
        <v>136</v>
      </c>
    </row>
    <row r="6" spans="1:10" x14ac:dyDescent="0.4">
      <c r="A6" s="7">
        <v>5</v>
      </c>
      <c r="B6" t="s">
        <v>137</v>
      </c>
      <c r="C6" t="s">
        <v>138</v>
      </c>
      <c r="D6">
        <v>2</v>
      </c>
      <c r="E6">
        <v>8</v>
      </c>
      <c r="F6" t="s">
        <v>138</v>
      </c>
      <c r="G6">
        <v>20</v>
      </c>
      <c r="J6" s="1" t="s">
        <v>139</v>
      </c>
    </row>
    <row r="7" spans="1:10" x14ac:dyDescent="0.4">
      <c r="A7">
        <v>6</v>
      </c>
      <c r="B7" s="8" t="s">
        <v>140</v>
      </c>
      <c r="C7" t="s">
        <v>141</v>
      </c>
      <c r="D7">
        <v>1</v>
      </c>
      <c r="E7">
        <v>4</v>
      </c>
      <c r="F7" t="s">
        <v>141</v>
      </c>
      <c r="G7">
        <v>3</v>
      </c>
      <c r="I7" t="s">
        <v>142</v>
      </c>
      <c r="J7" s="1" t="s">
        <v>143</v>
      </c>
    </row>
    <row r="8" spans="1:10" x14ac:dyDescent="0.4">
      <c r="A8">
        <v>7</v>
      </c>
      <c r="B8" t="s">
        <v>144</v>
      </c>
      <c r="C8" t="s">
        <v>145</v>
      </c>
      <c r="D8">
        <v>1</v>
      </c>
      <c r="E8">
        <v>4</v>
      </c>
      <c r="F8" t="s">
        <v>145</v>
      </c>
      <c r="G8">
        <v>3</v>
      </c>
      <c r="I8" t="s">
        <v>146</v>
      </c>
      <c r="J8" s="1" t="s">
        <v>147</v>
      </c>
    </row>
    <row r="9" spans="1:10" x14ac:dyDescent="0.4">
      <c r="A9">
        <v>8</v>
      </c>
      <c r="B9" s="8" t="s">
        <v>148</v>
      </c>
      <c r="C9" t="s">
        <v>149</v>
      </c>
      <c r="D9">
        <v>1</v>
      </c>
      <c r="F9" t="s">
        <v>149</v>
      </c>
      <c r="G9">
        <v>3</v>
      </c>
      <c r="I9" t="s">
        <v>15</v>
      </c>
      <c r="J9" s="1" t="s">
        <v>150</v>
      </c>
    </row>
    <row r="10" spans="1:10" x14ac:dyDescent="0.4">
      <c r="A10">
        <v>9</v>
      </c>
      <c r="B10" t="s">
        <v>151</v>
      </c>
      <c r="C10" t="s">
        <v>152</v>
      </c>
      <c r="D10">
        <v>2</v>
      </c>
      <c r="E10">
        <v>8</v>
      </c>
      <c r="F10" t="s">
        <v>152</v>
      </c>
      <c r="G10">
        <v>3</v>
      </c>
      <c r="J10" s="1" t="s">
        <v>153</v>
      </c>
    </row>
    <row r="11" spans="1:10" x14ac:dyDescent="0.4">
      <c r="A11">
        <v>10</v>
      </c>
    </row>
    <row r="12" spans="1:10" x14ac:dyDescent="0.4">
      <c r="A12">
        <v>11</v>
      </c>
    </row>
    <row r="13" spans="1:10" x14ac:dyDescent="0.4">
      <c r="A13">
        <v>12</v>
      </c>
    </row>
    <row r="14" spans="1:10" x14ac:dyDescent="0.4">
      <c r="A14">
        <v>13</v>
      </c>
    </row>
    <row r="15" spans="1:10" x14ac:dyDescent="0.4">
      <c r="A15">
        <v>14</v>
      </c>
    </row>
  </sheetData>
  <hyperlinks>
    <hyperlink ref="J2" r:id="rId1" xr:uid="{E8B27604-0996-4D6A-974C-E9E6AA803145}"/>
    <hyperlink ref="J3" r:id="rId2" xr:uid="{EC82D423-A677-4CA0-A48F-8818AEB2ABF0}"/>
    <hyperlink ref="J4" r:id="rId3" xr:uid="{27993929-378B-441D-9683-A6F04B9431BD}"/>
    <hyperlink ref="J5" r:id="rId4" xr:uid="{BC3754DB-8752-4481-9D83-6E1EFFFBB4C7}"/>
    <hyperlink ref="J7" r:id="rId5" xr:uid="{363EF30B-6023-4228-BB8E-DA374F86050F}"/>
    <hyperlink ref="J9" r:id="rId6" xr:uid="{CF182114-B4B2-42FD-ACDC-848EEC884974}"/>
    <hyperlink ref="J6" r:id="rId7" xr:uid="{5748F3A8-09EA-4B60-9588-990F82B8D702}"/>
    <hyperlink ref="J10" r:id="rId8" xr:uid="{A0178623-58F1-4F8A-8BBD-9223CC348CF8}"/>
    <hyperlink ref="J8" r:id="rId9" xr:uid="{AB5244C3-1463-4277-ACB3-AF9949791B36}"/>
  </hyperlinks>
  <pageMargins left="0.7" right="0.7" top="0.75" bottom="0.75" header="0.3" footer="0.3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wszystko</vt:lpstr>
      <vt:lpstr>balanser</vt:lpstr>
      <vt:lpstr>pomiar rw</vt:lpstr>
      <vt:lpstr>potwornica</vt:lpstr>
      <vt:lpstr>zasilacz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Piątek</dc:creator>
  <cp:lastModifiedBy>Kacper Piątek (263581)</cp:lastModifiedBy>
  <dcterms:created xsi:type="dcterms:W3CDTF">2015-06-05T18:19:34Z</dcterms:created>
  <dcterms:modified xsi:type="dcterms:W3CDTF">2024-04-27T18:10:35Z</dcterms:modified>
</cp:coreProperties>
</file>