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codeName="ThisWorkbook"/>
  <mc:AlternateContent xmlns:mc="http://schemas.openxmlformats.org/markup-compatibility/2006">
    <mc:Choice Requires="x15">
      <x15ac:absPath xmlns:x15ac="http://schemas.microsoft.com/office/spreadsheetml/2010/11/ac" url="C:\Data Exchange\OpenMRS to DHIS2\Trimestral\"/>
    </mc:Choice>
  </mc:AlternateContent>
  <xr:revisionPtr revIDLastSave="0" documentId="13_ncr:1_{FC85EE38-2046-4283-9158-A719DC325AD0}" xr6:coauthVersionLast="36" xr6:coauthVersionMax="36" xr10:uidLastSave="{00000000-0000-0000-0000-000000000000}"/>
  <bookViews>
    <workbookView xWindow="0" yWindow="0" windowWidth="21465" windowHeight="5820" tabRatio="500" activeTab="3" xr2:uid="{00000000-000D-0000-FFFF-FFFF00000000}"/>
  </bookViews>
  <sheets>
    <sheet name="TX NEW CURR AND PVLS" sheetId="1" r:id="rId1"/>
    <sheet name="TX RTT AND ML" sheetId="2" r:id="rId2"/>
    <sheet name="US Mapping" sheetId="3" r:id="rId3"/>
    <sheet name="DATA SOURCE" sheetId="4" r:id="rId4"/>
  </sheets>
  <calcPr calcId="191029"/>
</workbook>
</file>

<file path=xl/calcChain.xml><?xml version="1.0" encoding="utf-8"?>
<calcChain xmlns="http://schemas.openxmlformats.org/spreadsheetml/2006/main">
  <c r="MG2" i="4" l="1"/>
  <c r="MH2" i="4"/>
  <c r="MI2" i="4"/>
  <c r="MJ2" i="4"/>
  <c r="MK2" i="4"/>
  <c r="ML2" i="4"/>
  <c r="MM2" i="4"/>
  <c r="MN2" i="4"/>
  <c r="MO2" i="4"/>
  <c r="MP2" i="4"/>
  <c r="MQ2" i="4"/>
  <c r="MF2" i="4"/>
  <c r="LU2" i="4"/>
  <c r="LV2" i="4"/>
  <c r="LW2" i="4"/>
  <c r="LX2" i="4"/>
  <c r="LY2" i="4"/>
  <c r="LZ2" i="4"/>
  <c r="MA2" i="4"/>
  <c r="MB2" i="4"/>
  <c r="MC2" i="4"/>
  <c r="MD2" i="4"/>
  <c r="ME2" i="4"/>
  <c r="LT2" i="4"/>
  <c r="LS2" i="4"/>
  <c r="LH2" i="4"/>
  <c r="LI2" i="4"/>
  <c r="LJ2" i="4"/>
  <c r="LK2" i="4"/>
  <c r="LL2" i="4"/>
  <c r="LM2" i="4"/>
  <c r="LN2" i="4"/>
  <c r="LO2" i="4"/>
  <c r="LP2" i="4"/>
  <c r="LQ2" i="4"/>
  <c r="LR2" i="4"/>
  <c r="LG2" i="4"/>
  <c r="KV2" i="4"/>
  <c r="KW2" i="4"/>
  <c r="KX2" i="4"/>
  <c r="KY2" i="4"/>
  <c r="KZ2" i="4"/>
  <c r="LA2" i="4"/>
  <c r="LB2" i="4"/>
  <c r="LC2" i="4"/>
  <c r="LD2" i="4"/>
  <c r="LE2" i="4"/>
  <c r="LF2" i="4"/>
  <c r="KU2" i="4"/>
  <c r="KT2" i="4"/>
  <c r="KI2" i="4"/>
  <c r="KJ2" i="4"/>
  <c r="KK2" i="4"/>
  <c r="KL2" i="4"/>
  <c r="KM2" i="4"/>
  <c r="KN2" i="4"/>
  <c r="KO2" i="4"/>
  <c r="KP2" i="4"/>
  <c r="KQ2" i="4"/>
  <c r="KR2" i="4"/>
  <c r="KS2" i="4"/>
  <c r="KH2" i="4"/>
  <c r="JW2" i="4"/>
  <c r="JX2" i="4"/>
  <c r="JY2" i="4"/>
  <c r="JZ2" i="4"/>
  <c r="KA2" i="4"/>
  <c r="KB2" i="4"/>
  <c r="KC2" i="4"/>
  <c r="KD2" i="4"/>
  <c r="KE2" i="4"/>
  <c r="KF2" i="4"/>
  <c r="KG2" i="4"/>
  <c r="JV2" i="4"/>
  <c r="JU2" i="4"/>
  <c r="JJ2" i="4"/>
  <c r="JK2" i="4"/>
  <c r="JL2" i="4"/>
  <c r="JM2" i="4"/>
  <c r="JN2" i="4"/>
  <c r="JO2" i="4"/>
  <c r="JP2" i="4"/>
  <c r="JQ2" i="4"/>
  <c r="JR2" i="4"/>
  <c r="JS2" i="4"/>
  <c r="JT2" i="4"/>
  <c r="JI2" i="4"/>
  <c r="IX2" i="4"/>
  <c r="IY2" i="4"/>
  <c r="IZ2" i="4"/>
  <c r="JA2" i="4"/>
  <c r="JB2" i="4"/>
  <c r="JC2" i="4"/>
  <c r="JD2" i="4"/>
  <c r="JE2" i="4"/>
  <c r="JF2" i="4"/>
  <c r="JG2" i="4"/>
  <c r="JH2" i="4"/>
  <c r="IW2" i="4"/>
  <c r="IV2" i="4"/>
  <c r="HY2" i="4"/>
  <c r="HZ2" i="4"/>
  <c r="IA2" i="4"/>
  <c r="IB2" i="4"/>
  <c r="IC2" i="4"/>
  <c r="ID2" i="4"/>
  <c r="IE2" i="4"/>
  <c r="IF2" i="4"/>
  <c r="IG2" i="4"/>
  <c r="IH2" i="4"/>
  <c r="II2" i="4"/>
  <c r="HX2" i="4"/>
  <c r="IK2" i="4"/>
  <c r="IL2" i="4"/>
  <c r="IM2" i="4"/>
  <c r="IN2" i="4"/>
  <c r="IO2" i="4"/>
  <c r="IP2" i="4"/>
  <c r="IQ2" i="4"/>
  <c r="IR2" i="4"/>
  <c r="IS2" i="4"/>
  <c r="IT2" i="4"/>
  <c r="IU2" i="4"/>
  <c r="IJ2" i="4"/>
  <c r="HW2" i="4"/>
  <c r="HT2" i="4"/>
  <c r="HU2" i="4"/>
  <c r="HV2" i="4"/>
  <c r="HS2" i="4"/>
  <c r="HH2" i="4"/>
  <c r="HI2" i="4"/>
  <c r="HJ2" i="4"/>
  <c r="HK2" i="4"/>
  <c r="HL2" i="4"/>
  <c r="HM2" i="4"/>
  <c r="HN2" i="4"/>
  <c r="HO2" i="4"/>
  <c r="HP2" i="4"/>
  <c r="HQ2" i="4"/>
  <c r="HR2" i="4"/>
  <c r="HG2" i="4"/>
  <c r="GV2" i="4"/>
  <c r="GW2" i="4"/>
  <c r="GX2" i="4"/>
  <c r="GY2" i="4"/>
  <c r="GZ2" i="4"/>
  <c r="HA2" i="4"/>
  <c r="HB2" i="4"/>
  <c r="HC2" i="4"/>
  <c r="HD2" i="4"/>
  <c r="HE2" i="4"/>
  <c r="HF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FW2" i="4"/>
  <c r="FX2" i="4"/>
  <c r="FY2" i="4"/>
  <c r="FZ2" i="4"/>
  <c r="GA2" i="4"/>
  <c r="GB2" i="4"/>
  <c r="GC2" i="4"/>
  <c r="GD2" i="4"/>
  <c r="GE2" i="4"/>
  <c r="GF2" i="4"/>
  <c r="GG2" i="4"/>
  <c r="FV2" i="4"/>
  <c r="FS2" i="4"/>
  <c r="FT2" i="4"/>
  <c r="FU2" i="4"/>
  <c r="FK2" i="4"/>
  <c r="FL2" i="4"/>
  <c r="FM2" i="4"/>
  <c r="FN2" i="4"/>
  <c r="FO2" i="4"/>
  <c r="FP2" i="4"/>
  <c r="FQ2" i="4"/>
  <c r="FR2" i="4"/>
  <c r="FJ2" i="4"/>
  <c r="FG2" i="4"/>
  <c r="FH2" i="4"/>
  <c r="FI2" i="4"/>
  <c r="FA2" i="4"/>
  <c r="FB2" i="4"/>
  <c r="FC2" i="4"/>
  <c r="FD2" i="4"/>
  <c r="FE2" i="4"/>
  <c r="FF2" i="4"/>
  <c r="EY2" i="4"/>
  <c r="EZ2" i="4"/>
  <c r="EX2" i="4"/>
  <c r="EM2" i="4"/>
  <c r="EN2" i="4"/>
  <c r="EO2" i="4"/>
  <c r="EP2" i="4"/>
  <c r="EQ2" i="4"/>
  <c r="ER2" i="4"/>
  <c r="ES2" i="4"/>
  <c r="ET2" i="4"/>
  <c r="EU2" i="4"/>
  <c r="EV2" i="4"/>
  <c r="EW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O2" i="4"/>
  <c r="DP2" i="4"/>
  <c r="DQ2" i="4"/>
  <c r="DR2" i="4"/>
  <c r="DS2" i="4"/>
  <c r="DT2" i="4"/>
  <c r="DU2" i="4"/>
  <c r="DV2" i="4"/>
  <c r="DW2" i="4"/>
  <c r="DX2" i="4"/>
  <c r="DY2" i="4"/>
  <c r="DN2" i="4"/>
  <c r="DF2" i="4"/>
  <c r="DB2" i="4"/>
  <c r="DC2" i="4"/>
  <c r="DD2" i="4"/>
  <c r="DE2" i="4"/>
  <c r="DG2" i="4"/>
  <c r="DH2" i="4"/>
  <c r="DI2" i="4"/>
  <c r="DJ2" i="4"/>
  <c r="DK2" i="4"/>
  <c r="DL2" i="4"/>
  <c r="DM2" i="4"/>
  <c r="A2" i="4"/>
  <c r="B2" i="4" s="1"/>
  <c r="CQ2" i="4"/>
  <c r="CR2" i="4"/>
  <c r="CS2" i="4"/>
  <c r="CT2" i="4"/>
  <c r="CU2" i="4"/>
  <c r="CV2" i="4"/>
  <c r="CW2" i="4"/>
  <c r="CX2" i="4"/>
  <c r="CY2" i="4"/>
  <c r="CZ2" i="4"/>
  <c r="DA2" i="4"/>
  <c r="CP2" i="4"/>
  <c r="CE2" i="4"/>
  <c r="CF2" i="4"/>
  <c r="CG2" i="4"/>
  <c r="CH2" i="4"/>
  <c r="CI2" i="4"/>
  <c r="CJ2" i="4"/>
  <c r="CK2" i="4"/>
  <c r="CL2" i="4"/>
  <c r="CM2" i="4"/>
  <c r="CN2" i="4"/>
  <c r="CO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K2" i="4"/>
  <c r="BL2" i="4"/>
  <c r="BM2" i="4"/>
  <c r="BJ2" i="4"/>
  <c r="AY2" i="4"/>
  <c r="AZ2" i="4"/>
  <c r="BA2" i="4"/>
  <c r="BB2" i="4"/>
  <c r="BC2" i="4"/>
  <c r="BD2" i="4"/>
  <c r="BE2" i="4"/>
  <c r="BF2" i="4"/>
  <c r="BG2" i="4"/>
  <c r="BH2" i="4"/>
  <c r="BI2" i="4"/>
  <c r="AX2" i="4"/>
  <c r="AM2" i="4"/>
  <c r="AN2" i="4"/>
  <c r="AO2" i="4"/>
  <c r="AP2" i="4"/>
  <c r="AQ2" i="4"/>
  <c r="AR2" i="4"/>
  <c r="AS2" i="4"/>
  <c r="AT2" i="4"/>
  <c r="AU2" i="4"/>
  <c r="AV2" i="4"/>
  <c r="AW2" i="4"/>
  <c r="AL2" i="4"/>
  <c r="AK2" i="4"/>
  <c r="AH2" i="4"/>
  <c r="AI2" i="4"/>
  <c r="AJ2" i="4"/>
  <c r="AG2" i="4"/>
  <c r="V2" i="4"/>
  <c r="W2" i="4"/>
  <c r="X2" i="4"/>
  <c r="Y2" i="4"/>
  <c r="Z2" i="4"/>
  <c r="AA2" i="4"/>
  <c r="AB2" i="4"/>
  <c r="AC2" i="4"/>
  <c r="AD2" i="4"/>
  <c r="AE2" i="4"/>
  <c r="AF2" i="4"/>
  <c r="U2" i="4"/>
  <c r="J2" i="4"/>
  <c r="K2" i="4"/>
  <c r="L2" i="4"/>
  <c r="M2" i="4"/>
  <c r="N2" i="4"/>
  <c r="O2" i="4"/>
  <c r="P2" i="4"/>
  <c r="Q2" i="4"/>
  <c r="R2" i="4"/>
  <c r="S2" i="4"/>
  <c r="T2" i="4"/>
  <c r="I2" i="4"/>
  <c r="H2" i="4"/>
  <c r="G2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" i="4"/>
  <c r="D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F2" i="4"/>
  <c r="R8" i="1" l="1"/>
  <c r="AF8" i="1"/>
  <c r="AZ8" i="1"/>
  <c r="BN8" i="1"/>
  <c r="EV8" i="1"/>
  <c r="EW8" i="1"/>
  <c r="EZ8" i="1"/>
  <c r="FC8" i="1"/>
  <c r="FF8" i="1"/>
  <c r="HQ8" i="1"/>
  <c r="HR8" i="1"/>
  <c r="HU8" i="1"/>
  <c r="HX8" i="1"/>
  <c r="IA8" i="1"/>
  <c r="Q8" i="2"/>
  <c r="AE8" i="2"/>
</calcChain>
</file>

<file path=xl/sharedStrings.xml><?xml version="1.0" encoding="utf-8"?>
<sst xmlns="http://schemas.openxmlformats.org/spreadsheetml/2006/main" count="2011" uniqueCount="929">
  <si>
    <t>TX_PVLS (Denominator): Number of ART patients with a VL result documented in the medical or laboratory records/LIS within the past 12 months</t>
  </si>
  <si>
    <t>TX_PVLS (Numerator): Number of ART patients with suppressed VL results (&lt;1,000 copies/ml) documented in the medical or laboratory records/LIS within the past 12 months</t>
  </si>
  <si>
    <t>Total</t>
  </si>
  <si>
    <t>Age/Sex</t>
  </si>
  <si>
    <t>Breastfeeding and Pregnant</t>
  </si>
  <si>
    <t>People who inject drugs (PWID)</t>
  </si>
  <si>
    <t>Men who have sex with men (MSM)</t>
  </si>
  <si>
    <t>Female sex workers (FSW)</t>
  </si>
  <si>
    <t>People in prison and other closed settings</t>
  </si>
  <si>
    <t>Data Check</t>
  </si>
  <si>
    <t>Routine</t>
  </si>
  <si>
    <t>Targeted</t>
  </si>
  <si>
    <t>Pregnant</t>
  </si>
  <si>
    <t>Breastfeeding</t>
  </si>
  <si>
    <t>Subtotal</t>
  </si>
  <si>
    <t>Male</t>
  </si>
  <si>
    <t>Female</t>
  </si>
  <si>
    <t>Sub total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</si>
  <si>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</si>
  <si>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</si>
  <si>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</si>
  <si>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</si>
  <si>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</si>
  <si>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</si>
  <si>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</si>
  <si>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</si>
  <si>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&gt;=50</t>
  </si>
  <si>
    <t>Unknown age</t>
  </si>
  <si>
    <t>TX_NEW: Number of adults and children newly enrolled on antiretroviral therapy (ART)</t>
  </si>
  <si>
    <t>Sex/Age</t>
  </si>
  <si>
    <t>1 – 4</t>
  </si>
  <si>
    <t>5 – 9</t>
  </si>
  <si>
    <t>10-14</t>
  </si>
  <si>
    <t>unknown age</t>
  </si>
  <si>
    <t>TX_CURR: Number of adults and children currently recieving antiretroviral therapy (ART)</t>
  </si>
  <si>
    <t xml:space="preserve"> 3-5 months of ARVs Dispensed </t>
  </si>
  <si>
    <t>6 or more months of ARV dispensed</t>
  </si>
  <si>
    <t>&lt;15</t>
  </si>
  <si>
    <t>15+</t>
  </si>
  <si>
    <t>Unknown Age</t>
  </si>
  <si>
    <t>TX_RTT: number of ART patients with no clinical contact (or ARV drug pick-up) for greater than 28 days since their last expected contact who restarted ARVs within the reporting period</t>
  </si>
  <si>
    <t>TX_ML: Number of ART patients with no clinical contact or ARV pick-up for greater than 28 days since their last expected contact or ARV pick-up in the reporting period</t>
  </si>
  <si>
    <t>Outcome by Age/Sex</t>
  </si>
  <si>
    <t>Died</t>
  </si>
  <si>
    <t xml:space="preserve">Lost to Follow-up  </t>
  </si>
  <si>
    <t>Transferred Out</t>
  </si>
  <si>
    <t>Refused (Stopped) Treatment</t>
  </si>
  <si>
    <t>Lost to Follow-Up After being on Treatment for &lt;3 months</t>
  </si>
  <si>
    <t>Lost to Follow-Up After being on Treatment for &gt; 3 months</t>
  </si>
  <si>
    <t>TOTAL</t>
  </si>
  <si>
    <t>1-4</t>
  </si>
  <si>
    <t>5-9</t>
  </si>
  <si>
    <t>50+</t>
  </si>
  <si>
    <t>Reporting_Period</t>
  </si>
  <si>
    <t>Health_Facility</t>
  </si>
  <si>
    <t>21/Sep/2019 - 20/Dec/2019</t>
  </si>
  <si>
    <t>CS Chabeco</t>
  </si>
  <si>
    <t>PROVINCIA</t>
  </si>
  <si>
    <t>DISTRITO</t>
  </si>
  <si>
    <t>OpenMRS</t>
  </si>
  <si>
    <t>DHIS2</t>
  </si>
  <si>
    <t>DHIS2 UID</t>
  </si>
  <si>
    <t>Zambézia</t>
  </si>
  <si>
    <t>Alto Molocué</t>
  </si>
  <si>
    <t>CS Bonifácio Gruveta</t>
  </si>
  <si>
    <t>bYjBazVObHK</t>
  </si>
  <si>
    <t>CS Caiaia</t>
  </si>
  <si>
    <t>T4TNPx1loSV</t>
  </si>
  <si>
    <t>CS Chapala</t>
  </si>
  <si>
    <t>PG191xLu5Kh</t>
  </si>
  <si>
    <t>CS Cololo</t>
  </si>
  <si>
    <t>d9TLN3eq2Zn</t>
  </si>
  <si>
    <t>CS Ecole</t>
  </si>
  <si>
    <t>cRBP6oHfkl7</t>
  </si>
  <si>
    <t>CS Malua</t>
  </si>
  <si>
    <t>mBuKfKfI3Pc</t>
  </si>
  <si>
    <t>CS Moiua</t>
  </si>
  <si>
    <t>ilUO2aKgNJ4</t>
  </si>
  <si>
    <t>CS Mugema</t>
  </si>
  <si>
    <t>w9OXTixiNTu</t>
  </si>
  <si>
    <t>CS Mutala</t>
  </si>
  <si>
    <t>xjvW0SDADOv</t>
  </si>
  <si>
    <t>CS Nacuacua</t>
  </si>
  <si>
    <t>jwF8bPPkaje</t>
  </si>
  <si>
    <t>CS Nauela</t>
  </si>
  <si>
    <t>M8tsjR0bHH0</t>
  </si>
  <si>
    <t>CS Nimala</t>
  </si>
  <si>
    <t>H8tlCjFZkZp</t>
  </si>
  <si>
    <t>CS Nivava</t>
  </si>
  <si>
    <t>zuq2otNo4Sk</t>
  </si>
  <si>
    <t>CS Novanana</t>
  </si>
  <si>
    <t>jHY6BqHdRC4</t>
  </si>
  <si>
    <t>CS Uelela</t>
  </si>
  <si>
    <t>E2xPn5Nizi7</t>
  </si>
  <si>
    <t>HR Alto Molocue</t>
  </si>
  <si>
    <t>HR Alto Molocué</t>
  </si>
  <si>
    <t>NELXfODqkAH</t>
  </si>
  <si>
    <t>Chinde</t>
  </si>
  <si>
    <t>CS Chinde</t>
  </si>
  <si>
    <t>JxEdHrk51Vg</t>
  </si>
  <si>
    <t>CS Jorge</t>
  </si>
  <si>
    <t>MPtj09VE0lG</t>
  </si>
  <si>
    <t>CS Madal</t>
  </si>
  <si>
    <t>UcdEhKA72k9</t>
  </si>
  <si>
    <t>CS Matilde</t>
  </si>
  <si>
    <t>NjY6FjyhS8P</t>
  </si>
  <si>
    <t>CS Micaune</t>
  </si>
  <si>
    <t>CeKbVncB5qw</t>
  </si>
  <si>
    <t>PS Centro Educacional</t>
  </si>
  <si>
    <t>VWDf4Qv1npQ</t>
  </si>
  <si>
    <t>Derre</t>
  </si>
  <si>
    <t>CS Derre</t>
  </si>
  <si>
    <t>NnGIo8VPxqi</t>
  </si>
  <si>
    <t>CS Guerissa</t>
  </si>
  <si>
    <t>fxgLagqHsPh</t>
  </si>
  <si>
    <t>CS Machindo</t>
  </si>
  <si>
    <t>aFxcqLS5hvf</t>
  </si>
  <si>
    <t>Gilé</t>
  </si>
  <si>
    <t>CS Alto Ligonha</t>
  </si>
  <si>
    <t>zpZe3QseTDL</t>
  </si>
  <si>
    <t>CS Intxotxa</t>
  </si>
  <si>
    <t>Vrk2ADgr1gt</t>
  </si>
  <si>
    <t>CS Kayane</t>
  </si>
  <si>
    <t>CS Kaiane</t>
  </si>
  <si>
    <t>DuamJ92EoKF</t>
  </si>
  <si>
    <t>CS Mamala</t>
  </si>
  <si>
    <t>iIj56268Js4</t>
  </si>
  <si>
    <t>CS Moneia</t>
  </si>
  <si>
    <t>MwRndwhV4ic</t>
  </si>
  <si>
    <t>CS Muiane</t>
  </si>
  <si>
    <t>GuCRztcljEs</t>
  </si>
  <si>
    <t>CS Mutequela</t>
  </si>
  <si>
    <t>eT9jCWftKdM</t>
  </si>
  <si>
    <t>CS Namuaca</t>
  </si>
  <si>
    <t>cel2FRf1BTL</t>
  </si>
  <si>
    <t>CS Pury</t>
  </si>
  <si>
    <t>UNZJkWAAY4L</t>
  </si>
  <si>
    <t>CS Uape</t>
  </si>
  <si>
    <t>y41CvHMIKKF</t>
  </si>
  <si>
    <t>HD Gile</t>
  </si>
  <si>
    <t>HD Gilé</t>
  </si>
  <si>
    <t>RdAmTGizx8L</t>
  </si>
  <si>
    <t>Gurue</t>
  </si>
  <si>
    <t>CS Gurue</t>
  </si>
  <si>
    <t>IkuYPoTSzh6</t>
  </si>
  <si>
    <t>PS Invinha</t>
  </si>
  <si>
    <t>CS Invinha</t>
  </si>
  <si>
    <t>bdp93GFaOEH</t>
  </si>
  <si>
    <t>CS Lioma</t>
  </si>
  <si>
    <t>sArM7mYLgCH</t>
  </si>
  <si>
    <t>CS Macuarro</t>
  </si>
  <si>
    <t>z3uBzunG4CF</t>
  </si>
  <si>
    <t>CS Mapuagiua</t>
  </si>
  <si>
    <t>FI0vlEVRoYg</t>
  </si>
  <si>
    <t>CS Muagiua</t>
  </si>
  <si>
    <t>tnxmD7DURpT</t>
  </si>
  <si>
    <t>CS Ruace</t>
  </si>
  <si>
    <t>menrRUV833R</t>
  </si>
  <si>
    <t>CS Serra</t>
  </si>
  <si>
    <t>E9OKLG8WO7G</t>
  </si>
  <si>
    <t>CS Tetete</t>
  </si>
  <si>
    <t>Sjovc6ioGAX</t>
  </si>
  <si>
    <t>CS UP 10</t>
  </si>
  <si>
    <t>fFoThJombMN</t>
  </si>
  <si>
    <t>CS UP 4</t>
  </si>
  <si>
    <t>H9G8FiIjhdi</t>
  </si>
  <si>
    <t>PS Nintulo</t>
  </si>
  <si>
    <t>oK75b6tuip3</t>
  </si>
  <si>
    <t>Ile</t>
  </si>
  <si>
    <t>CS Curruane</t>
  </si>
  <si>
    <t>av6ts4Npv6C</t>
  </si>
  <si>
    <t>CS Ile</t>
  </si>
  <si>
    <t>Nz7DdmnSo19</t>
  </si>
  <si>
    <t>CS Massira</t>
  </si>
  <si>
    <t>cML2O0Y5urU</t>
  </si>
  <si>
    <t>CS Mucuaba</t>
  </si>
  <si>
    <t>nRVSLGrSwUB</t>
  </si>
  <si>
    <t>CS Mugulama</t>
  </si>
  <si>
    <t>BXorKBXEKv0</t>
  </si>
  <si>
    <t>CS Mulequela</t>
  </si>
  <si>
    <t>uGCYJy1MEts</t>
  </si>
  <si>
    <t>CS Namanda</t>
  </si>
  <si>
    <t>liHfBLU2YPq</t>
  </si>
  <si>
    <t>CS Niboia</t>
  </si>
  <si>
    <t>fNaCqIjoREc</t>
  </si>
  <si>
    <t>CS Phalane</t>
  </si>
  <si>
    <t>RoUYjQqQKcD</t>
  </si>
  <si>
    <t>CS Socone</t>
  </si>
  <si>
    <t>MLdM7fa1gm3</t>
  </si>
  <si>
    <t>CS Ualasse</t>
  </si>
  <si>
    <t>o5usJTUBu1U</t>
  </si>
  <si>
    <t>Inhassunge</t>
  </si>
  <si>
    <t>CS Bingagira</t>
  </si>
  <si>
    <t>TIce6Zmv4ht</t>
  </si>
  <si>
    <t>CS Cherimane</t>
  </si>
  <si>
    <t>T7y0nz2qsGJ</t>
  </si>
  <si>
    <t>CS Gonhane</t>
  </si>
  <si>
    <t>K20sgY6YJlR</t>
  </si>
  <si>
    <t>CS Ilova</t>
  </si>
  <si>
    <t>oseYrSnwiO4</t>
  </si>
  <si>
    <t>CS Inhassunge</t>
  </si>
  <si>
    <t>kJLfIxxGwcq</t>
  </si>
  <si>
    <t>CS Olinda</t>
  </si>
  <si>
    <t>fTSaWY1pzW8</t>
  </si>
  <si>
    <t>CS Palane-Mucula</t>
  </si>
  <si>
    <t>rxwA3feXlsv</t>
  </si>
  <si>
    <t>Luabo</t>
  </si>
  <si>
    <t>CS Ilha Salía</t>
  </si>
  <si>
    <t>lcHtsTUY5u4</t>
  </si>
  <si>
    <t>CS Luabo</t>
  </si>
  <si>
    <t>gAqCZ3kvG9I</t>
  </si>
  <si>
    <t>CS Marcação</t>
  </si>
  <si>
    <t>nLBzSYo8Zor</t>
  </si>
  <si>
    <t>CS Socovinho</t>
  </si>
  <si>
    <t>gN8TAcGrg0p</t>
  </si>
  <si>
    <t>Lugela</t>
  </si>
  <si>
    <t>CS Erurune</t>
  </si>
  <si>
    <t>JOPlNRbmNsQ</t>
  </si>
  <si>
    <t>CS Limbue</t>
  </si>
  <si>
    <t>MPBZubWTTxB</t>
  </si>
  <si>
    <t>CS Lugela Sede</t>
  </si>
  <si>
    <t>CS Lugela</t>
  </si>
  <si>
    <t>v9gn5I7YiEO</t>
  </si>
  <si>
    <t>CS Mubanama</t>
  </si>
  <si>
    <t>xzSTrjGisEV</t>
  </si>
  <si>
    <t>CS Mulide</t>
  </si>
  <si>
    <t>bAW140uFwlr</t>
  </si>
  <si>
    <t>CS Mungulune</t>
  </si>
  <si>
    <t>ETeBWUcFVSt</t>
  </si>
  <si>
    <t>CS Munhamade</t>
  </si>
  <si>
    <t>P5EgNeLtOtt</t>
  </si>
  <si>
    <t>CS Namagoa_</t>
  </si>
  <si>
    <t>CS Namagoa</t>
  </si>
  <si>
    <t>eMnI3PKYZcJ</t>
  </si>
  <si>
    <t>CS Puthine</t>
  </si>
  <si>
    <t>kodGpX6FoWq</t>
  </si>
  <si>
    <t>CS Tacuane</t>
  </si>
  <si>
    <t>vtWwvxePKMr</t>
  </si>
  <si>
    <t>PS Mucubi</t>
  </si>
  <si>
    <t>mpKU872urOj</t>
  </si>
  <si>
    <t>PS Mudedereia</t>
  </si>
  <si>
    <t>fUIHF3g1Yxv</t>
  </si>
  <si>
    <t>PS Nigau</t>
  </si>
  <si>
    <t>YQdfUb3apaw</t>
  </si>
  <si>
    <t>Maganja da Costa</t>
  </si>
  <si>
    <t>CS Alto Mutola</t>
  </si>
  <si>
    <t>h2m3erkUjHf</t>
  </si>
  <si>
    <t>CS Cabuir</t>
  </si>
  <si>
    <t>aIwtDsRm2g2</t>
  </si>
  <si>
    <t>CS Cariua</t>
  </si>
  <si>
    <t>yIkbHvkgo3B</t>
  </si>
  <si>
    <t>CS Mabala</t>
  </si>
  <si>
    <t>vXVGcMvdPJs</t>
  </si>
  <si>
    <t>CS Maganja da Costa</t>
  </si>
  <si>
    <t>dKXHFBSVCD3</t>
  </si>
  <si>
    <t>CS Mapira</t>
  </si>
  <si>
    <t>awnwQZnNICo</t>
  </si>
  <si>
    <t>CS Moneia_</t>
  </si>
  <si>
    <t>xjwYMPhjvr5</t>
  </si>
  <si>
    <t>CS Muloua</t>
  </si>
  <si>
    <t>CS Muloa</t>
  </si>
  <si>
    <t>ha0dSLCaZIE</t>
  </si>
  <si>
    <t>CS Muzu</t>
  </si>
  <si>
    <t>CS Muzo</t>
  </si>
  <si>
    <t>M7LpdaNM3Ps</t>
  </si>
  <si>
    <t>CS Nante</t>
  </si>
  <si>
    <t>piv6dWHqNQc</t>
  </si>
  <si>
    <t>CS Vila Valdez</t>
  </si>
  <si>
    <t>PD2BL0KUIil</t>
  </si>
  <si>
    <t>Milange</t>
  </si>
  <si>
    <t>CS Carico</t>
  </si>
  <si>
    <t>mzuNFg1Mx69</t>
  </si>
  <si>
    <t>CS Chitambo</t>
  </si>
  <si>
    <t>M3DzPxHJf9W</t>
  </si>
  <si>
    <t>CS Dachudua</t>
  </si>
  <si>
    <t>FNRq1owDLil</t>
  </si>
  <si>
    <t>CS Dulanha</t>
  </si>
  <si>
    <t>OcFOVtak37L</t>
  </si>
  <si>
    <t>CS Gurgunha</t>
  </si>
  <si>
    <t>unSJTcxkGOi</t>
  </si>
  <si>
    <t>CS Liciro</t>
  </si>
  <si>
    <t>HN6aTsM4QsW</t>
  </si>
  <si>
    <t>CS Majaua</t>
  </si>
  <si>
    <t>tUBS8Fs6ILM</t>
  </si>
  <si>
    <t>CS Milange</t>
  </si>
  <si>
    <t>lVcAu4vLljR</t>
  </si>
  <si>
    <t>CS Mongue</t>
  </si>
  <si>
    <t>srWbZtfuc4b</t>
  </si>
  <si>
    <t>CS Muanhambo</t>
  </si>
  <si>
    <t>lviUCLkf5JP</t>
  </si>
  <si>
    <t>CS Nambuzi</t>
  </si>
  <si>
    <t>TgGZyjTluDS</t>
  </si>
  <si>
    <t>CS Sabelua</t>
  </si>
  <si>
    <t>EiYMzaUdqZC</t>
  </si>
  <si>
    <t>CS Vulalo</t>
  </si>
  <si>
    <t>PkrWIkAgFTl</t>
  </si>
  <si>
    <t>HR Milange</t>
  </si>
  <si>
    <t>SYXmuICvTcN</t>
  </si>
  <si>
    <t>PS Tengua</t>
  </si>
  <si>
    <t>NUJMk2HrGKq</t>
  </si>
  <si>
    <t>Mocuba</t>
  </si>
  <si>
    <t>CS 16 de Junho</t>
  </si>
  <si>
    <t>eQpbiCWNsen</t>
  </si>
  <si>
    <t>CS Chimbua</t>
  </si>
  <si>
    <t>RoCx0wMPOFi</t>
  </si>
  <si>
    <t>CS Intome</t>
  </si>
  <si>
    <t>hTPAvtAEYJD</t>
  </si>
  <si>
    <t>CS Magogodo</t>
  </si>
  <si>
    <t>Q4oXUFdTiKF</t>
  </si>
  <si>
    <t>CS Mataia</t>
  </si>
  <si>
    <t>bORXHGfmnOX</t>
  </si>
  <si>
    <t>CS Mocuba</t>
  </si>
  <si>
    <t>A4lPaACKXgz</t>
  </si>
  <si>
    <t>CS Mocuba Sisal</t>
  </si>
  <si>
    <t>NAjqzxvgD5L</t>
  </si>
  <si>
    <t>CS Muanaco</t>
  </si>
  <si>
    <t>dNU0m7vxYmC</t>
  </si>
  <si>
    <t>CS Mugeba</t>
  </si>
  <si>
    <t>A4HQc9njgJm</t>
  </si>
  <si>
    <t>CS Muloi</t>
  </si>
  <si>
    <t>rPbkmlgodrQ</t>
  </si>
  <si>
    <t>CS Namabida</t>
  </si>
  <si>
    <t>PMlKNsmJnch</t>
  </si>
  <si>
    <t>gB5msJXYqi3</t>
  </si>
  <si>
    <t>CS Namanjavira</t>
  </si>
  <si>
    <t>We5EGKFrvL9</t>
  </si>
  <si>
    <t>CS Nhaluanda</t>
  </si>
  <si>
    <t>ua4KtwoCXTb</t>
  </si>
  <si>
    <t>CS Padre Usera</t>
  </si>
  <si>
    <t>T233TRlr4Oi</t>
  </si>
  <si>
    <t>CS Pedreira</t>
  </si>
  <si>
    <t>UAX3lWWAfLt</t>
  </si>
  <si>
    <t>CS Samora Machel</t>
  </si>
  <si>
    <t>sheNdFEkizC</t>
  </si>
  <si>
    <t>HD Mocuba</t>
  </si>
  <si>
    <t>EfcqpK711vX</t>
  </si>
  <si>
    <t>PS Alto Benfica</t>
  </si>
  <si>
    <t>mhsbX2lvQO0</t>
  </si>
  <si>
    <t>PS Caiave</t>
  </si>
  <si>
    <t>ONK6zzBcoUd</t>
  </si>
  <si>
    <t>PS Muaquiua</t>
  </si>
  <si>
    <t>SZfWjwl9za4</t>
  </si>
  <si>
    <t>PS Munhiba</t>
  </si>
  <si>
    <t>eO0EFwUPxXV</t>
  </si>
  <si>
    <t>Mocubela</t>
  </si>
  <si>
    <t>CS Bajone</t>
  </si>
  <si>
    <t>XMeE8tiBlCN</t>
  </si>
  <si>
    <t>CS Gurai</t>
  </si>
  <si>
    <t>hSnC4R4RqoU</t>
  </si>
  <si>
    <t>CS Ilha Idugo</t>
  </si>
  <si>
    <t>do6bLM3UHP5</t>
  </si>
  <si>
    <t>CS Maneia</t>
  </si>
  <si>
    <t>s3v5lgvAame</t>
  </si>
  <si>
    <t>CS Missal</t>
  </si>
  <si>
    <t>fy4UAe8WycA</t>
  </si>
  <si>
    <t>CS Mocubela</t>
  </si>
  <si>
    <t>j4P6U3xOulI</t>
  </si>
  <si>
    <t>CS Naico</t>
  </si>
  <si>
    <t>Rb3G7NEU8xu</t>
  </si>
  <si>
    <t>CS Tapata</t>
  </si>
  <si>
    <t>i4wr3dvAvkZ</t>
  </si>
  <si>
    <t>Molumbo</t>
  </si>
  <si>
    <t>CS Corromana</t>
  </si>
  <si>
    <t>h0qo6CUFlce</t>
  </si>
  <si>
    <t>sUJ9M3S23ZZ</t>
  </si>
  <si>
    <t>CS Molumbo Sede</t>
  </si>
  <si>
    <t>CS Molumbo</t>
  </si>
  <si>
    <t>AAD16JuwOTW</t>
  </si>
  <si>
    <t>CS Namucumua</t>
  </si>
  <si>
    <t>CjtTeAI4ONS</t>
  </si>
  <si>
    <t>CS Nantuto</t>
  </si>
  <si>
    <t>UtLxLliaas8</t>
  </si>
  <si>
    <t>PS Cazimbe</t>
  </si>
  <si>
    <t>gqtIElrqb6d</t>
  </si>
  <si>
    <t>Mopeia</t>
  </si>
  <si>
    <t>CS 8 de Março</t>
  </si>
  <si>
    <t>PvHfjPaubVF</t>
  </si>
  <si>
    <t>CS Catale</t>
  </si>
  <si>
    <t>co3E9XZPM6N</t>
  </si>
  <si>
    <t>CS Chimuara</t>
  </si>
  <si>
    <t>tBkfcxKmDwe</t>
  </si>
  <si>
    <t>CS Gulamo</t>
  </si>
  <si>
    <t>sDurP7imDnZ</t>
  </si>
  <si>
    <t>CS Lua-Lua</t>
  </si>
  <si>
    <t>nOdxi07VPBR</t>
  </si>
  <si>
    <t>CS Mopeia</t>
  </si>
  <si>
    <t>GUJ1tZZl81I</t>
  </si>
  <si>
    <t>CS Noere</t>
  </si>
  <si>
    <t>GPAQuwFYOMu</t>
  </si>
  <si>
    <t>CS Nzanza</t>
  </si>
  <si>
    <t>ytAIRWSV0CT</t>
  </si>
  <si>
    <t>CS Posto Campo</t>
  </si>
  <si>
    <t>TqGons4tA0s</t>
  </si>
  <si>
    <t>CS Sangalaze</t>
  </si>
  <si>
    <t>hkFfUBkIOZi</t>
  </si>
  <si>
    <t>Morrumbala</t>
  </si>
  <si>
    <t>CS Balicholo</t>
  </si>
  <si>
    <t>esJY3OgvISa</t>
  </si>
  <si>
    <t>CS Boroma</t>
  </si>
  <si>
    <t>BJBwfCt0zbN</t>
  </si>
  <si>
    <t>CS Chilomo</t>
  </si>
  <si>
    <t>WnsmW9mJGbe</t>
  </si>
  <si>
    <t>CS Chire</t>
  </si>
  <si>
    <t>i3cF7x4w8JF</t>
  </si>
  <si>
    <t>CS Cumbapo</t>
  </si>
  <si>
    <t>bywzgFpN7Pw</t>
  </si>
  <si>
    <t>CS Djasse</t>
  </si>
  <si>
    <t>Z57sRP78lx9</t>
  </si>
  <si>
    <t>CS Fabrica</t>
  </si>
  <si>
    <t>mvXl3TMxYO8</t>
  </si>
  <si>
    <t>CS Gaute</t>
  </si>
  <si>
    <t>th1UkickdKD</t>
  </si>
  <si>
    <t>CS Goro</t>
  </si>
  <si>
    <t>vjYzXsdMotg</t>
  </si>
  <si>
    <t>CS Mecaula</t>
  </si>
  <si>
    <t>MLf5Azn5hdg</t>
  </si>
  <si>
    <t>CS Megaza</t>
  </si>
  <si>
    <t>KQQL5PEvxDR</t>
  </si>
  <si>
    <t>CS Mepinha</t>
  </si>
  <si>
    <t>z8yYLW92dsX</t>
  </si>
  <si>
    <t>CS Muandiua</t>
  </si>
  <si>
    <t>sqmWxBYfY6P</t>
  </si>
  <si>
    <t>CS Muera</t>
  </si>
  <si>
    <t>zUh644qVBQh</t>
  </si>
  <si>
    <t>CS Mureremba</t>
  </si>
  <si>
    <t>l3FkQ3JyiZK</t>
  </si>
  <si>
    <t>CS Pinda</t>
  </si>
  <si>
    <t>svYy9PRVt43</t>
  </si>
  <si>
    <t>CS Reis</t>
  </si>
  <si>
    <t>PXRP90eUFcB</t>
  </si>
  <si>
    <t>CS Sabe</t>
  </si>
  <si>
    <t>H3PsMKNK5fh</t>
  </si>
  <si>
    <t>HR Morrumbala</t>
  </si>
  <si>
    <t>QBKhGkcGbTl</t>
  </si>
  <si>
    <t>Mulevala</t>
  </si>
  <si>
    <t>CS Chiraco</t>
  </si>
  <si>
    <t>AjmcwZso2nI</t>
  </si>
  <si>
    <t>CS Jajo</t>
  </si>
  <si>
    <t>TK1aZ7rnE2m</t>
  </si>
  <si>
    <t>CS Marropino</t>
  </si>
  <si>
    <t>seJf1An0i9r</t>
  </si>
  <si>
    <t>CS Morrua</t>
  </si>
  <si>
    <t>I6DHuHO6aW1</t>
  </si>
  <si>
    <t>CS Mulevala</t>
  </si>
  <si>
    <t>V1pU5zowkHA</t>
  </si>
  <si>
    <t>CS Tebo</t>
  </si>
  <si>
    <t>E5oDewyrtiw</t>
  </si>
  <si>
    <t>Namacurra</t>
  </si>
  <si>
    <t>CS Furquia</t>
  </si>
  <si>
    <t>NlyjxHuFLcj</t>
  </si>
  <si>
    <t>CS Macuse</t>
  </si>
  <si>
    <t>PrZ6w2gsdao</t>
  </si>
  <si>
    <t>CS Malei</t>
  </si>
  <si>
    <t>RG83TLWuP6B</t>
  </si>
  <si>
    <t>CS MBaua</t>
  </si>
  <si>
    <t>CS Mbaua</t>
  </si>
  <si>
    <t>tDACiGlVIab</t>
  </si>
  <si>
    <t>CS Mixixine</t>
  </si>
  <si>
    <t>t0PeB9bRxEF</t>
  </si>
  <si>
    <t>CS Muceliua</t>
  </si>
  <si>
    <t>ntZ5oQV9221</t>
  </si>
  <si>
    <t>CS Muebele</t>
  </si>
  <si>
    <t>HtEMrABlow9</t>
  </si>
  <si>
    <t>CS Mugubia</t>
  </si>
  <si>
    <t>BZJ86Bcx97b</t>
  </si>
  <si>
    <t>CS Mutange</t>
  </si>
  <si>
    <t>KRL3eXcM1Qu</t>
  </si>
  <si>
    <t>CS Naciaia</t>
  </si>
  <si>
    <t>QSvOKPmsuvm</t>
  </si>
  <si>
    <t>CS Namacurra</t>
  </si>
  <si>
    <t>B2xrUCZsKvW</t>
  </si>
  <si>
    <t>Namarroi</t>
  </si>
  <si>
    <t>CS Lipale</t>
  </si>
  <si>
    <t>PLrnE4sDE1X</t>
  </si>
  <si>
    <t>CS Marea</t>
  </si>
  <si>
    <t>Nkjdblb9hhG</t>
  </si>
  <si>
    <t>CS Mudine</t>
  </si>
  <si>
    <t>lNUDDu7kWUZ</t>
  </si>
  <si>
    <t>CS Mutatala</t>
  </si>
  <si>
    <t>fRpCRgAbYJP</t>
  </si>
  <si>
    <t>CS Mutepua</t>
  </si>
  <si>
    <t>LYQu6XtBeX2</t>
  </si>
  <si>
    <t>CS Namarroi</t>
  </si>
  <si>
    <t>NmkGtOVqEZe</t>
  </si>
  <si>
    <t>CS Namone</t>
  </si>
  <si>
    <t>h0zslkSCBOu</t>
  </si>
  <si>
    <t>CS Regone</t>
  </si>
  <si>
    <t>unftqzjeHQT</t>
  </si>
  <si>
    <t>CS Rumala</t>
  </si>
  <si>
    <t>c8PYCzL2Nwd</t>
  </si>
  <si>
    <t>Nicoadala</t>
  </si>
  <si>
    <t>CS Amoro</t>
  </si>
  <si>
    <t>u3mRNnTBFQR</t>
  </si>
  <si>
    <t>CS Ilalane</t>
  </si>
  <si>
    <t>YOBmu9CXNsb</t>
  </si>
  <si>
    <t>CS Licuare</t>
  </si>
  <si>
    <t>CS Licuar</t>
  </si>
  <si>
    <t>OWSEMgV8soN</t>
  </si>
  <si>
    <t>CS Namacata</t>
  </si>
  <si>
    <t>oUCviRX0mbL</t>
  </si>
  <si>
    <t>CS Nicoadala</t>
  </si>
  <si>
    <t>e6dGH6wDxWF</t>
  </si>
  <si>
    <t>CS Quinta Girassol</t>
  </si>
  <si>
    <t>kxcTcosUZS4</t>
  </si>
  <si>
    <t>CS Domela</t>
  </si>
  <si>
    <t>eZsyZzrPNWj</t>
  </si>
  <si>
    <t>Pebane</t>
  </si>
  <si>
    <t>CS 7 Abril</t>
  </si>
  <si>
    <t>Zj0YzOSi4GB</t>
  </si>
  <si>
    <t>CS Alto Maganha</t>
  </si>
  <si>
    <t>JjuEecpOuyD</t>
  </si>
  <si>
    <t>CS Cutal</t>
  </si>
  <si>
    <t>SKBCM7SJ1g5</t>
  </si>
  <si>
    <t>CS Impaca</t>
  </si>
  <si>
    <t>luR5wtWc3lU</t>
  </si>
  <si>
    <t>CS Magiga</t>
  </si>
  <si>
    <t>PicxoKa9Fcn</t>
  </si>
  <si>
    <t>CS Malema</t>
  </si>
  <si>
    <t>yjdbzl5GIhW</t>
  </si>
  <si>
    <t>CS Mihecue</t>
  </si>
  <si>
    <t>W4mAa6wRkPr</t>
  </si>
  <si>
    <t>CS Mulela</t>
  </si>
  <si>
    <t>F2QLsciVkdg</t>
  </si>
  <si>
    <t>CS Muligode</t>
  </si>
  <si>
    <t>eDjNn2vn0V8</t>
  </si>
  <si>
    <t>CS Naburi</t>
  </si>
  <si>
    <t>EpY6mxMB5BM</t>
  </si>
  <si>
    <t>CS Pebane</t>
  </si>
  <si>
    <t>sPNsZ2pz5Rp</t>
  </si>
  <si>
    <t>CS Pele-Pele</t>
  </si>
  <si>
    <t>ptnClFZuRgm</t>
  </si>
  <si>
    <t>CS Tomea</t>
  </si>
  <si>
    <t>SULKlJEmZ6G</t>
  </si>
  <si>
    <t>CS Txalalane</t>
  </si>
  <si>
    <t>D2QYM4u2zLx</t>
  </si>
  <si>
    <t>Quelimane</t>
  </si>
  <si>
    <t>CS 17 Setembro</t>
  </si>
  <si>
    <t>CS 17 de Setembro</t>
  </si>
  <si>
    <t>A55dVNoHGEt</t>
  </si>
  <si>
    <t>CS 24 de Julho</t>
  </si>
  <si>
    <t>GTT9ldtimfa</t>
  </si>
  <si>
    <t>CS 4 de Dezembro</t>
  </si>
  <si>
    <t>w4Wbvh93cR5</t>
  </si>
  <si>
    <t>UPtFR2q8rxn</t>
  </si>
  <si>
    <t>CS Coalane</t>
  </si>
  <si>
    <t>seH3t681yNo</t>
  </si>
  <si>
    <t>CS Icidua</t>
  </si>
  <si>
    <t>kDWjvQ08J30</t>
  </si>
  <si>
    <t>CS Inhangulue</t>
  </si>
  <si>
    <t>pEpNMmbB86Y</t>
  </si>
  <si>
    <t>CS Ionge</t>
  </si>
  <si>
    <t>VPv1fdtbIcf</t>
  </si>
  <si>
    <t>CS Madal_</t>
  </si>
  <si>
    <t>cKNMjkCv6Ne</t>
  </si>
  <si>
    <t>CS Malanha</t>
  </si>
  <si>
    <t>sehxsIizo5W</t>
  </si>
  <si>
    <t>CS Maquivale Rio</t>
  </si>
  <si>
    <t>CS Maquival Rio</t>
  </si>
  <si>
    <t>YWO3XF03oUk</t>
  </si>
  <si>
    <t>CS Maquivale Sede</t>
  </si>
  <si>
    <t>CS Maquival Sede</t>
  </si>
  <si>
    <t>D9gXbDcgLBs</t>
  </si>
  <si>
    <t>CS Marrongane</t>
  </si>
  <si>
    <t>FZ6HhFrJvEt</t>
  </si>
  <si>
    <t>CS Micajune</t>
  </si>
  <si>
    <t>cMO6wTE2jfp</t>
  </si>
  <si>
    <t>CS Namuinho</t>
  </si>
  <si>
    <t>Y3RI78Vyoj2</t>
  </si>
  <si>
    <t>EP Provincial da Zambézia</t>
  </si>
  <si>
    <t>CS Penitenciário</t>
  </si>
  <si>
    <t>Q5XcBmhAksX</t>
  </si>
  <si>
    <t>CS Sangariveira</t>
  </si>
  <si>
    <t>CS Sagariveira</t>
  </si>
  <si>
    <t>xV81RS4pjrj</t>
  </si>
  <si>
    <t>CS Varela</t>
  </si>
  <si>
    <t>jkI0Qt22Vum</t>
  </si>
  <si>
    <t>CS Zalala</t>
  </si>
  <si>
    <t>rPQHhoZ0pUI</t>
  </si>
  <si>
    <t>HG Quelimane</t>
  </si>
  <si>
    <t>bc38w7vMQGA</t>
  </si>
  <si>
    <t>CS Namurrumo</t>
  </si>
  <si>
    <t>l4g5NFJ55nd</t>
  </si>
  <si>
    <t>US_OMRS</t>
  </si>
  <si>
    <t>DHIS_US_uid</t>
  </si>
  <si>
    <t>US_OMRS_HTS</t>
  </si>
  <si>
    <t>DHIS_US_uid_TE</t>
  </si>
  <si>
    <t>Period_uid</t>
  </si>
  <si>
    <t>timestamp</t>
  </si>
  <si>
    <t>TX_NEW_N</t>
  </si>
  <si>
    <t>TX_NEW_N_Breastfeeding</t>
  </si>
  <si>
    <t>TX_NEW_N_F_men1</t>
  </si>
  <si>
    <t>TX_NEW_N_F_1_4</t>
  </si>
  <si>
    <t>TX_NEW_N_F_5_9</t>
  </si>
  <si>
    <t>TX_NEW_N_F_10_14</t>
  </si>
  <si>
    <t>TX_NEW_N_F_15_19</t>
  </si>
  <si>
    <t>TX_NEW_N_F_20_24</t>
  </si>
  <si>
    <t>TX_NEW_N_F_25_29</t>
  </si>
  <si>
    <t>TX_NEW_N_F_30_34</t>
  </si>
  <si>
    <t>TX_NEW_N_F_35_39</t>
  </si>
  <si>
    <t>TX_NEW_N_F_40_44</t>
  </si>
  <si>
    <t>TX_NEW_N_F_45_49</t>
  </si>
  <si>
    <t>TX_NEW_N_F_50</t>
  </si>
  <si>
    <t>TX_NEW_N_M_men1</t>
  </si>
  <si>
    <t>TX_NEW_N_M_1_4</t>
  </si>
  <si>
    <t>TX_NEW_N_M_5_9</t>
  </si>
  <si>
    <t>TX_NEW_N_M_10_14</t>
  </si>
  <si>
    <t>TX_NEW_N_M_15_19</t>
  </si>
  <si>
    <t>TX_NEW_N_M_20_24</t>
  </si>
  <si>
    <t>TX_NEW_N_M_25_29</t>
  </si>
  <si>
    <t>TX_NEW_N_M_30_34</t>
  </si>
  <si>
    <t>TX_NEW_N_M_35_39</t>
  </si>
  <si>
    <t>TX_NEW_N_M_40_44</t>
  </si>
  <si>
    <t>TX_NEW_N_M_45_49</t>
  </si>
  <si>
    <t>TX_NEW_N_M_50</t>
  </si>
  <si>
    <t>TX_CURR_N</t>
  </si>
  <si>
    <t>TX_CURR_N_F_men1</t>
  </si>
  <si>
    <t>TX_CURR_N_F_1_4</t>
  </si>
  <si>
    <t>TX_CURR_N_F_5_9</t>
  </si>
  <si>
    <t>TX_CURR_N_F_10_14</t>
  </si>
  <si>
    <t>TX_CURR_N_F_15_19</t>
  </si>
  <si>
    <t>TX_CURR_N_F_20_24</t>
  </si>
  <si>
    <t>TX_CURR_N_F_25_29</t>
  </si>
  <si>
    <t>TX_CURR_N_F_30_34</t>
  </si>
  <si>
    <t>TX_CURR_N_F_35_39</t>
  </si>
  <si>
    <t>TX_CURR_N_F_40_44</t>
  </si>
  <si>
    <t>TX_CURR_N_F_45_49</t>
  </si>
  <si>
    <t>TX_CURR_N_F_50</t>
  </si>
  <si>
    <t>TX_CURR_N_M_men1</t>
  </si>
  <si>
    <t>TX_CURR_N_M_1_4</t>
  </si>
  <si>
    <t>TX_CURR_N_M_5_9</t>
  </si>
  <si>
    <t>TX_CURR_N_M_10_14</t>
  </si>
  <si>
    <t>TX_CURR_N_M_15_19</t>
  </si>
  <si>
    <t>TX_CURR_N_M_20_24</t>
  </si>
  <si>
    <t>TX_CURR_N_M_25_29</t>
  </si>
  <si>
    <t>TX_CURR_N_M_30_34</t>
  </si>
  <si>
    <t>TX_CURR_N_M_35_39</t>
  </si>
  <si>
    <t>TX_CURR_N_M_40_44</t>
  </si>
  <si>
    <t>TX_CURR_N_M_45_49</t>
  </si>
  <si>
    <t>TX_CURR_N_M_50</t>
  </si>
  <si>
    <t>TX_PVLS_N_R_Preg</t>
  </si>
  <si>
    <t>TX_PVLS_N_R_Breast</t>
  </si>
  <si>
    <t>TX_PVLS_N_U_Preg</t>
  </si>
  <si>
    <t>TX_PVLS_N_U_Breast</t>
  </si>
  <si>
    <t>TX_PVLS_N_R_F_men1</t>
  </si>
  <si>
    <t>TX_PVLS_N_R_F_1_4</t>
  </si>
  <si>
    <t>TX_PVLS_N_R_F_5_9</t>
  </si>
  <si>
    <t>TX_PVLS_N_R_F_10_14</t>
  </si>
  <si>
    <t>TX_PVLS_N_R_F_15_19</t>
  </si>
  <si>
    <t>TX_PVLS_N_R_F_20_24</t>
  </si>
  <si>
    <t>TX_PVLS_N_R_F_25_29</t>
  </si>
  <si>
    <t>TX_PVLS_N_R_F_30_34</t>
  </si>
  <si>
    <t>TX_PVLS_N_R_F_35_39</t>
  </si>
  <si>
    <t>TX_PVLS_N_R_F_40_44</t>
  </si>
  <si>
    <t>TX_PVLS_N_R_F_45_49</t>
  </si>
  <si>
    <t>TX_PVLS_N_R_F_50</t>
  </si>
  <si>
    <t>TX_PVLS_N_R_M_men1</t>
  </si>
  <si>
    <t>TX_PVLS_N_R_M_1_4</t>
  </si>
  <si>
    <t>TX_PVLS_N_R_M_5_9</t>
  </si>
  <si>
    <t>TX_PVLS_N_R_M_10_14</t>
  </si>
  <si>
    <t>TX_PVLS_N_R_M_15_19</t>
  </si>
  <si>
    <t>TX_PVLS_N_R_M_20_24</t>
  </si>
  <si>
    <t>TX_PVLS_N_R_M_25_29</t>
  </si>
  <si>
    <t>TX_PVLS_N_R_M_30_34</t>
  </si>
  <si>
    <t>TX_PVLS_N_R_M_35_39</t>
  </si>
  <si>
    <t>TX_PVLS_N_R_M_40_44</t>
  </si>
  <si>
    <t>TX_PVLS_N_R_M_45_49</t>
  </si>
  <si>
    <t>TX_PVLS_N_R_M_50</t>
  </si>
  <si>
    <t>TX_PVLS_N_U_F_men1</t>
  </si>
  <si>
    <t>TX_PVLS_N_U_F_1_4</t>
  </si>
  <si>
    <t>TX_PVLS_N_U_F_5_9</t>
  </si>
  <si>
    <t>TX_PVLS_N_U_F_10_14</t>
  </si>
  <si>
    <t>TX_PVLS_N_U_F_15_19</t>
  </si>
  <si>
    <t>TX_PVLS_N_U_F_20_24</t>
  </si>
  <si>
    <t>TX_PVLS_N_U_F_25_29</t>
  </si>
  <si>
    <t>TX_PVLS_N_U_F_30_34</t>
  </si>
  <si>
    <t>TX_PVLS_N_U_F_35_39</t>
  </si>
  <si>
    <t>TX_PVLS_N_U_F_40_44</t>
  </si>
  <si>
    <t>TX_PVLS_N_U_F_45_49</t>
  </si>
  <si>
    <t>TX_PVLS_N_U_F_50</t>
  </si>
  <si>
    <t>TX_PVLS_N_U_M_men1</t>
  </si>
  <si>
    <t>TX_PVLS_N_U_M_1_4</t>
  </si>
  <si>
    <t>TX_PVLS_N_U_M_5_9</t>
  </si>
  <si>
    <t>TX_PVLS_N_U_M_10_14</t>
  </si>
  <si>
    <t>TX_PVLS_N_U_M_15_19</t>
  </si>
  <si>
    <t>TX_PVLS_N_U_M_20_24</t>
  </si>
  <si>
    <t>TX_PVLS_N_U_M_25_29</t>
  </si>
  <si>
    <t>TX_PVLS_N_U_M_30_34</t>
  </si>
  <si>
    <t>TX_PVLS_N_U_M_35_39</t>
  </si>
  <si>
    <t>TX_PVLS_N_U_M_40_44</t>
  </si>
  <si>
    <t>TX_PVLS_N_U_M_45_49</t>
  </si>
  <si>
    <t>TX_PVLS_N_U_M_50</t>
  </si>
  <si>
    <t>TX_PVLS_D_R_Preg</t>
  </si>
  <si>
    <t>TX_PVLS_D_R_Breast</t>
  </si>
  <si>
    <t>TX_PVLS_D_U_Preg</t>
  </si>
  <si>
    <t>TX_PVLS_D_U_Breast</t>
  </si>
  <si>
    <t>TX_PVLS_D_R_F_men1</t>
  </si>
  <si>
    <t>TX_PVLS_D_R_F_1_4</t>
  </si>
  <si>
    <t>TX_PVLS_D_R_F_5_9</t>
  </si>
  <si>
    <t>TX_PVLS_D_R_F_10_14</t>
  </si>
  <si>
    <t>TX_PVLS_D_R_F_15_19</t>
  </si>
  <si>
    <t>TX_PVLS_D_R_F_20_24</t>
  </si>
  <si>
    <t>TX_PVLS_D_R_F_25_29</t>
  </si>
  <si>
    <t>TX_PVLS_D_R_F_30_34</t>
  </si>
  <si>
    <t>TX_PVLS_D_R_F_35_39</t>
  </si>
  <si>
    <t>TX_PVLS_D_R_F_40_44</t>
  </si>
  <si>
    <t>TX_PVLS_D_R_F_45_49</t>
  </si>
  <si>
    <t>TX_PVLS_D_R_F_50</t>
  </si>
  <si>
    <t>TX_PVLS_D_R_M_men1</t>
  </si>
  <si>
    <t>TX_PVLS_D_R_M_1_4</t>
  </si>
  <si>
    <t>TX_PVLS_D_R_M_5_9</t>
  </si>
  <si>
    <t>TX_PVLS_D_R_M_10_14</t>
  </si>
  <si>
    <t>TX_PVLS_D_R_M_15_19</t>
  </si>
  <si>
    <t>TX_PVLS_D_R_M_20_24</t>
  </si>
  <si>
    <t>TX_PVLS_D_R_M_25_29</t>
  </si>
  <si>
    <t>TX_PVLS_D_R_M_30_34</t>
  </si>
  <si>
    <t>TX_PVLS_D_R_M_35_39</t>
  </si>
  <si>
    <t>TX_PVLS_D_R_M_40_44</t>
  </si>
  <si>
    <t>TX_PVLS_D_R_M_45_49</t>
  </si>
  <si>
    <t>TX_PVLS_D_R_M_50</t>
  </si>
  <si>
    <t>TX_PVLS_D_U_F_men1</t>
  </si>
  <si>
    <t>TX_PVLS_D_U_F_1_4</t>
  </si>
  <si>
    <t>TX_PVLS_D_U_F_5_9</t>
  </si>
  <si>
    <t>TX_PVLS_D_U_F_10_14</t>
  </si>
  <si>
    <t>TX_PVLS_D_U_F_15_19</t>
  </si>
  <si>
    <t>TX_PVLS_D_U_F_20_24</t>
  </si>
  <si>
    <t>TX_PVLS_D_U_F_25_29</t>
  </si>
  <si>
    <t>TX_PVLS_D_U_F_30_34</t>
  </si>
  <si>
    <t>TX_PVLS_D_U_F_35_39</t>
  </si>
  <si>
    <t>TX_PVLS_D_U_F_40_44</t>
  </si>
  <si>
    <t>TX_PVLS_D_U_F_45_49</t>
  </si>
  <si>
    <t>TX_PVLS_D_U_F_50</t>
  </si>
  <si>
    <t>TX_PVLS_D_U_M_men1</t>
  </si>
  <si>
    <t>TX_PVLS_D_U_M_1_4</t>
  </si>
  <si>
    <t>TX_PVLS_D_U_M_5_9</t>
  </si>
  <si>
    <t>TX_PVLS_D_U_M_10_14</t>
  </si>
  <si>
    <t>TX_PVLS_D_U_M_15_19</t>
  </si>
  <si>
    <t>TX_PVLS_D_U_M_20_24</t>
  </si>
  <si>
    <t>TX_PVLS_D_U_M_25_29</t>
  </si>
  <si>
    <t>TX_PVLS_D_U_M_30_34</t>
  </si>
  <si>
    <t>TX_PVLS_D_U_M_35_39</t>
  </si>
  <si>
    <t>TX_PVLS_D_U_M_40_44</t>
  </si>
  <si>
    <t>TX_PVLS_D_U_M_45_49</t>
  </si>
  <si>
    <t>TX_PVLS_D_U_M_50</t>
  </si>
  <si>
    <t>2019Q4</t>
  </si>
  <si>
    <t>TX_NEW_PWID</t>
  </si>
  <si>
    <t>TX_NEW_MSM</t>
  </si>
  <si>
    <t>TX_NEW_FSW</t>
  </si>
  <si>
    <t>TX_NEW_Prison</t>
  </si>
  <si>
    <t>TX_CURR_PWID</t>
  </si>
  <si>
    <t>TX_CURR_MSM</t>
  </si>
  <si>
    <t>TX_CURR_FSW</t>
  </si>
  <si>
    <t>TX_CURR_Prison</t>
  </si>
  <si>
    <t>TX_CURR_Men3_F_Men15</t>
  </si>
  <si>
    <t>TX_CURR_Men3_F_Mai15</t>
  </si>
  <si>
    <t>TX_CURR_Men3_M_Men15</t>
  </si>
  <si>
    <t>TX_CURR_Men3_M_Mai15</t>
  </si>
  <si>
    <t>TX_CURR_3_5_M_Men15</t>
  </si>
  <si>
    <t>TX_CURR_3_5_M_Mai15</t>
  </si>
  <si>
    <t>TX_CURR_3_5_F_Men15</t>
  </si>
  <si>
    <t>TX_CURR_3_5_F_Mai15</t>
  </si>
  <si>
    <t>TX_CURR_Mai6_M_Men15</t>
  </si>
  <si>
    <t>TX_CURR_Mai6_M_Mai15</t>
  </si>
  <si>
    <t>TX_CURR_Mai6_F_Men15</t>
  </si>
  <si>
    <t>TX_CURR_Mai6_F_Mai15</t>
  </si>
  <si>
    <t>TX_RTT_N</t>
  </si>
  <si>
    <t>TX_RTT_N_F_men1</t>
  </si>
  <si>
    <t>TX_RTT_N_F_1_4</t>
  </si>
  <si>
    <t>TX_RTT_N_F_5_9</t>
  </si>
  <si>
    <t>TX_RTT_N_F_10_14</t>
  </si>
  <si>
    <t>TX_RTT_N_F_15_19</t>
  </si>
  <si>
    <t>TX_RTT_N_F_20_24</t>
  </si>
  <si>
    <t>TX_RTT_N_F_25_29</t>
  </si>
  <si>
    <t>TX_RTT_N_F_30_34</t>
  </si>
  <si>
    <t>TX_RTT_N_F_35_39</t>
  </si>
  <si>
    <t>TX_RTT_N_F_40_44</t>
  </si>
  <si>
    <t>TX_RTT_N_F_45_49</t>
  </si>
  <si>
    <t>TX_RTT_N_F_50</t>
  </si>
  <si>
    <t>TX_RTT_N_M_men1</t>
  </si>
  <si>
    <t>TX_RTT_N_M_1_4</t>
  </si>
  <si>
    <t>TX_RTT_N_M_5_9</t>
  </si>
  <si>
    <t>TX_RTT_N_M_10_14</t>
  </si>
  <si>
    <t>TX_RTT_N_M_15_19</t>
  </si>
  <si>
    <t>TX_RTT_N_M_20_24</t>
  </si>
  <si>
    <t>TX_RTT_N_M_25_29</t>
  </si>
  <si>
    <t>TX_RTT_N_M_30_34</t>
  </si>
  <si>
    <t>TX_RTT_N_M_35_39</t>
  </si>
  <si>
    <t>TX_RTT_N_M_40_44</t>
  </si>
  <si>
    <t>TX_RTT_N_M_45_49</t>
  </si>
  <si>
    <t>TX_RTT_N_M_50</t>
  </si>
  <si>
    <t>TX_RTT_PWID</t>
  </si>
  <si>
    <t>TX_RTT_MSM</t>
  </si>
  <si>
    <t>TX_RTT_FSW</t>
  </si>
  <si>
    <t>TX_RTT_Prison</t>
  </si>
  <si>
    <t>*+</t>
  </si>
  <si>
    <t>TX_PVLS_D_R_PWID</t>
  </si>
  <si>
    <t>TX_PVLS_D_T_PWID</t>
  </si>
  <si>
    <t>TX_PVLS_D_R_MSM</t>
  </si>
  <si>
    <t>TX_PVLS_D_R_FSW</t>
  </si>
  <si>
    <t>TX_PVLS_D_T_MSM</t>
  </si>
  <si>
    <t>TX_PVLS_D_T_FSW</t>
  </si>
  <si>
    <t>TX_PVLS_D_R_Prison</t>
  </si>
  <si>
    <t>TX_PVLS_N_R_PWID</t>
  </si>
  <si>
    <t>TX_PVLS_N_T_PWID</t>
  </si>
  <si>
    <t>TX_PVLS_N_R_MSM</t>
  </si>
  <si>
    <t>TX_PVLS_N_T_MSM</t>
  </si>
  <si>
    <t>TX_PVLS_N_R_FSW</t>
  </si>
  <si>
    <t>TX_PVLS_N_T_FSW</t>
  </si>
  <si>
    <t>TX_PVLS_N_R_Prison</t>
  </si>
  <si>
    <t>TX_ML_M_25_29</t>
  </si>
  <si>
    <t>TX_ML_D_N</t>
  </si>
  <si>
    <t>TX_ML_D_F_men1</t>
  </si>
  <si>
    <t>TX_ML_D_F_1_4</t>
  </si>
  <si>
    <t>TX_ML_D_F_5_9</t>
  </si>
  <si>
    <t>TX_ML_D_F_10_14</t>
  </si>
  <si>
    <t>TX_ML_D_F_15_19</t>
  </si>
  <si>
    <t>TX_ML_D_F_20_24</t>
  </si>
  <si>
    <t>TX_ML_D_F_25_29</t>
  </si>
  <si>
    <t>TX_ML_D_F_30_34</t>
  </si>
  <si>
    <t>TX_ML_D_F_35_39</t>
  </si>
  <si>
    <t>TX_ML_D_F_40_44</t>
  </si>
  <si>
    <t>TX_ML_D_F_45_49</t>
  </si>
  <si>
    <t>TX_ML_D_F_50</t>
  </si>
  <si>
    <t>TX_ML_D_M_men1</t>
  </si>
  <si>
    <t>TX_ML_D_M_1_4</t>
  </si>
  <si>
    <t>TX_ML_D_M_5_9</t>
  </si>
  <si>
    <t>TX_ML_D_M_10_14</t>
  </si>
  <si>
    <t>TX_ML_D_M_15_19</t>
  </si>
  <si>
    <t>TX_ML_D_M_20_24</t>
  </si>
  <si>
    <t>TX_ML_D_M_30_34</t>
  </si>
  <si>
    <t>TX_ML_D_M_35_39</t>
  </si>
  <si>
    <t>TX_ML_D_M_40_44</t>
  </si>
  <si>
    <t>TX_ML_D_M_45_49</t>
  </si>
  <si>
    <t>TX_ML_D_M_50</t>
  </si>
  <si>
    <t>TX_ML_L_men_3_N</t>
  </si>
  <si>
    <t>TX_ML_L_men_3_F_men1</t>
  </si>
  <si>
    <t>TX_ML_L_men_3_F_1_4</t>
  </si>
  <si>
    <t>TX_ML_L_men_3_F_5_9</t>
  </si>
  <si>
    <t>TX_ML_L_men_3_F_10_14</t>
  </si>
  <si>
    <t>TX_ML_L_men_3_F_15_19</t>
  </si>
  <si>
    <t>TX_ML_L_men_3_F_20_24</t>
  </si>
  <si>
    <t>TX_ML_L_men_3_F_25_29</t>
  </si>
  <si>
    <t>TX_ML_L_men_3_F_30_34</t>
  </si>
  <si>
    <t>TX_ML_L_men_3_F_35_39</t>
  </si>
  <si>
    <t>TX_ML_L_men_3_F_40_44</t>
  </si>
  <si>
    <t>TX_ML_L_men_3_F_45_49</t>
  </si>
  <si>
    <t>TX_ML_L_men_3_F_50</t>
  </si>
  <si>
    <t>TX_ML_L_men_3_M_men1</t>
  </si>
  <si>
    <t>TX_ML_L_men_3_M_1_4</t>
  </si>
  <si>
    <t>TX_ML_L_men_3_M_5_9</t>
  </si>
  <si>
    <t>TX_ML_L_men_3_M_10_14</t>
  </si>
  <si>
    <t>TX_ML_L_men_3_M_15_19</t>
  </si>
  <si>
    <t>TX_ML_L_men_3_M_20_24</t>
  </si>
  <si>
    <t>TX_ML_L_men_3_M_30_34</t>
  </si>
  <si>
    <t>TX_ML_L_men_3_M_35_39</t>
  </si>
  <si>
    <t>TX_ML_L_men_3_M_40_44</t>
  </si>
  <si>
    <t>TX_ML_L_men_3_M_45_49</t>
  </si>
  <si>
    <t>TX_ML_L_men_3_M_50</t>
  </si>
  <si>
    <t>TX_ML_L_mai_3_N</t>
  </si>
  <si>
    <t>TX_ML_L_mai_3_F_men1</t>
  </si>
  <si>
    <t>TX_ML_L_mai_3_F_1_4</t>
  </si>
  <si>
    <t>TX_ML_L_mai_3_F_5_9</t>
  </si>
  <si>
    <t>TX_ML_L_mai_3_F_10_14</t>
  </si>
  <si>
    <t>TX_ML_L_mai_3_F_15_19</t>
  </si>
  <si>
    <t>TX_ML_L_mai_3_F_20_24</t>
  </si>
  <si>
    <t>TX_ML_L_mai_3_F_25_29</t>
  </si>
  <si>
    <t>TX_ML_L_mai_3_F_30_34</t>
  </si>
  <si>
    <t>TX_ML_L_mai_3_F_35_39</t>
  </si>
  <si>
    <t>TX_ML_L_mai_3_F_40_44</t>
  </si>
  <si>
    <t>TX_ML_L_mai_3_F_45_49</t>
  </si>
  <si>
    <t>TX_ML_L_mai_3_F_50</t>
  </si>
  <si>
    <t>TX_ML_L_mai_3_M_men1</t>
  </si>
  <si>
    <t>TX_ML_L_mai_3_M_1_4</t>
  </si>
  <si>
    <t>TX_ML_L_mai_3_M_5_9</t>
  </si>
  <si>
    <t>TX_ML_L_mai_3_M_10_14</t>
  </si>
  <si>
    <t>TX_ML_L_mai_3_M_15_19</t>
  </si>
  <si>
    <t>TX_ML_L_mai_3_M_20_24</t>
  </si>
  <si>
    <t>TX_ML_L_mai_3_M_30_34</t>
  </si>
  <si>
    <t>TX_ML_L_mai_3_M_35_39</t>
  </si>
  <si>
    <t>TX_ML_L_mai_3_M_40_44</t>
  </si>
  <si>
    <t>TX_ML_L_mai_3_M_45_49</t>
  </si>
  <si>
    <t>TX_ML_L_mai_3_M_50</t>
  </si>
  <si>
    <t>TX_ML_L_Trans_N</t>
  </si>
  <si>
    <t>TX_ML_L_Trans_F_men1</t>
  </si>
  <si>
    <t>TX_ML_L_Trans_F_1_4</t>
  </si>
  <si>
    <t>TX_ML_L_Trans_F_5_9</t>
  </si>
  <si>
    <t>TX_ML_L_Trans_F_10_14</t>
  </si>
  <si>
    <t>TX_ML_L_Trans_F_15_19</t>
  </si>
  <si>
    <t>TX_ML_L_Trans_F_20_24</t>
  </si>
  <si>
    <t>TX_ML_L_Trans_F_25_29</t>
  </si>
  <si>
    <t>TX_ML_L_Trans_F_30_34</t>
  </si>
  <si>
    <t>TX_ML_L_Trans_F_35_39</t>
  </si>
  <si>
    <t>TX_ML_L_Trans_F_40_44</t>
  </si>
  <si>
    <t>TX_ML_L_Trans_F_45_49</t>
  </si>
  <si>
    <t>TX_ML_L_Trans_F_50</t>
  </si>
  <si>
    <t>TX_ML_L_Trans_M_men1</t>
  </si>
  <si>
    <t>TX_ML_L_Trans_M_1_4</t>
  </si>
  <si>
    <t>TX_ML_L_Trans_M_5_9</t>
  </si>
  <si>
    <t>TX_ML_L_Trans_M_10_14</t>
  </si>
  <si>
    <t>TX_ML_L_Trans_M_15_19</t>
  </si>
  <si>
    <t>TX_ML_L_Trans_M_20_24</t>
  </si>
  <si>
    <t>TX_ML_L_Trans_M_30_34</t>
  </si>
  <si>
    <t>TX_ML_L_Trans_M_35_39</t>
  </si>
  <si>
    <t>TX_ML_L_Trans_M_40_44</t>
  </si>
  <si>
    <t>TX_ML_L_Trans_M_45_49</t>
  </si>
  <si>
    <t>TX_ML_L_Trans_M_50</t>
  </si>
  <si>
    <t>TX_ML_L_Ref_N</t>
  </si>
  <si>
    <t>TX_ML_L_Ref_F_men1</t>
  </si>
  <si>
    <t>TX_ML_L_Ref_F_1_4</t>
  </si>
  <si>
    <t>TX_ML_L_Ref_F_5_9</t>
  </si>
  <si>
    <t>TX_ML_L_Ref_F_10_14</t>
  </si>
  <si>
    <t>TX_ML_L_Ref_F_15_19</t>
  </si>
  <si>
    <t>TX_ML_L_Ref_F_20_24</t>
  </si>
  <si>
    <t>TX_ML_L_Ref_F_25_29</t>
  </si>
  <si>
    <t>TX_ML_L_Ref_F_30_34</t>
  </si>
  <si>
    <t>TX_ML_L_Ref_F_35_39</t>
  </si>
  <si>
    <t>TX_ML_L_Ref_F_40_44</t>
  </si>
  <si>
    <t>TX_ML_L_Ref_F_45_49</t>
  </si>
  <si>
    <t>TX_ML_L_Ref_F_50</t>
  </si>
  <si>
    <t>TX_ML_L_Ref_M_men1</t>
  </si>
  <si>
    <t>TX_ML_L_Ref_M_1_4</t>
  </si>
  <si>
    <t>TX_ML_L_Ref_M_5_9</t>
  </si>
  <si>
    <t>TX_ML_L_Ref_M_10_14</t>
  </si>
  <si>
    <t>TX_ML_L_Ref_M_15_19</t>
  </si>
  <si>
    <t>TX_ML_L_Ref_M_20_24</t>
  </si>
  <si>
    <t>TX_ML_L_Ref_M_30_34</t>
  </si>
  <si>
    <t>TX_ML_L_Ref_M_35_39</t>
  </si>
  <si>
    <t>TX_ML_L_Ref_M_40_44</t>
  </si>
  <si>
    <t>TX_ML_L_Ref_M_45_49</t>
  </si>
  <si>
    <t>TX_ML_L_Ref_M_50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</si>
</sst>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6" formatCode="yyyy\-mm\-dd"/>
  </numFmts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color indexed="8"/>
      <name val="Calibri"/>
    </font>
    <font>
      <sz val="10"/>
      <color indexed="8"/>
      <name val="Calibri"/>
      <charset val="134"/>
    </font>
    <font>
      <sz val="10"/>
      <color indexed="8"/>
      <name val="Calibri"/>
      <family val="2"/>
    </font>
    <font>
      <b/>
      <sz val="9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14"/>
        <bgColor indexed="33"/>
      </patternFill>
    </fill>
    <fill>
      <patternFill patternType="solid">
        <fgColor indexed="25"/>
        <bgColor indexed="14"/>
      </patternFill>
    </fill>
    <fill>
      <patternFill patternType="solid">
        <fgColor indexed="13"/>
        <bgColor indexed="34"/>
      </patternFill>
    </fill>
    <fill>
      <patternFill patternType="solid">
        <fgColor indexed="24"/>
        <bgColor indexed="46"/>
      </patternFill>
    </fill>
    <fill>
      <patternFill patternType="solid">
        <fgColor indexed="48"/>
        <bgColor indexed="30"/>
      </patternFill>
    </fill>
    <fill>
      <patternFill patternType="solid">
        <fgColor indexed="51"/>
        <bgColor indexed="52"/>
      </patternFill>
    </fill>
    <fill>
      <patternFill patternType="solid">
        <fgColor indexed="44"/>
        <bgColor indexed="22"/>
      </patternFill>
    </fill>
    <fill>
      <patternFill patternType="solid">
        <fgColor rgb="FFBDD7EE"/>
        <bgColor rgb="FFCCCCFF"/>
      </patternFill>
    </fill>
    <fill>
      <patternFill patternType="solid">
        <fgColor rgb="FF9DC3E6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9999FF"/>
      </patternFill>
    </fill>
    <fill>
      <patternFill patternType="solid">
        <fgColor rgb="FF70AD47"/>
        <bgColor rgb="FF339966"/>
      </patternFill>
    </fill>
    <fill>
      <patternFill patternType="solid">
        <fgColor rgb="FFA9D18E"/>
        <bgColor rgb="FFB6D7A8"/>
      </patternFill>
    </fill>
    <fill>
      <patternFill patternType="solid">
        <fgColor rgb="FFB6D7A8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B6D7A8"/>
      </patternFill>
    </fill>
    <fill>
      <patternFill patternType="solid">
        <fgColor rgb="FFFFCC99"/>
        <bgColor rgb="FFFFF2CC"/>
      </patternFill>
    </fill>
    <fill>
      <patternFill patternType="solid">
        <fgColor rgb="FFFFFF00"/>
        <bgColor rgb="FF9CC2E5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46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 style="thin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59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8"/>
      </bottom>
      <diagonal/>
    </border>
    <border>
      <left style="thin">
        <color indexed="59"/>
      </left>
      <right style="thin">
        <color indexed="8"/>
      </right>
      <top/>
      <bottom style="thin">
        <color indexed="59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/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 style="thin">
        <color indexed="64"/>
      </right>
      <top style="thin">
        <color rgb="FF4C4C4C"/>
      </top>
      <bottom/>
      <diagonal/>
    </border>
    <border>
      <left style="thin">
        <color indexed="64"/>
      </left>
      <right style="thin">
        <color rgb="FF4C4C4C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</cellStyleXfs>
  <cellXfs count="151">
    <xf numFmtId="0" fontId="0" fillId="0" borderId="0" xfId="0"/>
    <xf numFmtId="0" fontId="2" fillId="2" borderId="2" xfId="0" applyFont="1" applyFill="1" applyBorder="1" applyAlignment="1">
      <alignment wrapText="1"/>
    </xf>
    <xf numFmtId="0" fontId="13" fillId="0" borderId="42" xfId="0" applyFont="1" applyBorder="1"/>
    <xf numFmtId="0" fontId="13" fillId="0" borderId="42" xfId="0" applyFont="1" applyBorder="1" applyAlignment="1"/>
    <xf numFmtId="0" fontId="3" fillId="3" borderId="3" xfId="0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horizontal="center" wrapText="1"/>
    </xf>
    <xf numFmtId="0" fontId="13" fillId="0" borderId="4" xfId="0" applyFont="1" applyBorder="1"/>
    <xf numFmtId="0" fontId="13" fillId="0" borderId="4" xfId="0" applyFont="1" applyBorder="1" applyAlignment="1"/>
    <xf numFmtId="0" fontId="7" fillId="0" borderId="4" xfId="0" applyFont="1" applyFill="1" applyBorder="1"/>
    <xf numFmtId="0" fontId="7" fillId="0" borderId="4" xfId="0" applyNumberFormat="1" applyFont="1" applyFill="1" applyBorder="1"/>
    <xf numFmtId="0" fontId="7" fillId="0" borderId="4" xfId="0" applyNumberFormat="1" applyFont="1" applyFill="1" applyBorder="1" applyAlignment="1"/>
    <xf numFmtId="0" fontId="0" fillId="0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6" fillId="0" borderId="4" xfId="0" applyFont="1" applyBorder="1" applyAlignment="1"/>
    <xf numFmtId="0" fontId="0" fillId="0" borderId="4" xfId="0" applyBorder="1"/>
    <xf numFmtId="0" fontId="5" fillId="0" borderId="4" xfId="0" applyNumberFormat="1" applyFont="1" applyBorder="1"/>
    <xf numFmtId="0" fontId="9" fillId="4" borderId="5" xfId="0" applyFont="1" applyFill="1" applyBorder="1" applyAlignment="1">
      <alignment wrapText="1"/>
    </xf>
    <xf numFmtId="49" fontId="9" fillId="4" borderId="5" xfId="0" applyNumberFormat="1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49" fontId="9" fillId="4" borderId="6" xfId="0" applyNumberFormat="1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49" fontId="9" fillId="5" borderId="5" xfId="0" applyNumberFormat="1" applyFont="1" applyFill="1" applyBorder="1" applyAlignment="1">
      <alignment wrapText="1"/>
    </xf>
    <xf numFmtId="49" fontId="9" fillId="5" borderId="7" xfId="0" applyNumberFormat="1" applyFont="1" applyFill="1" applyBorder="1" applyAlignment="1">
      <alignment wrapText="1"/>
    </xf>
    <xf numFmtId="0" fontId="13" fillId="0" borderId="43" xfId="0" applyFont="1" applyBorder="1" applyAlignment="1">
      <alignment wrapText="1"/>
    </xf>
    <xf numFmtId="0" fontId="10" fillId="0" borderId="4" xfId="0" applyFont="1" applyBorder="1" applyAlignment="1">
      <alignment horizontal="center"/>
    </xf>
    <xf numFmtId="0" fontId="12" fillId="0" borderId="1" xfId="0" applyFont="1" applyBorder="1"/>
    <xf numFmtId="49" fontId="13" fillId="13" borderId="4" xfId="0" applyNumberFormat="1" applyFont="1" applyFill="1" applyBorder="1" applyAlignment="1">
      <alignment horizontal="center" vertical="center" wrapText="1"/>
    </xf>
    <xf numFmtId="49" fontId="13" fillId="13" borderId="8" xfId="0" applyNumberFormat="1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49" fontId="13" fillId="14" borderId="4" xfId="0" applyNumberFormat="1" applyFont="1" applyFill="1" applyBorder="1" applyAlignment="1">
      <alignment horizontal="center" vertical="center" wrapText="1"/>
    </xf>
    <xf numFmtId="49" fontId="13" fillId="14" borderId="8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49" fontId="13" fillId="23" borderId="4" xfId="0" applyNumberFormat="1" applyFont="1" applyFill="1" applyBorder="1" applyAlignment="1">
      <alignment horizontal="center" vertical="center" wrapText="1"/>
    </xf>
    <xf numFmtId="49" fontId="13" fillId="23" borderId="8" xfId="0" applyNumberFormat="1" applyFont="1" applyFill="1" applyBorder="1" applyAlignment="1">
      <alignment horizontal="center" vertical="center" wrapText="1"/>
    </xf>
    <xf numFmtId="49" fontId="14" fillId="23" borderId="4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5" borderId="22" xfId="0" applyFont="1" applyFill="1" applyBorder="1" applyAlignment="1">
      <alignment horizontal="center" vertical="center" wrapText="1"/>
    </xf>
    <xf numFmtId="0" fontId="2" fillId="25" borderId="18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26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wrapText="1"/>
    </xf>
    <xf numFmtId="0" fontId="2" fillId="9" borderId="16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0" fontId="14" fillId="18" borderId="4" xfId="0" applyFont="1" applyFill="1" applyBorder="1" applyAlignment="1">
      <alignment horizontal="center" vertical="center" wrapText="1"/>
    </xf>
    <xf numFmtId="0" fontId="14" fillId="18" borderId="8" xfId="0" applyFont="1" applyFill="1" applyBorder="1" applyAlignment="1">
      <alignment horizontal="center" vertical="center" wrapText="1"/>
    </xf>
    <xf numFmtId="49" fontId="13" fillId="19" borderId="4" xfId="0" applyNumberFormat="1" applyFont="1" applyFill="1" applyBorder="1" applyAlignment="1">
      <alignment horizontal="center" vertical="center" wrapText="1"/>
    </xf>
    <xf numFmtId="49" fontId="13" fillId="19" borderId="8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35" xfId="0" applyFont="1" applyFill="1" applyBorder="1" applyAlignment="1">
      <alignment horizontal="center" vertical="center" wrapText="1"/>
    </xf>
    <xf numFmtId="0" fontId="13" fillId="20" borderId="4" xfId="0" applyFont="1" applyFill="1" applyBorder="1" applyAlignment="1">
      <alignment horizontal="center" vertical="center" wrapText="1"/>
    </xf>
    <xf numFmtId="0" fontId="13" fillId="20" borderId="8" xfId="0" applyFont="1" applyFill="1" applyBorder="1" applyAlignment="1">
      <alignment horizontal="center" vertical="center" wrapText="1"/>
    </xf>
    <xf numFmtId="0" fontId="13" fillId="21" borderId="9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49" fontId="14" fillId="1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37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wrapText="1"/>
    </xf>
    <xf numFmtId="0" fontId="9" fillId="3" borderId="38" xfId="0" applyFont="1" applyFill="1" applyBorder="1" applyAlignment="1">
      <alignment horizontal="center" wrapText="1"/>
    </xf>
    <xf numFmtId="0" fontId="8" fillId="10" borderId="18" xfId="0" applyFont="1" applyFill="1" applyBorder="1" applyAlignment="1">
      <alignment horizontal="center" wrapText="1"/>
    </xf>
    <xf numFmtId="0" fontId="8" fillId="11" borderId="18" xfId="0" applyFont="1" applyFill="1" applyBorder="1" applyAlignment="1">
      <alignment horizontal="center" wrapText="1"/>
    </xf>
    <xf numFmtId="0" fontId="8" fillId="11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3" fillId="22" borderId="8" xfId="0" applyFont="1" applyFill="1" applyBorder="1" applyAlignment="1">
      <alignment horizontal="center" vertical="center" wrapText="1"/>
    </xf>
    <xf numFmtId="0" fontId="13" fillId="22" borderId="10" xfId="0" applyFont="1" applyFill="1" applyBorder="1" applyAlignment="1">
      <alignment horizontal="center" vertical="center" wrapText="1"/>
    </xf>
    <xf numFmtId="0" fontId="14" fillId="22" borderId="9" xfId="0" applyFont="1" applyFill="1" applyBorder="1" applyAlignment="1">
      <alignment horizontal="center" vertical="center" wrapText="1"/>
    </xf>
    <xf numFmtId="0" fontId="14" fillId="22" borderId="8" xfId="0" applyFont="1" applyFill="1" applyBorder="1" applyAlignment="1">
      <alignment horizontal="center" vertical="center" wrapText="1"/>
    </xf>
    <xf numFmtId="49" fontId="13" fillId="22" borderId="44" xfId="0" applyNumberFormat="1" applyFont="1" applyFill="1" applyBorder="1" applyAlignment="1">
      <alignment horizontal="center" vertical="center" wrapText="1"/>
    </xf>
    <xf numFmtId="0" fontId="14" fillId="15" borderId="45" xfId="0" applyFont="1" applyFill="1" applyBorder="1" applyAlignment="1">
      <alignment horizontal="center" vertical="center" wrapText="1"/>
    </xf>
    <xf numFmtId="0" fontId="14" fillId="22" borderId="4" xfId="0" applyFont="1" applyFill="1" applyBorder="1" applyAlignment="1">
      <alignment horizontal="center" vertical="center" wrapText="1"/>
    </xf>
    <xf numFmtId="0" fontId="14" fillId="22" borderId="46" xfId="0" applyFont="1" applyFill="1" applyBorder="1" applyAlignment="1">
      <alignment horizontal="center" vertical="center" wrapText="1"/>
    </xf>
    <xf numFmtId="0" fontId="9" fillId="12" borderId="41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3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center" wrapText="1"/>
    </xf>
    <xf numFmtId="0" fontId="18" fillId="29" borderId="0" xfId="0" applyNumberFormat="1" applyFont="1" applyFill="1" applyBorder="1" applyAlignment="1"/>
    <xf numFmtId="0" fontId="19" fillId="0" borderId="0" xfId="0" applyNumberFormat="1" applyFont="1" applyFill="1" applyBorder="1" applyAlignment="1"/>
    <xf numFmtId="0" fontId="19" fillId="30" borderId="0" xfId="0" applyNumberFormat="1" applyFont="1" applyFill="1" applyBorder="1" applyAlignment="1"/>
    <xf numFmtId="0" fontId="18" fillId="29" borderId="0" xfId="2" applyFont="1" applyFill="1"/>
    <xf numFmtId="0" fontId="18" fillId="29" borderId="0" xfId="2" applyNumberFormat="1" applyFont="1" applyFill="1"/>
    <xf numFmtId="0" fontId="17" fillId="27" borderId="0" xfId="2" applyNumberFormat="1" applyBorder="1" applyAlignment="1"/>
    <xf numFmtId="0" fontId="18" fillId="29" borderId="0" xfId="2" applyNumberFormat="1" applyFont="1" applyFill="1" applyBorder="1" applyAlignment="1"/>
    <xf numFmtId="0" fontId="1" fillId="28" borderId="0" xfId="3" applyNumberFormat="1" applyBorder="1" applyAlignment="1"/>
    <xf numFmtId="0" fontId="19" fillId="0" borderId="0" xfId="0" applyFont="1"/>
    <xf numFmtId="0" fontId="19" fillId="31" borderId="0" xfId="0" applyNumberFormat="1" applyFont="1" applyFill="1"/>
    <xf numFmtId="0" fontId="19" fillId="0" borderId="0" xfId="0" applyNumberFormat="1" applyFont="1"/>
    <xf numFmtId="166" fontId="18" fillId="29" borderId="0" xfId="2" applyNumberFormat="1" applyFont="1" applyFill="1"/>
    <xf numFmtId="166" fontId="19" fillId="0" borderId="0" xfId="0" applyNumberFormat="1" applyFont="1"/>
    <xf numFmtId="0" fontId="16" fillId="30" borderId="0" xfId="2" applyNumberFormat="1" applyFont="1" applyFill="1" applyBorder="1" applyAlignment="1"/>
    <xf numFmtId="0" fontId="20" fillId="32" borderId="0" xfId="0" applyFont="1" applyFill="1"/>
    <xf numFmtId="0" fontId="15" fillId="26" borderId="0" xfId="1"/>
  </cellXfs>
  <cellStyles count="4">
    <cellStyle name="40% - Accent5" xfId="3" builtinId="47"/>
    <cellStyle name="Accent1" xfId="2" builtinId="29"/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CC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FF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D8"/>
  <sheetViews>
    <sheetView topLeftCell="EW1" zoomScale="90" zoomScaleNormal="90" workbookViewId="0">
      <selection activeCell="HT9" sqref="HT9"/>
    </sheetView>
  </sheetViews>
  <sheetFormatPr defaultColWidth="11.42578125" defaultRowHeight="12.75"/>
  <cols>
    <col min="1" max="2" width="17.85546875" bestFit="1" customWidth="1"/>
    <col min="3" max="92" width="17.85546875" customWidth="1"/>
    <col min="93" max="93" width="16.85546875" customWidth="1"/>
    <col min="94" max="94" width="14.28515625" customWidth="1"/>
    <col min="95" max="95" width="14.42578125" customWidth="1"/>
    <col min="96" max="96" width="13.28515625" customWidth="1"/>
    <col min="97" max="97" width="21.85546875" customWidth="1"/>
    <col min="98" max="98" width="13.28515625" customWidth="1"/>
    <col min="99" max="99" width="28.140625" customWidth="1"/>
    <col min="100" max="100" width="27.85546875" customWidth="1"/>
    <col min="101" max="101" width="26.28515625" customWidth="1"/>
    <col min="102" max="102" width="26.140625" customWidth="1"/>
    <col min="103" max="103" width="29" customWidth="1"/>
    <col min="104" max="105" width="28" customWidth="1"/>
    <col min="106" max="106" width="39.85546875" customWidth="1"/>
    <col min="107" max="107" width="25.140625" customWidth="1"/>
    <col min="108" max="108" width="25.7109375" customWidth="1"/>
    <col min="109" max="109" width="23.7109375" customWidth="1"/>
    <col min="110" max="110" width="19.85546875" customWidth="1"/>
    <col min="111" max="111" width="36.140625" customWidth="1"/>
    <col min="112" max="112" width="32.7109375" customWidth="1"/>
    <col min="113" max="113" width="28" customWidth="1"/>
    <col min="114" max="114" width="20.28515625" customWidth="1"/>
    <col min="115" max="115" width="25.140625" customWidth="1"/>
    <col min="116" max="116" width="17.140625" customWidth="1"/>
    <col min="117" max="117" width="25.140625" customWidth="1"/>
    <col min="118" max="118" width="23.42578125" customWidth="1"/>
    <col min="119" max="119" width="25.28515625" customWidth="1"/>
    <col min="120" max="120" width="19.42578125" customWidth="1"/>
    <col min="143" max="143" width="23.140625" customWidth="1"/>
    <col min="147" max="147" width="26.85546875" customWidth="1"/>
    <col min="148" max="148" width="25.42578125" customWidth="1"/>
    <col min="149" max="149" width="21.7109375" customWidth="1"/>
    <col min="150" max="150" width="23.7109375" customWidth="1"/>
    <col min="151" max="151" width="30" customWidth="1"/>
    <col min="153" max="153" width="24.85546875" customWidth="1"/>
    <col min="154" max="154" width="22.42578125" customWidth="1"/>
    <col min="155" max="155" width="18.28515625" customWidth="1"/>
    <col min="157" max="157" width="17.7109375" customWidth="1"/>
    <col min="158" max="158" width="16.28515625" customWidth="1"/>
    <col min="160" max="160" width="16.42578125" customWidth="1"/>
    <col min="161" max="161" width="20.7109375" customWidth="1"/>
    <col min="164" max="164" width="19.85546875" customWidth="1"/>
    <col min="166" max="166" width="20.85546875" customWidth="1"/>
    <col min="193" max="193" width="31.28515625" customWidth="1"/>
    <col min="212" max="212" width="21.28515625" customWidth="1"/>
    <col min="220" max="220" width="27.28515625" customWidth="1"/>
    <col min="221" max="221" width="25.140625" customWidth="1"/>
    <col min="222" max="222" width="21.140625" customWidth="1"/>
    <col min="223" max="223" width="23.7109375" customWidth="1"/>
    <col min="224" max="224" width="26.85546875" customWidth="1"/>
    <col min="228" max="228" width="19" customWidth="1"/>
    <col min="230" max="230" width="19.28515625" customWidth="1"/>
    <col min="231" max="231" width="16.140625" customWidth="1"/>
    <col min="233" max="233" width="17" customWidth="1"/>
    <col min="234" max="234" width="17.7109375" customWidth="1"/>
  </cols>
  <sheetData>
    <row r="1" spans="1:238" ht="12.75" customHeight="1">
      <c r="A1" s="82" t="s">
        <v>53</v>
      </c>
      <c r="B1" s="85" t="s">
        <v>54</v>
      </c>
      <c r="C1" s="88" t="s">
        <v>28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37" t="s">
        <v>34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47" t="s">
        <v>0</v>
      </c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8" t="s">
        <v>1</v>
      </c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</row>
    <row r="2" spans="1:238" ht="12.95" customHeight="1">
      <c r="A2" s="83"/>
      <c r="B2" s="86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</row>
    <row r="3" spans="1:238" ht="12.75" customHeight="1">
      <c r="A3" s="83"/>
      <c r="B3" s="86"/>
      <c r="C3" s="89" t="s">
        <v>2</v>
      </c>
      <c r="D3" s="91" t="s">
        <v>13</v>
      </c>
      <c r="E3" s="101" t="s">
        <v>29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93" t="s">
        <v>5</v>
      </c>
      <c r="AH3" s="93" t="s">
        <v>6</v>
      </c>
      <c r="AI3" s="93" t="s">
        <v>7</v>
      </c>
      <c r="AJ3" s="93" t="s">
        <v>8</v>
      </c>
      <c r="AK3" s="95" t="s">
        <v>9</v>
      </c>
      <c r="AL3" s="38" t="s">
        <v>2</v>
      </c>
      <c r="AM3" s="102" t="s">
        <v>29</v>
      </c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40" t="s">
        <v>5</v>
      </c>
      <c r="BP3" s="40" t="s">
        <v>6</v>
      </c>
      <c r="BQ3" s="40" t="s">
        <v>7</v>
      </c>
      <c r="BR3" s="40" t="s">
        <v>8</v>
      </c>
      <c r="BS3" s="42" t="s">
        <v>793</v>
      </c>
      <c r="BT3" s="42"/>
      <c r="BU3" s="42"/>
      <c r="BV3" s="42"/>
      <c r="BW3" s="42"/>
      <c r="BX3" s="42"/>
      <c r="BY3" s="42"/>
      <c r="BZ3" s="42" t="s">
        <v>35</v>
      </c>
      <c r="CA3" s="42"/>
      <c r="CB3" s="42"/>
      <c r="CC3" s="42"/>
      <c r="CD3" s="42"/>
      <c r="CE3" s="42"/>
      <c r="CF3" s="42"/>
      <c r="CG3" s="42" t="s">
        <v>36</v>
      </c>
      <c r="CH3" s="42"/>
      <c r="CI3" s="42"/>
      <c r="CJ3" s="42"/>
      <c r="CK3" s="42"/>
      <c r="CL3" s="42"/>
      <c r="CM3" s="42"/>
      <c r="CN3" s="43" t="s">
        <v>9</v>
      </c>
      <c r="CO3" s="49" t="s">
        <v>2</v>
      </c>
      <c r="CP3" s="51" t="s">
        <v>3</v>
      </c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2" t="s">
        <v>4</v>
      </c>
      <c r="ES3" s="52"/>
      <c r="ET3" s="52"/>
      <c r="EU3" s="52"/>
      <c r="EV3" s="52"/>
      <c r="EW3" s="53" t="s">
        <v>5</v>
      </c>
      <c r="EX3" s="53"/>
      <c r="EY3" s="53"/>
      <c r="EZ3" s="54" t="s">
        <v>6</v>
      </c>
      <c r="FA3" s="54"/>
      <c r="FB3" s="54"/>
      <c r="FC3" s="53" t="s">
        <v>7</v>
      </c>
      <c r="FD3" s="53"/>
      <c r="FE3" s="53"/>
      <c r="FF3" s="54" t="s">
        <v>8</v>
      </c>
      <c r="FG3" s="54"/>
      <c r="FH3" s="54"/>
      <c r="FI3" s="107" t="s">
        <v>9</v>
      </c>
      <c r="FJ3" s="77" t="s">
        <v>2</v>
      </c>
      <c r="FK3" s="80" t="s">
        <v>3</v>
      </c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64" t="s">
        <v>4</v>
      </c>
      <c r="HN3" s="64"/>
      <c r="HO3" s="64"/>
      <c r="HP3" s="64"/>
      <c r="HQ3" s="64"/>
      <c r="HR3" s="59" t="s">
        <v>5</v>
      </c>
      <c r="HS3" s="59"/>
      <c r="HT3" s="59"/>
      <c r="HU3" s="59" t="s">
        <v>6</v>
      </c>
      <c r="HV3" s="59"/>
      <c r="HW3" s="59"/>
      <c r="HX3" s="59" t="s">
        <v>7</v>
      </c>
      <c r="HY3" s="59"/>
      <c r="HZ3" s="59"/>
      <c r="IA3" s="59" t="s">
        <v>8</v>
      </c>
      <c r="IB3" s="59"/>
      <c r="IC3" s="59"/>
      <c r="ID3" s="61" t="s">
        <v>9</v>
      </c>
    </row>
    <row r="4" spans="1:238" ht="14.1" customHeight="1">
      <c r="A4" s="83"/>
      <c r="B4" s="86"/>
      <c r="C4" s="89"/>
      <c r="D4" s="91"/>
      <c r="E4" s="91" t="s">
        <v>15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 t="s">
        <v>16</v>
      </c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3"/>
      <c r="AH4" s="93"/>
      <c r="AI4" s="93"/>
      <c r="AJ4" s="93"/>
      <c r="AK4" s="95"/>
      <c r="AL4" s="38"/>
      <c r="AM4" s="34" t="s">
        <v>15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 t="s">
        <v>16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40"/>
      <c r="BP4" s="40"/>
      <c r="BQ4" s="40"/>
      <c r="BR4" s="40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3"/>
      <c r="CO4" s="49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2"/>
      <c r="ES4" s="52"/>
      <c r="ET4" s="52"/>
      <c r="EU4" s="52"/>
      <c r="EV4" s="52"/>
      <c r="EW4" s="53"/>
      <c r="EX4" s="53"/>
      <c r="EY4" s="53"/>
      <c r="EZ4" s="54"/>
      <c r="FA4" s="54"/>
      <c r="FB4" s="54"/>
      <c r="FC4" s="53"/>
      <c r="FD4" s="53"/>
      <c r="FE4" s="53"/>
      <c r="FF4" s="54"/>
      <c r="FG4" s="54"/>
      <c r="FH4" s="54"/>
      <c r="FI4" s="107"/>
      <c r="FJ4" s="78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65"/>
      <c r="HN4" s="65"/>
      <c r="HO4" s="65"/>
      <c r="HP4" s="65"/>
      <c r="HQ4" s="65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2"/>
    </row>
    <row r="5" spans="1:238" ht="12.75" customHeight="1">
      <c r="A5" s="83"/>
      <c r="B5" s="86"/>
      <c r="C5" s="89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3"/>
      <c r="AH5" s="93"/>
      <c r="AI5" s="93"/>
      <c r="AJ5" s="93"/>
      <c r="AK5" s="95"/>
      <c r="AL5" s="38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40"/>
      <c r="BP5" s="40"/>
      <c r="BQ5" s="40"/>
      <c r="BR5" s="40"/>
      <c r="BS5" s="35" t="s">
        <v>14</v>
      </c>
      <c r="BT5" s="103" t="s">
        <v>15</v>
      </c>
      <c r="BU5" s="103"/>
      <c r="BV5" s="103"/>
      <c r="BW5" s="103" t="s">
        <v>16</v>
      </c>
      <c r="BX5" s="103"/>
      <c r="BY5" s="103"/>
      <c r="BZ5" s="35" t="s">
        <v>14</v>
      </c>
      <c r="CA5" s="103" t="s">
        <v>15</v>
      </c>
      <c r="CB5" s="103"/>
      <c r="CC5" s="103"/>
      <c r="CD5" s="103" t="s">
        <v>16</v>
      </c>
      <c r="CE5" s="103"/>
      <c r="CF5" s="103"/>
      <c r="CG5" s="35" t="s">
        <v>14</v>
      </c>
      <c r="CH5" s="103" t="s">
        <v>15</v>
      </c>
      <c r="CI5" s="103"/>
      <c r="CJ5" s="103"/>
      <c r="CK5" s="103" t="s">
        <v>16</v>
      </c>
      <c r="CL5" s="103"/>
      <c r="CM5" s="103"/>
      <c r="CN5" s="43"/>
      <c r="CO5" s="49"/>
      <c r="CP5" s="104" t="s">
        <v>10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5" t="s">
        <v>11</v>
      </c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4" t="s">
        <v>12</v>
      </c>
      <c r="ES5" s="104"/>
      <c r="ET5" s="104" t="s">
        <v>13</v>
      </c>
      <c r="EU5" s="104"/>
      <c r="EV5" s="1"/>
      <c r="EW5" s="53"/>
      <c r="EX5" s="53"/>
      <c r="EY5" s="53"/>
      <c r="EZ5" s="54"/>
      <c r="FA5" s="54"/>
      <c r="FB5" s="54"/>
      <c r="FC5" s="53"/>
      <c r="FD5" s="53"/>
      <c r="FE5" s="53"/>
      <c r="FF5" s="54"/>
      <c r="FG5" s="54"/>
      <c r="FH5" s="54"/>
      <c r="FI5" s="107"/>
      <c r="FJ5" s="78"/>
      <c r="FK5" s="65" t="s">
        <v>10</v>
      </c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 t="s">
        <v>11</v>
      </c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 t="s">
        <v>12</v>
      </c>
      <c r="HN5" s="65"/>
      <c r="HO5" s="65" t="s">
        <v>13</v>
      </c>
      <c r="HP5" s="65"/>
      <c r="HQ5" s="66" t="s">
        <v>14</v>
      </c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2"/>
    </row>
    <row r="6" spans="1:238" ht="12.75" customHeight="1">
      <c r="A6" s="83"/>
      <c r="B6" s="86"/>
      <c r="C6" s="89"/>
      <c r="D6" s="91"/>
      <c r="E6" s="97" t="s">
        <v>18</v>
      </c>
      <c r="F6" s="97" t="s">
        <v>30</v>
      </c>
      <c r="G6" s="97" t="s">
        <v>31</v>
      </c>
      <c r="H6" s="97" t="s">
        <v>32</v>
      </c>
      <c r="I6" s="97" t="s">
        <v>19</v>
      </c>
      <c r="J6" s="97" t="s">
        <v>20</v>
      </c>
      <c r="K6" s="97" t="s">
        <v>21</v>
      </c>
      <c r="L6" s="97" t="s">
        <v>22</v>
      </c>
      <c r="M6" s="97" t="s">
        <v>23</v>
      </c>
      <c r="N6" s="97" t="s">
        <v>24</v>
      </c>
      <c r="O6" s="97" t="s">
        <v>25</v>
      </c>
      <c r="P6" s="97" t="s">
        <v>26</v>
      </c>
      <c r="Q6" s="97" t="s">
        <v>33</v>
      </c>
      <c r="R6" s="99" t="s">
        <v>14</v>
      </c>
      <c r="S6" s="97" t="s">
        <v>18</v>
      </c>
      <c r="T6" s="97" t="s">
        <v>30</v>
      </c>
      <c r="U6" s="97" t="s">
        <v>31</v>
      </c>
      <c r="V6" s="97" t="s">
        <v>32</v>
      </c>
      <c r="W6" s="97" t="s">
        <v>19</v>
      </c>
      <c r="X6" s="97" t="s">
        <v>20</v>
      </c>
      <c r="Y6" s="97" t="s">
        <v>21</v>
      </c>
      <c r="Z6" s="97" t="s">
        <v>22</v>
      </c>
      <c r="AA6" s="97" t="s">
        <v>23</v>
      </c>
      <c r="AB6" s="97" t="s">
        <v>24</v>
      </c>
      <c r="AC6" s="97" t="s">
        <v>25</v>
      </c>
      <c r="AD6" s="97" t="s">
        <v>26</v>
      </c>
      <c r="AE6" s="97" t="s">
        <v>33</v>
      </c>
      <c r="AF6" s="99" t="s">
        <v>14</v>
      </c>
      <c r="AG6" s="93"/>
      <c r="AH6" s="93"/>
      <c r="AI6" s="93"/>
      <c r="AJ6" s="93"/>
      <c r="AK6" s="95"/>
      <c r="AL6" s="38"/>
      <c r="AM6" s="30" t="s">
        <v>18</v>
      </c>
      <c r="AN6" s="30" t="s">
        <v>30</v>
      </c>
      <c r="AO6" s="30" t="s">
        <v>31</v>
      </c>
      <c r="AP6" s="30" t="s">
        <v>32</v>
      </c>
      <c r="AQ6" s="30" t="s">
        <v>19</v>
      </c>
      <c r="AR6" s="30" t="s">
        <v>20</v>
      </c>
      <c r="AS6" s="30" t="s">
        <v>21</v>
      </c>
      <c r="AT6" s="30" t="s">
        <v>22</v>
      </c>
      <c r="AU6" s="30" t="s">
        <v>23</v>
      </c>
      <c r="AV6" s="30" t="s">
        <v>24</v>
      </c>
      <c r="AW6" s="30" t="s">
        <v>25</v>
      </c>
      <c r="AX6" s="30" t="s">
        <v>26</v>
      </c>
      <c r="AY6" s="30" t="s">
        <v>33</v>
      </c>
      <c r="AZ6" s="32" t="s">
        <v>14</v>
      </c>
      <c r="BA6" s="30" t="s">
        <v>18</v>
      </c>
      <c r="BB6" s="30" t="s">
        <v>30</v>
      </c>
      <c r="BC6" s="30" t="s">
        <v>31</v>
      </c>
      <c r="BD6" s="30" t="s">
        <v>32</v>
      </c>
      <c r="BE6" s="30" t="s">
        <v>19</v>
      </c>
      <c r="BF6" s="30" t="s">
        <v>20</v>
      </c>
      <c r="BG6" s="30" t="s">
        <v>21</v>
      </c>
      <c r="BH6" s="30" t="s">
        <v>22</v>
      </c>
      <c r="BI6" s="30" t="s">
        <v>23</v>
      </c>
      <c r="BJ6" s="30" t="s">
        <v>24</v>
      </c>
      <c r="BK6" s="30" t="s">
        <v>25</v>
      </c>
      <c r="BL6" s="30" t="s">
        <v>26</v>
      </c>
      <c r="BM6" s="30" t="s">
        <v>33</v>
      </c>
      <c r="BN6" s="32" t="s">
        <v>14</v>
      </c>
      <c r="BO6" s="40"/>
      <c r="BP6" s="40"/>
      <c r="BQ6" s="40"/>
      <c r="BR6" s="40"/>
      <c r="BS6" s="35"/>
      <c r="BT6" s="28" t="s">
        <v>37</v>
      </c>
      <c r="BU6" s="28" t="s">
        <v>38</v>
      </c>
      <c r="BV6" s="28" t="s">
        <v>39</v>
      </c>
      <c r="BW6" s="28" t="s">
        <v>37</v>
      </c>
      <c r="BX6" s="28" t="s">
        <v>38</v>
      </c>
      <c r="BY6" s="28" t="s">
        <v>39</v>
      </c>
      <c r="BZ6" s="35"/>
      <c r="CA6" s="28" t="s">
        <v>37</v>
      </c>
      <c r="CB6" s="28" t="s">
        <v>38</v>
      </c>
      <c r="CC6" s="28" t="s">
        <v>39</v>
      </c>
      <c r="CD6" s="28" t="s">
        <v>37</v>
      </c>
      <c r="CE6" s="28" t="s">
        <v>38</v>
      </c>
      <c r="CF6" s="28" t="s">
        <v>39</v>
      </c>
      <c r="CG6" s="35"/>
      <c r="CH6" s="28" t="s">
        <v>37</v>
      </c>
      <c r="CI6" s="28" t="s">
        <v>38</v>
      </c>
      <c r="CJ6" s="28" t="s">
        <v>39</v>
      </c>
      <c r="CK6" s="28" t="s">
        <v>37</v>
      </c>
      <c r="CL6" s="28" t="s">
        <v>38</v>
      </c>
      <c r="CM6" s="28" t="s">
        <v>39</v>
      </c>
      <c r="CN6" s="43"/>
      <c r="CO6" s="49"/>
      <c r="CP6" s="106" t="s">
        <v>15</v>
      </c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 t="s">
        <v>16</v>
      </c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55" t="s">
        <v>14</v>
      </c>
      <c r="DQ6" s="106" t="s">
        <v>15</v>
      </c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 t="s">
        <v>16</v>
      </c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57" t="s">
        <v>14</v>
      </c>
      <c r="ER6" s="68" t="s">
        <v>10</v>
      </c>
      <c r="ES6" s="68" t="s">
        <v>11</v>
      </c>
      <c r="ET6" s="68" t="s">
        <v>10</v>
      </c>
      <c r="EU6" s="68" t="s">
        <v>11</v>
      </c>
      <c r="EV6" s="69" t="s">
        <v>17</v>
      </c>
      <c r="EW6" s="71" t="s">
        <v>14</v>
      </c>
      <c r="EX6" s="75" t="s">
        <v>10</v>
      </c>
      <c r="EY6" s="75" t="s">
        <v>11</v>
      </c>
      <c r="EZ6" s="71" t="s">
        <v>14</v>
      </c>
      <c r="FA6" s="75" t="s">
        <v>10</v>
      </c>
      <c r="FB6" s="75" t="s">
        <v>11</v>
      </c>
      <c r="FC6" s="71" t="s">
        <v>14</v>
      </c>
      <c r="FD6" s="75" t="s">
        <v>10</v>
      </c>
      <c r="FE6" s="75" t="s">
        <v>11</v>
      </c>
      <c r="FF6" s="71" t="s">
        <v>14</v>
      </c>
      <c r="FG6" s="75" t="s">
        <v>10</v>
      </c>
      <c r="FH6" s="75" t="s">
        <v>11</v>
      </c>
      <c r="FI6" s="107"/>
      <c r="FJ6" s="78"/>
      <c r="FK6" s="106" t="s">
        <v>15</v>
      </c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 t="s">
        <v>16</v>
      </c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66" t="s">
        <v>14</v>
      </c>
      <c r="GL6" s="106" t="s">
        <v>15</v>
      </c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 t="s">
        <v>16</v>
      </c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66" t="s">
        <v>14</v>
      </c>
      <c r="HM6" s="45" t="s">
        <v>10</v>
      </c>
      <c r="HN6" s="45" t="s">
        <v>11</v>
      </c>
      <c r="HO6" s="45" t="s">
        <v>10</v>
      </c>
      <c r="HP6" s="45" t="s">
        <v>11</v>
      </c>
      <c r="HQ6" s="66"/>
      <c r="HR6" s="73" t="s">
        <v>14</v>
      </c>
      <c r="HS6" s="75" t="s">
        <v>10</v>
      </c>
      <c r="HT6" s="75" t="s">
        <v>11</v>
      </c>
      <c r="HU6" s="73" t="s">
        <v>14</v>
      </c>
      <c r="HV6" s="75" t="s">
        <v>10</v>
      </c>
      <c r="HW6" s="75" t="s">
        <v>11</v>
      </c>
      <c r="HX6" s="73" t="s">
        <v>14</v>
      </c>
      <c r="HY6" s="75" t="s">
        <v>10</v>
      </c>
      <c r="HZ6" s="75" t="s">
        <v>11</v>
      </c>
      <c r="IA6" s="73" t="s">
        <v>14</v>
      </c>
      <c r="IB6" s="75" t="s">
        <v>10</v>
      </c>
      <c r="IC6" s="75" t="s">
        <v>11</v>
      </c>
      <c r="ID6" s="62"/>
    </row>
    <row r="7" spans="1:238" ht="15" customHeight="1">
      <c r="A7" s="84"/>
      <c r="B7" s="87"/>
      <c r="C7" s="90"/>
      <c r="D7" s="92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00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100"/>
      <c r="AG7" s="94"/>
      <c r="AH7" s="94"/>
      <c r="AI7" s="94"/>
      <c r="AJ7" s="94"/>
      <c r="AK7" s="96"/>
      <c r="AL7" s="39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3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3"/>
      <c r="BO7" s="41"/>
      <c r="BP7" s="41"/>
      <c r="BQ7" s="41"/>
      <c r="BR7" s="41"/>
      <c r="BS7" s="36"/>
      <c r="BT7" s="29"/>
      <c r="BU7" s="29"/>
      <c r="BV7" s="29"/>
      <c r="BW7" s="29"/>
      <c r="BX7" s="29"/>
      <c r="BY7" s="29"/>
      <c r="BZ7" s="36"/>
      <c r="CA7" s="29"/>
      <c r="CB7" s="29"/>
      <c r="CC7" s="29"/>
      <c r="CD7" s="29"/>
      <c r="CE7" s="29"/>
      <c r="CF7" s="29"/>
      <c r="CG7" s="36"/>
      <c r="CH7" s="29"/>
      <c r="CI7" s="29"/>
      <c r="CJ7" s="29"/>
      <c r="CK7" s="29"/>
      <c r="CL7" s="29"/>
      <c r="CM7" s="29"/>
      <c r="CN7" s="44"/>
      <c r="CO7" s="50"/>
      <c r="CP7" s="4" t="s">
        <v>18</v>
      </c>
      <c r="CQ7" s="5">
        <v>43104</v>
      </c>
      <c r="CR7" s="5">
        <v>43229</v>
      </c>
      <c r="CS7" s="6">
        <v>43387</v>
      </c>
      <c r="CT7" s="4" t="s">
        <v>19</v>
      </c>
      <c r="CU7" s="4" t="s">
        <v>20</v>
      </c>
      <c r="CV7" s="4" t="s">
        <v>21</v>
      </c>
      <c r="CW7" s="4" t="s">
        <v>22</v>
      </c>
      <c r="CX7" s="4" t="s">
        <v>23</v>
      </c>
      <c r="CY7" s="4" t="s">
        <v>24</v>
      </c>
      <c r="CZ7" s="4" t="s">
        <v>25</v>
      </c>
      <c r="DA7" s="4" t="s">
        <v>26</v>
      </c>
      <c r="DB7" s="4" t="s">
        <v>27</v>
      </c>
      <c r="DC7" s="4" t="s">
        <v>18</v>
      </c>
      <c r="DD7" s="5">
        <v>43104</v>
      </c>
      <c r="DE7" s="5">
        <v>43229</v>
      </c>
      <c r="DF7" s="6">
        <v>43387</v>
      </c>
      <c r="DG7" s="4" t="s">
        <v>19</v>
      </c>
      <c r="DH7" s="4" t="s">
        <v>20</v>
      </c>
      <c r="DI7" s="4" t="s">
        <v>21</v>
      </c>
      <c r="DJ7" s="4" t="s">
        <v>22</v>
      </c>
      <c r="DK7" s="4" t="s">
        <v>23</v>
      </c>
      <c r="DL7" s="4" t="s">
        <v>24</v>
      </c>
      <c r="DM7" s="4" t="s">
        <v>25</v>
      </c>
      <c r="DN7" s="4" t="s">
        <v>26</v>
      </c>
      <c r="DO7" s="4" t="s">
        <v>27</v>
      </c>
      <c r="DP7" s="56"/>
      <c r="DQ7" s="4" t="s">
        <v>18</v>
      </c>
      <c r="DR7" s="5">
        <v>43104</v>
      </c>
      <c r="DS7" s="5">
        <v>43229</v>
      </c>
      <c r="DT7" s="6">
        <v>43387</v>
      </c>
      <c r="DU7" s="4" t="s">
        <v>19</v>
      </c>
      <c r="DV7" s="4" t="s">
        <v>20</v>
      </c>
      <c r="DW7" s="4" t="s">
        <v>21</v>
      </c>
      <c r="DX7" s="4" t="s">
        <v>22</v>
      </c>
      <c r="DY7" s="4" t="s">
        <v>23</v>
      </c>
      <c r="DZ7" s="4" t="s">
        <v>24</v>
      </c>
      <c r="EA7" s="4" t="s">
        <v>25</v>
      </c>
      <c r="EB7" s="4" t="s">
        <v>26</v>
      </c>
      <c r="EC7" s="4" t="s">
        <v>27</v>
      </c>
      <c r="ED7" s="4" t="s">
        <v>18</v>
      </c>
      <c r="EE7" s="5">
        <v>43104</v>
      </c>
      <c r="EF7" s="5">
        <v>43229</v>
      </c>
      <c r="EG7" s="6">
        <v>43387</v>
      </c>
      <c r="EH7" s="4" t="s">
        <v>19</v>
      </c>
      <c r="EI7" s="4" t="s">
        <v>20</v>
      </c>
      <c r="EJ7" s="4" t="s">
        <v>21</v>
      </c>
      <c r="EK7" s="4" t="s">
        <v>22</v>
      </c>
      <c r="EL7" s="4" t="s">
        <v>23</v>
      </c>
      <c r="EM7" s="4" t="s">
        <v>24</v>
      </c>
      <c r="EN7" s="4" t="s">
        <v>25</v>
      </c>
      <c r="EO7" s="4" t="s">
        <v>26</v>
      </c>
      <c r="EP7" s="4" t="s">
        <v>27</v>
      </c>
      <c r="EQ7" s="58"/>
      <c r="ER7" s="46"/>
      <c r="ES7" s="46"/>
      <c r="ET7" s="46"/>
      <c r="EU7" s="46"/>
      <c r="EV7" s="70"/>
      <c r="EW7" s="72"/>
      <c r="EX7" s="76"/>
      <c r="EY7" s="76"/>
      <c r="EZ7" s="72"/>
      <c r="FA7" s="76"/>
      <c r="FB7" s="76"/>
      <c r="FC7" s="72"/>
      <c r="FD7" s="76"/>
      <c r="FE7" s="76"/>
      <c r="FF7" s="72"/>
      <c r="FG7" s="76"/>
      <c r="FH7" s="76"/>
      <c r="FI7" s="108"/>
      <c r="FJ7" s="79"/>
      <c r="FK7" s="4" t="s">
        <v>18</v>
      </c>
      <c r="FL7" s="5">
        <v>43104</v>
      </c>
      <c r="FM7" s="5">
        <v>43229</v>
      </c>
      <c r="FN7" s="6">
        <v>43387</v>
      </c>
      <c r="FO7" s="4" t="s">
        <v>19</v>
      </c>
      <c r="FP7" s="4" t="s">
        <v>20</v>
      </c>
      <c r="FQ7" s="4" t="s">
        <v>21</v>
      </c>
      <c r="FR7" s="4" t="s">
        <v>22</v>
      </c>
      <c r="FS7" s="4" t="s">
        <v>23</v>
      </c>
      <c r="FT7" s="4" t="s">
        <v>24</v>
      </c>
      <c r="FU7" s="4" t="s">
        <v>25</v>
      </c>
      <c r="FV7" s="4" t="s">
        <v>26</v>
      </c>
      <c r="FW7" s="4" t="s">
        <v>27</v>
      </c>
      <c r="FX7" s="4" t="s">
        <v>18</v>
      </c>
      <c r="FY7" s="5">
        <v>43104</v>
      </c>
      <c r="FZ7" s="5">
        <v>43229</v>
      </c>
      <c r="GA7" s="6">
        <v>43387</v>
      </c>
      <c r="GB7" s="4" t="s">
        <v>19</v>
      </c>
      <c r="GC7" s="4" t="s">
        <v>20</v>
      </c>
      <c r="GD7" s="4" t="s">
        <v>21</v>
      </c>
      <c r="GE7" s="4" t="s">
        <v>22</v>
      </c>
      <c r="GF7" s="4" t="s">
        <v>23</v>
      </c>
      <c r="GG7" s="4" t="s">
        <v>24</v>
      </c>
      <c r="GH7" s="4" t="s">
        <v>25</v>
      </c>
      <c r="GI7" s="4" t="s">
        <v>26</v>
      </c>
      <c r="GJ7" s="4" t="s">
        <v>27</v>
      </c>
      <c r="GK7" s="67"/>
      <c r="GL7" s="4" t="s">
        <v>18</v>
      </c>
      <c r="GM7" s="5">
        <v>43104</v>
      </c>
      <c r="GN7" s="5">
        <v>43229</v>
      </c>
      <c r="GO7" s="6">
        <v>43387</v>
      </c>
      <c r="GP7" s="4" t="s">
        <v>19</v>
      </c>
      <c r="GQ7" s="4" t="s">
        <v>20</v>
      </c>
      <c r="GR7" s="4" t="s">
        <v>21</v>
      </c>
      <c r="GS7" s="4" t="s">
        <v>22</v>
      </c>
      <c r="GT7" s="4" t="s">
        <v>23</v>
      </c>
      <c r="GU7" s="4" t="s">
        <v>24</v>
      </c>
      <c r="GV7" s="4" t="s">
        <v>25</v>
      </c>
      <c r="GW7" s="4" t="s">
        <v>26</v>
      </c>
      <c r="GX7" s="4" t="s">
        <v>27</v>
      </c>
      <c r="GY7" s="4" t="s">
        <v>18</v>
      </c>
      <c r="GZ7" s="5">
        <v>43104</v>
      </c>
      <c r="HA7" s="5">
        <v>43229</v>
      </c>
      <c r="HB7" s="6">
        <v>43387</v>
      </c>
      <c r="HC7" s="4" t="s">
        <v>19</v>
      </c>
      <c r="HD7" s="4" t="s">
        <v>20</v>
      </c>
      <c r="HE7" s="4" t="s">
        <v>21</v>
      </c>
      <c r="HF7" s="4" t="s">
        <v>22</v>
      </c>
      <c r="HG7" s="4" t="s">
        <v>23</v>
      </c>
      <c r="HH7" s="4" t="s">
        <v>24</v>
      </c>
      <c r="HI7" s="4" t="s">
        <v>25</v>
      </c>
      <c r="HJ7" s="4" t="s">
        <v>26</v>
      </c>
      <c r="HK7" s="4" t="s">
        <v>27</v>
      </c>
      <c r="HL7" s="67"/>
      <c r="HM7" s="46"/>
      <c r="HN7" s="46"/>
      <c r="HO7" s="46"/>
      <c r="HP7" s="46"/>
      <c r="HQ7" s="67"/>
      <c r="HR7" s="74"/>
      <c r="HS7" s="76"/>
      <c r="HT7" s="76"/>
      <c r="HU7" s="74"/>
      <c r="HV7" s="76"/>
      <c r="HW7" s="76"/>
      <c r="HX7" s="74"/>
      <c r="HY7" s="76"/>
      <c r="HZ7" s="76"/>
      <c r="IA7" s="74"/>
      <c r="IB7" s="76"/>
      <c r="IC7" s="76"/>
      <c r="ID7" s="63"/>
    </row>
    <row r="8" spans="1:238" ht="14.1" customHeight="1">
      <c r="A8" s="27" t="s">
        <v>55</v>
      </c>
      <c r="B8" s="27" t="s">
        <v>56</v>
      </c>
      <c r="C8" s="7">
        <v>142</v>
      </c>
      <c r="D8" s="7">
        <v>6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5</v>
      </c>
      <c r="K8" s="7">
        <v>4</v>
      </c>
      <c r="L8" s="7">
        <v>15</v>
      </c>
      <c r="M8" s="7">
        <v>14</v>
      </c>
      <c r="N8" s="7">
        <v>5</v>
      </c>
      <c r="O8" s="7">
        <v>4</v>
      </c>
      <c r="P8" s="7">
        <v>7</v>
      </c>
      <c r="Q8" s="7">
        <v>0</v>
      </c>
      <c r="R8" s="7">
        <f>SUM(E8:Q8)</f>
        <v>55</v>
      </c>
      <c r="S8" s="7">
        <v>7</v>
      </c>
      <c r="T8" s="7">
        <v>0</v>
      </c>
      <c r="U8" s="7">
        <v>2</v>
      </c>
      <c r="V8" s="7">
        <v>1</v>
      </c>
      <c r="W8" s="7">
        <v>5</v>
      </c>
      <c r="X8" s="7">
        <v>13</v>
      </c>
      <c r="Y8" s="7">
        <v>20</v>
      </c>
      <c r="Z8" s="7">
        <v>11</v>
      </c>
      <c r="AA8" s="7">
        <v>15</v>
      </c>
      <c r="AB8" s="7">
        <v>6</v>
      </c>
      <c r="AC8" s="7">
        <v>4</v>
      </c>
      <c r="AD8" s="7">
        <v>3</v>
      </c>
      <c r="AE8" s="7">
        <v>0</v>
      </c>
      <c r="AF8" s="8">
        <f>SUM(S8:AE8)</f>
        <v>87</v>
      </c>
      <c r="AG8" s="8">
        <v>0</v>
      </c>
      <c r="AH8" s="8">
        <v>0</v>
      </c>
      <c r="AI8" s="8">
        <v>0</v>
      </c>
      <c r="AJ8" s="8">
        <v>0</v>
      </c>
      <c r="AK8" s="8"/>
      <c r="AL8" s="9">
        <v>3902</v>
      </c>
      <c r="AM8" s="9">
        <v>0</v>
      </c>
      <c r="AN8" s="9">
        <v>19</v>
      </c>
      <c r="AO8" s="9">
        <v>37</v>
      </c>
      <c r="AP8" s="9">
        <v>36</v>
      </c>
      <c r="AQ8" s="9">
        <v>26</v>
      </c>
      <c r="AR8" s="9">
        <v>56</v>
      </c>
      <c r="AS8" s="9">
        <v>134</v>
      </c>
      <c r="AT8" s="9">
        <v>172</v>
      </c>
      <c r="AU8" s="9">
        <v>194</v>
      </c>
      <c r="AV8" s="9">
        <v>193</v>
      </c>
      <c r="AW8" s="9">
        <v>135</v>
      </c>
      <c r="AX8" s="9">
        <v>261</v>
      </c>
      <c r="AY8" s="9">
        <v>0</v>
      </c>
      <c r="AZ8" s="10">
        <f>SUM(AM8:AY8)</f>
        <v>1263</v>
      </c>
      <c r="BA8" s="9">
        <v>10</v>
      </c>
      <c r="BB8" s="9">
        <v>24</v>
      </c>
      <c r="BC8" s="9">
        <v>41</v>
      </c>
      <c r="BD8" s="9">
        <v>50</v>
      </c>
      <c r="BE8" s="9">
        <v>82</v>
      </c>
      <c r="BF8" s="9">
        <v>310</v>
      </c>
      <c r="BG8" s="9">
        <v>461</v>
      </c>
      <c r="BH8" s="9">
        <v>439</v>
      </c>
      <c r="BI8" s="9">
        <v>399</v>
      </c>
      <c r="BJ8" s="9">
        <v>325</v>
      </c>
      <c r="BK8" s="9">
        <v>199</v>
      </c>
      <c r="BL8" s="9">
        <v>299</v>
      </c>
      <c r="BM8" s="9">
        <v>0</v>
      </c>
      <c r="BN8" s="11">
        <f>SUM(BA8:BM8)</f>
        <v>2639</v>
      </c>
      <c r="BO8" s="9">
        <v>0</v>
      </c>
      <c r="BP8" s="9">
        <v>0</v>
      </c>
      <c r="BQ8" s="9">
        <v>0</v>
      </c>
      <c r="BR8" s="9">
        <v>0</v>
      </c>
      <c r="BS8" s="9">
        <v>1662</v>
      </c>
      <c r="BT8" s="9">
        <v>69</v>
      </c>
      <c r="BU8" s="9">
        <v>461</v>
      </c>
      <c r="BV8" s="12">
        <v>0</v>
      </c>
      <c r="BW8" s="12">
        <v>91</v>
      </c>
      <c r="BX8" s="12">
        <v>1041</v>
      </c>
      <c r="BY8" s="12">
        <v>0</v>
      </c>
      <c r="BZ8" s="9">
        <v>2239</v>
      </c>
      <c r="CA8" s="9">
        <v>23</v>
      </c>
      <c r="CB8" s="9">
        <v>710</v>
      </c>
      <c r="CC8" s="12">
        <v>0</v>
      </c>
      <c r="CD8" s="12">
        <v>34</v>
      </c>
      <c r="CE8" s="12">
        <v>1472</v>
      </c>
      <c r="CF8" s="12">
        <v>0</v>
      </c>
      <c r="CG8" s="9">
        <v>1</v>
      </c>
      <c r="CH8" s="9">
        <v>0</v>
      </c>
      <c r="CI8" s="9">
        <v>0</v>
      </c>
      <c r="CJ8" s="12">
        <v>0</v>
      </c>
      <c r="CK8" s="12">
        <v>0</v>
      </c>
      <c r="CL8" s="12">
        <v>1</v>
      </c>
      <c r="CM8" s="12">
        <v>0</v>
      </c>
      <c r="CN8" s="12"/>
      <c r="CO8" s="13">
        <v>2483</v>
      </c>
      <c r="CP8" s="14">
        <v>0</v>
      </c>
      <c r="CQ8" s="14">
        <v>14</v>
      </c>
      <c r="CR8" s="14">
        <v>31</v>
      </c>
      <c r="CS8" s="15">
        <v>34</v>
      </c>
      <c r="CT8" s="15">
        <v>20</v>
      </c>
      <c r="CU8" s="15">
        <v>28</v>
      </c>
      <c r="CV8" s="15">
        <v>60</v>
      </c>
      <c r="CW8" s="15">
        <v>87</v>
      </c>
      <c r="CX8" s="15">
        <v>117</v>
      </c>
      <c r="CY8" s="15">
        <v>111</v>
      </c>
      <c r="CZ8" s="15">
        <v>75</v>
      </c>
      <c r="DA8" s="15">
        <v>171</v>
      </c>
      <c r="DB8" s="15">
        <v>0</v>
      </c>
      <c r="DC8" s="14">
        <v>0</v>
      </c>
      <c r="DD8" s="14">
        <v>21</v>
      </c>
      <c r="DE8" s="14">
        <v>33</v>
      </c>
      <c r="DF8" s="15">
        <v>39</v>
      </c>
      <c r="DG8" s="15">
        <v>48</v>
      </c>
      <c r="DH8" s="15">
        <v>171</v>
      </c>
      <c r="DI8" s="15">
        <v>286</v>
      </c>
      <c r="DJ8" s="15">
        <v>288</v>
      </c>
      <c r="DK8" s="15">
        <v>285</v>
      </c>
      <c r="DL8" s="15">
        <v>208</v>
      </c>
      <c r="DM8" s="15">
        <v>143</v>
      </c>
      <c r="DN8" s="15">
        <v>213</v>
      </c>
      <c r="DO8" s="15">
        <v>0</v>
      </c>
      <c r="DP8" s="13">
        <v>2483</v>
      </c>
      <c r="DQ8" s="14">
        <v>0</v>
      </c>
      <c r="DR8" s="14">
        <v>0</v>
      </c>
      <c r="DS8" s="14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4">
        <v>0</v>
      </c>
      <c r="EE8" s="14">
        <v>0</v>
      </c>
      <c r="EF8" s="14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3">
        <v>0</v>
      </c>
      <c r="ER8" s="13">
        <v>103</v>
      </c>
      <c r="ES8" s="13">
        <v>0</v>
      </c>
      <c r="ET8" s="13">
        <v>259</v>
      </c>
      <c r="EU8" s="13">
        <v>0</v>
      </c>
      <c r="EV8" s="16">
        <f>SUM(ER8:EU8)</f>
        <v>362</v>
      </c>
      <c r="EW8" s="17">
        <f>SUM(EX8:EY8)</f>
        <v>0</v>
      </c>
      <c r="EX8" s="17">
        <v>0</v>
      </c>
      <c r="EY8" s="17">
        <v>0</v>
      </c>
      <c r="EZ8" s="16">
        <f>SUM(FA8:FB8)</f>
        <v>0</v>
      </c>
      <c r="FA8" s="17">
        <v>0</v>
      </c>
      <c r="FB8" s="17">
        <v>0</v>
      </c>
      <c r="FC8" s="16">
        <f>SUM(FD8:FE8)</f>
        <v>0</v>
      </c>
      <c r="FD8" s="17">
        <v>0</v>
      </c>
      <c r="FE8" s="17">
        <v>0</v>
      </c>
      <c r="FF8" s="16">
        <f>SUM(FG8:FH8)</f>
        <v>0</v>
      </c>
      <c r="FG8" s="17">
        <v>0</v>
      </c>
      <c r="FH8" s="17">
        <v>0</v>
      </c>
      <c r="FI8" s="16"/>
      <c r="FJ8" s="13">
        <v>1940</v>
      </c>
      <c r="FK8" s="14">
        <v>0</v>
      </c>
      <c r="FL8" s="14">
        <v>8</v>
      </c>
      <c r="FM8" s="14">
        <v>16</v>
      </c>
      <c r="FN8" s="15">
        <v>15</v>
      </c>
      <c r="FO8" s="15">
        <v>13</v>
      </c>
      <c r="FP8" s="15">
        <v>21</v>
      </c>
      <c r="FQ8" s="15">
        <v>38</v>
      </c>
      <c r="FR8" s="15">
        <v>60</v>
      </c>
      <c r="FS8" s="15">
        <v>93</v>
      </c>
      <c r="FT8" s="15">
        <v>86</v>
      </c>
      <c r="FU8" s="15">
        <v>60</v>
      </c>
      <c r="FV8" s="15">
        <v>144</v>
      </c>
      <c r="FW8" s="15">
        <v>0</v>
      </c>
      <c r="FX8" s="14">
        <v>0</v>
      </c>
      <c r="FY8" s="14">
        <v>13</v>
      </c>
      <c r="FZ8" s="14">
        <v>14</v>
      </c>
      <c r="GA8" s="15">
        <v>23</v>
      </c>
      <c r="GB8" s="15">
        <v>36</v>
      </c>
      <c r="GC8" s="15">
        <v>142</v>
      </c>
      <c r="GD8" s="15">
        <v>214</v>
      </c>
      <c r="GE8" s="15">
        <v>229</v>
      </c>
      <c r="GF8" s="15">
        <v>239</v>
      </c>
      <c r="GG8" s="15">
        <v>176</v>
      </c>
      <c r="GH8" s="15">
        <v>117</v>
      </c>
      <c r="GI8" s="15">
        <v>183</v>
      </c>
      <c r="GJ8" s="15">
        <v>0</v>
      </c>
      <c r="GK8" s="13">
        <v>1940</v>
      </c>
      <c r="GL8" s="14">
        <v>0</v>
      </c>
      <c r="GM8" s="14">
        <v>0</v>
      </c>
      <c r="GN8" s="14">
        <v>0</v>
      </c>
      <c r="GO8" s="15">
        <v>0</v>
      </c>
      <c r="GP8" s="15">
        <v>0</v>
      </c>
      <c r="GQ8" s="15">
        <v>0</v>
      </c>
      <c r="GR8" s="15">
        <v>0</v>
      </c>
      <c r="GS8" s="15">
        <v>0</v>
      </c>
      <c r="GT8" s="15">
        <v>0</v>
      </c>
      <c r="GU8" s="15">
        <v>0</v>
      </c>
      <c r="GV8" s="15">
        <v>0</v>
      </c>
      <c r="GW8" s="15">
        <v>0</v>
      </c>
      <c r="GX8" s="15">
        <v>0</v>
      </c>
      <c r="GY8" s="14">
        <v>0</v>
      </c>
      <c r="GZ8" s="14">
        <v>0</v>
      </c>
      <c r="HA8" s="14">
        <v>0</v>
      </c>
      <c r="HB8" s="15">
        <v>0</v>
      </c>
      <c r="HC8" s="15">
        <v>0</v>
      </c>
      <c r="HD8" s="15">
        <v>0</v>
      </c>
      <c r="HE8" s="15">
        <v>0</v>
      </c>
      <c r="HF8" s="15">
        <v>0</v>
      </c>
      <c r="HG8" s="15">
        <v>0</v>
      </c>
      <c r="HH8" s="15">
        <v>0</v>
      </c>
      <c r="HI8" s="15">
        <v>0</v>
      </c>
      <c r="HJ8" s="15">
        <v>0</v>
      </c>
      <c r="HK8" s="15">
        <v>0</v>
      </c>
      <c r="HL8" s="13">
        <v>0</v>
      </c>
      <c r="HM8" s="13">
        <v>77</v>
      </c>
      <c r="HN8" s="13">
        <v>0</v>
      </c>
      <c r="HO8" s="13">
        <v>210</v>
      </c>
      <c r="HP8" s="13">
        <v>0</v>
      </c>
      <c r="HQ8" s="16">
        <f>SUM(HM8:HP8)</f>
        <v>287</v>
      </c>
      <c r="HR8" s="16">
        <f>SUM(HS8:HT8)</f>
        <v>0</v>
      </c>
      <c r="HS8" s="17">
        <v>0</v>
      </c>
      <c r="HT8" s="17">
        <v>0</v>
      </c>
      <c r="HU8" s="16">
        <f>SUM(HV8:HW8)</f>
        <v>0</v>
      </c>
      <c r="HV8" s="17">
        <v>0</v>
      </c>
      <c r="HW8" s="17">
        <v>0</v>
      </c>
      <c r="HX8" s="16">
        <f>SUM(HY8:HZ8)</f>
        <v>0</v>
      </c>
      <c r="HY8" s="17">
        <v>0</v>
      </c>
      <c r="HZ8" s="17">
        <v>0</v>
      </c>
      <c r="IA8" s="16">
        <f>SUM(IB8:IC8)</f>
        <v>0</v>
      </c>
      <c r="IB8" s="17">
        <v>0</v>
      </c>
      <c r="IC8" s="17">
        <v>0</v>
      </c>
      <c r="ID8" s="16"/>
    </row>
  </sheetData>
  <sheetProtection selectLockedCells="1" selectUnlockedCells="1"/>
  <mergeCells count="181">
    <mergeCell ref="CP5:DP5"/>
    <mergeCell ref="DQ5:EQ5"/>
    <mergeCell ref="ER5:ES5"/>
    <mergeCell ref="HM5:HN5"/>
    <mergeCell ref="HO5:HP5"/>
    <mergeCell ref="CP6:DB6"/>
    <mergeCell ref="DC6:DO6"/>
    <mergeCell ref="DQ6:EC6"/>
    <mergeCell ref="ED6:EP6"/>
    <mergeCell ref="FK6:FW6"/>
    <mergeCell ref="EX6:EX7"/>
    <mergeCell ref="EY6:EY7"/>
    <mergeCell ref="EZ6:EZ7"/>
    <mergeCell ref="FX6:GJ6"/>
    <mergeCell ref="GL6:GX6"/>
    <mergeCell ref="GY6:HK6"/>
    <mergeCell ref="ET5:EU5"/>
    <mergeCell ref="FK5:GK5"/>
    <mergeCell ref="GL5:HL5"/>
    <mergeCell ref="FA6:FA7"/>
    <mergeCell ref="FB6:FB7"/>
    <mergeCell ref="FC6:FC7"/>
    <mergeCell ref="FI3:FI7"/>
    <mergeCell ref="E3:AF3"/>
    <mergeCell ref="AM3:BN3"/>
    <mergeCell ref="BT5:BV5"/>
    <mergeCell ref="BW5:BY5"/>
    <mergeCell ref="CA5:CC5"/>
    <mergeCell ref="V6:V7"/>
    <mergeCell ref="W6:W7"/>
    <mergeCell ref="AD6:AD7"/>
    <mergeCell ref="AE6:AE7"/>
    <mergeCell ref="N6:N7"/>
    <mergeCell ref="O6:O7"/>
    <mergeCell ref="P6:P7"/>
    <mergeCell ref="Q6:Q7"/>
    <mergeCell ref="R6:R7"/>
    <mergeCell ref="S6:S7"/>
    <mergeCell ref="T6:T7"/>
    <mergeCell ref="U6:U7"/>
    <mergeCell ref="AF6:AF7"/>
    <mergeCell ref="X6:X7"/>
    <mergeCell ref="Y6:Y7"/>
    <mergeCell ref="Z6:Z7"/>
    <mergeCell ref="AA6:AA7"/>
    <mergeCell ref="AB6:AB7"/>
    <mergeCell ref="AC6:AC7"/>
    <mergeCell ref="IB6:IB7"/>
    <mergeCell ref="IC6:IC7"/>
    <mergeCell ref="A1:A7"/>
    <mergeCell ref="B1:B7"/>
    <mergeCell ref="C1:AK2"/>
    <mergeCell ref="C3:C7"/>
    <mergeCell ref="D3:D7"/>
    <mergeCell ref="AG3:AG7"/>
    <mergeCell ref="AH3:AH7"/>
    <mergeCell ref="HV6:HV7"/>
    <mergeCell ref="AI3:AI7"/>
    <mergeCell ref="AJ3:AJ7"/>
    <mergeCell ref="AK3:AK7"/>
    <mergeCell ref="E4:R5"/>
    <mergeCell ref="S4:AF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HW6:HW7"/>
    <mergeCell ref="HX6:HX7"/>
    <mergeCell ref="HY6:HY7"/>
    <mergeCell ref="HZ6:HZ7"/>
    <mergeCell ref="IA6:IA7"/>
    <mergeCell ref="HO6:HO7"/>
    <mergeCell ref="HP6:HP7"/>
    <mergeCell ref="HR6:HR7"/>
    <mergeCell ref="HS6:HS7"/>
    <mergeCell ref="HT6:HT7"/>
    <mergeCell ref="EV6:EV7"/>
    <mergeCell ref="EW6:EW7"/>
    <mergeCell ref="HU6:HU7"/>
    <mergeCell ref="FD6:FD7"/>
    <mergeCell ref="FE6:FE7"/>
    <mergeCell ref="FF6:FF7"/>
    <mergeCell ref="FG6:FG7"/>
    <mergeCell ref="FH6:FH7"/>
    <mergeCell ref="FJ3:FJ7"/>
    <mergeCell ref="FK3:HL4"/>
    <mergeCell ref="HL6:HL7"/>
    <mergeCell ref="HM6:HM7"/>
    <mergeCell ref="HN6:HN7"/>
    <mergeCell ref="CO1:FI2"/>
    <mergeCell ref="FJ1:ID2"/>
    <mergeCell ref="CO3:CO7"/>
    <mergeCell ref="CP3:EQ4"/>
    <mergeCell ref="ER3:EV4"/>
    <mergeCell ref="EW3:EY5"/>
    <mergeCell ref="EZ3:FB5"/>
    <mergeCell ref="FC3:FE5"/>
    <mergeCell ref="FF3:FH5"/>
    <mergeCell ref="DP6:DP7"/>
    <mergeCell ref="EQ6:EQ7"/>
    <mergeCell ref="IA3:IC5"/>
    <mergeCell ref="ID3:ID7"/>
    <mergeCell ref="HM3:HQ4"/>
    <mergeCell ref="HR3:HT5"/>
    <mergeCell ref="HU3:HW5"/>
    <mergeCell ref="HX3:HZ5"/>
    <mergeCell ref="HQ5:HQ7"/>
    <mergeCell ref="GK6:GK7"/>
    <mergeCell ref="ER6:ER7"/>
    <mergeCell ref="ES6:ES7"/>
    <mergeCell ref="ET6:ET7"/>
    <mergeCell ref="EU6:EU7"/>
    <mergeCell ref="AL1:CN2"/>
    <mergeCell ref="AL3:AL7"/>
    <mergeCell ref="BO3:BO7"/>
    <mergeCell ref="BP3:BP7"/>
    <mergeCell ref="BQ3:BQ7"/>
    <mergeCell ref="BR3:BR7"/>
    <mergeCell ref="BS3:BY4"/>
    <mergeCell ref="BZ3:CF4"/>
    <mergeCell ref="CG3:CM4"/>
    <mergeCell ref="CN3:CN7"/>
    <mergeCell ref="CD5:CF5"/>
    <mergeCell ref="CH5:CJ5"/>
    <mergeCell ref="CK5:CM5"/>
    <mergeCell ref="AR6:AR7"/>
    <mergeCell ref="AS6:AS7"/>
    <mergeCell ref="AT6:AT7"/>
    <mergeCell ref="AU6:AU7"/>
    <mergeCell ref="AV6:AV7"/>
    <mergeCell ref="AW6:AW7"/>
    <mergeCell ref="AM4:AZ5"/>
    <mergeCell ref="BA4:BN5"/>
    <mergeCell ref="BS5:BS7"/>
    <mergeCell ref="AM6:AM7"/>
    <mergeCell ref="AN6:AN7"/>
    <mergeCell ref="AO6:AO7"/>
    <mergeCell ref="AP6:AP7"/>
    <mergeCell ref="AQ6:AQ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BU6:BU7"/>
    <mergeCell ref="BV6:BV7"/>
    <mergeCell ref="BW6:BW7"/>
    <mergeCell ref="BX6:BX7"/>
    <mergeCell ref="BY6:BY7"/>
    <mergeCell ref="CA6:CA7"/>
    <mergeCell ref="BJ6:BJ7"/>
    <mergeCell ref="BK6:BK7"/>
    <mergeCell ref="BL6:BL7"/>
    <mergeCell ref="BM6:BM7"/>
    <mergeCell ref="BN6:BN7"/>
    <mergeCell ref="BT6:BT7"/>
    <mergeCell ref="BZ5:BZ7"/>
    <mergeCell ref="CK6:CK7"/>
    <mergeCell ref="CB6:CB7"/>
    <mergeCell ref="CC6:CC7"/>
    <mergeCell ref="CD6:CD7"/>
    <mergeCell ref="CL6:CL7"/>
    <mergeCell ref="CM6:CM7"/>
    <mergeCell ref="CE6:CE7"/>
    <mergeCell ref="CF6:CF7"/>
    <mergeCell ref="CH6:CH7"/>
    <mergeCell ref="CI6:CI7"/>
    <mergeCell ref="CJ6:CJ7"/>
    <mergeCell ref="CG5:CG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Q8"/>
  <sheetViews>
    <sheetView topLeftCell="FN1" workbookViewId="0">
      <selection activeCell="E25" sqref="E25"/>
    </sheetView>
  </sheetViews>
  <sheetFormatPr defaultColWidth="11.42578125" defaultRowHeight="12.75"/>
  <cols>
    <col min="1" max="2" width="17.7109375" bestFit="1" customWidth="1"/>
    <col min="199" max="199" width="13.140625" bestFit="1" customWidth="1"/>
  </cols>
  <sheetData>
    <row r="1" spans="1:199" ht="12.95" customHeight="1">
      <c r="A1" s="82" t="s">
        <v>53</v>
      </c>
      <c r="B1" s="85" t="s">
        <v>54</v>
      </c>
      <c r="C1" s="121" t="s">
        <v>40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14" t="s">
        <v>41</v>
      </c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</row>
    <row r="2" spans="1:199" ht="12.95" customHeight="1">
      <c r="A2" s="83"/>
      <c r="B2" s="86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</row>
    <row r="3" spans="1:199" ht="15" customHeight="1">
      <c r="A3" s="83"/>
      <c r="B3" s="86"/>
      <c r="C3" s="122" t="s">
        <v>2</v>
      </c>
      <c r="D3" s="121" t="s">
        <v>29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3" t="s">
        <v>5</v>
      </c>
      <c r="AG3" s="123" t="s">
        <v>6</v>
      </c>
      <c r="AH3" s="123" t="s">
        <v>7</v>
      </c>
      <c r="AI3" s="123" t="s">
        <v>8</v>
      </c>
      <c r="AJ3" s="124" t="s">
        <v>9</v>
      </c>
      <c r="AK3" s="115" t="s">
        <v>2</v>
      </c>
      <c r="AL3" s="127" t="s">
        <v>42</v>
      </c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61" t="s">
        <v>9</v>
      </c>
    </row>
    <row r="4" spans="1:199" ht="15" customHeight="1">
      <c r="A4" s="83"/>
      <c r="B4" s="86"/>
      <c r="C4" s="122"/>
      <c r="D4" s="125" t="s">
        <v>15</v>
      </c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6" t="s">
        <v>16</v>
      </c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3"/>
      <c r="AG4" s="123"/>
      <c r="AH4" s="123"/>
      <c r="AI4" s="123"/>
      <c r="AJ4" s="124"/>
      <c r="AK4" s="115"/>
      <c r="AL4" s="128" t="s">
        <v>2</v>
      </c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18" t="s">
        <v>43</v>
      </c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0" t="s">
        <v>44</v>
      </c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8" t="s">
        <v>45</v>
      </c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 t="s">
        <v>46</v>
      </c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61"/>
    </row>
    <row r="5" spans="1:199" ht="15" customHeight="1">
      <c r="A5" s="83"/>
      <c r="B5" s="86"/>
      <c r="C5" s="122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3"/>
      <c r="AG5" s="123"/>
      <c r="AH5" s="123"/>
      <c r="AI5" s="123"/>
      <c r="AJ5" s="124"/>
      <c r="AK5" s="115"/>
      <c r="AL5" s="129" t="s">
        <v>15</v>
      </c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30" t="s">
        <v>16</v>
      </c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2" t="s">
        <v>47</v>
      </c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 t="s">
        <v>48</v>
      </c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61"/>
    </row>
    <row r="6" spans="1:199" ht="15" customHeight="1">
      <c r="A6" s="83"/>
      <c r="B6" s="86"/>
      <c r="C6" s="122"/>
      <c r="D6" s="119" t="s">
        <v>18</v>
      </c>
      <c r="E6" s="119" t="s">
        <v>30</v>
      </c>
      <c r="F6" s="119" t="s">
        <v>31</v>
      </c>
      <c r="G6" s="119" t="s">
        <v>32</v>
      </c>
      <c r="H6" s="119" t="s">
        <v>19</v>
      </c>
      <c r="I6" s="119" t="s">
        <v>20</v>
      </c>
      <c r="J6" s="119" t="s">
        <v>21</v>
      </c>
      <c r="K6" s="119" t="s">
        <v>22</v>
      </c>
      <c r="L6" s="119" t="s">
        <v>23</v>
      </c>
      <c r="M6" s="119" t="s">
        <v>24</v>
      </c>
      <c r="N6" s="119" t="s">
        <v>25</v>
      </c>
      <c r="O6" s="119" t="s">
        <v>26</v>
      </c>
      <c r="P6" s="119" t="s">
        <v>33</v>
      </c>
      <c r="Q6" s="120" t="s">
        <v>14</v>
      </c>
      <c r="R6" s="119" t="s">
        <v>18</v>
      </c>
      <c r="S6" s="119" t="s">
        <v>30</v>
      </c>
      <c r="T6" s="119" t="s">
        <v>31</v>
      </c>
      <c r="U6" s="119" t="s">
        <v>32</v>
      </c>
      <c r="V6" s="119" t="s">
        <v>19</v>
      </c>
      <c r="W6" s="119" t="s">
        <v>20</v>
      </c>
      <c r="X6" s="119" t="s">
        <v>21</v>
      </c>
      <c r="Y6" s="119" t="s">
        <v>22</v>
      </c>
      <c r="Z6" s="119" t="s">
        <v>23</v>
      </c>
      <c r="AA6" s="119" t="s">
        <v>24</v>
      </c>
      <c r="AB6" s="119" t="s">
        <v>25</v>
      </c>
      <c r="AC6" s="119" t="s">
        <v>26</v>
      </c>
      <c r="AD6" s="119" t="s">
        <v>33</v>
      </c>
      <c r="AE6" s="120" t="s">
        <v>14</v>
      </c>
      <c r="AF6" s="123"/>
      <c r="AG6" s="123"/>
      <c r="AH6" s="123"/>
      <c r="AI6" s="123"/>
      <c r="AJ6" s="124"/>
      <c r="AK6" s="115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1" t="s">
        <v>49</v>
      </c>
      <c r="BM6" s="133" t="s">
        <v>15</v>
      </c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4" t="s">
        <v>16</v>
      </c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09" t="s">
        <v>49</v>
      </c>
      <c r="CN6" s="134" t="s">
        <v>15</v>
      </c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 t="s">
        <v>16</v>
      </c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09" t="s">
        <v>49</v>
      </c>
      <c r="DO6" s="134" t="s">
        <v>15</v>
      </c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 t="s">
        <v>16</v>
      </c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09" t="s">
        <v>49</v>
      </c>
      <c r="EP6" s="111" t="s">
        <v>15</v>
      </c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2" t="s">
        <v>16</v>
      </c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09" t="s">
        <v>49</v>
      </c>
      <c r="FQ6" s="111" t="s">
        <v>15</v>
      </c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3" t="s">
        <v>16</v>
      </c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61"/>
    </row>
    <row r="7" spans="1:199" ht="32.1" customHeight="1">
      <c r="A7" s="84"/>
      <c r="B7" s="87"/>
      <c r="C7" s="122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20"/>
      <c r="AF7" s="123"/>
      <c r="AG7" s="123"/>
      <c r="AH7" s="123"/>
      <c r="AI7" s="123"/>
      <c r="AJ7" s="124"/>
      <c r="AK7" s="116"/>
      <c r="AL7" s="18" t="s">
        <v>18</v>
      </c>
      <c r="AM7" s="19" t="s">
        <v>50</v>
      </c>
      <c r="AN7" s="19" t="s">
        <v>51</v>
      </c>
      <c r="AO7" s="19" t="s">
        <v>32</v>
      </c>
      <c r="AP7" s="19" t="s">
        <v>19</v>
      </c>
      <c r="AQ7" s="19" t="s">
        <v>20</v>
      </c>
      <c r="AR7" s="19" t="s">
        <v>21</v>
      </c>
      <c r="AS7" s="19" t="s">
        <v>22</v>
      </c>
      <c r="AT7" s="19" t="s">
        <v>23</v>
      </c>
      <c r="AU7" s="19" t="s">
        <v>24</v>
      </c>
      <c r="AV7" s="19" t="s">
        <v>25</v>
      </c>
      <c r="AW7" s="19" t="s">
        <v>52</v>
      </c>
      <c r="AX7" s="19" t="s">
        <v>39</v>
      </c>
      <c r="AY7" s="20" t="s">
        <v>18</v>
      </c>
      <c r="AZ7" s="21" t="s">
        <v>50</v>
      </c>
      <c r="BA7" s="21" t="s">
        <v>51</v>
      </c>
      <c r="BB7" s="21" t="s">
        <v>32</v>
      </c>
      <c r="BC7" s="21" t="s">
        <v>19</v>
      </c>
      <c r="BD7" s="21" t="s">
        <v>20</v>
      </c>
      <c r="BE7" s="21" t="s">
        <v>21</v>
      </c>
      <c r="BF7" s="21" t="s">
        <v>22</v>
      </c>
      <c r="BG7" s="21" t="s">
        <v>23</v>
      </c>
      <c r="BH7" s="21" t="s">
        <v>24</v>
      </c>
      <c r="BI7" s="21" t="s">
        <v>25</v>
      </c>
      <c r="BJ7" s="21" t="s">
        <v>52</v>
      </c>
      <c r="BK7" s="21" t="s">
        <v>39</v>
      </c>
      <c r="BL7" s="132"/>
      <c r="BM7" s="22" t="s">
        <v>18</v>
      </c>
      <c r="BN7" s="23" t="s">
        <v>50</v>
      </c>
      <c r="BO7" s="23" t="s">
        <v>51</v>
      </c>
      <c r="BP7" s="23" t="s">
        <v>32</v>
      </c>
      <c r="BQ7" s="23" t="s">
        <v>19</v>
      </c>
      <c r="BR7" s="23" t="s">
        <v>20</v>
      </c>
      <c r="BS7" s="23" t="s">
        <v>21</v>
      </c>
      <c r="BT7" s="23" t="s">
        <v>22</v>
      </c>
      <c r="BU7" s="23" t="s">
        <v>23</v>
      </c>
      <c r="BV7" s="23" t="s">
        <v>24</v>
      </c>
      <c r="BW7" s="23" t="s">
        <v>25</v>
      </c>
      <c r="BX7" s="23" t="s">
        <v>52</v>
      </c>
      <c r="BY7" s="23" t="s">
        <v>39</v>
      </c>
      <c r="BZ7" s="22" t="s">
        <v>18</v>
      </c>
      <c r="CA7" s="23" t="s">
        <v>50</v>
      </c>
      <c r="CB7" s="23" t="s">
        <v>51</v>
      </c>
      <c r="CC7" s="23" t="s">
        <v>32</v>
      </c>
      <c r="CD7" s="23" t="s">
        <v>19</v>
      </c>
      <c r="CE7" s="23" t="s">
        <v>20</v>
      </c>
      <c r="CF7" s="23" t="s">
        <v>21</v>
      </c>
      <c r="CG7" s="23" t="s">
        <v>22</v>
      </c>
      <c r="CH7" s="23" t="s">
        <v>23</v>
      </c>
      <c r="CI7" s="23" t="s">
        <v>24</v>
      </c>
      <c r="CJ7" s="23" t="s">
        <v>25</v>
      </c>
      <c r="CK7" s="23" t="s">
        <v>52</v>
      </c>
      <c r="CL7" s="23" t="s">
        <v>39</v>
      </c>
      <c r="CM7" s="110"/>
      <c r="CN7" s="22" t="s">
        <v>18</v>
      </c>
      <c r="CO7" s="23" t="s">
        <v>50</v>
      </c>
      <c r="CP7" s="23" t="s">
        <v>51</v>
      </c>
      <c r="CQ7" s="23" t="s">
        <v>32</v>
      </c>
      <c r="CR7" s="23" t="s">
        <v>19</v>
      </c>
      <c r="CS7" s="23" t="s">
        <v>20</v>
      </c>
      <c r="CT7" s="23" t="s">
        <v>21</v>
      </c>
      <c r="CU7" s="23" t="s">
        <v>22</v>
      </c>
      <c r="CV7" s="23" t="s">
        <v>23</v>
      </c>
      <c r="CW7" s="23" t="s">
        <v>24</v>
      </c>
      <c r="CX7" s="23" t="s">
        <v>25</v>
      </c>
      <c r="CY7" s="23" t="s">
        <v>52</v>
      </c>
      <c r="CZ7" s="23" t="s">
        <v>39</v>
      </c>
      <c r="DA7" s="22" t="s">
        <v>18</v>
      </c>
      <c r="DB7" s="23" t="s">
        <v>50</v>
      </c>
      <c r="DC7" s="23" t="s">
        <v>51</v>
      </c>
      <c r="DD7" s="23" t="s">
        <v>32</v>
      </c>
      <c r="DE7" s="23" t="s">
        <v>19</v>
      </c>
      <c r="DF7" s="23" t="s">
        <v>20</v>
      </c>
      <c r="DG7" s="23" t="s">
        <v>21</v>
      </c>
      <c r="DH7" s="23" t="s">
        <v>22</v>
      </c>
      <c r="DI7" s="23" t="s">
        <v>23</v>
      </c>
      <c r="DJ7" s="23" t="s">
        <v>24</v>
      </c>
      <c r="DK7" s="23" t="s">
        <v>25</v>
      </c>
      <c r="DL7" s="23" t="s">
        <v>52</v>
      </c>
      <c r="DM7" s="23" t="s">
        <v>39</v>
      </c>
      <c r="DN7" s="110"/>
      <c r="DO7" s="22" t="s">
        <v>18</v>
      </c>
      <c r="DP7" s="23" t="s">
        <v>50</v>
      </c>
      <c r="DQ7" s="23" t="s">
        <v>51</v>
      </c>
      <c r="DR7" s="23" t="s">
        <v>32</v>
      </c>
      <c r="DS7" s="23" t="s">
        <v>19</v>
      </c>
      <c r="DT7" s="23" t="s">
        <v>20</v>
      </c>
      <c r="DU7" s="23" t="s">
        <v>21</v>
      </c>
      <c r="DV7" s="23" t="s">
        <v>22</v>
      </c>
      <c r="DW7" s="23" t="s">
        <v>23</v>
      </c>
      <c r="DX7" s="23" t="s">
        <v>24</v>
      </c>
      <c r="DY7" s="23" t="s">
        <v>25</v>
      </c>
      <c r="DZ7" s="23" t="s">
        <v>52</v>
      </c>
      <c r="EA7" s="23" t="s">
        <v>39</v>
      </c>
      <c r="EB7" s="22" t="s">
        <v>18</v>
      </c>
      <c r="EC7" s="23" t="s">
        <v>50</v>
      </c>
      <c r="ED7" s="23" t="s">
        <v>51</v>
      </c>
      <c r="EE7" s="23" t="s">
        <v>32</v>
      </c>
      <c r="EF7" s="23" t="s">
        <v>19</v>
      </c>
      <c r="EG7" s="23" t="s">
        <v>20</v>
      </c>
      <c r="EH7" s="23" t="s">
        <v>21</v>
      </c>
      <c r="EI7" s="23" t="s">
        <v>22</v>
      </c>
      <c r="EJ7" s="23" t="s">
        <v>23</v>
      </c>
      <c r="EK7" s="23" t="s">
        <v>24</v>
      </c>
      <c r="EL7" s="23" t="s">
        <v>25</v>
      </c>
      <c r="EM7" s="23" t="s">
        <v>52</v>
      </c>
      <c r="EN7" s="23" t="s">
        <v>39</v>
      </c>
      <c r="EO7" s="110"/>
      <c r="EP7" s="22" t="s">
        <v>18</v>
      </c>
      <c r="EQ7" s="23" t="s">
        <v>50</v>
      </c>
      <c r="ER7" s="23" t="s">
        <v>51</v>
      </c>
      <c r="ES7" s="23" t="s">
        <v>32</v>
      </c>
      <c r="ET7" s="23" t="s">
        <v>19</v>
      </c>
      <c r="EU7" s="23" t="s">
        <v>20</v>
      </c>
      <c r="EV7" s="23" t="s">
        <v>21</v>
      </c>
      <c r="EW7" s="23" t="s">
        <v>22</v>
      </c>
      <c r="EX7" s="23" t="s">
        <v>23</v>
      </c>
      <c r="EY7" s="23" t="s">
        <v>24</v>
      </c>
      <c r="EZ7" s="23" t="s">
        <v>25</v>
      </c>
      <c r="FA7" s="23" t="s">
        <v>52</v>
      </c>
      <c r="FB7" s="23" t="s">
        <v>39</v>
      </c>
      <c r="FC7" s="22" t="s">
        <v>18</v>
      </c>
      <c r="FD7" s="23" t="s">
        <v>50</v>
      </c>
      <c r="FE7" s="23" t="s">
        <v>51</v>
      </c>
      <c r="FF7" s="23" t="s">
        <v>32</v>
      </c>
      <c r="FG7" s="23" t="s">
        <v>19</v>
      </c>
      <c r="FH7" s="23" t="s">
        <v>20</v>
      </c>
      <c r="FI7" s="23" t="s">
        <v>21</v>
      </c>
      <c r="FJ7" s="23" t="s">
        <v>22</v>
      </c>
      <c r="FK7" s="23" t="s">
        <v>23</v>
      </c>
      <c r="FL7" s="23" t="s">
        <v>24</v>
      </c>
      <c r="FM7" s="23" t="s">
        <v>25</v>
      </c>
      <c r="FN7" s="23" t="s">
        <v>52</v>
      </c>
      <c r="FO7" s="23" t="s">
        <v>39</v>
      </c>
      <c r="FP7" s="110"/>
      <c r="FQ7" s="22" t="s">
        <v>18</v>
      </c>
      <c r="FR7" s="23" t="s">
        <v>50</v>
      </c>
      <c r="FS7" s="23" t="s">
        <v>51</v>
      </c>
      <c r="FT7" s="23" t="s">
        <v>32</v>
      </c>
      <c r="FU7" s="23" t="s">
        <v>19</v>
      </c>
      <c r="FV7" s="23" t="s">
        <v>20</v>
      </c>
      <c r="FW7" s="23" t="s">
        <v>21</v>
      </c>
      <c r="FX7" s="23" t="s">
        <v>22</v>
      </c>
      <c r="FY7" s="23" t="s">
        <v>23</v>
      </c>
      <c r="FZ7" s="23" t="s">
        <v>24</v>
      </c>
      <c r="GA7" s="23" t="s">
        <v>25</v>
      </c>
      <c r="GB7" s="23" t="s">
        <v>52</v>
      </c>
      <c r="GC7" s="23" t="s">
        <v>39</v>
      </c>
      <c r="GD7" s="22" t="s">
        <v>18</v>
      </c>
      <c r="GE7" s="23" t="s">
        <v>50</v>
      </c>
      <c r="GF7" s="23" t="s">
        <v>51</v>
      </c>
      <c r="GG7" s="23" t="s">
        <v>32</v>
      </c>
      <c r="GH7" s="23" t="s">
        <v>19</v>
      </c>
      <c r="GI7" s="23" t="s">
        <v>20</v>
      </c>
      <c r="GJ7" s="23" t="s">
        <v>21</v>
      </c>
      <c r="GK7" s="23" t="s">
        <v>22</v>
      </c>
      <c r="GL7" s="23" t="s">
        <v>23</v>
      </c>
      <c r="GM7" s="23" t="s">
        <v>24</v>
      </c>
      <c r="GN7" s="23" t="s">
        <v>25</v>
      </c>
      <c r="GO7" s="23" t="s">
        <v>52</v>
      </c>
      <c r="GP7" s="24" t="s">
        <v>39</v>
      </c>
      <c r="GQ7" s="117"/>
    </row>
    <row r="8" spans="1:199" ht="14.1" customHeight="1">
      <c r="A8" s="27" t="s">
        <v>55</v>
      </c>
      <c r="B8" s="27" t="s">
        <v>56</v>
      </c>
      <c r="C8" s="3">
        <v>700</v>
      </c>
      <c r="D8" s="2">
        <v>0</v>
      </c>
      <c r="E8" s="2">
        <v>6</v>
      </c>
      <c r="F8" s="2">
        <v>7</v>
      </c>
      <c r="G8" s="2">
        <v>3</v>
      </c>
      <c r="H8" s="2">
        <v>4</v>
      </c>
      <c r="I8" s="2">
        <v>18</v>
      </c>
      <c r="J8" s="2">
        <v>51</v>
      </c>
      <c r="K8" s="2">
        <v>47</v>
      </c>
      <c r="L8" s="2">
        <v>36</v>
      </c>
      <c r="M8" s="2">
        <v>40</v>
      </c>
      <c r="N8" s="2">
        <v>26</v>
      </c>
      <c r="O8" s="2">
        <v>30</v>
      </c>
      <c r="P8" s="2">
        <v>0</v>
      </c>
      <c r="Q8" s="2">
        <f>SUM(D8:P8)</f>
        <v>268</v>
      </c>
      <c r="R8" s="2">
        <v>1</v>
      </c>
      <c r="S8" s="2">
        <v>9</v>
      </c>
      <c r="T8" s="2">
        <v>11</v>
      </c>
      <c r="U8" s="2">
        <v>8</v>
      </c>
      <c r="V8" s="2">
        <v>23</v>
      </c>
      <c r="W8" s="2">
        <v>77</v>
      </c>
      <c r="X8" s="2">
        <v>85</v>
      </c>
      <c r="Y8" s="2">
        <v>76</v>
      </c>
      <c r="Z8" s="2">
        <v>49</v>
      </c>
      <c r="AA8" s="2">
        <v>35</v>
      </c>
      <c r="AB8" s="2">
        <v>28</v>
      </c>
      <c r="AC8" s="2">
        <v>30</v>
      </c>
      <c r="AD8" s="2">
        <v>0</v>
      </c>
      <c r="AE8" s="3">
        <f>SUM(R8:AD8)</f>
        <v>432</v>
      </c>
      <c r="AF8" s="3">
        <v>0</v>
      </c>
      <c r="AG8" s="3">
        <v>0</v>
      </c>
      <c r="AH8" s="3">
        <v>0</v>
      </c>
      <c r="AI8" s="3">
        <v>0</v>
      </c>
      <c r="AJ8" s="25"/>
      <c r="AK8" s="26">
        <v>122</v>
      </c>
      <c r="AL8" s="26">
        <v>0</v>
      </c>
      <c r="AM8" s="26">
        <v>2</v>
      </c>
      <c r="AN8" s="26">
        <v>2</v>
      </c>
      <c r="AO8" s="26">
        <v>1</v>
      </c>
      <c r="AP8" s="26">
        <v>1</v>
      </c>
      <c r="AQ8" s="26">
        <v>5</v>
      </c>
      <c r="AR8" s="26">
        <v>7</v>
      </c>
      <c r="AS8" s="26">
        <v>7</v>
      </c>
      <c r="AT8" s="26">
        <v>10</v>
      </c>
      <c r="AU8" s="26">
        <v>3</v>
      </c>
      <c r="AV8" s="26">
        <v>3</v>
      </c>
      <c r="AW8" s="26">
        <v>6</v>
      </c>
      <c r="AX8" s="26">
        <v>0</v>
      </c>
      <c r="AY8" s="26">
        <v>0</v>
      </c>
      <c r="AZ8" s="26">
        <v>2</v>
      </c>
      <c r="BA8" s="26">
        <v>1</v>
      </c>
      <c r="BB8" s="26">
        <v>2</v>
      </c>
      <c r="BC8" s="26">
        <v>3</v>
      </c>
      <c r="BD8" s="26">
        <v>18</v>
      </c>
      <c r="BE8" s="26">
        <v>13</v>
      </c>
      <c r="BF8" s="26">
        <v>13</v>
      </c>
      <c r="BG8" s="26">
        <v>10</v>
      </c>
      <c r="BH8" s="26">
        <v>6</v>
      </c>
      <c r="BI8" s="26">
        <v>4</v>
      </c>
      <c r="BJ8" s="26">
        <v>3</v>
      </c>
      <c r="BK8" s="26">
        <v>0</v>
      </c>
      <c r="BL8" s="26">
        <v>5</v>
      </c>
      <c r="BM8" s="26">
        <v>0</v>
      </c>
      <c r="BN8" s="26">
        <v>0</v>
      </c>
      <c r="BO8" s="26">
        <v>0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2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1</v>
      </c>
      <c r="CB8" s="26">
        <v>0</v>
      </c>
      <c r="CC8" s="26">
        <v>0</v>
      </c>
      <c r="CD8" s="26">
        <v>0</v>
      </c>
      <c r="CE8" s="26">
        <v>1</v>
      </c>
      <c r="CF8" s="26">
        <v>0</v>
      </c>
      <c r="CG8" s="26">
        <v>0</v>
      </c>
      <c r="CH8" s="26">
        <v>0</v>
      </c>
      <c r="CI8" s="26">
        <v>1</v>
      </c>
      <c r="CJ8" s="26">
        <v>0</v>
      </c>
      <c r="CK8" s="26">
        <v>0</v>
      </c>
      <c r="CL8" s="26">
        <v>0</v>
      </c>
      <c r="CM8" s="26">
        <v>2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1</v>
      </c>
      <c r="DG8" s="26">
        <v>1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69</v>
      </c>
      <c r="DO8" s="26">
        <v>0</v>
      </c>
      <c r="DP8" s="26">
        <v>1</v>
      </c>
      <c r="DQ8" s="26">
        <v>1</v>
      </c>
      <c r="DR8" s="26">
        <v>1</v>
      </c>
      <c r="DS8" s="26">
        <v>1</v>
      </c>
      <c r="DT8" s="26">
        <v>1</v>
      </c>
      <c r="DU8" s="26">
        <v>3</v>
      </c>
      <c r="DV8" s="26">
        <v>4</v>
      </c>
      <c r="DW8" s="26">
        <v>6</v>
      </c>
      <c r="DX8" s="26">
        <v>2</v>
      </c>
      <c r="DY8" s="26">
        <v>3</v>
      </c>
      <c r="DZ8" s="26">
        <v>3</v>
      </c>
      <c r="EA8" s="26">
        <v>0</v>
      </c>
      <c r="EB8" s="26">
        <v>0</v>
      </c>
      <c r="EC8" s="26">
        <v>1</v>
      </c>
      <c r="ED8" s="26">
        <v>0</v>
      </c>
      <c r="EE8" s="26">
        <v>2</v>
      </c>
      <c r="EF8" s="26">
        <v>2</v>
      </c>
      <c r="EG8" s="26">
        <v>10</v>
      </c>
      <c r="EH8" s="26">
        <v>6</v>
      </c>
      <c r="EI8" s="26">
        <v>8</v>
      </c>
      <c r="EJ8" s="26">
        <v>8</v>
      </c>
      <c r="EK8" s="26">
        <v>3</v>
      </c>
      <c r="EL8" s="26">
        <v>2</v>
      </c>
      <c r="EM8" s="26">
        <v>1</v>
      </c>
      <c r="EN8" s="26">
        <v>0</v>
      </c>
      <c r="EO8" s="26">
        <v>46</v>
      </c>
      <c r="EP8" s="26">
        <v>0</v>
      </c>
      <c r="EQ8" s="26">
        <v>1</v>
      </c>
      <c r="ER8" s="26">
        <v>1</v>
      </c>
      <c r="ES8" s="26">
        <v>0</v>
      </c>
      <c r="ET8" s="26">
        <v>0</v>
      </c>
      <c r="EU8" s="26">
        <v>4</v>
      </c>
      <c r="EV8" s="26">
        <v>4</v>
      </c>
      <c r="EW8" s="26">
        <v>3</v>
      </c>
      <c r="EX8" s="26">
        <v>2</v>
      </c>
      <c r="EY8" s="26">
        <v>1</v>
      </c>
      <c r="EZ8" s="26">
        <v>0</v>
      </c>
      <c r="FA8" s="26">
        <v>3</v>
      </c>
      <c r="FB8" s="26">
        <v>0</v>
      </c>
      <c r="FC8" s="26">
        <v>0</v>
      </c>
      <c r="FD8" s="26">
        <v>0</v>
      </c>
      <c r="FE8" s="26">
        <v>1</v>
      </c>
      <c r="FF8" s="26">
        <v>0</v>
      </c>
      <c r="FG8" s="26">
        <v>1</v>
      </c>
      <c r="FH8" s="26">
        <v>6</v>
      </c>
      <c r="FI8" s="26">
        <v>6</v>
      </c>
      <c r="FJ8" s="26">
        <v>5</v>
      </c>
      <c r="FK8" s="26">
        <v>2</v>
      </c>
      <c r="FL8" s="26">
        <v>2</v>
      </c>
      <c r="FM8" s="26">
        <v>2</v>
      </c>
      <c r="FN8" s="26">
        <v>2</v>
      </c>
      <c r="FO8" s="26">
        <v>0</v>
      </c>
      <c r="FP8" s="26">
        <v>0</v>
      </c>
      <c r="FQ8" s="26">
        <v>0</v>
      </c>
      <c r="FR8" s="26">
        <v>0</v>
      </c>
      <c r="FS8" s="26">
        <v>0</v>
      </c>
      <c r="FT8" s="26">
        <v>0</v>
      </c>
      <c r="FU8" s="26">
        <v>0</v>
      </c>
      <c r="FV8" s="26">
        <v>0</v>
      </c>
      <c r="FW8" s="26">
        <v>0</v>
      </c>
      <c r="FX8" s="26">
        <v>0</v>
      </c>
      <c r="FY8" s="26">
        <v>0</v>
      </c>
      <c r="FZ8" s="26">
        <v>0</v>
      </c>
      <c r="GA8" s="26">
        <v>0</v>
      </c>
      <c r="GB8" s="26">
        <v>0</v>
      </c>
      <c r="GC8" s="26">
        <v>0</v>
      </c>
      <c r="GD8" s="26">
        <v>0</v>
      </c>
      <c r="GE8" s="26">
        <v>0</v>
      </c>
      <c r="GF8" s="26">
        <v>0</v>
      </c>
      <c r="GG8" s="26">
        <v>0</v>
      </c>
      <c r="GH8" s="26">
        <v>0</v>
      </c>
      <c r="GI8" s="26">
        <v>0</v>
      </c>
      <c r="GJ8" s="26">
        <v>0</v>
      </c>
      <c r="GK8" s="26">
        <v>0</v>
      </c>
      <c r="GL8" s="26">
        <v>0</v>
      </c>
      <c r="GM8" s="26">
        <v>0</v>
      </c>
      <c r="GN8" s="26">
        <v>0</v>
      </c>
      <c r="GO8" s="26">
        <v>0</v>
      </c>
      <c r="GP8" s="26">
        <v>0</v>
      </c>
      <c r="GQ8" s="16"/>
    </row>
  </sheetData>
  <mergeCells count="68">
    <mergeCell ref="AL3:GP3"/>
    <mergeCell ref="AL4:BK4"/>
    <mergeCell ref="CM4:EN4"/>
    <mergeCell ref="CM5:DM5"/>
    <mergeCell ref="DN5:EN5"/>
    <mergeCell ref="AL5:AX6"/>
    <mergeCell ref="AY5:BK6"/>
    <mergeCell ref="BL6:BL7"/>
    <mergeCell ref="CM6:CM7"/>
    <mergeCell ref="BM6:BY6"/>
    <mergeCell ref="BZ6:CL6"/>
    <mergeCell ref="CN6:CZ6"/>
    <mergeCell ref="DA6:DM6"/>
    <mergeCell ref="DO6:EA6"/>
    <mergeCell ref="EB6:EN6"/>
    <mergeCell ref="DN6:DN7"/>
    <mergeCell ref="J6:J7"/>
    <mergeCell ref="C1:AJ2"/>
    <mergeCell ref="C3:C7"/>
    <mergeCell ref="AF3:AF7"/>
    <mergeCell ref="AG3:AG7"/>
    <mergeCell ref="AH3:AH7"/>
    <mergeCell ref="AI3:AI7"/>
    <mergeCell ref="AJ3:AJ7"/>
    <mergeCell ref="D4:Q5"/>
    <mergeCell ref="R4:AE5"/>
    <mergeCell ref="D6:D7"/>
    <mergeCell ref="D3:AE3"/>
    <mergeCell ref="E6:E7"/>
    <mergeCell ref="F6:F7"/>
    <mergeCell ref="G6:G7"/>
    <mergeCell ref="H6:H7"/>
    <mergeCell ref="I6:I7"/>
    <mergeCell ref="AD6:AD7"/>
    <mergeCell ref="K6:K7"/>
    <mergeCell ref="L6:L7"/>
    <mergeCell ref="M6:M7"/>
    <mergeCell ref="N6:N7"/>
    <mergeCell ref="O6:O7"/>
    <mergeCell ref="P6:P7"/>
    <mergeCell ref="Z6:Z7"/>
    <mergeCell ref="AA6:AA7"/>
    <mergeCell ref="Q6:Q7"/>
    <mergeCell ref="R6:R7"/>
    <mergeCell ref="S6:S7"/>
    <mergeCell ref="T6:T7"/>
    <mergeCell ref="U6:U7"/>
    <mergeCell ref="GD6:GP6"/>
    <mergeCell ref="A1:A7"/>
    <mergeCell ref="B1:B7"/>
    <mergeCell ref="AK1:GQ2"/>
    <mergeCell ref="AK3:AK7"/>
    <mergeCell ref="GQ3:GQ7"/>
    <mergeCell ref="BL4:CL5"/>
    <mergeCell ref="AB6:AB7"/>
    <mergeCell ref="AC6:AC7"/>
    <mergeCell ref="EO4:FO5"/>
    <mergeCell ref="FP4:GP5"/>
    <mergeCell ref="AE6:AE7"/>
    <mergeCell ref="V6:V7"/>
    <mergeCell ref="W6:W7"/>
    <mergeCell ref="X6:X7"/>
    <mergeCell ref="Y6:Y7"/>
    <mergeCell ref="EO6:EO7"/>
    <mergeCell ref="EP6:FB6"/>
    <mergeCell ref="FC6:FO6"/>
    <mergeCell ref="FP6:FP7"/>
    <mergeCell ref="FQ6:G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AA07-CE90-4EDF-B944-0B4CB3620CA7}">
  <dimension ref="A1:E243"/>
  <sheetViews>
    <sheetView topLeftCell="A206" workbookViewId="0">
      <selection activeCell="E11" sqref="E11"/>
    </sheetView>
  </sheetViews>
  <sheetFormatPr defaultRowHeight="12.75"/>
  <cols>
    <col min="1" max="1" width="14.140625" style="136" bestFit="1" customWidth="1"/>
    <col min="2" max="2" width="16.140625" style="136" bestFit="1" customWidth="1"/>
    <col min="3" max="3" width="19.5703125" style="136" bestFit="1" customWidth="1"/>
    <col min="4" max="4" width="20.5703125" style="136" bestFit="1" customWidth="1"/>
    <col min="5" max="5" width="15.28515625" style="136" bestFit="1" customWidth="1"/>
    <col min="257" max="257" width="14.140625" bestFit="1" customWidth="1"/>
    <col min="258" max="258" width="16.140625" bestFit="1" customWidth="1"/>
    <col min="259" max="259" width="19.5703125" bestFit="1" customWidth="1"/>
    <col min="260" max="260" width="20.5703125" bestFit="1" customWidth="1"/>
    <col min="261" max="261" width="15.28515625" bestFit="1" customWidth="1"/>
    <col min="513" max="513" width="14.140625" bestFit="1" customWidth="1"/>
    <col min="514" max="514" width="16.140625" bestFit="1" customWidth="1"/>
    <col min="515" max="515" width="19.5703125" bestFit="1" customWidth="1"/>
    <col min="516" max="516" width="20.5703125" bestFit="1" customWidth="1"/>
    <col min="517" max="517" width="15.28515625" bestFit="1" customWidth="1"/>
    <col min="769" max="769" width="14.140625" bestFit="1" customWidth="1"/>
    <col min="770" max="770" width="16.140625" bestFit="1" customWidth="1"/>
    <col min="771" max="771" width="19.5703125" bestFit="1" customWidth="1"/>
    <col min="772" max="772" width="20.5703125" bestFit="1" customWidth="1"/>
    <col min="773" max="773" width="15.28515625" bestFit="1" customWidth="1"/>
    <col min="1025" max="1025" width="14.140625" bestFit="1" customWidth="1"/>
    <col min="1026" max="1026" width="16.140625" bestFit="1" customWidth="1"/>
    <col min="1027" max="1027" width="19.5703125" bestFit="1" customWidth="1"/>
    <col min="1028" max="1028" width="20.5703125" bestFit="1" customWidth="1"/>
    <col min="1029" max="1029" width="15.28515625" bestFit="1" customWidth="1"/>
    <col min="1281" max="1281" width="14.140625" bestFit="1" customWidth="1"/>
    <col min="1282" max="1282" width="16.140625" bestFit="1" customWidth="1"/>
    <col min="1283" max="1283" width="19.5703125" bestFit="1" customWidth="1"/>
    <col min="1284" max="1284" width="20.5703125" bestFit="1" customWidth="1"/>
    <col min="1285" max="1285" width="15.28515625" bestFit="1" customWidth="1"/>
    <col min="1537" max="1537" width="14.140625" bestFit="1" customWidth="1"/>
    <col min="1538" max="1538" width="16.140625" bestFit="1" customWidth="1"/>
    <col min="1539" max="1539" width="19.5703125" bestFit="1" customWidth="1"/>
    <col min="1540" max="1540" width="20.5703125" bestFit="1" customWidth="1"/>
    <col min="1541" max="1541" width="15.28515625" bestFit="1" customWidth="1"/>
    <col min="1793" max="1793" width="14.140625" bestFit="1" customWidth="1"/>
    <col min="1794" max="1794" width="16.140625" bestFit="1" customWidth="1"/>
    <col min="1795" max="1795" width="19.5703125" bestFit="1" customWidth="1"/>
    <col min="1796" max="1796" width="20.5703125" bestFit="1" customWidth="1"/>
    <col min="1797" max="1797" width="15.28515625" bestFit="1" customWidth="1"/>
    <col min="2049" max="2049" width="14.140625" bestFit="1" customWidth="1"/>
    <col min="2050" max="2050" width="16.140625" bestFit="1" customWidth="1"/>
    <col min="2051" max="2051" width="19.5703125" bestFit="1" customWidth="1"/>
    <col min="2052" max="2052" width="20.5703125" bestFit="1" customWidth="1"/>
    <col min="2053" max="2053" width="15.28515625" bestFit="1" customWidth="1"/>
    <col min="2305" max="2305" width="14.140625" bestFit="1" customWidth="1"/>
    <col min="2306" max="2306" width="16.140625" bestFit="1" customWidth="1"/>
    <col min="2307" max="2307" width="19.5703125" bestFit="1" customWidth="1"/>
    <col min="2308" max="2308" width="20.5703125" bestFit="1" customWidth="1"/>
    <col min="2309" max="2309" width="15.28515625" bestFit="1" customWidth="1"/>
    <col min="2561" max="2561" width="14.140625" bestFit="1" customWidth="1"/>
    <col min="2562" max="2562" width="16.140625" bestFit="1" customWidth="1"/>
    <col min="2563" max="2563" width="19.5703125" bestFit="1" customWidth="1"/>
    <col min="2564" max="2564" width="20.5703125" bestFit="1" customWidth="1"/>
    <col min="2565" max="2565" width="15.28515625" bestFit="1" customWidth="1"/>
    <col min="2817" max="2817" width="14.140625" bestFit="1" customWidth="1"/>
    <col min="2818" max="2818" width="16.140625" bestFit="1" customWidth="1"/>
    <col min="2819" max="2819" width="19.5703125" bestFit="1" customWidth="1"/>
    <col min="2820" max="2820" width="20.5703125" bestFit="1" customWidth="1"/>
    <col min="2821" max="2821" width="15.28515625" bestFit="1" customWidth="1"/>
    <col min="3073" max="3073" width="14.140625" bestFit="1" customWidth="1"/>
    <col min="3074" max="3074" width="16.140625" bestFit="1" customWidth="1"/>
    <col min="3075" max="3075" width="19.5703125" bestFit="1" customWidth="1"/>
    <col min="3076" max="3076" width="20.5703125" bestFit="1" customWidth="1"/>
    <col min="3077" max="3077" width="15.28515625" bestFit="1" customWidth="1"/>
    <col min="3329" max="3329" width="14.140625" bestFit="1" customWidth="1"/>
    <col min="3330" max="3330" width="16.140625" bestFit="1" customWidth="1"/>
    <col min="3331" max="3331" width="19.5703125" bestFit="1" customWidth="1"/>
    <col min="3332" max="3332" width="20.5703125" bestFit="1" customWidth="1"/>
    <col min="3333" max="3333" width="15.28515625" bestFit="1" customWidth="1"/>
    <col min="3585" max="3585" width="14.140625" bestFit="1" customWidth="1"/>
    <col min="3586" max="3586" width="16.140625" bestFit="1" customWidth="1"/>
    <col min="3587" max="3587" width="19.5703125" bestFit="1" customWidth="1"/>
    <col min="3588" max="3588" width="20.5703125" bestFit="1" customWidth="1"/>
    <col min="3589" max="3589" width="15.28515625" bestFit="1" customWidth="1"/>
    <col min="3841" max="3841" width="14.140625" bestFit="1" customWidth="1"/>
    <col min="3842" max="3842" width="16.140625" bestFit="1" customWidth="1"/>
    <col min="3843" max="3843" width="19.5703125" bestFit="1" customWidth="1"/>
    <col min="3844" max="3844" width="20.5703125" bestFit="1" customWidth="1"/>
    <col min="3845" max="3845" width="15.28515625" bestFit="1" customWidth="1"/>
    <col min="4097" max="4097" width="14.140625" bestFit="1" customWidth="1"/>
    <col min="4098" max="4098" width="16.140625" bestFit="1" customWidth="1"/>
    <col min="4099" max="4099" width="19.5703125" bestFit="1" customWidth="1"/>
    <col min="4100" max="4100" width="20.5703125" bestFit="1" customWidth="1"/>
    <col min="4101" max="4101" width="15.28515625" bestFit="1" customWidth="1"/>
    <col min="4353" max="4353" width="14.140625" bestFit="1" customWidth="1"/>
    <col min="4354" max="4354" width="16.140625" bestFit="1" customWidth="1"/>
    <col min="4355" max="4355" width="19.5703125" bestFit="1" customWidth="1"/>
    <col min="4356" max="4356" width="20.5703125" bestFit="1" customWidth="1"/>
    <col min="4357" max="4357" width="15.28515625" bestFit="1" customWidth="1"/>
    <col min="4609" max="4609" width="14.140625" bestFit="1" customWidth="1"/>
    <col min="4610" max="4610" width="16.140625" bestFit="1" customWidth="1"/>
    <col min="4611" max="4611" width="19.5703125" bestFit="1" customWidth="1"/>
    <col min="4612" max="4612" width="20.5703125" bestFit="1" customWidth="1"/>
    <col min="4613" max="4613" width="15.28515625" bestFit="1" customWidth="1"/>
    <col min="4865" max="4865" width="14.140625" bestFit="1" customWidth="1"/>
    <col min="4866" max="4866" width="16.140625" bestFit="1" customWidth="1"/>
    <col min="4867" max="4867" width="19.5703125" bestFit="1" customWidth="1"/>
    <col min="4868" max="4868" width="20.5703125" bestFit="1" customWidth="1"/>
    <col min="4869" max="4869" width="15.28515625" bestFit="1" customWidth="1"/>
    <col min="5121" max="5121" width="14.140625" bestFit="1" customWidth="1"/>
    <col min="5122" max="5122" width="16.140625" bestFit="1" customWidth="1"/>
    <col min="5123" max="5123" width="19.5703125" bestFit="1" customWidth="1"/>
    <col min="5124" max="5124" width="20.5703125" bestFit="1" customWidth="1"/>
    <col min="5125" max="5125" width="15.28515625" bestFit="1" customWidth="1"/>
    <col min="5377" max="5377" width="14.140625" bestFit="1" customWidth="1"/>
    <col min="5378" max="5378" width="16.140625" bestFit="1" customWidth="1"/>
    <col min="5379" max="5379" width="19.5703125" bestFit="1" customWidth="1"/>
    <col min="5380" max="5380" width="20.5703125" bestFit="1" customWidth="1"/>
    <col min="5381" max="5381" width="15.28515625" bestFit="1" customWidth="1"/>
    <col min="5633" max="5633" width="14.140625" bestFit="1" customWidth="1"/>
    <col min="5634" max="5634" width="16.140625" bestFit="1" customWidth="1"/>
    <col min="5635" max="5635" width="19.5703125" bestFit="1" customWidth="1"/>
    <col min="5636" max="5636" width="20.5703125" bestFit="1" customWidth="1"/>
    <col min="5637" max="5637" width="15.28515625" bestFit="1" customWidth="1"/>
    <col min="5889" max="5889" width="14.140625" bestFit="1" customWidth="1"/>
    <col min="5890" max="5890" width="16.140625" bestFit="1" customWidth="1"/>
    <col min="5891" max="5891" width="19.5703125" bestFit="1" customWidth="1"/>
    <col min="5892" max="5892" width="20.5703125" bestFit="1" customWidth="1"/>
    <col min="5893" max="5893" width="15.28515625" bestFit="1" customWidth="1"/>
    <col min="6145" max="6145" width="14.140625" bestFit="1" customWidth="1"/>
    <col min="6146" max="6146" width="16.140625" bestFit="1" customWidth="1"/>
    <col min="6147" max="6147" width="19.5703125" bestFit="1" customWidth="1"/>
    <col min="6148" max="6148" width="20.5703125" bestFit="1" customWidth="1"/>
    <col min="6149" max="6149" width="15.28515625" bestFit="1" customWidth="1"/>
    <col min="6401" max="6401" width="14.140625" bestFit="1" customWidth="1"/>
    <col min="6402" max="6402" width="16.140625" bestFit="1" customWidth="1"/>
    <col min="6403" max="6403" width="19.5703125" bestFit="1" customWidth="1"/>
    <col min="6404" max="6404" width="20.5703125" bestFit="1" customWidth="1"/>
    <col min="6405" max="6405" width="15.28515625" bestFit="1" customWidth="1"/>
    <col min="6657" max="6657" width="14.140625" bestFit="1" customWidth="1"/>
    <col min="6658" max="6658" width="16.140625" bestFit="1" customWidth="1"/>
    <col min="6659" max="6659" width="19.5703125" bestFit="1" customWidth="1"/>
    <col min="6660" max="6660" width="20.5703125" bestFit="1" customWidth="1"/>
    <col min="6661" max="6661" width="15.28515625" bestFit="1" customWidth="1"/>
    <col min="6913" max="6913" width="14.140625" bestFit="1" customWidth="1"/>
    <col min="6914" max="6914" width="16.140625" bestFit="1" customWidth="1"/>
    <col min="6915" max="6915" width="19.5703125" bestFit="1" customWidth="1"/>
    <col min="6916" max="6916" width="20.5703125" bestFit="1" customWidth="1"/>
    <col min="6917" max="6917" width="15.28515625" bestFit="1" customWidth="1"/>
    <col min="7169" max="7169" width="14.140625" bestFit="1" customWidth="1"/>
    <col min="7170" max="7170" width="16.140625" bestFit="1" customWidth="1"/>
    <col min="7171" max="7171" width="19.5703125" bestFit="1" customWidth="1"/>
    <col min="7172" max="7172" width="20.5703125" bestFit="1" customWidth="1"/>
    <col min="7173" max="7173" width="15.28515625" bestFit="1" customWidth="1"/>
    <col min="7425" max="7425" width="14.140625" bestFit="1" customWidth="1"/>
    <col min="7426" max="7426" width="16.140625" bestFit="1" customWidth="1"/>
    <col min="7427" max="7427" width="19.5703125" bestFit="1" customWidth="1"/>
    <col min="7428" max="7428" width="20.5703125" bestFit="1" customWidth="1"/>
    <col min="7429" max="7429" width="15.28515625" bestFit="1" customWidth="1"/>
    <col min="7681" max="7681" width="14.140625" bestFit="1" customWidth="1"/>
    <col min="7682" max="7682" width="16.140625" bestFit="1" customWidth="1"/>
    <col min="7683" max="7683" width="19.5703125" bestFit="1" customWidth="1"/>
    <col min="7684" max="7684" width="20.5703125" bestFit="1" customWidth="1"/>
    <col min="7685" max="7685" width="15.28515625" bestFit="1" customWidth="1"/>
    <col min="7937" max="7937" width="14.140625" bestFit="1" customWidth="1"/>
    <col min="7938" max="7938" width="16.140625" bestFit="1" customWidth="1"/>
    <col min="7939" max="7939" width="19.5703125" bestFit="1" customWidth="1"/>
    <col min="7940" max="7940" width="20.5703125" bestFit="1" customWidth="1"/>
    <col min="7941" max="7941" width="15.28515625" bestFit="1" customWidth="1"/>
    <col min="8193" max="8193" width="14.140625" bestFit="1" customWidth="1"/>
    <col min="8194" max="8194" width="16.140625" bestFit="1" customWidth="1"/>
    <col min="8195" max="8195" width="19.5703125" bestFit="1" customWidth="1"/>
    <col min="8196" max="8196" width="20.5703125" bestFit="1" customWidth="1"/>
    <col min="8197" max="8197" width="15.28515625" bestFit="1" customWidth="1"/>
    <col min="8449" max="8449" width="14.140625" bestFit="1" customWidth="1"/>
    <col min="8450" max="8450" width="16.140625" bestFit="1" customWidth="1"/>
    <col min="8451" max="8451" width="19.5703125" bestFit="1" customWidth="1"/>
    <col min="8452" max="8452" width="20.5703125" bestFit="1" customWidth="1"/>
    <col min="8453" max="8453" width="15.28515625" bestFit="1" customWidth="1"/>
    <col min="8705" max="8705" width="14.140625" bestFit="1" customWidth="1"/>
    <col min="8706" max="8706" width="16.140625" bestFit="1" customWidth="1"/>
    <col min="8707" max="8707" width="19.5703125" bestFit="1" customWidth="1"/>
    <col min="8708" max="8708" width="20.5703125" bestFit="1" customWidth="1"/>
    <col min="8709" max="8709" width="15.28515625" bestFit="1" customWidth="1"/>
    <col min="8961" max="8961" width="14.140625" bestFit="1" customWidth="1"/>
    <col min="8962" max="8962" width="16.140625" bestFit="1" customWidth="1"/>
    <col min="8963" max="8963" width="19.5703125" bestFit="1" customWidth="1"/>
    <col min="8964" max="8964" width="20.5703125" bestFit="1" customWidth="1"/>
    <col min="8965" max="8965" width="15.28515625" bestFit="1" customWidth="1"/>
    <col min="9217" max="9217" width="14.140625" bestFit="1" customWidth="1"/>
    <col min="9218" max="9218" width="16.140625" bestFit="1" customWidth="1"/>
    <col min="9219" max="9219" width="19.5703125" bestFit="1" customWidth="1"/>
    <col min="9220" max="9220" width="20.5703125" bestFit="1" customWidth="1"/>
    <col min="9221" max="9221" width="15.28515625" bestFit="1" customWidth="1"/>
    <col min="9473" max="9473" width="14.140625" bestFit="1" customWidth="1"/>
    <col min="9474" max="9474" width="16.140625" bestFit="1" customWidth="1"/>
    <col min="9475" max="9475" width="19.5703125" bestFit="1" customWidth="1"/>
    <col min="9476" max="9476" width="20.5703125" bestFit="1" customWidth="1"/>
    <col min="9477" max="9477" width="15.28515625" bestFit="1" customWidth="1"/>
    <col min="9729" max="9729" width="14.140625" bestFit="1" customWidth="1"/>
    <col min="9730" max="9730" width="16.140625" bestFit="1" customWidth="1"/>
    <col min="9731" max="9731" width="19.5703125" bestFit="1" customWidth="1"/>
    <col min="9732" max="9732" width="20.5703125" bestFit="1" customWidth="1"/>
    <col min="9733" max="9733" width="15.28515625" bestFit="1" customWidth="1"/>
    <col min="9985" max="9985" width="14.140625" bestFit="1" customWidth="1"/>
    <col min="9986" max="9986" width="16.140625" bestFit="1" customWidth="1"/>
    <col min="9987" max="9987" width="19.5703125" bestFit="1" customWidth="1"/>
    <col min="9988" max="9988" width="20.5703125" bestFit="1" customWidth="1"/>
    <col min="9989" max="9989" width="15.28515625" bestFit="1" customWidth="1"/>
    <col min="10241" max="10241" width="14.140625" bestFit="1" customWidth="1"/>
    <col min="10242" max="10242" width="16.140625" bestFit="1" customWidth="1"/>
    <col min="10243" max="10243" width="19.5703125" bestFit="1" customWidth="1"/>
    <col min="10244" max="10244" width="20.5703125" bestFit="1" customWidth="1"/>
    <col min="10245" max="10245" width="15.28515625" bestFit="1" customWidth="1"/>
    <col min="10497" max="10497" width="14.140625" bestFit="1" customWidth="1"/>
    <col min="10498" max="10498" width="16.140625" bestFit="1" customWidth="1"/>
    <col min="10499" max="10499" width="19.5703125" bestFit="1" customWidth="1"/>
    <col min="10500" max="10500" width="20.5703125" bestFit="1" customWidth="1"/>
    <col min="10501" max="10501" width="15.28515625" bestFit="1" customWidth="1"/>
    <col min="10753" max="10753" width="14.140625" bestFit="1" customWidth="1"/>
    <col min="10754" max="10754" width="16.140625" bestFit="1" customWidth="1"/>
    <col min="10755" max="10755" width="19.5703125" bestFit="1" customWidth="1"/>
    <col min="10756" max="10756" width="20.5703125" bestFit="1" customWidth="1"/>
    <col min="10757" max="10757" width="15.28515625" bestFit="1" customWidth="1"/>
    <col min="11009" max="11009" width="14.140625" bestFit="1" customWidth="1"/>
    <col min="11010" max="11010" width="16.140625" bestFit="1" customWidth="1"/>
    <col min="11011" max="11011" width="19.5703125" bestFit="1" customWidth="1"/>
    <col min="11012" max="11012" width="20.5703125" bestFit="1" customWidth="1"/>
    <col min="11013" max="11013" width="15.28515625" bestFit="1" customWidth="1"/>
    <col min="11265" max="11265" width="14.140625" bestFit="1" customWidth="1"/>
    <col min="11266" max="11266" width="16.140625" bestFit="1" customWidth="1"/>
    <col min="11267" max="11267" width="19.5703125" bestFit="1" customWidth="1"/>
    <col min="11268" max="11268" width="20.5703125" bestFit="1" customWidth="1"/>
    <col min="11269" max="11269" width="15.28515625" bestFit="1" customWidth="1"/>
    <col min="11521" max="11521" width="14.140625" bestFit="1" customWidth="1"/>
    <col min="11522" max="11522" width="16.140625" bestFit="1" customWidth="1"/>
    <col min="11523" max="11523" width="19.5703125" bestFit="1" customWidth="1"/>
    <col min="11524" max="11524" width="20.5703125" bestFit="1" customWidth="1"/>
    <col min="11525" max="11525" width="15.28515625" bestFit="1" customWidth="1"/>
    <col min="11777" max="11777" width="14.140625" bestFit="1" customWidth="1"/>
    <col min="11778" max="11778" width="16.140625" bestFit="1" customWidth="1"/>
    <col min="11779" max="11779" width="19.5703125" bestFit="1" customWidth="1"/>
    <col min="11780" max="11780" width="20.5703125" bestFit="1" customWidth="1"/>
    <col min="11781" max="11781" width="15.28515625" bestFit="1" customWidth="1"/>
    <col min="12033" max="12033" width="14.140625" bestFit="1" customWidth="1"/>
    <col min="12034" max="12034" width="16.140625" bestFit="1" customWidth="1"/>
    <col min="12035" max="12035" width="19.5703125" bestFit="1" customWidth="1"/>
    <col min="12036" max="12036" width="20.5703125" bestFit="1" customWidth="1"/>
    <col min="12037" max="12037" width="15.28515625" bestFit="1" customWidth="1"/>
    <col min="12289" max="12289" width="14.140625" bestFit="1" customWidth="1"/>
    <col min="12290" max="12290" width="16.140625" bestFit="1" customWidth="1"/>
    <col min="12291" max="12291" width="19.5703125" bestFit="1" customWidth="1"/>
    <col min="12292" max="12292" width="20.5703125" bestFit="1" customWidth="1"/>
    <col min="12293" max="12293" width="15.28515625" bestFit="1" customWidth="1"/>
    <col min="12545" max="12545" width="14.140625" bestFit="1" customWidth="1"/>
    <col min="12546" max="12546" width="16.140625" bestFit="1" customWidth="1"/>
    <col min="12547" max="12547" width="19.5703125" bestFit="1" customWidth="1"/>
    <col min="12548" max="12548" width="20.5703125" bestFit="1" customWidth="1"/>
    <col min="12549" max="12549" width="15.28515625" bestFit="1" customWidth="1"/>
    <col min="12801" max="12801" width="14.140625" bestFit="1" customWidth="1"/>
    <col min="12802" max="12802" width="16.140625" bestFit="1" customWidth="1"/>
    <col min="12803" max="12803" width="19.5703125" bestFit="1" customWidth="1"/>
    <col min="12804" max="12804" width="20.5703125" bestFit="1" customWidth="1"/>
    <col min="12805" max="12805" width="15.28515625" bestFit="1" customWidth="1"/>
    <col min="13057" max="13057" width="14.140625" bestFit="1" customWidth="1"/>
    <col min="13058" max="13058" width="16.140625" bestFit="1" customWidth="1"/>
    <col min="13059" max="13059" width="19.5703125" bestFit="1" customWidth="1"/>
    <col min="13060" max="13060" width="20.5703125" bestFit="1" customWidth="1"/>
    <col min="13061" max="13061" width="15.28515625" bestFit="1" customWidth="1"/>
    <col min="13313" max="13313" width="14.140625" bestFit="1" customWidth="1"/>
    <col min="13314" max="13314" width="16.140625" bestFit="1" customWidth="1"/>
    <col min="13315" max="13315" width="19.5703125" bestFit="1" customWidth="1"/>
    <col min="13316" max="13316" width="20.5703125" bestFit="1" customWidth="1"/>
    <col min="13317" max="13317" width="15.28515625" bestFit="1" customWidth="1"/>
    <col min="13569" max="13569" width="14.140625" bestFit="1" customWidth="1"/>
    <col min="13570" max="13570" width="16.140625" bestFit="1" customWidth="1"/>
    <col min="13571" max="13571" width="19.5703125" bestFit="1" customWidth="1"/>
    <col min="13572" max="13572" width="20.5703125" bestFit="1" customWidth="1"/>
    <col min="13573" max="13573" width="15.28515625" bestFit="1" customWidth="1"/>
    <col min="13825" max="13825" width="14.140625" bestFit="1" customWidth="1"/>
    <col min="13826" max="13826" width="16.140625" bestFit="1" customWidth="1"/>
    <col min="13827" max="13827" width="19.5703125" bestFit="1" customWidth="1"/>
    <col min="13828" max="13828" width="20.5703125" bestFit="1" customWidth="1"/>
    <col min="13829" max="13829" width="15.28515625" bestFit="1" customWidth="1"/>
    <col min="14081" max="14081" width="14.140625" bestFit="1" customWidth="1"/>
    <col min="14082" max="14082" width="16.140625" bestFit="1" customWidth="1"/>
    <col min="14083" max="14083" width="19.5703125" bestFit="1" customWidth="1"/>
    <col min="14084" max="14084" width="20.5703125" bestFit="1" customWidth="1"/>
    <col min="14085" max="14085" width="15.28515625" bestFit="1" customWidth="1"/>
    <col min="14337" max="14337" width="14.140625" bestFit="1" customWidth="1"/>
    <col min="14338" max="14338" width="16.140625" bestFit="1" customWidth="1"/>
    <col min="14339" max="14339" width="19.5703125" bestFit="1" customWidth="1"/>
    <col min="14340" max="14340" width="20.5703125" bestFit="1" customWidth="1"/>
    <col min="14341" max="14341" width="15.28515625" bestFit="1" customWidth="1"/>
    <col min="14593" max="14593" width="14.140625" bestFit="1" customWidth="1"/>
    <col min="14594" max="14594" width="16.140625" bestFit="1" customWidth="1"/>
    <col min="14595" max="14595" width="19.5703125" bestFit="1" customWidth="1"/>
    <col min="14596" max="14596" width="20.5703125" bestFit="1" customWidth="1"/>
    <col min="14597" max="14597" width="15.28515625" bestFit="1" customWidth="1"/>
    <col min="14849" max="14849" width="14.140625" bestFit="1" customWidth="1"/>
    <col min="14850" max="14850" width="16.140625" bestFit="1" customWidth="1"/>
    <col min="14851" max="14851" width="19.5703125" bestFit="1" customWidth="1"/>
    <col min="14852" max="14852" width="20.5703125" bestFit="1" customWidth="1"/>
    <col min="14853" max="14853" width="15.28515625" bestFit="1" customWidth="1"/>
    <col min="15105" max="15105" width="14.140625" bestFit="1" customWidth="1"/>
    <col min="15106" max="15106" width="16.140625" bestFit="1" customWidth="1"/>
    <col min="15107" max="15107" width="19.5703125" bestFit="1" customWidth="1"/>
    <col min="15108" max="15108" width="20.5703125" bestFit="1" customWidth="1"/>
    <col min="15109" max="15109" width="15.28515625" bestFit="1" customWidth="1"/>
    <col min="15361" max="15361" width="14.140625" bestFit="1" customWidth="1"/>
    <col min="15362" max="15362" width="16.140625" bestFit="1" customWidth="1"/>
    <col min="15363" max="15363" width="19.5703125" bestFit="1" customWidth="1"/>
    <col min="15364" max="15364" width="20.5703125" bestFit="1" customWidth="1"/>
    <col min="15365" max="15365" width="15.28515625" bestFit="1" customWidth="1"/>
    <col min="15617" max="15617" width="14.140625" bestFit="1" customWidth="1"/>
    <col min="15618" max="15618" width="16.140625" bestFit="1" customWidth="1"/>
    <col min="15619" max="15619" width="19.5703125" bestFit="1" customWidth="1"/>
    <col min="15620" max="15620" width="20.5703125" bestFit="1" customWidth="1"/>
    <col min="15621" max="15621" width="15.28515625" bestFit="1" customWidth="1"/>
    <col min="15873" max="15873" width="14.140625" bestFit="1" customWidth="1"/>
    <col min="15874" max="15874" width="16.140625" bestFit="1" customWidth="1"/>
    <col min="15875" max="15875" width="19.5703125" bestFit="1" customWidth="1"/>
    <col min="15876" max="15876" width="20.5703125" bestFit="1" customWidth="1"/>
    <col min="15877" max="15877" width="15.28515625" bestFit="1" customWidth="1"/>
    <col min="16129" max="16129" width="14.140625" bestFit="1" customWidth="1"/>
    <col min="16130" max="16130" width="16.140625" bestFit="1" customWidth="1"/>
    <col min="16131" max="16131" width="19.5703125" bestFit="1" customWidth="1"/>
    <col min="16132" max="16132" width="20.5703125" bestFit="1" customWidth="1"/>
    <col min="16133" max="16133" width="15.28515625" bestFit="1" customWidth="1"/>
  </cols>
  <sheetData>
    <row r="1" spans="1:5">
      <c r="A1" s="135" t="s">
        <v>57</v>
      </c>
      <c r="B1" s="135" t="s">
        <v>58</v>
      </c>
      <c r="C1" s="135" t="s">
        <v>59</v>
      </c>
      <c r="D1" s="135" t="s">
        <v>60</v>
      </c>
      <c r="E1" s="135" t="s">
        <v>61</v>
      </c>
    </row>
    <row r="2" spans="1:5">
      <c r="A2" s="136" t="s">
        <v>62</v>
      </c>
      <c r="B2" s="136" t="s">
        <v>63</v>
      </c>
      <c r="C2" s="136" t="s">
        <v>64</v>
      </c>
      <c r="D2" s="136" t="s">
        <v>64</v>
      </c>
      <c r="E2" s="136" t="s">
        <v>65</v>
      </c>
    </row>
    <row r="3" spans="1:5">
      <c r="A3" s="136" t="s">
        <v>62</v>
      </c>
      <c r="B3" s="136" t="s">
        <v>63</v>
      </c>
      <c r="C3" s="136" t="s">
        <v>66</v>
      </c>
      <c r="D3" s="136" t="s">
        <v>66</v>
      </c>
      <c r="E3" s="136" t="s">
        <v>67</v>
      </c>
    </row>
    <row r="4" spans="1:5">
      <c r="A4" s="136" t="s">
        <v>62</v>
      </c>
      <c r="B4" s="136" t="s">
        <v>63</v>
      </c>
      <c r="C4" s="136" t="s">
        <v>68</v>
      </c>
      <c r="D4" s="136" t="s">
        <v>68</v>
      </c>
      <c r="E4" s="136" t="s">
        <v>69</v>
      </c>
    </row>
    <row r="5" spans="1:5">
      <c r="A5" s="136" t="s">
        <v>62</v>
      </c>
      <c r="B5" s="136" t="s">
        <v>63</v>
      </c>
      <c r="C5" s="136" t="s">
        <v>70</v>
      </c>
      <c r="D5" s="136" t="s">
        <v>70</v>
      </c>
      <c r="E5" s="136" t="s">
        <v>71</v>
      </c>
    </row>
    <row r="6" spans="1:5">
      <c r="A6" s="136" t="s">
        <v>62</v>
      </c>
      <c r="B6" s="136" t="s">
        <v>63</v>
      </c>
      <c r="C6" s="136" t="s">
        <v>72</v>
      </c>
      <c r="D6" s="136" t="s">
        <v>72</v>
      </c>
      <c r="E6" s="136" t="s">
        <v>73</v>
      </c>
    </row>
    <row r="7" spans="1:5">
      <c r="A7" s="136" t="s">
        <v>62</v>
      </c>
      <c r="B7" s="136" t="s">
        <v>63</v>
      </c>
      <c r="C7" s="136" t="s">
        <v>74</v>
      </c>
      <c r="D7" s="136" t="s">
        <v>74</v>
      </c>
      <c r="E7" s="136" t="s">
        <v>75</v>
      </c>
    </row>
    <row r="8" spans="1:5">
      <c r="A8" s="136" t="s">
        <v>62</v>
      </c>
      <c r="B8" s="136" t="s">
        <v>63</v>
      </c>
      <c r="C8" s="136" t="s">
        <v>76</v>
      </c>
      <c r="D8" s="136" t="s">
        <v>76</v>
      </c>
      <c r="E8" s="136" t="s">
        <v>77</v>
      </c>
    </row>
    <row r="9" spans="1:5">
      <c r="A9" s="136" t="s">
        <v>62</v>
      </c>
      <c r="B9" s="136" t="s">
        <v>63</v>
      </c>
      <c r="C9" s="136" t="s">
        <v>78</v>
      </c>
      <c r="D9" s="136" t="s">
        <v>78</v>
      </c>
      <c r="E9" s="136" t="s">
        <v>79</v>
      </c>
    </row>
    <row r="10" spans="1:5">
      <c r="A10" s="136" t="s">
        <v>62</v>
      </c>
      <c r="B10" s="136" t="s">
        <v>63</v>
      </c>
      <c r="C10" s="136" t="s">
        <v>80</v>
      </c>
      <c r="D10" s="136" t="s">
        <v>80</v>
      </c>
      <c r="E10" s="136" t="s">
        <v>81</v>
      </c>
    </row>
    <row r="11" spans="1:5">
      <c r="A11" s="136" t="s">
        <v>62</v>
      </c>
      <c r="B11" s="136" t="s">
        <v>63</v>
      </c>
      <c r="C11" s="136" t="s">
        <v>82</v>
      </c>
      <c r="D11" s="136" t="s">
        <v>82</v>
      </c>
      <c r="E11" s="136" t="s">
        <v>83</v>
      </c>
    </row>
    <row r="12" spans="1:5">
      <c r="A12" s="136" t="s">
        <v>62</v>
      </c>
      <c r="B12" s="136" t="s">
        <v>63</v>
      </c>
      <c r="C12" s="136" t="s">
        <v>84</v>
      </c>
      <c r="D12" s="136" t="s">
        <v>84</v>
      </c>
      <c r="E12" s="136" t="s">
        <v>85</v>
      </c>
    </row>
    <row r="13" spans="1:5">
      <c r="A13" s="136" t="s">
        <v>62</v>
      </c>
      <c r="B13" s="136" t="s">
        <v>63</v>
      </c>
      <c r="C13" s="136" t="s">
        <v>86</v>
      </c>
      <c r="D13" s="136" t="s">
        <v>86</v>
      </c>
      <c r="E13" s="136" t="s">
        <v>87</v>
      </c>
    </row>
    <row r="14" spans="1:5">
      <c r="A14" s="136" t="s">
        <v>62</v>
      </c>
      <c r="B14" s="136" t="s">
        <v>63</v>
      </c>
      <c r="C14" s="136" t="s">
        <v>88</v>
      </c>
      <c r="D14" s="136" t="s">
        <v>88</v>
      </c>
      <c r="E14" s="136" t="s">
        <v>89</v>
      </c>
    </row>
    <row r="15" spans="1:5">
      <c r="A15" s="136" t="s">
        <v>62</v>
      </c>
      <c r="B15" s="136" t="s">
        <v>63</v>
      </c>
      <c r="C15" s="136" t="s">
        <v>90</v>
      </c>
      <c r="D15" s="136" t="s">
        <v>90</v>
      </c>
      <c r="E15" s="136" t="s">
        <v>91</v>
      </c>
    </row>
    <row r="16" spans="1:5">
      <c r="A16" s="136" t="s">
        <v>62</v>
      </c>
      <c r="B16" s="136" t="s">
        <v>63</v>
      </c>
      <c r="C16" s="136" t="s">
        <v>92</v>
      </c>
      <c r="D16" s="136" t="s">
        <v>92</v>
      </c>
      <c r="E16" s="136" t="s">
        <v>93</v>
      </c>
    </row>
    <row r="17" spans="1:5">
      <c r="A17" s="136" t="s">
        <v>62</v>
      </c>
      <c r="B17" s="136" t="s">
        <v>63</v>
      </c>
      <c r="C17" s="136" t="s">
        <v>94</v>
      </c>
      <c r="D17" s="136" t="s">
        <v>95</v>
      </c>
      <c r="E17" s="136" t="s">
        <v>96</v>
      </c>
    </row>
    <row r="18" spans="1:5">
      <c r="A18" s="136" t="s">
        <v>62</v>
      </c>
      <c r="B18" s="136" t="s">
        <v>97</v>
      </c>
      <c r="D18" s="136" t="s">
        <v>98</v>
      </c>
      <c r="E18" s="136" t="s">
        <v>99</v>
      </c>
    </row>
    <row r="19" spans="1:5">
      <c r="A19" s="136" t="s">
        <v>62</v>
      </c>
      <c r="B19" s="136" t="s">
        <v>97</v>
      </c>
      <c r="D19" s="136" t="s">
        <v>100</v>
      </c>
      <c r="E19" s="136" t="s">
        <v>101</v>
      </c>
    </row>
    <row r="20" spans="1:5">
      <c r="A20" s="136" t="s">
        <v>62</v>
      </c>
      <c r="B20" s="136" t="s">
        <v>97</v>
      </c>
      <c r="D20" s="136" t="s">
        <v>102</v>
      </c>
      <c r="E20" s="136" t="s">
        <v>103</v>
      </c>
    </row>
    <row r="21" spans="1:5">
      <c r="A21" s="136" t="s">
        <v>62</v>
      </c>
      <c r="B21" s="136" t="s">
        <v>97</v>
      </c>
      <c r="D21" s="136" t="s">
        <v>104</v>
      </c>
      <c r="E21" s="136" t="s">
        <v>105</v>
      </c>
    </row>
    <row r="22" spans="1:5">
      <c r="A22" s="136" t="s">
        <v>62</v>
      </c>
      <c r="B22" s="136" t="s">
        <v>97</v>
      </c>
      <c r="D22" s="136" t="s">
        <v>106</v>
      </c>
      <c r="E22" s="136" t="s">
        <v>107</v>
      </c>
    </row>
    <row r="23" spans="1:5">
      <c r="A23" s="136" t="s">
        <v>62</v>
      </c>
      <c r="B23" s="136" t="s">
        <v>97</v>
      </c>
      <c r="D23" s="136" t="s">
        <v>108</v>
      </c>
      <c r="E23" s="136" t="s">
        <v>109</v>
      </c>
    </row>
    <row r="24" spans="1:5">
      <c r="A24" s="136" t="s">
        <v>62</v>
      </c>
      <c r="B24" s="136" t="s">
        <v>110</v>
      </c>
      <c r="C24" s="136" t="s">
        <v>111</v>
      </c>
      <c r="D24" s="136" t="s">
        <v>111</v>
      </c>
      <c r="E24" s="136" t="s">
        <v>112</v>
      </c>
    </row>
    <row r="25" spans="1:5">
      <c r="A25" s="136" t="s">
        <v>62</v>
      </c>
      <c r="B25" s="136" t="s">
        <v>110</v>
      </c>
      <c r="D25" s="136" t="s">
        <v>113</v>
      </c>
      <c r="E25" s="136" t="s">
        <v>114</v>
      </c>
    </row>
    <row r="26" spans="1:5">
      <c r="A26" s="136" t="s">
        <v>62</v>
      </c>
      <c r="B26" s="136" t="s">
        <v>110</v>
      </c>
      <c r="D26" s="136" t="s">
        <v>115</v>
      </c>
      <c r="E26" s="136" t="s">
        <v>116</v>
      </c>
    </row>
    <row r="27" spans="1:5">
      <c r="A27" s="136" t="s">
        <v>62</v>
      </c>
      <c r="B27" s="136" t="s">
        <v>117</v>
      </c>
      <c r="C27" s="136" t="s">
        <v>118</v>
      </c>
      <c r="D27" s="136" t="s">
        <v>118</v>
      </c>
      <c r="E27" s="136" t="s">
        <v>119</v>
      </c>
    </row>
    <row r="28" spans="1:5">
      <c r="A28" s="136" t="s">
        <v>62</v>
      </c>
      <c r="B28" s="136" t="s">
        <v>117</v>
      </c>
      <c r="C28" s="136" t="s">
        <v>120</v>
      </c>
      <c r="D28" s="136" t="s">
        <v>120</v>
      </c>
      <c r="E28" s="136" t="s">
        <v>121</v>
      </c>
    </row>
    <row r="29" spans="1:5">
      <c r="A29" s="136" t="s">
        <v>62</v>
      </c>
      <c r="B29" s="136" t="s">
        <v>117</v>
      </c>
      <c r="C29" s="136" t="s">
        <v>122</v>
      </c>
      <c r="D29" s="136" t="s">
        <v>123</v>
      </c>
      <c r="E29" s="136" t="s">
        <v>124</v>
      </c>
    </row>
    <row r="30" spans="1:5">
      <c r="A30" s="136" t="s">
        <v>62</v>
      </c>
      <c r="B30" s="136" t="s">
        <v>117</v>
      </c>
      <c r="C30" s="136" t="s">
        <v>125</v>
      </c>
      <c r="D30" s="136" t="s">
        <v>125</v>
      </c>
      <c r="E30" s="136" t="s">
        <v>126</v>
      </c>
    </row>
    <row r="31" spans="1:5">
      <c r="A31" s="136" t="s">
        <v>62</v>
      </c>
      <c r="B31" s="136" t="s">
        <v>117</v>
      </c>
      <c r="C31" s="136" t="s">
        <v>127</v>
      </c>
      <c r="D31" s="136" t="s">
        <v>127</v>
      </c>
      <c r="E31" s="136" t="s">
        <v>128</v>
      </c>
    </row>
    <row r="32" spans="1:5">
      <c r="A32" s="136" t="s">
        <v>62</v>
      </c>
      <c r="B32" s="136" t="s">
        <v>117</v>
      </c>
      <c r="C32" s="136" t="s">
        <v>129</v>
      </c>
      <c r="D32" s="136" t="s">
        <v>129</v>
      </c>
      <c r="E32" s="136" t="s">
        <v>130</v>
      </c>
    </row>
    <row r="33" spans="1:5">
      <c r="A33" s="136" t="s">
        <v>62</v>
      </c>
      <c r="B33" s="136" t="s">
        <v>117</v>
      </c>
      <c r="D33" s="136" t="s">
        <v>131</v>
      </c>
      <c r="E33" s="136" t="s">
        <v>132</v>
      </c>
    </row>
    <row r="34" spans="1:5">
      <c r="A34" s="136" t="s">
        <v>62</v>
      </c>
      <c r="B34" s="136" t="s">
        <v>117</v>
      </c>
      <c r="C34" s="136" t="s">
        <v>133</v>
      </c>
      <c r="D34" s="136" t="s">
        <v>133</v>
      </c>
      <c r="E34" s="136" t="s">
        <v>134</v>
      </c>
    </row>
    <row r="35" spans="1:5">
      <c r="A35" s="136" t="s">
        <v>62</v>
      </c>
      <c r="B35" s="136" t="s">
        <v>117</v>
      </c>
      <c r="C35" s="136" t="s">
        <v>135</v>
      </c>
      <c r="D35" s="136" t="s">
        <v>135</v>
      </c>
      <c r="E35" s="136" t="s">
        <v>136</v>
      </c>
    </row>
    <row r="36" spans="1:5">
      <c r="A36" s="136" t="s">
        <v>62</v>
      </c>
      <c r="B36" s="136" t="s">
        <v>117</v>
      </c>
      <c r="C36" s="136" t="s">
        <v>137</v>
      </c>
      <c r="D36" s="136" t="s">
        <v>137</v>
      </c>
      <c r="E36" s="136" t="s">
        <v>138</v>
      </c>
    </row>
    <row r="37" spans="1:5">
      <c r="A37" s="136" t="s">
        <v>62</v>
      </c>
      <c r="B37" s="136" t="s">
        <v>117</v>
      </c>
      <c r="C37" s="136" t="s">
        <v>139</v>
      </c>
      <c r="D37" s="136" t="s">
        <v>140</v>
      </c>
      <c r="E37" s="136" t="s">
        <v>141</v>
      </c>
    </row>
    <row r="38" spans="1:5">
      <c r="A38" s="136" t="s">
        <v>62</v>
      </c>
      <c r="B38" s="136" t="s">
        <v>142</v>
      </c>
      <c r="C38" s="136" t="s">
        <v>143</v>
      </c>
      <c r="D38" s="136" t="s">
        <v>143</v>
      </c>
      <c r="E38" s="136" t="s">
        <v>144</v>
      </c>
    </row>
    <row r="39" spans="1:5">
      <c r="A39" s="136" t="s">
        <v>62</v>
      </c>
      <c r="B39" s="136" t="s">
        <v>142</v>
      </c>
      <c r="C39" s="136" t="s">
        <v>145</v>
      </c>
      <c r="D39" s="136" t="s">
        <v>146</v>
      </c>
      <c r="E39" s="136" t="s">
        <v>147</v>
      </c>
    </row>
    <row r="40" spans="1:5">
      <c r="A40" s="136" t="s">
        <v>62</v>
      </c>
      <c r="B40" s="136" t="s">
        <v>142</v>
      </c>
      <c r="C40" s="136" t="s">
        <v>148</v>
      </c>
      <c r="D40" s="136" t="s">
        <v>148</v>
      </c>
      <c r="E40" s="136" t="s">
        <v>149</v>
      </c>
    </row>
    <row r="41" spans="1:5">
      <c r="A41" s="136" t="s">
        <v>62</v>
      </c>
      <c r="B41" s="136" t="s">
        <v>142</v>
      </c>
      <c r="D41" s="136" t="s">
        <v>150</v>
      </c>
      <c r="E41" s="136" t="s">
        <v>151</v>
      </c>
    </row>
    <row r="42" spans="1:5">
      <c r="A42" s="136" t="s">
        <v>62</v>
      </c>
      <c r="B42" s="136" t="s">
        <v>142</v>
      </c>
      <c r="D42" s="136" t="s">
        <v>152</v>
      </c>
      <c r="E42" s="136" t="s">
        <v>153</v>
      </c>
    </row>
    <row r="43" spans="1:5">
      <c r="A43" s="136" t="s">
        <v>62</v>
      </c>
      <c r="B43" s="136" t="s">
        <v>142</v>
      </c>
      <c r="D43" s="136" t="s">
        <v>154</v>
      </c>
      <c r="E43" s="136" t="s">
        <v>155</v>
      </c>
    </row>
    <row r="44" spans="1:5">
      <c r="A44" s="136" t="s">
        <v>62</v>
      </c>
      <c r="B44" s="136" t="s">
        <v>142</v>
      </c>
      <c r="D44" s="136" t="s">
        <v>156</v>
      </c>
      <c r="E44" s="136" t="s">
        <v>157</v>
      </c>
    </row>
    <row r="45" spans="1:5">
      <c r="A45" s="136" t="s">
        <v>62</v>
      </c>
      <c r="B45" s="136" t="s">
        <v>142</v>
      </c>
      <c r="D45" s="136" t="s">
        <v>158</v>
      </c>
      <c r="E45" s="136" t="s">
        <v>159</v>
      </c>
    </row>
    <row r="46" spans="1:5">
      <c r="A46" s="136" t="s">
        <v>62</v>
      </c>
      <c r="B46" s="136" t="s">
        <v>142</v>
      </c>
      <c r="D46" s="136" t="s">
        <v>160</v>
      </c>
      <c r="E46" s="136" t="s">
        <v>161</v>
      </c>
    </row>
    <row r="47" spans="1:5">
      <c r="A47" s="136" t="s">
        <v>62</v>
      </c>
      <c r="B47" s="136" t="s">
        <v>142</v>
      </c>
      <c r="D47" s="136" t="s">
        <v>162</v>
      </c>
      <c r="E47" s="136" t="s">
        <v>163</v>
      </c>
    </row>
    <row r="48" spans="1:5">
      <c r="A48" s="136" t="s">
        <v>62</v>
      </c>
      <c r="B48" s="136" t="s">
        <v>142</v>
      </c>
      <c r="D48" s="136" t="s">
        <v>164</v>
      </c>
      <c r="E48" s="136" t="s">
        <v>165</v>
      </c>
    </row>
    <row r="49" spans="1:5">
      <c r="A49" s="136" t="s">
        <v>62</v>
      </c>
      <c r="B49" s="136" t="s">
        <v>142</v>
      </c>
      <c r="D49" s="136" t="s">
        <v>166</v>
      </c>
      <c r="E49" s="136" t="s">
        <v>167</v>
      </c>
    </row>
    <row r="50" spans="1:5">
      <c r="A50" s="136" t="s">
        <v>62</v>
      </c>
      <c r="B50" s="136" t="s">
        <v>168</v>
      </c>
      <c r="C50" s="136" t="s">
        <v>169</v>
      </c>
      <c r="D50" s="136" t="s">
        <v>169</v>
      </c>
      <c r="E50" s="136" t="s">
        <v>170</v>
      </c>
    </row>
    <row r="51" spans="1:5">
      <c r="A51" s="136" t="s">
        <v>62</v>
      </c>
      <c r="B51" s="136" t="s">
        <v>168</v>
      </c>
      <c r="C51" s="136" t="s">
        <v>171</v>
      </c>
      <c r="D51" s="136" t="s">
        <v>171</v>
      </c>
      <c r="E51" s="136" t="s">
        <v>172</v>
      </c>
    </row>
    <row r="52" spans="1:5">
      <c r="A52" s="136" t="s">
        <v>62</v>
      </c>
      <c r="B52" s="136" t="s">
        <v>168</v>
      </c>
      <c r="C52" s="136" t="s">
        <v>173</v>
      </c>
      <c r="D52" s="136" t="s">
        <v>173</v>
      </c>
      <c r="E52" s="136" t="s">
        <v>174</v>
      </c>
    </row>
    <row r="53" spans="1:5">
      <c r="A53" s="136" t="s">
        <v>62</v>
      </c>
      <c r="B53" s="136" t="s">
        <v>168</v>
      </c>
      <c r="C53" s="136" t="s">
        <v>175</v>
      </c>
      <c r="D53" s="136" t="s">
        <v>175</v>
      </c>
      <c r="E53" s="136" t="s">
        <v>176</v>
      </c>
    </row>
    <row r="54" spans="1:5">
      <c r="A54" s="136" t="s">
        <v>62</v>
      </c>
      <c r="B54" s="136" t="s">
        <v>168</v>
      </c>
      <c r="C54" s="136" t="s">
        <v>177</v>
      </c>
      <c r="D54" s="136" t="s">
        <v>177</v>
      </c>
      <c r="E54" s="136" t="s">
        <v>178</v>
      </c>
    </row>
    <row r="55" spans="1:5">
      <c r="A55" s="136" t="s">
        <v>62</v>
      </c>
      <c r="B55" s="136" t="s">
        <v>168</v>
      </c>
      <c r="C55" s="136" t="s">
        <v>179</v>
      </c>
      <c r="D55" s="136" t="s">
        <v>179</v>
      </c>
      <c r="E55" s="136" t="s">
        <v>180</v>
      </c>
    </row>
    <row r="56" spans="1:5">
      <c r="A56" s="136" t="s">
        <v>62</v>
      </c>
      <c r="B56" s="136" t="s">
        <v>168</v>
      </c>
      <c r="C56" s="136" t="s">
        <v>181</v>
      </c>
      <c r="D56" s="136" t="s">
        <v>181</v>
      </c>
      <c r="E56" s="136" t="s">
        <v>182</v>
      </c>
    </row>
    <row r="57" spans="1:5">
      <c r="A57" s="136" t="s">
        <v>62</v>
      </c>
      <c r="B57" s="136" t="s">
        <v>168</v>
      </c>
      <c r="C57" s="136" t="s">
        <v>183</v>
      </c>
      <c r="D57" s="136" t="s">
        <v>183</v>
      </c>
      <c r="E57" s="136" t="s">
        <v>184</v>
      </c>
    </row>
    <row r="58" spans="1:5">
      <c r="A58" s="136" t="s">
        <v>62</v>
      </c>
      <c r="B58" s="136" t="s">
        <v>168</v>
      </c>
      <c r="C58" s="136" t="s">
        <v>185</v>
      </c>
      <c r="D58" s="136" t="s">
        <v>185</v>
      </c>
      <c r="E58" s="136" t="s">
        <v>186</v>
      </c>
    </row>
    <row r="59" spans="1:5">
      <c r="A59" s="136" t="s">
        <v>62</v>
      </c>
      <c r="B59" s="136" t="s">
        <v>168</v>
      </c>
      <c r="C59" s="136" t="s">
        <v>187</v>
      </c>
      <c r="D59" s="136" t="s">
        <v>187</v>
      </c>
      <c r="E59" s="136" t="s">
        <v>188</v>
      </c>
    </row>
    <row r="60" spans="1:5">
      <c r="A60" s="136" t="s">
        <v>62</v>
      </c>
      <c r="B60" s="136" t="s">
        <v>168</v>
      </c>
      <c r="C60" s="136" t="s">
        <v>189</v>
      </c>
      <c r="D60" s="136" t="s">
        <v>189</v>
      </c>
      <c r="E60" s="136" t="s">
        <v>190</v>
      </c>
    </row>
    <row r="61" spans="1:5">
      <c r="A61" s="136" t="s">
        <v>62</v>
      </c>
      <c r="B61" s="136" t="s">
        <v>191</v>
      </c>
      <c r="C61" s="136" t="s">
        <v>192</v>
      </c>
      <c r="D61" s="136" t="s">
        <v>192</v>
      </c>
      <c r="E61" s="136" t="s">
        <v>193</v>
      </c>
    </row>
    <row r="62" spans="1:5">
      <c r="A62" s="136" t="s">
        <v>62</v>
      </c>
      <c r="B62" s="136" t="s">
        <v>191</v>
      </c>
      <c r="C62" s="136" t="s">
        <v>194</v>
      </c>
      <c r="D62" s="136" t="s">
        <v>194</v>
      </c>
      <c r="E62" s="136" t="s">
        <v>195</v>
      </c>
    </row>
    <row r="63" spans="1:5">
      <c r="A63" s="136" t="s">
        <v>62</v>
      </c>
      <c r="B63" s="136" t="s">
        <v>191</v>
      </c>
      <c r="C63" s="136" t="s">
        <v>196</v>
      </c>
      <c r="D63" s="136" t="s">
        <v>196</v>
      </c>
      <c r="E63" s="136" t="s">
        <v>197</v>
      </c>
    </row>
    <row r="64" spans="1:5">
      <c r="A64" s="136" t="s">
        <v>62</v>
      </c>
      <c r="B64" s="136" t="s">
        <v>191</v>
      </c>
      <c r="C64" s="136" t="s">
        <v>198</v>
      </c>
      <c r="D64" s="136" t="s">
        <v>198</v>
      </c>
      <c r="E64" s="136" t="s">
        <v>199</v>
      </c>
    </row>
    <row r="65" spans="1:5">
      <c r="A65" s="136" t="s">
        <v>62</v>
      </c>
      <c r="B65" s="136" t="s">
        <v>191</v>
      </c>
      <c r="C65" s="136" t="s">
        <v>200</v>
      </c>
      <c r="D65" s="136" t="s">
        <v>200</v>
      </c>
      <c r="E65" s="136" t="s">
        <v>201</v>
      </c>
    </row>
    <row r="66" spans="1:5">
      <c r="A66" s="136" t="s">
        <v>62</v>
      </c>
      <c r="B66" s="136" t="s">
        <v>191</v>
      </c>
      <c r="C66" s="136" t="s">
        <v>202</v>
      </c>
      <c r="D66" s="136" t="s">
        <v>202</v>
      </c>
      <c r="E66" s="136" t="s">
        <v>203</v>
      </c>
    </row>
    <row r="67" spans="1:5">
      <c r="A67" s="136" t="s">
        <v>62</v>
      </c>
      <c r="B67" s="136" t="s">
        <v>191</v>
      </c>
      <c r="C67" s="136" t="s">
        <v>204</v>
      </c>
      <c r="D67" s="136" t="s">
        <v>204</v>
      </c>
      <c r="E67" s="136" t="s">
        <v>205</v>
      </c>
    </row>
    <row r="68" spans="1:5">
      <c r="A68" s="136" t="s">
        <v>62</v>
      </c>
      <c r="B68" s="136" t="s">
        <v>206</v>
      </c>
      <c r="D68" s="136" t="s">
        <v>207</v>
      </c>
      <c r="E68" s="136" t="s">
        <v>208</v>
      </c>
    </row>
    <row r="69" spans="1:5">
      <c r="A69" s="136" t="s">
        <v>62</v>
      </c>
      <c r="B69" s="136" t="s">
        <v>206</v>
      </c>
      <c r="D69" s="136" t="s">
        <v>209</v>
      </c>
      <c r="E69" s="136" t="s">
        <v>210</v>
      </c>
    </row>
    <row r="70" spans="1:5">
      <c r="A70" s="136" t="s">
        <v>62</v>
      </c>
      <c r="B70" s="136" t="s">
        <v>206</v>
      </c>
      <c r="D70" s="136" t="s">
        <v>211</v>
      </c>
      <c r="E70" s="136" t="s">
        <v>212</v>
      </c>
    </row>
    <row r="71" spans="1:5">
      <c r="A71" s="136" t="s">
        <v>62</v>
      </c>
      <c r="B71" s="136" t="s">
        <v>206</v>
      </c>
      <c r="D71" s="136" t="s">
        <v>213</v>
      </c>
      <c r="E71" s="136" t="s">
        <v>214</v>
      </c>
    </row>
    <row r="72" spans="1:5">
      <c r="A72" s="136" t="s">
        <v>62</v>
      </c>
      <c r="B72" s="136" t="s">
        <v>215</v>
      </c>
      <c r="D72" s="136" t="s">
        <v>216</v>
      </c>
      <c r="E72" s="136" t="s">
        <v>217</v>
      </c>
    </row>
    <row r="73" spans="1:5">
      <c r="A73" s="136" t="s">
        <v>62</v>
      </c>
      <c r="B73" s="136" t="s">
        <v>215</v>
      </c>
      <c r="D73" s="136" t="s">
        <v>218</v>
      </c>
      <c r="E73" s="136" t="s">
        <v>219</v>
      </c>
    </row>
    <row r="74" spans="1:5">
      <c r="A74" s="136" t="s">
        <v>62</v>
      </c>
      <c r="B74" s="136" t="s">
        <v>215</v>
      </c>
      <c r="C74" s="136" t="s">
        <v>220</v>
      </c>
      <c r="D74" s="136" t="s">
        <v>221</v>
      </c>
      <c r="E74" s="136" t="s">
        <v>222</v>
      </c>
    </row>
    <row r="75" spans="1:5">
      <c r="A75" s="136" t="s">
        <v>62</v>
      </c>
      <c r="B75" s="136" t="s">
        <v>215</v>
      </c>
      <c r="D75" s="136" t="s">
        <v>223</v>
      </c>
      <c r="E75" s="136" t="s">
        <v>224</v>
      </c>
    </row>
    <row r="76" spans="1:5">
      <c r="A76" s="136" t="s">
        <v>62</v>
      </c>
      <c r="B76" s="136" t="s">
        <v>215</v>
      </c>
      <c r="C76" s="136" t="s">
        <v>225</v>
      </c>
      <c r="D76" s="136" t="s">
        <v>225</v>
      </c>
      <c r="E76" s="136" t="s">
        <v>226</v>
      </c>
    </row>
    <row r="77" spans="1:5">
      <c r="A77" s="136" t="s">
        <v>62</v>
      </c>
      <c r="B77" s="136" t="s">
        <v>215</v>
      </c>
      <c r="D77" s="136" t="s">
        <v>227</v>
      </c>
      <c r="E77" s="136" t="s">
        <v>228</v>
      </c>
    </row>
    <row r="78" spans="1:5">
      <c r="A78" s="136" t="s">
        <v>62</v>
      </c>
      <c r="B78" s="136" t="s">
        <v>215</v>
      </c>
      <c r="D78" s="136" t="s">
        <v>229</v>
      </c>
      <c r="E78" s="136" t="s">
        <v>230</v>
      </c>
    </row>
    <row r="79" spans="1:5">
      <c r="A79" s="136" t="s">
        <v>62</v>
      </c>
      <c r="B79" s="136" t="s">
        <v>215</v>
      </c>
      <c r="C79" s="136" t="s">
        <v>231</v>
      </c>
      <c r="D79" s="137" t="s">
        <v>232</v>
      </c>
      <c r="E79" s="136" t="s">
        <v>233</v>
      </c>
    </row>
    <row r="80" spans="1:5">
      <c r="A80" s="136" t="s">
        <v>62</v>
      </c>
      <c r="B80" s="136" t="s">
        <v>215</v>
      </c>
      <c r="D80" s="136" t="s">
        <v>234</v>
      </c>
      <c r="E80" s="136" t="s">
        <v>235</v>
      </c>
    </row>
    <row r="81" spans="1:5">
      <c r="A81" s="136" t="s">
        <v>62</v>
      </c>
      <c r="B81" s="136" t="s">
        <v>215</v>
      </c>
      <c r="D81" s="136" t="s">
        <v>236</v>
      </c>
      <c r="E81" s="136" t="s">
        <v>237</v>
      </c>
    </row>
    <row r="82" spans="1:5">
      <c r="A82" s="136" t="s">
        <v>62</v>
      </c>
      <c r="B82" s="136" t="s">
        <v>215</v>
      </c>
      <c r="D82" s="136" t="s">
        <v>238</v>
      </c>
      <c r="E82" s="136" t="s">
        <v>239</v>
      </c>
    </row>
    <row r="83" spans="1:5">
      <c r="A83" s="136" t="s">
        <v>62</v>
      </c>
      <c r="B83" s="136" t="s">
        <v>215</v>
      </c>
      <c r="D83" s="136" t="s">
        <v>240</v>
      </c>
      <c r="E83" s="136" t="s">
        <v>241</v>
      </c>
    </row>
    <row r="84" spans="1:5">
      <c r="A84" s="136" t="s">
        <v>62</v>
      </c>
      <c r="B84" s="136" t="s">
        <v>215</v>
      </c>
      <c r="D84" s="136" t="s">
        <v>242</v>
      </c>
      <c r="E84" s="136" t="s">
        <v>243</v>
      </c>
    </row>
    <row r="85" spans="1:5">
      <c r="A85" s="136" t="s">
        <v>62</v>
      </c>
      <c r="B85" s="136" t="s">
        <v>244</v>
      </c>
      <c r="C85" s="136" t="s">
        <v>245</v>
      </c>
      <c r="D85" s="136" t="s">
        <v>245</v>
      </c>
      <c r="E85" s="136" t="s">
        <v>246</v>
      </c>
    </row>
    <row r="86" spans="1:5">
      <c r="A86" s="136" t="s">
        <v>62</v>
      </c>
      <c r="B86" s="136" t="s">
        <v>244</v>
      </c>
      <c r="C86" s="136" t="s">
        <v>247</v>
      </c>
      <c r="D86" s="136" t="s">
        <v>247</v>
      </c>
      <c r="E86" s="136" t="s">
        <v>248</v>
      </c>
    </row>
    <row r="87" spans="1:5">
      <c r="A87" s="136" t="s">
        <v>62</v>
      </c>
      <c r="B87" s="136" t="s">
        <v>244</v>
      </c>
      <c r="C87" s="136" t="s">
        <v>249</v>
      </c>
      <c r="D87" s="136" t="s">
        <v>249</v>
      </c>
      <c r="E87" s="136" t="s">
        <v>250</v>
      </c>
    </row>
    <row r="88" spans="1:5">
      <c r="A88" s="136" t="s">
        <v>62</v>
      </c>
      <c r="B88" s="136" t="s">
        <v>244</v>
      </c>
      <c r="C88" s="136" t="s">
        <v>251</v>
      </c>
      <c r="D88" s="136" t="s">
        <v>251</v>
      </c>
      <c r="E88" s="136" t="s">
        <v>252</v>
      </c>
    </row>
    <row r="89" spans="1:5">
      <c r="A89" s="136" t="s">
        <v>62</v>
      </c>
      <c r="B89" s="136" t="s">
        <v>244</v>
      </c>
      <c r="C89" s="136" t="s">
        <v>253</v>
      </c>
      <c r="D89" s="136" t="s">
        <v>253</v>
      </c>
      <c r="E89" s="136" t="s">
        <v>254</v>
      </c>
    </row>
    <row r="90" spans="1:5">
      <c r="A90" s="136" t="s">
        <v>62</v>
      </c>
      <c r="B90" s="136" t="s">
        <v>244</v>
      </c>
      <c r="C90" s="136" t="s">
        <v>255</v>
      </c>
      <c r="D90" s="136" t="s">
        <v>255</v>
      </c>
      <c r="E90" s="136" t="s">
        <v>256</v>
      </c>
    </row>
    <row r="91" spans="1:5">
      <c r="A91" s="136" t="s">
        <v>62</v>
      </c>
      <c r="B91" s="136" t="s">
        <v>244</v>
      </c>
      <c r="C91" s="136" t="s">
        <v>257</v>
      </c>
      <c r="D91" s="137" t="s">
        <v>127</v>
      </c>
      <c r="E91" s="136" t="s">
        <v>258</v>
      </c>
    </row>
    <row r="92" spans="1:5">
      <c r="A92" s="136" t="s">
        <v>62</v>
      </c>
      <c r="B92" s="136" t="s">
        <v>244</v>
      </c>
      <c r="C92" s="136" t="s">
        <v>259</v>
      </c>
      <c r="D92" s="136" t="s">
        <v>260</v>
      </c>
      <c r="E92" s="136" t="s">
        <v>261</v>
      </c>
    </row>
    <row r="93" spans="1:5">
      <c r="A93" s="136" t="s">
        <v>62</v>
      </c>
      <c r="B93" s="136" t="s">
        <v>244</v>
      </c>
      <c r="C93" s="136" t="s">
        <v>262</v>
      </c>
      <c r="D93" s="136" t="s">
        <v>263</v>
      </c>
      <c r="E93" s="136" t="s">
        <v>264</v>
      </c>
    </row>
    <row r="94" spans="1:5">
      <c r="A94" s="136" t="s">
        <v>62</v>
      </c>
      <c r="B94" s="136" t="s">
        <v>244</v>
      </c>
      <c r="C94" s="136" t="s">
        <v>265</v>
      </c>
      <c r="D94" s="136" t="s">
        <v>265</v>
      </c>
      <c r="E94" s="136" t="s">
        <v>266</v>
      </c>
    </row>
    <row r="95" spans="1:5">
      <c r="A95" s="136" t="s">
        <v>62</v>
      </c>
      <c r="B95" s="136" t="s">
        <v>244</v>
      </c>
      <c r="D95" s="136" t="s">
        <v>267</v>
      </c>
      <c r="E95" s="136" t="s">
        <v>268</v>
      </c>
    </row>
    <row r="96" spans="1:5">
      <c r="A96" s="136" t="s">
        <v>62</v>
      </c>
      <c r="B96" s="136" t="s">
        <v>244</v>
      </c>
      <c r="C96" s="136" t="s">
        <v>580</v>
      </c>
      <c r="D96" s="136" t="s">
        <v>580</v>
      </c>
      <c r="E96" s="136" t="s">
        <v>581</v>
      </c>
    </row>
    <row r="97" spans="1:5">
      <c r="A97" s="136" t="s">
        <v>62</v>
      </c>
      <c r="B97" s="136" t="s">
        <v>269</v>
      </c>
      <c r="C97" s="136" t="s">
        <v>270</v>
      </c>
      <c r="D97" s="136" t="s">
        <v>270</v>
      </c>
      <c r="E97" s="136" t="s">
        <v>271</v>
      </c>
    </row>
    <row r="98" spans="1:5">
      <c r="A98" s="136" t="s">
        <v>62</v>
      </c>
      <c r="B98" s="136" t="s">
        <v>269</v>
      </c>
      <c r="C98" s="136" t="s">
        <v>272</v>
      </c>
      <c r="D98" s="136" t="s">
        <v>272</v>
      </c>
      <c r="E98" s="136" t="s">
        <v>273</v>
      </c>
    </row>
    <row r="99" spans="1:5">
      <c r="A99" s="136" t="s">
        <v>62</v>
      </c>
      <c r="B99" s="136" t="s">
        <v>269</v>
      </c>
      <c r="C99" s="136" t="s">
        <v>274</v>
      </c>
      <c r="D99" s="136" t="s">
        <v>274</v>
      </c>
      <c r="E99" s="136" t="s">
        <v>275</v>
      </c>
    </row>
    <row r="100" spans="1:5">
      <c r="A100" s="136" t="s">
        <v>62</v>
      </c>
      <c r="B100" s="136" t="s">
        <v>269</v>
      </c>
      <c r="C100" s="136" t="s">
        <v>276</v>
      </c>
      <c r="D100" s="136" t="s">
        <v>276</v>
      </c>
      <c r="E100" s="136" t="s">
        <v>277</v>
      </c>
    </row>
    <row r="101" spans="1:5">
      <c r="A101" s="136" t="s">
        <v>62</v>
      </c>
      <c r="B101" s="136" t="s">
        <v>269</v>
      </c>
      <c r="C101" s="136" t="s">
        <v>278</v>
      </c>
      <c r="D101" s="136" t="s">
        <v>278</v>
      </c>
      <c r="E101" s="136" t="s">
        <v>279</v>
      </c>
    </row>
    <row r="102" spans="1:5">
      <c r="A102" s="136" t="s">
        <v>62</v>
      </c>
      <c r="B102" s="136" t="s">
        <v>269</v>
      </c>
      <c r="C102" s="136" t="s">
        <v>280</v>
      </c>
      <c r="D102" s="136" t="s">
        <v>280</v>
      </c>
      <c r="E102" s="136" t="s">
        <v>281</v>
      </c>
    </row>
    <row r="103" spans="1:5">
      <c r="A103" s="136" t="s">
        <v>62</v>
      </c>
      <c r="B103" s="136" t="s">
        <v>269</v>
      </c>
      <c r="C103" s="136" t="s">
        <v>282</v>
      </c>
      <c r="D103" s="136" t="s">
        <v>282</v>
      </c>
      <c r="E103" s="136" t="s">
        <v>283</v>
      </c>
    </row>
    <row r="104" spans="1:5">
      <c r="A104" s="136" t="s">
        <v>62</v>
      </c>
      <c r="B104" s="136" t="s">
        <v>269</v>
      </c>
      <c r="C104" s="136" t="s">
        <v>284</v>
      </c>
      <c r="D104" s="136" t="s">
        <v>284</v>
      </c>
      <c r="E104" s="136" t="s">
        <v>285</v>
      </c>
    </row>
    <row r="105" spans="1:5">
      <c r="A105" s="136" t="s">
        <v>62</v>
      </c>
      <c r="B105" s="136" t="s">
        <v>269</v>
      </c>
      <c r="C105" s="136" t="s">
        <v>286</v>
      </c>
      <c r="D105" s="136" t="s">
        <v>286</v>
      </c>
      <c r="E105" s="136" t="s">
        <v>287</v>
      </c>
    </row>
    <row r="106" spans="1:5">
      <c r="A106" s="136" t="s">
        <v>62</v>
      </c>
      <c r="B106" s="136" t="s">
        <v>269</v>
      </c>
      <c r="C106" s="136" t="s">
        <v>288</v>
      </c>
      <c r="D106" s="136" t="s">
        <v>288</v>
      </c>
      <c r="E106" s="136" t="s">
        <v>289</v>
      </c>
    </row>
    <row r="107" spans="1:5">
      <c r="A107" s="136" t="s">
        <v>62</v>
      </c>
      <c r="B107" s="136" t="s">
        <v>269</v>
      </c>
      <c r="D107" s="136" t="s">
        <v>290</v>
      </c>
      <c r="E107" s="136" t="s">
        <v>291</v>
      </c>
    </row>
    <row r="108" spans="1:5">
      <c r="A108" s="136" t="s">
        <v>62</v>
      </c>
      <c r="B108" s="136" t="s">
        <v>269</v>
      </c>
      <c r="C108" s="136" t="s">
        <v>292</v>
      </c>
      <c r="D108" s="136" t="s">
        <v>292</v>
      </c>
      <c r="E108" s="136" t="s">
        <v>293</v>
      </c>
    </row>
    <row r="109" spans="1:5">
      <c r="A109" s="136" t="s">
        <v>62</v>
      </c>
      <c r="B109" s="136" t="s">
        <v>269</v>
      </c>
      <c r="C109" s="136" t="s">
        <v>294</v>
      </c>
      <c r="D109" s="136" t="s">
        <v>294</v>
      </c>
      <c r="E109" s="136" t="s">
        <v>295</v>
      </c>
    </row>
    <row r="110" spans="1:5">
      <c r="A110" s="136" t="s">
        <v>62</v>
      </c>
      <c r="B110" s="136" t="s">
        <v>269</v>
      </c>
      <c r="C110" s="136" t="s">
        <v>296</v>
      </c>
      <c r="D110" s="136" t="s">
        <v>296</v>
      </c>
      <c r="E110" s="136" t="s">
        <v>297</v>
      </c>
    </row>
    <row r="111" spans="1:5">
      <c r="A111" s="136" t="s">
        <v>62</v>
      </c>
      <c r="B111" s="136" t="s">
        <v>269</v>
      </c>
      <c r="C111" s="136" t="s">
        <v>298</v>
      </c>
      <c r="D111" s="136" t="s">
        <v>298</v>
      </c>
      <c r="E111" s="136" t="s">
        <v>299</v>
      </c>
    </row>
    <row r="112" spans="1:5">
      <c r="A112" s="136" t="s">
        <v>62</v>
      </c>
      <c r="B112" s="136" t="s">
        <v>300</v>
      </c>
      <c r="C112" s="136" t="s">
        <v>301</v>
      </c>
      <c r="D112" s="136" t="s">
        <v>301</v>
      </c>
      <c r="E112" s="136" t="s">
        <v>302</v>
      </c>
    </row>
    <row r="113" spans="1:5">
      <c r="A113" s="136" t="s">
        <v>62</v>
      </c>
      <c r="B113" s="136" t="s">
        <v>300</v>
      </c>
      <c r="C113" s="136" t="s">
        <v>303</v>
      </c>
      <c r="D113" s="136" t="s">
        <v>303</v>
      </c>
      <c r="E113" s="136" t="s">
        <v>304</v>
      </c>
    </row>
    <row r="114" spans="1:5">
      <c r="A114" s="136" t="s">
        <v>62</v>
      </c>
      <c r="B114" s="136" t="s">
        <v>300</v>
      </c>
      <c r="C114" s="136" t="s">
        <v>305</v>
      </c>
      <c r="D114" s="136" t="s">
        <v>305</v>
      </c>
      <c r="E114" s="136" t="s">
        <v>306</v>
      </c>
    </row>
    <row r="115" spans="1:5">
      <c r="A115" s="136" t="s">
        <v>62</v>
      </c>
      <c r="B115" s="136" t="s">
        <v>300</v>
      </c>
      <c r="C115" s="136" t="s">
        <v>307</v>
      </c>
      <c r="D115" s="136" t="s">
        <v>307</v>
      </c>
      <c r="E115" s="136" t="s">
        <v>308</v>
      </c>
    </row>
    <row r="116" spans="1:5">
      <c r="A116" s="136" t="s">
        <v>62</v>
      </c>
      <c r="B116" s="136" t="s">
        <v>300</v>
      </c>
      <c r="C116" s="136" t="s">
        <v>309</v>
      </c>
      <c r="D116" s="136" t="s">
        <v>309</v>
      </c>
      <c r="E116" s="136" t="s">
        <v>310</v>
      </c>
    </row>
    <row r="117" spans="1:5">
      <c r="A117" s="136" t="s">
        <v>62</v>
      </c>
      <c r="B117" s="136" t="s">
        <v>300</v>
      </c>
      <c r="C117" s="136" t="s">
        <v>311</v>
      </c>
      <c r="D117" s="136" t="s">
        <v>311</v>
      </c>
      <c r="E117" s="136" t="s">
        <v>312</v>
      </c>
    </row>
    <row r="118" spans="1:5">
      <c r="A118" s="136" t="s">
        <v>62</v>
      </c>
      <c r="B118" s="136" t="s">
        <v>300</v>
      </c>
      <c r="D118" s="136" t="s">
        <v>313</v>
      </c>
      <c r="E118" s="136" t="s">
        <v>314</v>
      </c>
    </row>
    <row r="119" spans="1:5">
      <c r="A119" s="136" t="s">
        <v>62</v>
      </c>
      <c r="B119" s="136" t="s">
        <v>300</v>
      </c>
      <c r="C119" s="136" t="s">
        <v>315</v>
      </c>
      <c r="D119" s="136" t="s">
        <v>315</v>
      </c>
      <c r="E119" s="136" t="s">
        <v>316</v>
      </c>
    </row>
    <row r="120" spans="1:5">
      <c r="A120" s="136" t="s">
        <v>62</v>
      </c>
      <c r="B120" s="136" t="s">
        <v>300</v>
      </c>
      <c r="C120" s="136" t="s">
        <v>317</v>
      </c>
      <c r="D120" s="136" t="s">
        <v>317</v>
      </c>
      <c r="E120" s="136" t="s">
        <v>318</v>
      </c>
    </row>
    <row r="121" spans="1:5">
      <c r="A121" s="136" t="s">
        <v>62</v>
      </c>
      <c r="B121" s="136" t="s">
        <v>300</v>
      </c>
      <c r="D121" s="136" t="s">
        <v>319</v>
      </c>
      <c r="E121" s="136" t="s">
        <v>320</v>
      </c>
    </row>
    <row r="122" spans="1:5">
      <c r="A122" s="136" t="s">
        <v>62</v>
      </c>
      <c r="B122" s="136" t="s">
        <v>300</v>
      </c>
      <c r="C122" s="136" t="s">
        <v>321</v>
      </c>
      <c r="D122" s="136" t="s">
        <v>321</v>
      </c>
      <c r="E122" s="136" t="s">
        <v>322</v>
      </c>
    </row>
    <row r="123" spans="1:5">
      <c r="A123" s="136" t="s">
        <v>62</v>
      </c>
      <c r="B123" s="136" t="s">
        <v>300</v>
      </c>
      <c r="C123" s="136" t="s">
        <v>232</v>
      </c>
      <c r="D123" s="136" t="s">
        <v>232</v>
      </c>
      <c r="E123" s="136" t="s">
        <v>323</v>
      </c>
    </row>
    <row r="124" spans="1:5">
      <c r="A124" s="136" t="s">
        <v>62</v>
      </c>
      <c r="B124" s="136" t="s">
        <v>300</v>
      </c>
      <c r="C124" s="136" t="s">
        <v>324</v>
      </c>
      <c r="D124" s="136" t="s">
        <v>324</v>
      </c>
      <c r="E124" s="136" t="s">
        <v>325</v>
      </c>
    </row>
    <row r="125" spans="1:5">
      <c r="A125" s="136" t="s">
        <v>62</v>
      </c>
      <c r="B125" s="136" t="s">
        <v>300</v>
      </c>
      <c r="C125" s="136" t="s">
        <v>326</v>
      </c>
      <c r="D125" s="136" t="s">
        <v>326</v>
      </c>
      <c r="E125" s="136" t="s">
        <v>327</v>
      </c>
    </row>
    <row r="126" spans="1:5">
      <c r="A126" s="136" t="s">
        <v>62</v>
      </c>
      <c r="B126" s="136" t="s">
        <v>300</v>
      </c>
      <c r="C126" s="136" t="s">
        <v>328</v>
      </c>
      <c r="D126" s="136" t="s">
        <v>328</v>
      </c>
      <c r="E126" s="136" t="s">
        <v>329</v>
      </c>
    </row>
    <row r="127" spans="1:5">
      <c r="A127" s="136" t="s">
        <v>62</v>
      </c>
      <c r="B127" s="136" t="s">
        <v>300</v>
      </c>
      <c r="C127" s="136" t="s">
        <v>330</v>
      </c>
      <c r="D127" s="136" t="s">
        <v>330</v>
      </c>
      <c r="E127" s="136" t="s">
        <v>331</v>
      </c>
    </row>
    <row r="128" spans="1:5">
      <c r="A128" s="136" t="s">
        <v>62</v>
      </c>
      <c r="B128" s="136" t="s">
        <v>300</v>
      </c>
      <c r="C128" s="136" t="s">
        <v>332</v>
      </c>
      <c r="D128" s="136" t="s">
        <v>332</v>
      </c>
      <c r="E128" s="136" t="s">
        <v>333</v>
      </c>
    </row>
    <row r="129" spans="1:5">
      <c r="A129" s="136" t="s">
        <v>62</v>
      </c>
      <c r="B129" s="136" t="s">
        <v>300</v>
      </c>
      <c r="C129" s="136" t="s">
        <v>334</v>
      </c>
      <c r="D129" s="136" t="s">
        <v>334</v>
      </c>
      <c r="E129" s="136" t="s">
        <v>335</v>
      </c>
    </row>
    <row r="130" spans="1:5">
      <c r="A130" s="136" t="s">
        <v>62</v>
      </c>
      <c r="B130" s="136" t="s">
        <v>300</v>
      </c>
      <c r="C130" s="136" t="s">
        <v>336</v>
      </c>
      <c r="D130" s="136" t="s">
        <v>336</v>
      </c>
      <c r="E130" s="136" t="s">
        <v>337</v>
      </c>
    </row>
    <row r="131" spans="1:5">
      <c r="A131" s="136" t="s">
        <v>62</v>
      </c>
      <c r="B131" s="136" t="s">
        <v>300</v>
      </c>
      <c r="C131" s="136" t="s">
        <v>338</v>
      </c>
      <c r="D131" s="136" t="s">
        <v>338</v>
      </c>
      <c r="E131" s="136" t="s">
        <v>339</v>
      </c>
    </row>
    <row r="132" spans="1:5">
      <c r="A132" s="136" t="s">
        <v>62</v>
      </c>
      <c r="B132" s="136" t="s">
        <v>300</v>
      </c>
      <c r="C132" s="136" t="s">
        <v>340</v>
      </c>
      <c r="D132" s="136" t="s">
        <v>340</v>
      </c>
      <c r="E132" s="136" t="s">
        <v>341</v>
      </c>
    </row>
    <row r="133" spans="1:5">
      <c r="A133" s="136" t="s">
        <v>62</v>
      </c>
      <c r="B133" s="136" t="s">
        <v>300</v>
      </c>
      <c r="C133" s="136" t="s">
        <v>342</v>
      </c>
      <c r="D133" s="136" t="s">
        <v>342</v>
      </c>
      <c r="E133" s="136" t="s">
        <v>343</v>
      </c>
    </row>
    <row r="134" spans="1:5">
      <c r="A134" s="136" t="s">
        <v>62</v>
      </c>
      <c r="B134" s="136" t="s">
        <v>344</v>
      </c>
      <c r="C134" s="136" t="s">
        <v>345</v>
      </c>
      <c r="D134" s="136" t="s">
        <v>345</v>
      </c>
      <c r="E134" s="136" t="s">
        <v>346</v>
      </c>
    </row>
    <row r="135" spans="1:5">
      <c r="A135" s="136" t="s">
        <v>62</v>
      </c>
      <c r="B135" s="136" t="s">
        <v>344</v>
      </c>
      <c r="C135" s="136" t="s">
        <v>347</v>
      </c>
      <c r="D135" s="136" t="s">
        <v>347</v>
      </c>
      <c r="E135" s="136" t="s">
        <v>348</v>
      </c>
    </row>
    <row r="136" spans="1:5">
      <c r="A136" s="136" t="s">
        <v>62</v>
      </c>
      <c r="B136" s="136" t="s">
        <v>344</v>
      </c>
      <c r="D136" s="136" t="s">
        <v>349</v>
      </c>
      <c r="E136" s="136" t="s">
        <v>350</v>
      </c>
    </row>
    <row r="137" spans="1:5">
      <c r="A137" s="136" t="s">
        <v>62</v>
      </c>
      <c r="B137" s="136" t="s">
        <v>344</v>
      </c>
      <c r="C137" s="136" t="s">
        <v>351</v>
      </c>
      <c r="D137" s="136" t="s">
        <v>351</v>
      </c>
      <c r="E137" s="136" t="s">
        <v>352</v>
      </c>
    </row>
    <row r="138" spans="1:5">
      <c r="A138" s="136" t="s">
        <v>62</v>
      </c>
      <c r="B138" s="136" t="s">
        <v>344</v>
      </c>
      <c r="C138" s="136" t="s">
        <v>353</v>
      </c>
      <c r="D138" s="136" t="s">
        <v>353</v>
      </c>
      <c r="E138" s="136" t="s">
        <v>354</v>
      </c>
    </row>
    <row r="139" spans="1:5">
      <c r="A139" s="136" t="s">
        <v>62</v>
      </c>
      <c r="B139" s="136" t="s">
        <v>344</v>
      </c>
      <c r="C139" s="136" t="s">
        <v>355</v>
      </c>
      <c r="D139" s="136" t="s">
        <v>355</v>
      </c>
      <c r="E139" s="136" t="s">
        <v>356</v>
      </c>
    </row>
    <row r="140" spans="1:5">
      <c r="A140" s="136" t="s">
        <v>62</v>
      </c>
      <c r="B140" s="136" t="s">
        <v>344</v>
      </c>
      <c r="C140" s="136" t="s">
        <v>357</v>
      </c>
      <c r="D140" s="136" t="s">
        <v>357</v>
      </c>
      <c r="E140" s="136" t="s">
        <v>358</v>
      </c>
    </row>
    <row r="141" spans="1:5">
      <c r="A141" s="136" t="s">
        <v>62</v>
      </c>
      <c r="B141" s="136" t="s">
        <v>344</v>
      </c>
      <c r="C141" s="136" t="s">
        <v>359</v>
      </c>
      <c r="D141" s="136" t="s">
        <v>359</v>
      </c>
      <c r="E141" s="136" t="s">
        <v>360</v>
      </c>
    </row>
    <row r="142" spans="1:5">
      <c r="A142" s="136" t="s">
        <v>62</v>
      </c>
      <c r="B142" s="136" t="s">
        <v>361</v>
      </c>
      <c r="C142" s="136" t="s">
        <v>362</v>
      </c>
      <c r="D142" s="136" t="s">
        <v>362</v>
      </c>
      <c r="E142" s="136" t="s">
        <v>363</v>
      </c>
    </row>
    <row r="143" spans="1:5">
      <c r="A143" s="136" t="s">
        <v>62</v>
      </c>
      <c r="B143" s="136" t="s">
        <v>361</v>
      </c>
      <c r="D143" s="136" t="s">
        <v>74</v>
      </c>
      <c r="E143" s="136" t="s">
        <v>364</v>
      </c>
    </row>
    <row r="144" spans="1:5">
      <c r="A144" s="136" t="s">
        <v>62</v>
      </c>
      <c r="B144" s="136" t="s">
        <v>361</v>
      </c>
      <c r="C144" s="136" t="s">
        <v>365</v>
      </c>
      <c r="D144" s="136" t="s">
        <v>366</v>
      </c>
      <c r="E144" s="136" t="s">
        <v>367</v>
      </c>
    </row>
    <row r="145" spans="1:5">
      <c r="A145" s="136" t="s">
        <v>62</v>
      </c>
      <c r="B145" s="136" t="s">
        <v>361</v>
      </c>
      <c r="C145" s="136" t="s">
        <v>368</v>
      </c>
      <c r="D145" s="136" t="s">
        <v>368</v>
      </c>
      <c r="E145" s="136" t="s">
        <v>369</v>
      </c>
    </row>
    <row r="146" spans="1:5">
      <c r="A146" s="136" t="s">
        <v>62</v>
      </c>
      <c r="B146" s="136" t="s">
        <v>361</v>
      </c>
      <c r="C146" s="136" t="s">
        <v>370</v>
      </c>
      <c r="D146" s="136" t="s">
        <v>370</v>
      </c>
      <c r="E146" s="136" t="s">
        <v>371</v>
      </c>
    </row>
    <row r="147" spans="1:5">
      <c r="A147" s="136" t="s">
        <v>62</v>
      </c>
      <c r="B147" s="136" t="s">
        <v>361</v>
      </c>
      <c r="D147" s="136" t="s">
        <v>372</v>
      </c>
      <c r="E147" s="136" t="s">
        <v>373</v>
      </c>
    </row>
    <row r="148" spans="1:5">
      <c r="A148" s="136" t="s">
        <v>62</v>
      </c>
      <c r="B148" s="136" t="s">
        <v>374</v>
      </c>
      <c r="C148" s="136" t="s">
        <v>375</v>
      </c>
      <c r="D148" s="136" t="s">
        <v>375</v>
      </c>
      <c r="E148" s="136" t="s">
        <v>376</v>
      </c>
    </row>
    <row r="149" spans="1:5">
      <c r="A149" s="136" t="s">
        <v>62</v>
      </c>
      <c r="B149" s="136" t="s">
        <v>374</v>
      </c>
      <c r="C149" s="136" t="s">
        <v>377</v>
      </c>
      <c r="D149" s="136" t="s">
        <v>377</v>
      </c>
      <c r="E149" s="136" t="s">
        <v>378</v>
      </c>
    </row>
    <row r="150" spans="1:5">
      <c r="A150" s="136" t="s">
        <v>62</v>
      </c>
      <c r="B150" s="136" t="s">
        <v>374</v>
      </c>
      <c r="C150" s="136" t="s">
        <v>379</v>
      </c>
      <c r="D150" s="136" t="s">
        <v>379</v>
      </c>
      <c r="E150" s="136" t="s">
        <v>380</v>
      </c>
    </row>
    <row r="151" spans="1:5">
      <c r="A151" s="136" t="s">
        <v>62</v>
      </c>
      <c r="B151" s="136" t="s">
        <v>374</v>
      </c>
      <c r="C151" s="136" t="s">
        <v>381</v>
      </c>
      <c r="D151" s="136" t="s">
        <v>381</v>
      </c>
      <c r="E151" s="136" t="s">
        <v>382</v>
      </c>
    </row>
    <row r="152" spans="1:5">
      <c r="A152" s="136" t="s">
        <v>62</v>
      </c>
      <c r="B152" s="136" t="s">
        <v>374</v>
      </c>
      <c r="C152" s="136" t="s">
        <v>383</v>
      </c>
      <c r="D152" s="136" t="s">
        <v>383</v>
      </c>
      <c r="E152" s="136" t="s">
        <v>384</v>
      </c>
    </row>
    <row r="153" spans="1:5">
      <c r="A153" s="136" t="s">
        <v>62</v>
      </c>
      <c r="B153" s="136" t="s">
        <v>374</v>
      </c>
      <c r="C153" s="136" t="s">
        <v>385</v>
      </c>
      <c r="D153" s="136" t="s">
        <v>385</v>
      </c>
      <c r="E153" s="136" t="s">
        <v>386</v>
      </c>
    </row>
    <row r="154" spans="1:5">
      <c r="A154" s="136" t="s">
        <v>62</v>
      </c>
      <c r="B154" s="136" t="s">
        <v>374</v>
      </c>
      <c r="C154" s="136" t="s">
        <v>387</v>
      </c>
      <c r="D154" s="136" t="s">
        <v>387</v>
      </c>
      <c r="E154" s="136" t="s">
        <v>388</v>
      </c>
    </row>
    <row r="155" spans="1:5">
      <c r="A155" s="136" t="s">
        <v>62</v>
      </c>
      <c r="B155" s="136" t="s">
        <v>374</v>
      </c>
      <c r="C155" s="136" t="s">
        <v>389</v>
      </c>
      <c r="D155" s="136" t="s">
        <v>389</v>
      </c>
      <c r="E155" s="136" t="s">
        <v>390</v>
      </c>
    </row>
    <row r="156" spans="1:5">
      <c r="A156" s="136" t="s">
        <v>62</v>
      </c>
      <c r="B156" s="136" t="s">
        <v>374</v>
      </c>
      <c r="C156" s="136" t="s">
        <v>391</v>
      </c>
      <c r="D156" s="136" t="s">
        <v>391</v>
      </c>
      <c r="E156" s="136" t="s">
        <v>392</v>
      </c>
    </row>
    <row r="157" spans="1:5">
      <c r="A157" s="136" t="s">
        <v>62</v>
      </c>
      <c r="B157" s="136" t="s">
        <v>374</v>
      </c>
      <c r="C157" s="136" t="s">
        <v>393</v>
      </c>
      <c r="D157" s="136" t="s">
        <v>393</v>
      </c>
      <c r="E157" s="136" t="s">
        <v>394</v>
      </c>
    </row>
    <row r="158" spans="1:5">
      <c r="A158" s="136" t="s">
        <v>62</v>
      </c>
      <c r="B158" s="136" t="s">
        <v>395</v>
      </c>
      <c r="C158" s="136" t="s">
        <v>396</v>
      </c>
      <c r="D158" s="136" t="s">
        <v>396</v>
      </c>
      <c r="E158" s="136" t="s">
        <v>397</v>
      </c>
    </row>
    <row r="159" spans="1:5">
      <c r="A159" s="136" t="s">
        <v>62</v>
      </c>
      <c r="B159" s="136" t="s">
        <v>395</v>
      </c>
      <c r="C159" s="136" t="s">
        <v>398</v>
      </c>
      <c r="D159" s="136" t="s">
        <v>398</v>
      </c>
      <c r="E159" s="136" t="s">
        <v>399</v>
      </c>
    </row>
    <row r="160" spans="1:5">
      <c r="A160" s="136" t="s">
        <v>62</v>
      </c>
      <c r="B160" s="136" t="s">
        <v>395</v>
      </c>
      <c r="C160" s="136" t="s">
        <v>400</v>
      </c>
      <c r="D160" s="136" t="s">
        <v>400</v>
      </c>
      <c r="E160" s="136" t="s">
        <v>401</v>
      </c>
    </row>
    <row r="161" spans="1:5">
      <c r="A161" s="136" t="s">
        <v>62</v>
      </c>
      <c r="B161" s="136" t="s">
        <v>395</v>
      </c>
      <c r="C161" s="136" t="s">
        <v>402</v>
      </c>
      <c r="D161" s="136" t="s">
        <v>402</v>
      </c>
      <c r="E161" s="136" t="s">
        <v>403</v>
      </c>
    </row>
    <row r="162" spans="1:5">
      <c r="A162" s="136" t="s">
        <v>62</v>
      </c>
      <c r="B162" s="136" t="s">
        <v>395</v>
      </c>
      <c r="C162" s="136" t="s">
        <v>404</v>
      </c>
      <c r="D162" s="136" t="s">
        <v>404</v>
      </c>
      <c r="E162" s="136" t="s">
        <v>405</v>
      </c>
    </row>
    <row r="163" spans="1:5">
      <c r="A163" s="136" t="s">
        <v>62</v>
      </c>
      <c r="B163" s="136" t="s">
        <v>395</v>
      </c>
      <c r="C163" s="136" t="s">
        <v>406</v>
      </c>
      <c r="D163" s="136" t="s">
        <v>406</v>
      </c>
      <c r="E163" s="136" t="s">
        <v>407</v>
      </c>
    </row>
    <row r="164" spans="1:5">
      <c r="A164" s="136" t="s">
        <v>62</v>
      </c>
      <c r="B164" s="136" t="s">
        <v>395</v>
      </c>
      <c r="C164" s="136" t="s">
        <v>408</v>
      </c>
      <c r="D164" s="136" t="s">
        <v>408</v>
      </c>
      <c r="E164" s="136" t="s">
        <v>409</v>
      </c>
    </row>
    <row r="165" spans="1:5">
      <c r="A165" s="136" t="s">
        <v>62</v>
      </c>
      <c r="B165" s="136" t="s">
        <v>395</v>
      </c>
      <c r="C165" s="136" t="s">
        <v>410</v>
      </c>
      <c r="D165" s="136" t="s">
        <v>410</v>
      </c>
      <c r="E165" s="136" t="s">
        <v>411</v>
      </c>
    </row>
    <row r="166" spans="1:5">
      <c r="A166" s="136" t="s">
        <v>62</v>
      </c>
      <c r="B166" s="136" t="s">
        <v>395</v>
      </c>
      <c r="C166" s="136" t="s">
        <v>412</v>
      </c>
      <c r="D166" s="136" t="s">
        <v>412</v>
      </c>
      <c r="E166" s="136" t="s">
        <v>413</v>
      </c>
    </row>
    <row r="167" spans="1:5">
      <c r="A167" s="136" t="s">
        <v>62</v>
      </c>
      <c r="B167" s="136" t="s">
        <v>395</v>
      </c>
      <c r="C167" s="136" t="s">
        <v>414</v>
      </c>
      <c r="D167" s="136" t="s">
        <v>414</v>
      </c>
      <c r="E167" s="136" t="s">
        <v>415</v>
      </c>
    </row>
    <row r="168" spans="1:5">
      <c r="A168" s="136" t="s">
        <v>62</v>
      </c>
      <c r="B168" s="136" t="s">
        <v>395</v>
      </c>
      <c r="C168" s="136" t="s">
        <v>416</v>
      </c>
      <c r="D168" s="136" t="s">
        <v>416</v>
      </c>
      <c r="E168" s="136" t="s">
        <v>417</v>
      </c>
    </row>
    <row r="169" spans="1:5">
      <c r="A169" s="136" t="s">
        <v>62</v>
      </c>
      <c r="B169" s="136" t="s">
        <v>395</v>
      </c>
      <c r="C169" s="136" t="s">
        <v>418</v>
      </c>
      <c r="D169" s="136" t="s">
        <v>418</v>
      </c>
      <c r="E169" s="136" t="s">
        <v>419</v>
      </c>
    </row>
    <row r="170" spans="1:5">
      <c r="A170" s="136" t="s">
        <v>62</v>
      </c>
      <c r="B170" s="136" t="s">
        <v>395</v>
      </c>
      <c r="C170" s="136" t="s">
        <v>420</v>
      </c>
      <c r="D170" s="136" t="s">
        <v>420</v>
      </c>
      <c r="E170" s="136" t="s">
        <v>421</v>
      </c>
    </row>
    <row r="171" spans="1:5">
      <c r="A171" s="136" t="s">
        <v>62</v>
      </c>
      <c r="B171" s="136" t="s">
        <v>395</v>
      </c>
      <c r="C171" s="136" t="s">
        <v>422</v>
      </c>
      <c r="D171" s="136" t="s">
        <v>422</v>
      </c>
      <c r="E171" s="136" t="s">
        <v>423</v>
      </c>
    </row>
    <row r="172" spans="1:5">
      <c r="A172" s="136" t="s">
        <v>62</v>
      </c>
      <c r="B172" s="136" t="s">
        <v>395</v>
      </c>
      <c r="C172" s="136" t="s">
        <v>424</v>
      </c>
      <c r="D172" s="136" t="s">
        <v>424</v>
      </c>
      <c r="E172" s="136" t="s">
        <v>425</v>
      </c>
    </row>
    <row r="173" spans="1:5">
      <c r="A173" s="136" t="s">
        <v>62</v>
      </c>
      <c r="B173" s="136" t="s">
        <v>395</v>
      </c>
      <c r="C173" s="136" t="s">
        <v>426</v>
      </c>
      <c r="D173" s="136" t="s">
        <v>426</v>
      </c>
      <c r="E173" s="136" t="s">
        <v>427</v>
      </c>
    </row>
    <row r="174" spans="1:5">
      <c r="A174" s="136" t="s">
        <v>62</v>
      </c>
      <c r="B174" s="136" t="s">
        <v>395</v>
      </c>
      <c r="C174" s="136" t="s">
        <v>428</v>
      </c>
      <c r="D174" s="136" t="s">
        <v>428</v>
      </c>
      <c r="E174" s="136" t="s">
        <v>429</v>
      </c>
    </row>
    <row r="175" spans="1:5">
      <c r="A175" s="136" t="s">
        <v>62</v>
      </c>
      <c r="B175" s="136" t="s">
        <v>395</v>
      </c>
      <c r="C175" s="136" t="s">
        <v>430</v>
      </c>
      <c r="D175" s="136" t="s">
        <v>430</v>
      </c>
      <c r="E175" s="136" t="s">
        <v>431</v>
      </c>
    </row>
    <row r="176" spans="1:5">
      <c r="A176" s="136" t="s">
        <v>62</v>
      </c>
      <c r="B176" s="136" t="s">
        <v>395</v>
      </c>
      <c r="C176" s="136" t="s">
        <v>432</v>
      </c>
      <c r="D176" s="136" t="s">
        <v>432</v>
      </c>
      <c r="E176" s="136" t="s">
        <v>433</v>
      </c>
    </row>
    <row r="177" spans="1:5">
      <c r="A177" s="136" t="s">
        <v>62</v>
      </c>
      <c r="B177" s="136" t="s">
        <v>434</v>
      </c>
      <c r="C177" s="136" t="s">
        <v>435</v>
      </c>
      <c r="D177" s="136" t="s">
        <v>435</v>
      </c>
      <c r="E177" s="136" t="s">
        <v>436</v>
      </c>
    </row>
    <row r="178" spans="1:5">
      <c r="A178" s="136" t="s">
        <v>62</v>
      </c>
      <c r="B178" s="136" t="s">
        <v>434</v>
      </c>
      <c r="C178" s="136" t="s">
        <v>437</v>
      </c>
      <c r="D178" s="136" t="s">
        <v>437</v>
      </c>
      <c r="E178" s="136" t="s">
        <v>438</v>
      </c>
    </row>
    <row r="179" spans="1:5">
      <c r="A179" s="136" t="s">
        <v>62</v>
      </c>
      <c r="B179" s="136" t="s">
        <v>434</v>
      </c>
      <c r="C179" s="136" t="s">
        <v>439</v>
      </c>
      <c r="D179" s="136" t="s">
        <v>439</v>
      </c>
      <c r="E179" s="136" t="s">
        <v>440</v>
      </c>
    </row>
    <row r="180" spans="1:5">
      <c r="A180" s="136" t="s">
        <v>62</v>
      </c>
      <c r="B180" s="136" t="s">
        <v>434</v>
      </c>
      <c r="C180" s="136" t="s">
        <v>441</v>
      </c>
      <c r="D180" s="136" t="s">
        <v>441</v>
      </c>
      <c r="E180" s="136" t="s">
        <v>442</v>
      </c>
    </row>
    <row r="181" spans="1:5">
      <c r="A181" s="136" t="s">
        <v>62</v>
      </c>
      <c r="B181" s="136" t="s">
        <v>434</v>
      </c>
      <c r="C181" s="136" t="s">
        <v>443</v>
      </c>
      <c r="D181" s="136" t="s">
        <v>443</v>
      </c>
      <c r="E181" s="136" t="s">
        <v>444</v>
      </c>
    </row>
    <row r="182" spans="1:5">
      <c r="A182" s="136" t="s">
        <v>62</v>
      </c>
      <c r="B182" s="136" t="s">
        <v>434</v>
      </c>
      <c r="C182" s="136" t="s">
        <v>445</v>
      </c>
      <c r="D182" s="136" t="s">
        <v>445</v>
      </c>
      <c r="E182" s="136" t="s">
        <v>446</v>
      </c>
    </row>
    <row r="183" spans="1:5">
      <c r="A183" s="136" t="s">
        <v>62</v>
      </c>
      <c r="B183" s="136" t="s">
        <v>447</v>
      </c>
      <c r="C183" s="136" t="s">
        <v>448</v>
      </c>
      <c r="D183" s="136" t="s">
        <v>448</v>
      </c>
      <c r="E183" s="136" t="s">
        <v>449</v>
      </c>
    </row>
    <row r="184" spans="1:5">
      <c r="A184" s="136" t="s">
        <v>62</v>
      </c>
      <c r="B184" s="136" t="s">
        <v>447</v>
      </c>
      <c r="C184" s="136" t="s">
        <v>450</v>
      </c>
      <c r="D184" s="136" t="s">
        <v>450</v>
      </c>
      <c r="E184" s="136" t="s">
        <v>451</v>
      </c>
    </row>
    <row r="185" spans="1:5">
      <c r="A185" s="136" t="s">
        <v>62</v>
      </c>
      <c r="B185" s="136" t="s">
        <v>447</v>
      </c>
      <c r="C185" s="136" t="s">
        <v>452</v>
      </c>
      <c r="D185" s="136" t="s">
        <v>452</v>
      </c>
      <c r="E185" s="136" t="s">
        <v>453</v>
      </c>
    </row>
    <row r="186" spans="1:5">
      <c r="A186" s="136" t="s">
        <v>62</v>
      </c>
      <c r="B186" s="136" t="s">
        <v>447</v>
      </c>
      <c r="C186" s="136" t="s">
        <v>454</v>
      </c>
      <c r="D186" s="136" t="s">
        <v>455</v>
      </c>
      <c r="E186" s="136" t="s">
        <v>456</v>
      </c>
    </row>
    <row r="187" spans="1:5">
      <c r="A187" s="136" t="s">
        <v>62</v>
      </c>
      <c r="B187" s="136" t="s">
        <v>447</v>
      </c>
      <c r="C187" s="136" t="s">
        <v>457</v>
      </c>
      <c r="D187" s="136" t="s">
        <v>457</v>
      </c>
      <c r="E187" s="136" t="s">
        <v>458</v>
      </c>
    </row>
    <row r="188" spans="1:5">
      <c r="A188" s="136" t="s">
        <v>62</v>
      </c>
      <c r="B188" s="136" t="s">
        <v>447</v>
      </c>
      <c r="C188" s="136" t="s">
        <v>459</v>
      </c>
      <c r="D188" s="136" t="s">
        <v>459</v>
      </c>
      <c r="E188" s="136" t="s">
        <v>460</v>
      </c>
    </row>
    <row r="189" spans="1:5">
      <c r="A189" s="136" t="s">
        <v>62</v>
      </c>
      <c r="B189" s="136" t="s">
        <v>447</v>
      </c>
      <c r="C189" s="136" t="s">
        <v>461</v>
      </c>
      <c r="D189" s="136" t="s">
        <v>461</v>
      </c>
      <c r="E189" s="136" t="s">
        <v>462</v>
      </c>
    </row>
    <row r="190" spans="1:5">
      <c r="A190" s="136" t="s">
        <v>62</v>
      </c>
      <c r="B190" s="136" t="s">
        <v>447</v>
      </c>
      <c r="C190" s="136" t="s">
        <v>463</v>
      </c>
      <c r="D190" s="136" t="s">
        <v>463</v>
      </c>
      <c r="E190" s="136" t="s">
        <v>464</v>
      </c>
    </row>
    <row r="191" spans="1:5">
      <c r="A191" s="136" t="s">
        <v>62</v>
      </c>
      <c r="B191" s="136" t="s">
        <v>447</v>
      </c>
      <c r="C191" s="136" t="s">
        <v>465</v>
      </c>
      <c r="D191" s="136" t="s">
        <v>465</v>
      </c>
      <c r="E191" s="136" t="s">
        <v>466</v>
      </c>
    </row>
    <row r="192" spans="1:5">
      <c r="A192" s="136" t="s">
        <v>62</v>
      </c>
      <c r="B192" s="136" t="s">
        <v>447</v>
      </c>
      <c r="C192" s="136" t="s">
        <v>467</v>
      </c>
      <c r="D192" s="136" t="s">
        <v>467</v>
      </c>
      <c r="E192" s="136" t="s">
        <v>468</v>
      </c>
    </row>
    <row r="193" spans="1:5">
      <c r="A193" s="136" t="s">
        <v>62</v>
      </c>
      <c r="B193" s="136" t="s">
        <v>447</v>
      </c>
      <c r="C193" s="136" t="s">
        <v>469</v>
      </c>
      <c r="D193" s="136" t="s">
        <v>469</v>
      </c>
      <c r="E193" s="136" t="s">
        <v>470</v>
      </c>
    </row>
    <row r="194" spans="1:5">
      <c r="A194" s="136" t="s">
        <v>62</v>
      </c>
      <c r="B194" s="136" t="s">
        <v>471</v>
      </c>
      <c r="D194" s="136" t="s">
        <v>472</v>
      </c>
      <c r="E194" s="136" t="s">
        <v>473</v>
      </c>
    </row>
    <row r="195" spans="1:5">
      <c r="A195" s="136" t="s">
        <v>62</v>
      </c>
      <c r="B195" s="136" t="s">
        <v>471</v>
      </c>
      <c r="D195" s="136" t="s">
        <v>474</v>
      </c>
      <c r="E195" s="136" t="s">
        <v>475</v>
      </c>
    </row>
    <row r="196" spans="1:5">
      <c r="A196" s="136" t="s">
        <v>62</v>
      </c>
      <c r="B196" s="136" t="s">
        <v>471</v>
      </c>
      <c r="D196" s="136" t="s">
        <v>476</v>
      </c>
      <c r="E196" s="136" t="s">
        <v>477</v>
      </c>
    </row>
    <row r="197" spans="1:5">
      <c r="A197" s="136" t="s">
        <v>62</v>
      </c>
      <c r="B197" s="136" t="s">
        <v>471</v>
      </c>
      <c r="D197" s="136" t="s">
        <v>478</v>
      </c>
      <c r="E197" s="136" t="s">
        <v>479</v>
      </c>
    </row>
    <row r="198" spans="1:5">
      <c r="A198" s="136" t="s">
        <v>62</v>
      </c>
      <c r="B198" s="136" t="s">
        <v>471</v>
      </c>
      <c r="D198" s="136" t="s">
        <v>480</v>
      </c>
      <c r="E198" s="136" t="s">
        <v>481</v>
      </c>
    </row>
    <row r="199" spans="1:5">
      <c r="A199" s="136" t="s">
        <v>62</v>
      </c>
      <c r="B199" s="136" t="s">
        <v>471</v>
      </c>
      <c r="C199" s="136" t="s">
        <v>482</v>
      </c>
      <c r="D199" s="136" t="s">
        <v>482</v>
      </c>
      <c r="E199" s="136" t="s">
        <v>483</v>
      </c>
    </row>
    <row r="200" spans="1:5">
      <c r="A200" s="136" t="s">
        <v>62</v>
      </c>
      <c r="B200" s="136" t="s">
        <v>471</v>
      </c>
      <c r="D200" s="136" t="s">
        <v>484</v>
      </c>
      <c r="E200" s="136" t="s">
        <v>485</v>
      </c>
    </row>
    <row r="201" spans="1:5">
      <c r="A201" s="136" t="s">
        <v>62</v>
      </c>
      <c r="B201" s="136" t="s">
        <v>471</v>
      </c>
      <c r="D201" s="136" t="s">
        <v>486</v>
      </c>
      <c r="E201" s="136" t="s">
        <v>487</v>
      </c>
    </row>
    <row r="202" spans="1:5">
      <c r="A202" s="136" t="s">
        <v>62</v>
      </c>
      <c r="B202" s="136" t="s">
        <v>471</v>
      </c>
      <c r="D202" s="136" t="s">
        <v>488</v>
      </c>
      <c r="E202" s="136" t="s">
        <v>489</v>
      </c>
    </row>
    <row r="203" spans="1:5">
      <c r="A203" s="136" t="s">
        <v>62</v>
      </c>
      <c r="B203" s="136" t="s">
        <v>490</v>
      </c>
      <c r="C203" s="136" t="s">
        <v>491</v>
      </c>
      <c r="D203" s="136" t="s">
        <v>491</v>
      </c>
      <c r="E203" s="136" t="s">
        <v>492</v>
      </c>
    </row>
    <row r="204" spans="1:5">
      <c r="A204" s="136" t="s">
        <v>62</v>
      </c>
      <c r="B204" s="136" t="s">
        <v>490</v>
      </c>
      <c r="C204" s="136" t="s">
        <v>493</v>
      </c>
      <c r="D204" s="136" t="s">
        <v>493</v>
      </c>
      <c r="E204" s="136" t="s">
        <v>494</v>
      </c>
    </row>
    <row r="205" spans="1:5">
      <c r="A205" s="136" t="s">
        <v>62</v>
      </c>
      <c r="B205" s="136" t="s">
        <v>490</v>
      </c>
      <c r="C205" s="136" t="s">
        <v>495</v>
      </c>
      <c r="D205" s="136" t="s">
        <v>496</v>
      </c>
      <c r="E205" s="136" t="s">
        <v>497</v>
      </c>
    </row>
    <row r="206" spans="1:5">
      <c r="A206" s="136" t="s">
        <v>62</v>
      </c>
      <c r="B206" s="136" t="s">
        <v>490</v>
      </c>
      <c r="C206" s="136" t="s">
        <v>498</v>
      </c>
      <c r="D206" s="136" t="s">
        <v>498</v>
      </c>
      <c r="E206" s="136" t="s">
        <v>499</v>
      </c>
    </row>
    <row r="207" spans="1:5">
      <c r="A207" s="136" t="s">
        <v>62</v>
      </c>
      <c r="B207" s="136" t="s">
        <v>490</v>
      </c>
      <c r="C207" s="136" t="s">
        <v>500</v>
      </c>
      <c r="D207" s="136" t="s">
        <v>500</v>
      </c>
      <c r="E207" s="136" t="s">
        <v>501</v>
      </c>
    </row>
    <row r="208" spans="1:5">
      <c r="A208" s="136" t="s">
        <v>62</v>
      </c>
      <c r="B208" s="136" t="s">
        <v>490</v>
      </c>
      <c r="C208" s="136" t="s">
        <v>502</v>
      </c>
      <c r="D208" s="136" t="s">
        <v>502</v>
      </c>
      <c r="E208" s="136" t="s">
        <v>503</v>
      </c>
    </row>
    <row r="209" spans="1:5">
      <c r="A209" s="136" t="s">
        <v>62</v>
      </c>
      <c r="B209" s="136" t="s">
        <v>490</v>
      </c>
      <c r="C209" s="136" t="s">
        <v>504</v>
      </c>
      <c r="D209" s="136" t="s">
        <v>504</v>
      </c>
      <c r="E209" s="136" t="s">
        <v>505</v>
      </c>
    </row>
    <row r="210" spans="1:5">
      <c r="A210" s="136" t="s">
        <v>62</v>
      </c>
      <c r="B210" s="136" t="s">
        <v>506</v>
      </c>
      <c r="C210" s="136" t="s">
        <v>507</v>
      </c>
      <c r="D210" s="136" t="s">
        <v>507</v>
      </c>
      <c r="E210" s="136" t="s">
        <v>508</v>
      </c>
    </row>
    <row r="211" spans="1:5">
      <c r="A211" s="136" t="s">
        <v>62</v>
      </c>
      <c r="B211" s="136" t="s">
        <v>506</v>
      </c>
      <c r="C211" s="136" t="s">
        <v>509</v>
      </c>
      <c r="D211" s="136" t="s">
        <v>509</v>
      </c>
      <c r="E211" s="136" t="s">
        <v>510</v>
      </c>
    </row>
    <row r="212" spans="1:5">
      <c r="A212" s="136" t="s">
        <v>62</v>
      </c>
      <c r="B212" s="136" t="s">
        <v>506</v>
      </c>
      <c r="D212" s="136" t="s">
        <v>511</v>
      </c>
      <c r="E212" s="136" t="s">
        <v>512</v>
      </c>
    </row>
    <row r="213" spans="1:5">
      <c r="A213" s="136" t="s">
        <v>62</v>
      </c>
      <c r="B213" s="136" t="s">
        <v>506</v>
      </c>
      <c r="C213" s="136" t="s">
        <v>513</v>
      </c>
      <c r="D213" s="136" t="s">
        <v>513</v>
      </c>
      <c r="E213" s="136" t="s">
        <v>514</v>
      </c>
    </row>
    <row r="214" spans="1:5">
      <c r="A214" s="136" t="s">
        <v>62</v>
      </c>
      <c r="B214" s="136" t="s">
        <v>506</v>
      </c>
      <c r="C214" s="136" t="s">
        <v>515</v>
      </c>
      <c r="D214" s="136" t="s">
        <v>515</v>
      </c>
      <c r="E214" s="136" t="s">
        <v>516</v>
      </c>
    </row>
    <row r="215" spans="1:5">
      <c r="A215" s="136" t="s">
        <v>62</v>
      </c>
      <c r="B215" s="136" t="s">
        <v>506</v>
      </c>
      <c r="C215" s="136" t="s">
        <v>517</v>
      </c>
      <c r="D215" s="136" t="s">
        <v>517</v>
      </c>
      <c r="E215" s="136" t="s">
        <v>518</v>
      </c>
    </row>
    <row r="216" spans="1:5">
      <c r="A216" s="136" t="s">
        <v>62</v>
      </c>
      <c r="B216" s="136" t="s">
        <v>506</v>
      </c>
      <c r="C216" s="136" t="s">
        <v>519</v>
      </c>
      <c r="D216" s="136" t="s">
        <v>519</v>
      </c>
      <c r="E216" s="136" t="s">
        <v>520</v>
      </c>
    </row>
    <row r="217" spans="1:5">
      <c r="A217" s="136" t="s">
        <v>62</v>
      </c>
      <c r="B217" s="136" t="s">
        <v>506</v>
      </c>
      <c r="C217" s="136" t="s">
        <v>521</v>
      </c>
      <c r="D217" s="136" t="s">
        <v>521</v>
      </c>
      <c r="E217" s="136" t="s">
        <v>522</v>
      </c>
    </row>
    <row r="218" spans="1:5">
      <c r="A218" s="136" t="s">
        <v>62</v>
      </c>
      <c r="B218" s="136" t="s">
        <v>506</v>
      </c>
      <c r="C218" s="136" t="s">
        <v>523</v>
      </c>
      <c r="D218" s="136" t="s">
        <v>523</v>
      </c>
      <c r="E218" s="136" t="s">
        <v>524</v>
      </c>
    </row>
    <row r="219" spans="1:5">
      <c r="A219" s="136" t="s">
        <v>62</v>
      </c>
      <c r="B219" s="136" t="s">
        <v>506</v>
      </c>
      <c r="C219" s="136" t="s">
        <v>525</v>
      </c>
      <c r="D219" s="136" t="s">
        <v>525</v>
      </c>
      <c r="E219" s="136" t="s">
        <v>526</v>
      </c>
    </row>
    <row r="220" spans="1:5">
      <c r="A220" s="136" t="s">
        <v>62</v>
      </c>
      <c r="B220" s="136" t="s">
        <v>506</v>
      </c>
      <c r="C220" s="136" t="s">
        <v>527</v>
      </c>
      <c r="D220" s="136" t="s">
        <v>527</v>
      </c>
      <c r="E220" s="136" t="s">
        <v>528</v>
      </c>
    </row>
    <row r="221" spans="1:5">
      <c r="A221" s="136" t="s">
        <v>62</v>
      </c>
      <c r="B221" s="136" t="s">
        <v>506</v>
      </c>
      <c r="C221" s="136" t="s">
        <v>529</v>
      </c>
      <c r="D221" s="136" t="s">
        <v>529</v>
      </c>
      <c r="E221" s="136" t="s">
        <v>530</v>
      </c>
    </row>
    <row r="222" spans="1:5">
      <c r="A222" s="136" t="s">
        <v>62</v>
      </c>
      <c r="B222" s="136" t="s">
        <v>506</v>
      </c>
      <c r="C222" s="136" t="s">
        <v>531</v>
      </c>
      <c r="D222" s="136" t="s">
        <v>531</v>
      </c>
      <c r="E222" s="136" t="s">
        <v>532</v>
      </c>
    </row>
    <row r="223" spans="1:5">
      <c r="A223" s="136" t="s">
        <v>62</v>
      </c>
      <c r="B223" s="136" t="s">
        <v>506</v>
      </c>
      <c r="C223" s="136" t="s">
        <v>533</v>
      </c>
      <c r="D223" s="136" t="s">
        <v>533</v>
      </c>
      <c r="E223" s="136" t="s">
        <v>534</v>
      </c>
    </row>
    <row r="224" spans="1:5">
      <c r="A224" s="136" t="s">
        <v>62</v>
      </c>
      <c r="B224" s="136" t="s">
        <v>535</v>
      </c>
      <c r="C224" s="136" t="s">
        <v>536</v>
      </c>
      <c r="D224" s="136" t="s">
        <v>537</v>
      </c>
      <c r="E224" s="136" t="s">
        <v>538</v>
      </c>
    </row>
    <row r="225" spans="1:5">
      <c r="A225" s="136" t="s">
        <v>62</v>
      </c>
      <c r="B225" s="136" t="s">
        <v>535</v>
      </c>
      <c r="C225" s="136" t="s">
        <v>539</v>
      </c>
      <c r="D225" s="136" t="s">
        <v>539</v>
      </c>
      <c r="E225" s="136" t="s">
        <v>540</v>
      </c>
    </row>
    <row r="226" spans="1:5">
      <c r="A226" s="136" t="s">
        <v>62</v>
      </c>
      <c r="B226" s="136" t="s">
        <v>535</v>
      </c>
      <c r="C226" s="136" t="s">
        <v>541</v>
      </c>
      <c r="D226" s="136" t="s">
        <v>541</v>
      </c>
      <c r="E226" s="136" t="s">
        <v>542</v>
      </c>
    </row>
    <row r="227" spans="1:5">
      <c r="A227" s="136" t="s">
        <v>62</v>
      </c>
      <c r="B227" s="136" t="s">
        <v>535</v>
      </c>
      <c r="C227" s="136" t="s">
        <v>56</v>
      </c>
      <c r="D227" s="136" t="s">
        <v>56</v>
      </c>
      <c r="E227" s="136" t="s">
        <v>543</v>
      </c>
    </row>
    <row r="228" spans="1:5">
      <c r="A228" s="136" t="s">
        <v>62</v>
      </c>
      <c r="B228" s="136" t="s">
        <v>535</v>
      </c>
      <c r="C228" s="136" t="s">
        <v>544</v>
      </c>
      <c r="D228" s="136" t="s">
        <v>544</v>
      </c>
      <c r="E228" s="136" t="s">
        <v>545</v>
      </c>
    </row>
    <row r="229" spans="1:5">
      <c r="A229" s="136" t="s">
        <v>62</v>
      </c>
      <c r="B229" s="136" t="s">
        <v>535</v>
      </c>
      <c r="C229" s="136" t="s">
        <v>546</v>
      </c>
      <c r="D229" s="136" t="s">
        <v>546</v>
      </c>
      <c r="E229" s="136" t="s">
        <v>547</v>
      </c>
    </row>
    <row r="230" spans="1:5">
      <c r="A230" s="136" t="s">
        <v>62</v>
      </c>
      <c r="B230" s="136" t="s">
        <v>535</v>
      </c>
      <c r="C230" s="136" t="s">
        <v>548</v>
      </c>
      <c r="D230" s="136" t="s">
        <v>548</v>
      </c>
      <c r="E230" s="136" t="s">
        <v>549</v>
      </c>
    </row>
    <row r="231" spans="1:5">
      <c r="A231" s="136" t="s">
        <v>62</v>
      </c>
      <c r="B231" s="136" t="s">
        <v>535</v>
      </c>
      <c r="C231" s="136" t="s">
        <v>550</v>
      </c>
      <c r="D231" s="136" t="s">
        <v>550</v>
      </c>
      <c r="E231" s="136" t="s">
        <v>551</v>
      </c>
    </row>
    <row r="232" spans="1:5">
      <c r="A232" s="136" t="s">
        <v>62</v>
      </c>
      <c r="B232" s="136" t="s">
        <v>535</v>
      </c>
      <c r="C232" s="136" t="s">
        <v>552</v>
      </c>
      <c r="D232" s="137" t="s">
        <v>102</v>
      </c>
      <c r="E232" s="136" t="s">
        <v>553</v>
      </c>
    </row>
    <row r="233" spans="1:5">
      <c r="A233" s="136" t="s">
        <v>62</v>
      </c>
      <c r="B233" s="136" t="s">
        <v>535</v>
      </c>
      <c r="C233" s="136" t="s">
        <v>554</v>
      </c>
      <c r="D233" s="136" t="s">
        <v>554</v>
      </c>
      <c r="E233" s="136" t="s">
        <v>555</v>
      </c>
    </row>
    <row r="234" spans="1:5">
      <c r="A234" s="136" t="s">
        <v>62</v>
      </c>
      <c r="B234" s="136" t="s">
        <v>535</v>
      </c>
      <c r="C234" s="136" t="s">
        <v>556</v>
      </c>
      <c r="D234" s="136" t="s">
        <v>557</v>
      </c>
      <c r="E234" s="136" t="s">
        <v>558</v>
      </c>
    </row>
    <row r="235" spans="1:5">
      <c r="A235" s="136" t="s">
        <v>62</v>
      </c>
      <c r="B235" s="136" t="s">
        <v>535</v>
      </c>
      <c r="C235" s="136" t="s">
        <v>559</v>
      </c>
      <c r="D235" s="136" t="s">
        <v>560</v>
      </c>
      <c r="E235" s="136" t="s">
        <v>561</v>
      </c>
    </row>
    <row r="236" spans="1:5">
      <c r="A236" s="136" t="s">
        <v>62</v>
      </c>
      <c r="B236" s="136" t="s">
        <v>535</v>
      </c>
      <c r="C236" s="136" t="s">
        <v>562</v>
      </c>
      <c r="D236" s="136" t="s">
        <v>562</v>
      </c>
      <c r="E236" s="136" t="s">
        <v>563</v>
      </c>
    </row>
    <row r="237" spans="1:5">
      <c r="A237" s="136" t="s">
        <v>62</v>
      </c>
      <c r="B237" s="136" t="s">
        <v>535</v>
      </c>
      <c r="C237" s="136" t="s">
        <v>564</v>
      </c>
      <c r="D237" s="136" t="s">
        <v>564</v>
      </c>
      <c r="E237" s="136" t="s">
        <v>565</v>
      </c>
    </row>
    <row r="238" spans="1:5">
      <c r="A238" s="136" t="s">
        <v>62</v>
      </c>
      <c r="B238" s="136" t="s">
        <v>535</v>
      </c>
      <c r="C238" s="136" t="s">
        <v>566</v>
      </c>
      <c r="D238" s="136" t="s">
        <v>566</v>
      </c>
      <c r="E238" s="136" t="s">
        <v>567</v>
      </c>
    </row>
    <row r="239" spans="1:5">
      <c r="A239" s="136" t="s">
        <v>62</v>
      </c>
      <c r="B239" s="136" t="s">
        <v>535</v>
      </c>
      <c r="C239" s="136" t="s">
        <v>568</v>
      </c>
      <c r="D239" s="136" t="s">
        <v>569</v>
      </c>
      <c r="E239" s="136" t="s">
        <v>570</v>
      </c>
    </row>
    <row r="240" spans="1:5">
      <c r="A240" s="136" t="s">
        <v>62</v>
      </c>
      <c r="B240" s="136" t="s">
        <v>535</v>
      </c>
      <c r="C240" s="136" t="s">
        <v>571</v>
      </c>
      <c r="D240" s="136" t="s">
        <v>572</v>
      </c>
      <c r="E240" s="136" t="s">
        <v>573</v>
      </c>
    </row>
    <row r="241" spans="1:5">
      <c r="A241" s="136" t="s">
        <v>62</v>
      </c>
      <c r="B241" s="136" t="s">
        <v>535</v>
      </c>
      <c r="C241" s="136" t="s">
        <v>574</v>
      </c>
      <c r="D241" s="136" t="s">
        <v>574</v>
      </c>
      <c r="E241" s="136" t="s">
        <v>575</v>
      </c>
    </row>
    <row r="242" spans="1:5">
      <c r="A242" s="136" t="s">
        <v>62</v>
      </c>
      <c r="B242" s="136" t="s">
        <v>535</v>
      </c>
      <c r="C242" s="136" t="s">
        <v>576</v>
      </c>
      <c r="D242" s="136" t="s">
        <v>576</v>
      </c>
      <c r="E242" s="136" t="s">
        <v>577</v>
      </c>
    </row>
    <row r="243" spans="1:5">
      <c r="A243" s="136" t="s">
        <v>62</v>
      </c>
      <c r="B243" s="136" t="s">
        <v>535</v>
      </c>
      <c r="D243" s="136" t="s">
        <v>578</v>
      </c>
      <c r="E243" s="136" t="s">
        <v>579</v>
      </c>
    </row>
  </sheetData>
  <conditionalFormatting sqref="C1:C23 C213:C65536 C200:C211 C177:C198 C25:C95 C117:C144 C97 C99:C100 C102 C104:C115 C146:C147">
    <cfRule type="duplicateValues" dxfId="4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F93D-9FF8-4ED0-9ED6-BBBF95797B1B}">
  <dimension ref="A1:MQ200"/>
  <sheetViews>
    <sheetView tabSelected="1" topLeftCell="BH1" zoomScale="94" zoomScaleNormal="94" workbookViewId="0">
      <selection activeCell="MF2" sqref="MF2:MQ2"/>
    </sheetView>
  </sheetViews>
  <sheetFormatPr defaultRowHeight="12"/>
  <cols>
    <col min="1" max="1" width="19.5703125" style="143" bestFit="1" customWidth="1"/>
    <col min="2" max="4" width="19.5703125" style="143" customWidth="1"/>
    <col min="5" max="5" width="10.42578125" style="145" bestFit="1" customWidth="1"/>
    <col min="6" max="6" width="10.5703125" style="147" bestFit="1" customWidth="1"/>
    <col min="7" max="7" width="10.85546875" style="143" bestFit="1" customWidth="1"/>
    <col min="8" max="8" width="24.7109375" style="143" bestFit="1" customWidth="1"/>
    <col min="9" max="9" width="19.140625" style="143" bestFit="1" customWidth="1"/>
    <col min="10" max="11" width="17" style="143" customWidth="1"/>
    <col min="12" max="19" width="19.140625" style="143" bestFit="1" customWidth="1"/>
    <col min="20" max="20" width="16" style="143" bestFit="1" customWidth="1"/>
    <col min="21" max="21" width="19.85546875" style="143" bestFit="1" customWidth="1"/>
    <col min="22" max="23" width="17.85546875" style="143" bestFit="1" customWidth="1"/>
    <col min="24" max="31" width="19.85546875" style="143" bestFit="1" customWidth="1"/>
    <col min="32" max="32" width="16.7109375" style="143" bestFit="1" customWidth="1"/>
    <col min="33" max="36" width="16.7109375" style="143" customWidth="1"/>
    <col min="37" max="37" width="11" style="143" bestFit="1" customWidth="1"/>
    <col min="38" max="38" width="18.85546875" style="143" bestFit="1" customWidth="1"/>
    <col min="39" max="40" width="16.85546875" style="143" bestFit="1" customWidth="1"/>
    <col min="41" max="48" width="19" style="143" bestFit="1" customWidth="1"/>
    <col min="49" max="49" width="15.85546875" style="143" bestFit="1" customWidth="1"/>
    <col min="50" max="50" width="19.7109375" style="143" bestFit="1" customWidth="1"/>
    <col min="51" max="52" width="17.5703125" style="143" bestFit="1" customWidth="1"/>
    <col min="53" max="60" width="19.5703125" style="143" bestFit="1" customWidth="1"/>
    <col min="61" max="61" width="16.42578125" style="143" bestFit="1" customWidth="1"/>
    <col min="62" max="65" width="16.7109375" style="143" customWidth="1"/>
    <col min="66" max="66" width="24.28515625" style="143" bestFit="1" customWidth="1"/>
    <col min="67" max="67" width="23.5703125" style="143" bestFit="1" customWidth="1"/>
    <col min="68" max="68" width="25" style="143" bestFit="1" customWidth="1"/>
    <col min="69" max="69" width="23.5703125" style="143" bestFit="1" customWidth="1"/>
    <col min="70" max="70" width="25" style="143" bestFit="1" customWidth="1"/>
    <col min="71" max="72" width="24.28515625" style="143" bestFit="1" customWidth="1"/>
    <col min="73" max="73" width="23.5703125" style="143" bestFit="1" customWidth="1"/>
    <col min="74" max="77" width="16.7109375" style="143" customWidth="1"/>
    <col min="78" max="78" width="18.28515625" style="143" bestFit="1" customWidth="1"/>
    <col min="79" max="79" width="19.85546875" style="143" bestFit="1" customWidth="1"/>
    <col min="80" max="80" width="18.42578125" style="143" bestFit="1" customWidth="1"/>
    <col min="81" max="81" width="20" style="143" bestFit="1" customWidth="1"/>
    <col min="82" max="82" width="21.42578125" style="143" bestFit="1" customWidth="1"/>
    <col min="83" max="84" width="19.28515625" style="143" bestFit="1" customWidth="1"/>
    <col min="85" max="92" width="21.42578125" style="143" bestFit="1" customWidth="1"/>
    <col min="93" max="93" width="18.28515625" style="143" bestFit="1" customWidth="1"/>
    <col min="94" max="94" width="22.140625" style="143" bestFit="1" customWidth="1"/>
    <col min="95" max="96" width="20" style="143" bestFit="1" customWidth="1"/>
    <col min="97" max="104" width="22.140625" style="143" bestFit="1" customWidth="1"/>
    <col min="105" max="105" width="19" style="143" bestFit="1" customWidth="1"/>
    <col min="106" max="106" width="21.5703125" style="143" bestFit="1" customWidth="1"/>
    <col min="107" max="108" width="19.42578125" style="143" bestFit="1" customWidth="1"/>
    <col min="109" max="116" width="21.5703125" style="143" bestFit="1" customWidth="1"/>
    <col min="117" max="117" width="18.42578125" style="143" bestFit="1" customWidth="1"/>
    <col min="118" max="118" width="22.28515625" style="143" bestFit="1" customWidth="1"/>
    <col min="119" max="120" width="20.140625" style="143" bestFit="1" customWidth="1"/>
    <col min="121" max="128" width="22.28515625" style="143" bestFit="1" customWidth="1"/>
    <col min="129" max="129" width="19.140625" style="143" bestFit="1" customWidth="1"/>
    <col min="130" max="130" width="18.140625" style="143" bestFit="1" customWidth="1"/>
    <col min="131" max="131" width="19.7109375" style="143" bestFit="1" customWidth="1"/>
    <col min="132" max="132" width="18.28515625" style="143" bestFit="1" customWidth="1"/>
    <col min="133" max="133" width="19.85546875" style="143" bestFit="1" customWidth="1"/>
    <col min="134" max="135" width="21.140625" style="143" bestFit="1" customWidth="1"/>
    <col min="136" max="139" width="19.140625" style="143" bestFit="1" customWidth="1"/>
    <col min="140" max="148" width="21.140625" style="143" bestFit="1" customWidth="1"/>
    <col min="149" max="149" width="18.140625" style="143" bestFit="1" customWidth="1"/>
    <col min="150" max="150" width="22" style="143" bestFit="1" customWidth="1"/>
    <col min="151" max="152" width="19.85546875" style="143" bestFit="1" customWidth="1"/>
    <col min="153" max="160" width="22" style="143" bestFit="1" customWidth="1"/>
    <col min="161" max="161" width="18.85546875" style="143" bestFit="1" customWidth="1"/>
    <col min="162" max="162" width="21.42578125" style="143" bestFit="1" customWidth="1"/>
    <col min="163" max="164" width="19.28515625" style="143" bestFit="1" customWidth="1"/>
    <col min="165" max="172" width="21.42578125" style="143" bestFit="1" customWidth="1"/>
    <col min="173" max="173" width="18.28515625" style="143" bestFit="1" customWidth="1"/>
    <col min="174" max="174" width="22.140625" style="143" bestFit="1" customWidth="1"/>
    <col min="175" max="176" width="20" style="143" bestFit="1" customWidth="1"/>
    <col min="177" max="184" width="22.140625" style="143" bestFit="1" customWidth="1"/>
    <col min="185" max="185" width="19" style="143" bestFit="1" customWidth="1"/>
    <col min="186" max="186" width="22.85546875" style="143" bestFit="1" customWidth="1"/>
    <col min="187" max="188" width="22.140625" style="143" bestFit="1" customWidth="1"/>
    <col min="189" max="189" width="19" style="143" bestFit="1" customWidth="1"/>
    <col min="190" max="197" width="17.85546875" style="143" bestFit="1" customWidth="1"/>
    <col min="198" max="198" width="14.7109375" style="143" bestFit="1" customWidth="1"/>
    <col min="199" max="199" width="17.7109375" style="143" bestFit="1" customWidth="1"/>
    <col min="200" max="201" width="19.7109375" style="143" bestFit="1" customWidth="1"/>
    <col min="202" max="209" width="18.140625" style="143" bestFit="1" customWidth="1"/>
    <col min="210" max="210" width="15" style="143" bestFit="1" customWidth="1"/>
    <col min="211" max="211" width="12.7109375" style="143" bestFit="1" customWidth="1"/>
    <col min="212" max="213" width="12" style="143" bestFit="1" customWidth="1"/>
    <col min="214" max="214" width="14.7109375" style="143" bestFit="1" customWidth="1"/>
    <col min="215" max="215" width="17.7109375" style="143" bestFit="1" customWidth="1"/>
    <col min="216" max="216" width="16" style="143" bestFit="1" customWidth="1"/>
    <col min="217" max="217" width="9.140625" style="143"/>
    <col min="218" max="218" width="18.140625" style="143" bestFit="1" customWidth="1"/>
    <col min="219" max="223" width="9.140625" style="143"/>
    <col min="224" max="225" width="18.140625" style="143" bestFit="1" customWidth="1"/>
    <col min="226" max="226" width="15" style="143" bestFit="1" customWidth="1"/>
    <col min="227" max="227" width="12.7109375" style="143" bestFit="1" customWidth="1"/>
    <col min="228" max="229" width="12" style="143" bestFit="1" customWidth="1"/>
    <col min="230" max="230" width="13.5703125" style="143" bestFit="1" customWidth="1"/>
    <col min="231" max="231" width="17.85546875" style="143" bestFit="1" customWidth="1"/>
    <col min="232" max="232" width="17.42578125" style="143" bestFit="1" customWidth="1"/>
    <col min="233" max="233" width="16.7109375" style="143" bestFit="1" customWidth="1"/>
    <col min="234" max="234" width="18.5703125" style="143" bestFit="1" customWidth="1"/>
    <col min="235" max="235" width="24.7109375" style="143" bestFit="1" customWidth="1"/>
    <col min="236" max="236" width="19.140625" style="143" bestFit="1" customWidth="1"/>
    <col min="237" max="238" width="17" style="143" customWidth="1"/>
    <col min="239" max="246" width="19.140625" style="143" bestFit="1" customWidth="1"/>
    <col min="247" max="247" width="18.28515625" style="143" bestFit="1" customWidth="1"/>
    <col min="248" max="248" width="19.85546875" style="143" bestFit="1" customWidth="1"/>
    <col min="249" max="249" width="18.28515625" style="143" bestFit="1" customWidth="1"/>
    <col min="250" max="250" width="17.85546875" style="143" bestFit="1" customWidth="1"/>
    <col min="251" max="256" width="19.85546875" style="143" bestFit="1" customWidth="1"/>
    <col min="257" max="257" width="24" style="143" bestFit="1" customWidth="1"/>
    <col min="258" max="258" width="19.85546875" style="143" bestFit="1" customWidth="1"/>
    <col min="259" max="259" width="16.7109375" style="143" bestFit="1" customWidth="1"/>
    <col min="260" max="260" width="11" style="143" bestFit="1" customWidth="1"/>
    <col min="261" max="261" width="18.85546875" style="143" bestFit="1" customWidth="1"/>
    <col min="262" max="267" width="24.140625" style="143" bestFit="1" customWidth="1"/>
    <col min="268" max="268" width="20.85546875" style="143" bestFit="1" customWidth="1"/>
    <col min="269" max="269" width="24.7109375" style="143" bestFit="1" customWidth="1"/>
    <col min="270" max="270" width="22.7109375" style="143" bestFit="1" customWidth="1"/>
    <col min="271" max="271" width="19" style="143" bestFit="1" customWidth="1"/>
    <col min="272" max="272" width="15.85546875" style="143" bestFit="1" customWidth="1"/>
    <col min="273" max="273" width="19.7109375" style="143" bestFit="1" customWidth="1"/>
    <col min="274" max="275" width="17.5703125" style="143" bestFit="1" customWidth="1"/>
    <col min="276" max="279" width="19.5703125" style="143" bestFit="1" customWidth="1"/>
    <col min="280" max="280" width="21.7109375" style="143" bestFit="1" customWidth="1"/>
    <col min="281" max="283" width="19.5703125" style="143" bestFit="1" customWidth="1"/>
    <col min="284" max="284" width="16.42578125" style="143" bestFit="1" customWidth="1"/>
    <col min="285" max="285" width="18.28515625" style="143" bestFit="1" customWidth="1"/>
    <col min="286" max="286" width="19.85546875" style="143" bestFit="1" customWidth="1"/>
    <col min="287" max="287" width="18.42578125" style="143" bestFit="1" customWidth="1"/>
    <col min="288" max="288" width="20" style="143" bestFit="1" customWidth="1"/>
    <col min="289" max="289" width="21.42578125" style="143" bestFit="1" customWidth="1"/>
    <col min="290" max="291" width="19.28515625" style="143" bestFit="1" customWidth="1"/>
    <col min="292" max="299" width="21.42578125" style="143" bestFit="1" customWidth="1"/>
    <col min="300" max="300" width="18.28515625" style="143" bestFit="1" customWidth="1"/>
    <col min="301" max="301" width="22.140625" style="143" bestFit="1" customWidth="1"/>
    <col min="302" max="303" width="20" style="143" bestFit="1" customWidth="1"/>
    <col min="304" max="311" width="22.140625" style="143" bestFit="1" customWidth="1"/>
    <col min="312" max="312" width="19" style="143" bestFit="1" customWidth="1"/>
    <col min="313" max="313" width="21.5703125" style="143" bestFit="1" customWidth="1"/>
    <col min="314" max="315" width="19.42578125" style="143" bestFit="1" customWidth="1"/>
    <col min="316" max="323" width="21.5703125" style="143" bestFit="1" customWidth="1"/>
    <col min="324" max="324" width="18.42578125" style="143" bestFit="1" customWidth="1"/>
    <col min="325" max="325" width="22.28515625" style="143" bestFit="1" customWidth="1"/>
    <col min="326" max="327" width="20.140625" style="143" bestFit="1" customWidth="1"/>
    <col min="328" max="335" width="22.28515625" style="143" bestFit="1" customWidth="1"/>
    <col min="336" max="336" width="19.140625" style="143" bestFit="1" customWidth="1"/>
    <col min="337" max="337" width="18.140625" style="143" bestFit="1" customWidth="1"/>
    <col min="338" max="338" width="19.7109375" style="143" bestFit="1" customWidth="1"/>
    <col min="339" max="339" width="18.28515625" style="143" bestFit="1" customWidth="1"/>
    <col min="340" max="340" width="19.85546875" style="143" bestFit="1" customWidth="1"/>
    <col min="341" max="341" width="21.140625" style="143" bestFit="1" customWidth="1"/>
    <col min="342" max="343" width="19.140625" style="143" bestFit="1" customWidth="1"/>
    <col min="344" max="351" width="21.140625" style="143" bestFit="1" customWidth="1"/>
    <col min="352" max="352" width="18.140625" style="143" bestFit="1" customWidth="1"/>
    <col min="353" max="353" width="22" style="143" bestFit="1" customWidth="1"/>
    <col min="354" max="355" width="19.85546875" style="143" bestFit="1" customWidth="1"/>
    <col min="356" max="363" width="22" style="143" bestFit="1" customWidth="1"/>
    <col min="364" max="364" width="18.85546875" style="143" bestFit="1" customWidth="1"/>
    <col min="365" max="365" width="21.42578125" style="143" bestFit="1" customWidth="1"/>
    <col min="366" max="367" width="19.28515625" style="143" bestFit="1" customWidth="1"/>
    <col min="368" max="375" width="21.42578125" style="143" bestFit="1" customWidth="1"/>
    <col min="376" max="376" width="18.28515625" style="143" bestFit="1" customWidth="1"/>
    <col min="377" max="377" width="22.140625" style="143" bestFit="1" customWidth="1"/>
    <col min="378" max="379" width="20" style="143" bestFit="1" customWidth="1"/>
    <col min="380" max="387" width="22.140625" style="143" bestFit="1" customWidth="1"/>
    <col min="388" max="388" width="19" style="143" bestFit="1" customWidth="1"/>
    <col min="389" max="389" width="14.85546875" style="143" bestFit="1" customWidth="1"/>
    <col min="390" max="391" width="12.7109375" style="143" bestFit="1" customWidth="1"/>
    <col min="392" max="399" width="15" style="143" bestFit="1" customWidth="1"/>
    <col min="400" max="400" width="11.7109375" style="143" bestFit="1" customWidth="1"/>
    <col min="401" max="401" width="15.5703125" style="143" bestFit="1" customWidth="1"/>
    <col min="402" max="403" width="13.5703125" style="143" bestFit="1" customWidth="1"/>
    <col min="404" max="411" width="15.85546875" style="143" bestFit="1" customWidth="1"/>
    <col min="412" max="412" width="12.5703125" style="143" bestFit="1" customWidth="1"/>
    <col min="413" max="413" width="14.7109375" style="143" bestFit="1" customWidth="1"/>
    <col min="414" max="415" width="12.5703125" style="143" bestFit="1" customWidth="1"/>
    <col min="416" max="423" width="14.7109375" style="143" bestFit="1" customWidth="1"/>
    <col min="424" max="424" width="11.5703125" style="143" bestFit="1" customWidth="1"/>
    <col min="425" max="425" width="15.42578125" style="143" bestFit="1" customWidth="1"/>
    <col min="426" max="427" width="13.42578125" style="143" bestFit="1" customWidth="1"/>
    <col min="428" max="435" width="15.5703125" style="143" bestFit="1" customWidth="1"/>
    <col min="436" max="436" width="12.28515625" style="143" bestFit="1" customWidth="1"/>
    <col min="437" max="483" width="9.140625" style="143"/>
    <col min="484" max="484" width="19.5703125" style="143" bestFit="1" customWidth="1"/>
    <col min="485" max="487" width="19.5703125" style="143" customWidth="1"/>
    <col min="488" max="488" width="10.42578125" style="143" bestFit="1" customWidth="1"/>
    <col min="489" max="489" width="10.5703125" style="143" bestFit="1" customWidth="1"/>
    <col min="490" max="490" width="10.85546875" style="143" bestFit="1" customWidth="1"/>
    <col min="491" max="491" width="24.7109375" style="143" bestFit="1" customWidth="1"/>
    <col min="492" max="492" width="19.140625" style="143" bestFit="1" customWidth="1"/>
    <col min="493" max="494" width="17" style="143" customWidth="1"/>
    <col min="495" max="502" width="19.140625" style="143" bestFit="1" customWidth="1"/>
    <col min="503" max="503" width="16" style="143" bestFit="1" customWidth="1"/>
    <col min="504" max="504" width="19.85546875" style="143" bestFit="1" customWidth="1"/>
    <col min="505" max="506" width="17.85546875" style="143" bestFit="1" customWidth="1"/>
    <col min="507" max="514" width="19.85546875" style="143" bestFit="1" customWidth="1"/>
    <col min="515" max="515" width="16.7109375" style="143" bestFit="1" customWidth="1"/>
    <col min="516" max="516" width="11" style="143" bestFit="1" customWidth="1"/>
    <col min="517" max="517" width="18.85546875" style="143" bestFit="1" customWidth="1"/>
    <col min="518" max="519" width="16.85546875" style="143" bestFit="1" customWidth="1"/>
    <col min="520" max="527" width="19" style="143" bestFit="1" customWidth="1"/>
    <col min="528" max="528" width="15.85546875" style="143" bestFit="1" customWidth="1"/>
    <col min="529" max="529" width="19.7109375" style="143" bestFit="1" customWidth="1"/>
    <col min="530" max="531" width="17.5703125" style="143" bestFit="1" customWidth="1"/>
    <col min="532" max="539" width="19.5703125" style="143" bestFit="1" customWidth="1"/>
    <col min="540" max="540" width="16.42578125" style="143" bestFit="1" customWidth="1"/>
    <col min="541" max="541" width="18.28515625" style="143" bestFit="1" customWidth="1"/>
    <col min="542" max="542" width="19.85546875" style="143" bestFit="1" customWidth="1"/>
    <col min="543" max="543" width="18.42578125" style="143" bestFit="1" customWidth="1"/>
    <col min="544" max="544" width="20" style="143" bestFit="1" customWidth="1"/>
    <col min="545" max="545" width="21.42578125" style="143" bestFit="1" customWidth="1"/>
    <col min="546" max="547" width="19.28515625" style="143" bestFit="1" customWidth="1"/>
    <col min="548" max="555" width="21.42578125" style="143" bestFit="1" customWidth="1"/>
    <col min="556" max="556" width="18.28515625" style="143" bestFit="1" customWidth="1"/>
    <col min="557" max="557" width="22.140625" style="143" bestFit="1" customWidth="1"/>
    <col min="558" max="559" width="20" style="143" bestFit="1" customWidth="1"/>
    <col min="560" max="567" width="22.140625" style="143" bestFit="1" customWidth="1"/>
    <col min="568" max="568" width="19" style="143" bestFit="1" customWidth="1"/>
    <col min="569" max="569" width="21.5703125" style="143" bestFit="1" customWidth="1"/>
    <col min="570" max="571" width="19.42578125" style="143" bestFit="1" customWidth="1"/>
    <col min="572" max="579" width="21.5703125" style="143" bestFit="1" customWidth="1"/>
    <col min="580" max="580" width="18.42578125" style="143" bestFit="1" customWidth="1"/>
    <col min="581" max="581" width="22.28515625" style="143" bestFit="1" customWidth="1"/>
    <col min="582" max="583" width="20.140625" style="143" bestFit="1" customWidth="1"/>
    <col min="584" max="591" width="22.28515625" style="143" bestFit="1" customWidth="1"/>
    <col min="592" max="592" width="19.140625" style="143" bestFit="1" customWidth="1"/>
    <col min="593" max="593" width="18.140625" style="143" bestFit="1" customWidth="1"/>
    <col min="594" max="594" width="19.7109375" style="143" bestFit="1" customWidth="1"/>
    <col min="595" max="595" width="18.28515625" style="143" bestFit="1" customWidth="1"/>
    <col min="596" max="596" width="19.85546875" style="143" bestFit="1" customWidth="1"/>
    <col min="597" max="597" width="21.140625" style="143" bestFit="1" customWidth="1"/>
    <col min="598" max="599" width="19.140625" style="143" bestFit="1" customWidth="1"/>
    <col min="600" max="607" width="21.140625" style="143" bestFit="1" customWidth="1"/>
    <col min="608" max="608" width="18.140625" style="143" bestFit="1" customWidth="1"/>
    <col min="609" max="609" width="22" style="143" bestFit="1" customWidth="1"/>
    <col min="610" max="611" width="19.85546875" style="143" bestFit="1" customWidth="1"/>
    <col min="612" max="619" width="22" style="143" bestFit="1" customWidth="1"/>
    <col min="620" max="620" width="18.85546875" style="143" bestFit="1" customWidth="1"/>
    <col min="621" max="621" width="21.42578125" style="143" bestFit="1" customWidth="1"/>
    <col min="622" max="623" width="19.28515625" style="143" bestFit="1" customWidth="1"/>
    <col min="624" max="631" width="21.42578125" style="143" bestFit="1" customWidth="1"/>
    <col min="632" max="632" width="18.28515625" style="143" bestFit="1" customWidth="1"/>
    <col min="633" max="633" width="22.140625" style="143" bestFit="1" customWidth="1"/>
    <col min="634" max="635" width="20" style="143" bestFit="1" customWidth="1"/>
    <col min="636" max="643" width="22.140625" style="143" bestFit="1" customWidth="1"/>
    <col min="644" max="644" width="19" style="143" bestFit="1" customWidth="1"/>
    <col min="645" max="645" width="14.85546875" style="143" bestFit="1" customWidth="1"/>
    <col min="646" max="647" width="12.7109375" style="143" bestFit="1" customWidth="1"/>
    <col min="648" max="655" width="15" style="143" bestFit="1" customWidth="1"/>
    <col min="656" max="656" width="11.7109375" style="143" bestFit="1" customWidth="1"/>
    <col min="657" max="657" width="15.5703125" style="143" bestFit="1" customWidth="1"/>
    <col min="658" max="659" width="13.5703125" style="143" bestFit="1" customWidth="1"/>
    <col min="660" max="667" width="15.85546875" style="143" bestFit="1" customWidth="1"/>
    <col min="668" max="668" width="12.5703125" style="143" bestFit="1" customWidth="1"/>
    <col min="669" max="669" width="14.7109375" style="143" bestFit="1" customWidth="1"/>
    <col min="670" max="671" width="12.5703125" style="143" bestFit="1" customWidth="1"/>
    <col min="672" max="679" width="14.7109375" style="143" bestFit="1" customWidth="1"/>
    <col min="680" max="680" width="11.5703125" style="143" bestFit="1" customWidth="1"/>
    <col min="681" max="681" width="15.42578125" style="143" bestFit="1" customWidth="1"/>
    <col min="682" max="683" width="13.42578125" style="143" bestFit="1" customWidth="1"/>
    <col min="684" max="691" width="15.5703125" style="143" bestFit="1" customWidth="1"/>
    <col min="692" max="692" width="12.28515625" style="143" bestFit="1" customWidth="1"/>
    <col min="693" max="739" width="9.140625" style="143"/>
    <col min="740" max="740" width="19.5703125" style="143" bestFit="1" customWidth="1"/>
    <col min="741" max="743" width="19.5703125" style="143" customWidth="1"/>
    <col min="744" max="744" width="10.42578125" style="143" bestFit="1" customWidth="1"/>
    <col min="745" max="745" width="10.5703125" style="143" bestFit="1" customWidth="1"/>
    <col min="746" max="746" width="10.85546875" style="143" bestFit="1" customWidth="1"/>
    <col min="747" max="747" width="24.7109375" style="143" bestFit="1" customWidth="1"/>
    <col min="748" max="748" width="19.140625" style="143" bestFit="1" customWidth="1"/>
    <col min="749" max="750" width="17" style="143" customWidth="1"/>
    <col min="751" max="758" width="19.140625" style="143" bestFit="1" customWidth="1"/>
    <col min="759" max="759" width="16" style="143" bestFit="1" customWidth="1"/>
    <col min="760" max="760" width="19.85546875" style="143" bestFit="1" customWidth="1"/>
    <col min="761" max="762" width="17.85546875" style="143" bestFit="1" customWidth="1"/>
    <col min="763" max="770" width="19.85546875" style="143" bestFit="1" customWidth="1"/>
    <col min="771" max="771" width="16.7109375" style="143" bestFit="1" customWidth="1"/>
    <col min="772" max="772" width="11" style="143" bestFit="1" customWidth="1"/>
    <col min="773" max="773" width="18.85546875" style="143" bestFit="1" customWidth="1"/>
    <col min="774" max="775" width="16.85546875" style="143" bestFit="1" customWidth="1"/>
    <col min="776" max="783" width="19" style="143" bestFit="1" customWidth="1"/>
    <col min="784" max="784" width="15.85546875" style="143" bestFit="1" customWidth="1"/>
    <col min="785" max="785" width="19.7109375" style="143" bestFit="1" customWidth="1"/>
    <col min="786" max="787" width="17.5703125" style="143" bestFit="1" customWidth="1"/>
    <col min="788" max="795" width="19.5703125" style="143" bestFit="1" customWidth="1"/>
    <col min="796" max="796" width="16.42578125" style="143" bestFit="1" customWidth="1"/>
    <col min="797" max="797" width="18.28515625" style="143" bestFit="1" customWidth="1"/>
    <col min="798" max="798" width="19.85546875" style="143" bestFit="1" customWidth="1"/>
    <col min="799" max="799" width="18.42578125" style="143" bestFit="1" customWidth="1"/>
    <col min="800" max="800" width="20" style="143" bestFit="1" customWidth="1"/>
    <col min="801" max="801" width="21.42578125" style="143" bestFit="1" customWidth="1"/>
    <col min="802" max="803" width="19.28515625" style="143" bestFit="1" customWidth="1"/>
    <col min="804" max="811" width="21.42578125" style="143" bestFit="1" customWidth="1"/>
    <col min="812" max="812" width="18.28515625" style="143" bestFit="1" customWidth="1"/>
    <col min="813" max="813" width="22.140625" style="143" bestFit="1" customWidth="1"/>
    <col min="814" max="815" width="20" style="143" bestFit="1" customWidth="1"/>
    <col min="816" max="823" width="22.140625" style="143" bestFit="1" customWidth="1"/>
    <col min="824" max="824" width="19" style="143" bestFit="1" customWidth="1"/>
    <col min="825" max="825" width="21.5703125" style="143" bestFit="1" customWidth="1"/>
    <col min="826" max="827" width="19.42578125" style="143" bestFit="1" customWidth="1"/>
    <col min="828" max="835" width="21.5703125" style="143" bestFit="1" customWidth="1"/>
    <col min="836" max="836" width="18.42578125" style="143" bestFit="1" customWidth="1"/>
    <col min="837" max="837" width="22.28515625" style="143" bestFit="1" customWidth="1"/>
    <col min="838" max="839" width="20.140625" style="143" bestFit="1" customWidth="1"/>
    <col min="840" max="847" width="22.28515625" style="143" bestFit="1" customWidth="1"/>
    <col min="848" max="848" width="19.140625" style="143" bestFit="1" customWidth="1"/>
    <col min="849" max="849" width="18.140625" style="143" bestFit="1" customWidth="1"/>
    <col min="850" max="850" width="19.7109375" style="143" bestFit="1" customWidth="1"/>
    <col min="851" max="851" width="18.28515625" style="143" bestFit="1" customWidth="1"/>
    <col min="852" max="852" width="19.85546875" style="143" bestFit="1" customWidth="1"/>
    <col min="853" max="853" width="21.140625" style="143" bestFit="1" customWidth="1"/>
    <col min="854" max="855" width="19.140625" style="143" bestFit="1" customWidth="1"/>
    <col min="856" max="863" width="21.140625" style="143" bestFit="1" customWidth="1"/>
    <col min="864" max="864" width="18.140625" style="143" bestFit="1" customWidth="1"/>
    <col min="865" max="865" width="22" style="143" bestFit="1" customWidth="1"/>
    <col min="866" max="867" width="19.85546875" style="143" bestFit="1" customWidth="1"/>
    <col min="868" max="875" width="22" style="143" bestFit="1" customWidth="1"/>
    <col min="876" max="876" width="18.85546875" style="143" bestFit="1" customWidth="1"/>
    <col min="877" max="877" width="21.42578125" style="143" bestFit="1" customWidth="1"/>
    <col min="878" max="879" width="19.28515625" style="143" bestFit="1" customWidth="1"/>
    <col min="880" max="887" width="21.42578125" style="143" bestFit="1" customWidth="1"/>
    <col min="888" max="888" width="18.28515625" style="143" bestFit="1" customWidth="1"/>
    <col min="889" max="889" width="22.140625" style="143" bestFit="1" customWidth="1"/>
    <col min="890" max="891" width="20" style="143" bestFit="1" customWidth="1"/>
    <col min="892" max="899" width="22.140625" style="143" bestFit="1" customWidth="1"/>
    <col min="900" max="900" width="19" style="143" bestFit="1" customWidth="1"/>
    <col min="901" max="901" width="14.85546875" style="143" bestFit="1" customWidth="1"/>
    <col min="902" max="903" width="12.7109375" style="143" bestFit="1" customWidth="1"/>
    <col min="904" max="911" width="15" style="143" bestFit="1" customWidth="1"/>
    <col min="912" max="912" width="11.7109375" style="143" bestFit="1" customWidth="1"/>
    <col min="913" max="913" width="15.5703125" style="143" bestFit="1" customWidth="1"/>
    <col min="914" max="915" width="13.5703125" style="143" bestFit="1" customWidth="1"/>
    <col min="916" max="923" width="15.85546875" style="143" bestFit="1" customWidth="1"/>
    <col min="924" max="924" width="12.5703125" style="143" bestFit="1" customWidth="1"/>
    <col min="925" max="925" width="14.7109375" style="143" bestFit="1" customWidth="1"/>
    <col min="926" max="927" width="12.5703125" style="143" bestFit="1" customWidth="1"/>
    <col min="928" max="935" width="14.7109375" style="143" bestFit="1" customWidth="1"/>
    <col min="936" max="936" width="11.5703125" style="143" bestFit="1" customWidth="1"/>
    <col min="937" max="937" width="15.42578125" style="143" bestFit="1" customWidth="1"/>
    <col min="938" max="939" width="13.42578125" style="143" bestFit="1" customWidth="1"/>
    <col min="940" max="947" width="15.5703125" style="143" bestFit="1" customWidth="1"/>
    <col min="948" max="948" width="12.28515625" style="143" bestFit="1" customWidth="1"/>
    <col min="949" max="995" width="9.140625" style="143"/>
    <col min="996" max="996" width="19.5703125" style="143" bestFit="1" customWidth="1"/>
    <col min="997" max="999" width="19.5703125" style="143" customWidth="1"/>
    <col min="1000" max="1000" width="10.42578125" style="143" bestFit="1" customWidth="1"/>
    <col min="1001" max="1001" width="10.5703125" style="143" bestFit="1" customWidth="1"/>
    <col min="1002" max="1002" width="10.85546875" style="143" bestFit="1" customWidth="1"/>
    <col min="1003" max="1003" width="24.7109375" style="143" bestFit="1" customWidth="1"/>
    <col min="1004" max="1004" width="19.140625" style="143" bestFit="1" customWidth="1"/>
    <col min="1005" max="1006" width="17" style="143" customWidth="1"/>
    <col min="1007" max="1014" width="19.140625" style="143" bestFit="1" customWidth="1"/>
    <col min="1015" max="1015" width="16" style="143" bestFit="1" customWidth="1"/>
    <col min="1016" max="1016" width="19.85546875" style="143" bestFit="1" customWidth="1"/>
    <col min="1017" max="1018" width="17.85546875" style="143" bestFit="1" customWidth="1"/>
    <col min="1019" max="1026" width="19.85546875" style="143" bestFit="1" customWidth="1"/>
    <col min="1027" max="1027" width="16.7109375" style="143" bestFit="1" customWidth="1"/>
    <col min="1028" max="1028" width="11" style="143" bestFit="1" customWidth="1"/>
    <col min="1029" max="1029" width="18.85546875" style="143" bestFit="1" customWidth="1"/>
    <col min="1030" max="1031" width="16.85546875" style="143" bestFit="1" customWidth="1"/>
    <col min="1032" max="1039" width="19" style="143" bestFit="1" customWidth="1"/>
    <col min="1040" max="1040" width="15.85546875" style="143" bestFit="1" customWidth="1"/>
    <col min="1041" max="1041" width="19.7109375" style="143" bestFit="1" customWidth="1"/>
    <col min="1042" max="1043" width="17.5703125" style="143" bestFit="1" customWidth="1"/>
    <col min="1044" max="1051" width="19.5703125" style="143" bestFit="1" customWidth="1"/>
    <col min="1052" max="1052" width="16.42578125" style="143" bestFit="1" customWidth="1"/>
    <col min="1053" max="1053" width="18.28515625" style="143" bestFit="1" customWidth="1"/>
    <col min="1054" max="1054" width="19.85546875" style="143" bestFit="1" customWidth="1"/>
    <col min="1055" max="1055" width="18.42578125" style="143" bestFit="1" customWidth="1"/>
    <col min="1056" max="1056" width="20" style="143" bestFit="1" customWidth="1"/>
    <col min="1057" max="1057" width="21.42578125" style="143" bestFit="1" customWidth="1"/>
    <col min="1058" max="1059" width="19.28515625" style="143" bestFit="1" customWidth="1"/>
    <col min="1060" max="1067" width="21.42578125" style="143" bestFit="1" customWidth="1"/>
    <col min="1068" max="1068" width="18.28515625" style="143" bestFit="1" customWidth="1"/>
    <col min="1069" max="1069" width="22.140625" style="143" bestFit="1" customWidth="1"/>
    <col min="1070" max="1071" width="20" style="143" bestFit="1" customWidth="1"/>
    <col min="1072" max="1079" width="22.140625" style="143" bestFit="1" customWidth="1"/>
    <col min="1080" max="1080" width="19" style="143" bestFit="1" customWidth="1"/>
    <col min="1081" max="1081" width="21.5703125" style="143" bestFit="1" customWidth="1"/>
    <col min="1082" max="1083" width="19.42578125" style="143" bestFit="1" customWidth="1"/>
    <col min="1084" max="1091" width="21.5703125" style="143" bestFit="1" customWidth="1"/>
    <col min="1092" max="1092" width="18.42578125" style="143" bestFit="1" customWidth="1"/>
    <col min="1093" max="1093" width="22.28515625" style="143" bestFit="1" customWidth="1"/>
    <col min="1094" max="1095" width="20.140625" style="143" bestFit="1" customWidth="1"/>
    <col min="1096" max="1103" width="22.28515625" style="143" bestFit="1" customWidth="1"/>
    <col min="1104" max="1104" width="19.140625" style="143" bestFit="1" customWidth="1"/>
    <col min="1105" max="1105" width="18.140625" style="143" bestFit="1" customWidth="1"/>
    <col min="1106" max="1106" width="19.7109375" style="143" bestFit="1" customWidth="1"/>
    <col min="1107" max="1107" width="18.28515625" style="143" bestFit="1" customWidth="1"/>
    <col min="1108" max="1108" width="19.85546875" style="143" bestFit="1" customWidth="1"/>
    <col min="1109" max="1109" width="21.140625" style="143" bestFit="1" customWidth="1"/>
    <col min="1110" max="1111" width="19.140625" style="143" bestFit="1" customWidth="1"/>
    <col min="1112" max="1119" width="21.140625" style="143" bestFit="1" customWidth="1"/>
    <col min="1120" max="1120" width="18.140625" style="143" bestFit="1" customWidth="1"/>
    <col min="1121" max="1121" width="22" style="143" bestFit="1" customWidth="1"/>
    <col min="1122" max="1123" width="19.85546875" style="143" bestFit="1" customWidth="1"/>
    <col min="1124" max="1131" width="22" style="143" bestFit="1" customWidth="1"/>
    <col min="1132" max="1132" width="18.85546875" style="143" bestFit="1" customWidth="1"/>
    <col min="1133" max="1133" width="21.42578125" style="143" bestFit="1" customWidth="1"/>
    <col min="1134" max="1135" width="19.28515625" style="143" bestFit="1" customWidth="1"/>
    <col min="1136" max="1143" width="21.42578125" style="143" bestFit="1" customWidth="1"/>
    <col min="1144" max="1144" width="18.28515625" style="143" bestFit="1" customWidth="1"/>
    <col min="1145" max="1145" width="22.140625" style="143" bestFit="1" customWidth="1"/>
    <col min="1146" max="1147" width="20" style="143" bestFit="1" customWidth="1"/>
    <col min="1148" max="1155" width="22.140625" style="143" bestFit="1" customWidth="1"/>
    <col min="1156" max="1156" width="19" style="143" bestFit="1" customWidth="1"/>
    <col min="1157" max="1157" width="14.85546875" style="143" bestFit="1" customWidth="1"/>
    <col min="1158" max="1159" width="12.7109375" style="143" bestFit="1" customWidth="1"/>
    <col min="1160" max="1167" width="15" style="143" bestFit="1" customWidth="1"/>
    <col min="1168" max="1168" width="11.7109375" style="143" bestFit="1" customWidth="1"/>
    <col min="1169" max="1169" width="15.5703125" style="143" bestFit="1" customWidth="1"/>
    <col min="1170" max="1171" width="13.5703125" style="143" bestFit="1" customWidth="1"/>
    <col min="1172" max="1179" width="15.85546875" style="143" bestFit="1" customWidth="1"/>
    <col min="1180" max="1180" width="12.5703125" style="143" bestFit="1" customWidth="1"/>
    <col min="1181" max="1181" width="14.7109375" style="143" bestFit="1" customWidth="1"/>
    <col min="1182" max="1183" width="12.5703125" style="143" bestFit="1" customWidth="1"/>
    <col min="1184" max="1191" width="14.7109375" style="143" bestFit="1" customWidth="1"/>
    <col min="1192" max="1192" width="11.5703125" style="143" bestFit="1" customWidth="1"/>
    <col min="1193" max="1193" width="15.42578125" style="143" bestFit="1" customWidth="1"/>
    <col min="1194" max="1195" width="13.42578125" style="143" bestFit="1" customWidth="1"/>
    <col min="1196" max="1203" width="15.5703125" style="143" bestFit="1" customWidth="1"/>
    <col min="1204" max="1204" width="12.28515625" style="143" bestFit="1" customWidth="1"/>
    <col min="1205" max="1251" width="9.140625" style="143"/>
    <col min="1252" max="1252" width="19.5703125" style="143" bestFit="1" customWidth="1"/>
    <col min="1253" max="1255" width="19.5703125" style="143" customWidth="1"/>
    <col min="1256" max="1256" width="10.42578125" style="143" bestFit="1" customWidth="1"/>
    <col min="1257" max="1257" width="10.5703125" style="143" bestFit="1" customWidth="1"/>
    <col min="1258" max="1258" width="10.85546875" style="143" bestFit="1" customWidth="1"/>
    <col min="1259" max="1259" width="24.7109375" style="143" bestFit="1" customWidth="1"/>
    <col min="1260" max="1260" width="19.140625" style="143" bestFit="1" customWidth="1"/>
    <col min="1261" max="1262" width="17" style="143" customWidth="1"/>
    <col min="1263" max="1270" width="19.140625" style="143" bestFit="1" customWidth="1"/>
    <col min="1271" max="1271" width="16" style="143" bestFit="1" customWidth="1"/>
    <col min="1272" max="1272" width="19.85546875" style="143" bestFit="1" customWidth="1"/>
    <col min="1273" max="1274" width="17.85546875" style="143" bestFit="1" customWidth="1"/>
    <col min="1275" max="1282" width="19.85546875" style="143" bestFit="1" customWidth="1"/>
    <col min="1283" max="1283" width="16.7109375" style="143" bestFit="1" customWidth="1"/>
    <col min="1284" max="1284" width="11" style="143" bestFit="1" customWidth="1"/>
    <col min="1285" max="1285" width="18.85546875" style="143" bestFit="1" customWidth="1"/>
    <col min="1286" max="1287" width="16.85546875" style="143" bestFit="1" customWidth="1"/>
    <col min="1288" max="1295" width="19" style="143" bestFit="1" customWidth="1"/>
    <col min="1296" max="1296" width="15.85546875" style="143" bestFit="1" customWidth="1"/>
    <col min="1297" max="1297" width="19.7109375" style="143" bestFit="1" customWidth="1"/>
    <col min="1298" max="1299" width="17.5703125" style="143" bestFit="1" customWidth="1"/>
    <col min="1300" max="1307" width="19.5703125" style="143" bestFit="1" customWidth="1"/>
    <col min="1308" max="1308" width="16.42578125" style="143" bestFit="1" customWidth="1"/>
    <col min="1309" max="1309" width="18.28515625" style="143" bestFit="1" customWidth="1"/>
    <col min="1310" max="1310" width="19.85546875" style="143" bestFit="1" customWidth="1"/>
    <col min="1311" max="1311" width="18.42578125" style="143" bestFit="1" customWidth="1"/>
    <col min="1312" max="1312" width="20" style="143" bestFit="1" customWidth="1"/>
    <col min="1313" max="1313" width="21.42578125" style="143" bestFit="1" customWidth="1"/>
    <col min="1314" max="1315" width="19.28515625" style="143" bestFit="1" customWidth="1"/>
    <col min="1316" max="1323" width="21.42578125" style="143" bestFit="1" customWidth="1"/>
    <col min="1324" max="1324" width="18.28515625" style="143" bestFit="1" customWidth="1"/>
    <col min="1325" max="1325" width="22.140625" style="143" bestFit="1" customWidth="1"/>
    <col min="1326" max="1327" width="20" style="143" bestFit="1" customWidth="1"/>
    <col min="1328" max="1335" width="22.140625" style="143" bestFit="1" customWidth="1"/>
    <col min="1336" max="1336" width="19" style="143" bestFit="1" customWidth="1"/>
    <col min="1337" max="1337" width="21.5703125" style="143" bestFit="1" customWidth="1"/>
    <col min="1338" max="1339" width="19.42578125" style="143" bestFit="1" customWidth="1"/>
    <col min="1340" max="1347" width="21.5703125" style="143" bestFit="1" customWidth="1"/>
    <col min="1348" max="1348" width="18.42578125" style="143" bestFit="1" customWidth="1"/>
    <col min="1349" max="1349" width="22.28515625" style="143" bestFit="1" customWidth="1"/>
    <col min="1350" max="1351" width="20.140625" style="143" bestFit="1" customWidth="1"/>
    <col min="1352" max="1359" width="22.28515625" style="143" bestFit="1" customWidth="1"/>
    <col min="1360" max="1360" width="19.140625" style="143" bestFit="1" customWidth="1"/>
    <col min="1361" max="1361" width="18.140625" style="143" bestFit="1" customWidth="1"/>
    <col min="1362" max="1362" width="19.7109375" style="143" bestFit="1" customWidth="1"/>
    <col min="1363" max="1363" width="18.28515625" style="143" bestFit="1" customWidth="1"/>
    <col min="1364" max="1364" width="19.85546875" style="143" bestFit="1" customWidth="1"/>
    <col min="1365" max="1365" width="21.140625" style="143" bestFit="1" customWidth="1"/>
    <col min="1366" max="1367" width="19.140625" style="143" bestFit="1" customWidth="1"/>
    <col min="1368" max="1375" width="21.140625" style="143" bestFit="1" customWidth="1"/>
    <col min="1376" max="1376" width="18.140625" style="143" bestFit="1" customWidth="1"/>
    <col min="1377" max="1377" width="22" style="143" bestFit="1" customWidth="1"/>
    <col min="1378" max="1379" width="19.85546875" style="143" bestFit="1" customWidth="1"/>
    <col min="1380" max="1387" width="22" style="143" bestFit="1" customWidth="1"/>
    <col min="1388" max="1388" width="18.85546875" style="143" bestFit="1" customWidth="1"/>
    <col min="1389" max="1389" width="21.42578125" style="143" bestFit="1" customWidth="1"/>
    <col min="1390" max="1391" width="19.28515625" style="143" bestFit="1" customWidth="1"/>
    <col min="1392" max="1399" width="21.42578125" style="143" bestFit="1" customWidth="1"/>
    <col min="1400" max="1400" width="18.28515625" style="143" bestFit="1" customWidth="1"/>
    <col min="1401" max="1401" width="22.140625" style="143" bestFit="1" customWidth="1"/>
    <col min="1402" max="1403" width="20" style="143" bestFit="1" customWidth="1"/>
    <col min="1404" max="1411" width="22.140625" style="143" bestFit="1" customWidth="1"/>
    <col min="1412" max="1412" width="19" style="143" bestFit="1" customWidth="1"/>
    <col min="1413" max="1413" width="14.85546875" style="143" bestFit="1" customWidth="1"/>
    <col min="1414" max="1415" width="12.7109375" style="143" bestFit="1" customWidth="1"/>
    <col min="1416" max="1423" width="15" style="143" bestFit="1" customWidth="1"/>
    <col min="1424" max="1424" width="11.7109375" style="143" bestFit="1" customWidth="1"/>
    <col min="1425" max="1425" width="15.5703125" style="143" bestFit="1" customWidth="1"/>
    <col min="1426" max="1427" width="13.5703125" style="143" bestFit="1" customWidth="1"/>
    <col min="1428" max="1435" width="15.85546875" style="143" bestFit="1" customWidth="1"/>
    <col min="1436" max="1436" width="12.5703125" style="143" bestFit="1" customWidth="1"/>
    <col min="1437" max="1437" width="14.7109375" style="143" bestFit="1" customWidth="1"/>
    <col min="1438" max="1439" width="12.5703125" style="143" bestFit="1" customWidth="1"/>
    <col min="1440" max="1447" width="14.7109375" style="143" bestFit="1" customWidth="1"/>
    <col min="1448" max="1448" width="11.5703125" style="143" bestFit="1" customWidth="1"/>
    <col min="1449" max="1449" width="15.42578125" style="143" bestFit="1" customWidth="1"/>
    <col min="1450" max="1451" width="13.42578125" style="143" bestFit="1" customWidth="1"/>
    <col min="1452" max="1459" width="15.5703125" style="143" bestFit="1" customWidth="1"/>
    <col min="1460" max="1460" width="12.28515625" style="143" bestFit="1" customWidth="1"/>
    <col min="1461" max="1507" width="9.140625" style="143"/>
    <col min="1508" max="1508" width="19.5703125" style="143" bestFit="1" customWidth="1"/>
    <col min="1509" max="1511" width="19.5703125" style="143" customWidth="1"/>
    <col min="1512" max="1512" width="10.42578125" style="143" bestFit="1" customWidth="1"/>
    <col min="1513" max="1513" width="10.5703125" style="143" bestFit="1" customWidth="1"/>
    <col min="1514" max="1514" width="10.85546875" style="143" bestFit="1" customWidth="1"/>
    <col min="1515" max="1515" width="24.7109375" style="143" bestFit="1" customWidth="1"/>
    <col min="1516" max="1516" width="19.140625" style="143" bestFit="1" customWidth="1"/>
    <col min="1517" max="1518" width="17" style="143" customWidth="1"/>
    <col min="1519" max="1526" width="19.140625" style="143" bestFit="1" customWidth="1"/>
    <col min="1527" max="1527" width="16" style="143" bestFit="1" customWidth="1"/>
    <col min="1528" max="1528" width="19.85546875" style="143" bestFit="1" customWidth="1"/>
    <col min="1529" max="1530" width="17.85546875" style="143" bestFit="1" customWidth="1"/>
    <col min="1531" max="1538" width="19.85546875" style="143" bestFit="1" customWidth="1"/>
    <col min="1539" max="1539" width="16.7109375" style="143" bestFit="1" customWidth="1"/>
    <col min="1540" max="1540" width="11" style="143" bestFit="1" customWidth="1"/>
    <col min="1541" max="1541" width="18.85546875" style="143" bestFit="1" customWidth="1"/>
    <col min="1542" max="1543" width="16.85546875" style="143" bestFit="1" customWidth="1"/>
    <col min="1544" max="1551" width="19" style="143" bestFit="1" customWidth="1"/>
    <col min="1552" max="1552" width="15.85546875" style="143" bestFit="1" customWidth="1"/>
    <col min="1553" max="1553" width="19.7109375" style="143" bestFit="1" customWidth="1"/>
    <col min="1554" max="1555" width="17.5703125" style="143" bestFit="1" customWidth="1"/>
    <col min="1556" max="1563" width="19.5703125" style="143" bestFit="1" customWidth="1"/>
    <col min="1564" max="1564" width="16.42578125" style="143" bestFit="1" customWidth="1"/>
    <col min="1565" max="1565" width="18.28515625" style="143" bestFit="1" customWidth="1"/>
    <col min="1566" max="1566" width="19.85546875" style="143" bestFit="1" customWidth="1"/>
    <col min="1567" max="1567" width="18.42578125" style="143" bestFit="1" customWidth="1"/>
    <col min="1568" max="1568" width="20" style="143" bestFit="1" customWidth="1"/>
    <col min="1569" max="1569" width="21.42578125" style="143" bestFit="1" customWidth="1"/>
    <col min="1570" max="1571" width="19.28515625" style="143" bestFit="1" customWidth="1"/>
    <col min="1572" max="1579" width="21.42578125" style="143" bestFit="1" customWidth="1"/>
    <col min="1580" max="1580" width="18.28515625" style="143" bestFit="1" customWidth="1"/>
    <col min="1581" max="1581" width="22.140625" style="143" bestFit="1" customWidth="1"/>
    <col min="1582" max="1583" width="20" style="143" bestFit="1" customWidth="1"/>
    <col min="1584" max="1591" width="22.140625" style="143" bestFit="1" customWidth="1"/>
    <col min="1592" max="1592" width="19" style="143" bestFit="1" customWidth="1"/>
    <col min="1593" max="1593" width="21.5703125" style="143" bestFit="1" customWidth="1"/>
    <col min="1594" max="1595" width="19.42578125" style="143" bestFit="1" customWidth="1"/>
    <col min="1596" max="1603" width="21.5703125" style="143" bestFit="1" customWidth="1"/>
    <col min="1604" max="1604" width="18.42578125" style="143" bestFit="1" customWidth="1"/>
    <col min="1605" max="1605" width="22.28515625" style="143" bestFit="1" customWidth="1"/>
    <col min="1606" max="1607" width="20.140625" style="143" bestFit="1" customWidth="1"/>
    <col min="1608" max="1615" width="22.28515625" style="143" bestFit="1" customWidth="1"/>
    <col min="1616" max="1616" width="19.140625" style="143" bestFit="1" customWidth="1"/>
    <col min="1617" max="1617" width="18.140625" style="143" bestFit="1" customWidth="1"/>
    <col min="1618" max="1618" width="19.7109375" style="143" bestFit="1" customWidth="1"/>
    <col min="1619" max="1619" width="18.28515625" style="143" bestFit="1" customWidth="1"/>
    <col min="1620" max="1620" width="19.85546875" style="143" bestFit="1" customWidth="1"/>
    <col min="1621" max="1621" width="21.140625" style="143" bestFit="1" customWidth="1"/>
    <col min="1622" max="1623" width="19.140625" style="143" bestFit="1" customWidth="1"/>
    <col min="1624" max="1631" width="21.140625" style="143" bestFit="1" customWidth="1"/>
    <col min="1632" max="1632" width="18.140625" style="143" bestFit="1" customWidth="1"/>
    <col min="1633" max="1633" width="22" style="143" bestFit="1" customWidth="1"/>
    <col min="1634" max="1635" width="19.85546875" style="143" bestFit="1" customWidth="1"/>
    <col min="1636" max="1643" width="22" style="143" bestFit="1" customWidth="1"/>
    <col min="1644" max="1644" width="18.85546875" style="143" bestFit="1" customWidth="1"/>
    <col min="1645" max="1645" width="21.42578125" style="143" bestFit="1" customWidth="1"/>
    <col min="1646" max="1647" width="19.28515625" style="143" bestFit="1" customWidth="1"/>
    <col min="1648" max="1655" width="21.42578125" style="143" bestFit="1" customWidth="1"/>
    <col min="1656" max="1656" width="18.28515625" style="143" bestFit="1" customWidth="1"/>
    <col min="1657" max="1657" width="22.140625" style="143" bestFit="1" customWidth="1"/>
    <col min="1658" max="1659" width="20" style="143" bestFit="1" customWidth="1"/>
    <col min="1660" max="1667" width="22.140625" style="143" bestFit="1" customWidth="1"/>
    <col min="1668" max="1668" width="19" style="143" bestFit="1" customWidth="1"/>
    <col min="1669" max="1669" width="14.85546875" style="143" bestFit="1" customWidth="1"/>
    <col min="1670" max="1671" width="12.7109375" style="143" bestFit="1" customWidth="1"/>
    <col min="1672" max="1679" width="15" style="143" bestFit="1" customWidth="1"/>
    <col min="1680" max="1680" width="11.7109375" style="143" bestFit="1" customWidth="1"/>
    <col min="1681" max="1681" width="15.5703125" style="143" bestFit="1" customWidth="1"/>
    <col min="1682" max="1683" width="13.5703125" style="143" bestFit="1" customWidth="1"/>
    <col min="1684" max="1691" width="15.85546875" style="143" bestFit="1" customWidth="1"/>
    <col min="1692" max="1692" width="12.5703125" style="143" bestFit="1" customWidth="1"/>
    <col min="1693" max="1693" width="14.7109375" style="143" bestFit="1" customWidth="1"/>
    <col min="1694" max="1695" width="12.5703125" style="143" bestFit="1" customWidth="1"/>
    <col min="1696" max="1703" width="14.7109375" style="143" bestFit="1" customWidth="1"/>
    <col min="1704" max="1704" width="11.5703125" style="143" bestFit="1" customWidth="1"/>
    <col min="1705" max="1705" width="15.42578125" style="143" bestFit="1" customWidth="1"/>
    <col min="1706" max="1707" width="13.42578125" style="143" bestFit="1" customWidth="1"/>
    <col min="1708" max="1715" width="15.5703125" style="143" bestFit="1" customWidth="1"/>
    <col min="1716" max="1716" width="12.28515625" style="143" bestFit="1" customWidth="1"/>
    <col min="1717" max="1763" width="9.140625" style="143"/>
    <col min="1764" max="1764" width="19.5703125" style="143" bestFit="1" customWidth="1"/>
    <col min="1765" max="1767" width="19.5703125" style="143" customWidth="1"/>
    <col min="1768" max="1768" width="10.42578125" style="143" bestFit="1" customWidth="1"/>
    <col min="1769" max="1769" width="10.5703125" style="143" bestFit="1" customWidth="1"/>
    <col min="1770" max="1770" width="10.85546875" style="143" bestFit="1" customWidth="1"/>
    <col min="1771" max="1771" width="24.7109375" style="143" bestFit="1" customWidth="1"/>
    <col min="1772" max="1772" width="19.140625" style="143" bestFit="1" customWidth="1"/>
    <col min="1773" max="1774" width="17" style="143" customWidth="1"/>
    <col min="1775" max="1782" width="19.140625" style="143" bestFit="1" customWidth="1"/>
    <col min="1783" max="1783" width="16" style="143" bestFit="1" customWidth="1"/>
    <col min="1784" max="1784" width="19.85546875" style="143" bestFit="1" customWidth="1"/>
    <col min="1785" max="1786" width="17.85546875" style="143" bestFit="1" customWidth="1"/>
    <col min="1787" max="1794" width="19.85546875" style="143" bestFit="1" customWidth="1"/>
    <col min="1795" max="1795" width="16.7109375" style="143" bestFit="1" customWidth="1"/>
    <col min="1796" max="1796" width="11" style="143" bestFit="1" customWidth="1"/>
    <col min="1797" max="1797" width="18.85546875" style="143" bestFit="1" customWidth="1"/>
    <col min="1798" max="1799" width="16.85546875" style="143" bestFit="1" customWidth="1"/>
    <col min="1800" max="1807" width="19" style="143" bestFit="1" customWidth="1"/>
    <col min="1808" max="1808" width="15.85546875" style="143" bestFit="1" customWidth="1"/>
    <col min="1809" max="1809" width="19.7109375" style="143" bestFit="1" customWidth="1"/>
    <col min="1810" max="1811" width="17.5703125" style="143" bestFit="1" customWidth="1"/>
    <col min="1812" max="1819" width="19.5703125" style="143" bestFit="1" customWidth="1"/>
    <col min="1820" max="1820" width="16.42578125" style="143" bestFit="1" customWidth="1"/>
    <col min="1821" max="1821" width="18.28515625" style="143" bestFit="1" customWidth="1"/>
    <col min="1822" max="1822" width="19.85546875" style="143" bestFit="1" customWidth="1"/>
    <col min="1823" max="1823" width="18.42578125" style="143" bestFit="1" customWidth="1"/>
    <col min="1824" max="1824" width="20" style="143" bestFit="1" customWidth="1"/>
    <col min="1825" max="1825" width="21.42578125" style="143" bestFit="1" customWidth="1"/>
    <col min="1826" max="1827" width="19.28515625" style="143" bestFit="1" customWidth="1"/>
    <col min="1828" max="1835" width="21.42578125" style="143" bestFit="1" customWidth="1"/>
    <col min="1836" max="1836" width="18.28515625" style="143" bestFit="1" customWidth="1"/>
    <col min="1837" max="1837" width="22.140625" style="143" bestFit="1" customWidth="1"/>
    <col min="1838" max="1839" width="20" style="143" bestFit="1" customWidth="1"/>
    <col min="1840" max="1847" width="22.140625" style="143" bestFit="1" customWidth="1"/>
    <col min="1848" max="1848" width="19" style="143" bestFit="1" customWidth="1"/>
    <col min="1849" max="1849" width="21.5703125" style="143" bestFit="1" customWidth="1"/>
    <col min="1850" max="1851" width="19.42578125" style="143" bestFit="1" customWidth="1"/>
    <col min="1852" max="1859" width="21.5703125" style="143" bestFit="1" customWidth="1"/>
    <col min="1860" max="1860" width="18.42578125" style="143" bestFit="1" customWidth="1"/>
    <col min="1861" max="1861" width="22.28515625" style="143" bestFit="1" customWidth="1"/>
    <col min="1862" max="1863" width="20.140625" style="143" bestFit="1" customWidth="1"/>
    <col min="1864" max="1871" width="22.28515625" style="143" bestFit="1" customWidth="1"/>
    <col min="1872" max="1872" width="19.140625" style="143" bestFit="1" customWidth="1"/>
    <col min="1873" max="1873" width="18.140625" style="143" bestFit="1" customWidth="1"/>
    <col min="1874" max="1874" width="19.7109375" style="143" bestFit="1" customWidth="1"/>
    <col min="1875" max="1875" width="18.28515625" style="143" bestFit="1" customWidth="1"/>
    <col min="1876" max="1876" width="19.85546875" style="143" bestFit="1" customWidth="1"/>
    <col min="1877" max="1877" width="21.140625" style="143" bestFit="1" customWidth="1"/>
    <col min="1878" max="1879" width="19.140625" style="143" bestFit="1" customWidth="1"/>
    <col min="1880" max="1887" width="21.140625" style="143" bestFit="1" customWidth="1"/>
    <col min="1888" max="1888" width="18.140625" style="143" bestFit="1" customWidth="1"/>
    <col min="1889" max="1889" width="22" style="143" bestFit="1" customWidth="1"/>
    <col min="1890" max="1891" width="19.85546875" style="143" bestFit="1" customWidth="1"/>
    <col min="1892" max="1899" width="22" style="143" bestFit="1" customWidth="1"/>
    <col min="1900" max="1900" width="18.85546875" style="143" bestFit="1" customWidth="1"/>
    <col min="1901" max="1901" width="21.42578125" style="143" bestFit="1" customWidth="1"/>
    <col min="1902" max="1903" width="19.28515625" style="143" bestFit="1" customWidth="1"/>
    <col min="1904" max="1911" width="21.42578125" style="143" bestFit="1" customWidth="1"/>
    <col min="1912" max="1912" width="18.28515625" style="143" bestFit="1" customWidth="1"/>
    <col min="1913" max="1913" width="22.140625" style="143" bestFit="1" customWidth="1"/>
    <col min="1914" max="1915" width="20" style="143" bestFit="1" customWidth="1"/>
    <col min="1916" max="1923" width="22.140625" style="143" bestFit="1" customWidth="1"/>
    <col min="1924" max="1924" width="19" style="143" bestFit="1" customWidth="1"/>
    <col min="1925" max="1925" width="14.85546875" style="143" bestFit="1" customWidth="1"/>
    <col min="1926" max="1927" width="12.7109375" style="143" bestFit="1" customWidth="1"/>
    <col min="1928" max="1935" width="15" style="143" bestFit="1" customWidth="1"/>
    <col min="1936" max="1936" width="11.7109375" style="143" bestFit="1" customWidth="1"/>
    <col min="1937" max="1937" width="15.5703125" style="143" bestFit="1" customWidth="1"/>
    <col min="1938" max="1939" width="13.5703125" style="143" bestFit="1" customWidth="1"/>
    <col min="1940" max="1947" width="15.85546875" style="143" bestFit="1" customWidth="1"/>
    <col min="1948" max="1948" width="12.5703125" style="143" bestFit="1" customWidth="1"/>
    <col min="1949" max="1949" width="14.7109375" style="143" bestFit="1" customWidth="1"/>
    <col min="1950" max="1951" width="12.5703125" style="143" bestFit="1" customWidth="1"/>
    <col min="1952" max="1959" width="14.7109375" style="143" bestFit="1" customWidth="1"/>
    <col min="1960" max="1960" width="11.5703125" style="143" bestFit="1" customWidth="1"/>
    <col min="1961" max="1961" width="15.42578125" style="143" bestFit="1" customWidth="1"/>
    <col min="1962" max="1963" width="13.42578125" style="143" bestFit="1" customWidth="1"/>
    <col min="1964" max="1971" width="15.5703125" style="143" bestFit="1" customWidth="1"/>
    <col min="1972" max="1972" width="12.28515625" style="143" bestFit="1" customWidth="1"/>
    <col min="1973" max="2019" width="9.140625" style="143"/>
    <col min="2020" max="2020" width="19.5703125" style="143" bestFit="1" customWidth="1"/>
    <col min="2021" max="2023" width="19.5703125" style="143" customWidth="1"/>
    <col min="2024" max="2024" width="10.42578125" style="143" bestFit="1" customWidth="1"/>
    <col min="2025" max="2025" width="10.5703125" style="143" bestFit="1" customWidth="1"/>
    <col min="2026" max="2026" width="10.85546875" style="143" bestFit="1" customWidth="1"/>
    <col min="2027" max="2027" width="24.7109375" style="143" bestFit="1" customWidth="1"/>
    <col min="2028" max="2028" width="19.140625" style="143" bestFit="1" customWidth="1"/>
    <col min="2029" max="2030" width="17" style="143" customWidth="1"/>
    <col min="2031" max="2038" width="19.140625" style="143" bestFit="1" customWidth="1"/>
    <col min="2039" max="2039" width="16" style="143" bestFit="1" customWidth="1"/>
    <col min="2040" max="2040" width="19.85546875" style="143" bestFit="1" customWidth="1"/>
    <col min="2041" max="2042" width="17.85546875" style="143" bestFit="1" customWidth="1"/>
    <col min="2043" max="2050" width="19.85546875" style="143" bestFit="1" customWidth="1"/>
    <col min="2051" max="2051" width="16.7109375" style="143" bestFit="1" customWidth="1"/>
    <col min="2052" max="2052" width="11" style="143" bestFit="1" customWidth="1"/>
    <col min="2053" max="2053" width="18.85546875" style="143" bestFit="1" customWidth="1"/>
    <col min="2054" max="2055" width="16.85546875" style="143" bestFit="1" customWidth="1"/>
    <col min="2056" max="2063" width="19" style="143" bestFit="1" customWidth="1"/>
    <col min="2064" max="2064" width="15.85546875" style="143" bestFit="1" customWidth="1"/>
    <col min="2065" max="2065" width="19.7109375" style="143" bestFit="1" customWidth="1"/>
    <col min="2066" max="2067" width="17.5703125" style="143" bestFit="1" customWidth="1"/>
    <col min="2068" max="2075" width="19.5703125" style="143" bestFit="1" customWidth="1"/>
    <col min="2076" max="2076" width="16.42578125" style="143" bestFit="1" customWidth="1"/>
    <col min="2077" max="2077" width="18.28515625" style="143" bestFit="1" customWidth="1"/>
    <col min="2078" max="2078" width="19.85546875" style="143" bestFit="1" customWidth="1"/>
    <col min="2079" max="2079" width="18.42578125" style="143" bestFit="1" customWidth="1"/>
    <col min="2080" max="2080" width="20" style="143" bestFit="1" customWidth="1"/>
    <col min="2081" max="2081" width="21.42578125" style="143" bestFit="1" customWidth="1"/>
    <col min="2082" max="2083" width="19.28515625" style="143" bestFit="1" customWidth="1"/>
    <col min="2084" max="2091" width="21.42578125" style="143" bestFit="1" customWidth="1"/>
    <col min="2092" max="2092" width="18.28515625" style="143" bestFit="1" customWidth="1"/>
    <col min="2093" max="2093" width="22.140625" style="143" bestFit="1" customWidth="1"/>
    <col min="2094" max="2095" width="20" style="143" bestFit="1" customWidth="1"/>
    <col min="2096" max="2103" width="22.140625" style="143" bestFit="1" customWidth="1"/>
    <col min="2104" max="2104" width="19" style="143" bestFit="1" customWidth="1"/>
    <col min="2105" max="2105" width="21.5703125" style="143" bestFit="1" customWidth="1"/>
    <col min="2106" max="2107" width="19.42578125" style="143" bestFit="1" customWidth="1"/>
    <col min="2108" max="2115" width="21.5703125" style="143" bestFit="1" customWidth="1"/>
    <col min="2116" max="2116" width="18.42578125" style="143" bestFit="1" customWidth="1"/>
    <col min="2117" max="2117" width="22.28515625" style="143" bestFit="1" customWidth="1"/>
    <col min="2118" max="2119" width="20.140625" style="143" bestFit="1" customWidth="1"/>
    <col min="2120" max="2127" width="22.28515625" style="143" bestFit="1" customWidth="1"/>
    <col min="2128" max="2128" width="19.140625" style="143" bestFit="1" customWidth="1"/>
    <col min="2129" max="2129" width="18.140625" style="143" bestFit="1" customWidth="1"/>
    <col min="2130" max="2130" width="19.7109375" style="143" bestFit="1" customWidth="1"/>
    <col min="2131" max="2131" width="18.28515625" style="143" bestFit="1" customWidth="1"/>
    <col min="2132" max="2132" width="19.85546875" style="143" bestFit="1" customWidth="1"/>
    <col min="2133" max="2133" width="21.140625" style="143" bestFit="1" customWidth="1"/>
    <col min="2134" max="2135" width="19.140625" style="143" bestFit="1" customWidth="1"/>
    <col min="2136" max="2143" width="21.140625" style="143" bestFit="1" customWidth="1"/>
    <col min="2144" max="2144" width="18.140625" style="143" bestFit="1" customWidth="1"/>
    <col min="2145" max="2145" width="22" style="143" bestFit="1" customWidth="1"/>
    <col min="2146" max="2147" width="19.85546875" style="143" bestFit="1" customWidth="1"/>
    <col min="2148" max="2155" width="22" style="143" bestFit="1" customWidth="1"/>
    <col min="2156" max="2156" width="18.85546875" style="143" bestFit="1" customWidth="1"/>
    <col min="2157" max="2157" width="21.42578125" style="143" bestFit="1" customWidth="1"/>
    <col min="2158" max="2159" width="19.28515625" style="143" bestFit="1" customWidth="1"/>
    <col min="2160" max="2167" width="21.42578125" style="143" bestFit="1" customWidth="1"/>
    <col min="2168" max="2168" width="18.28515625" style="143" bestFit="1" customWidth="1"/>
    <col min="2169" max="2169" width="22.140625" style="143" bestFit="1" customWidth="1"/>
    <col min="2170" max="2171" width="20" style="143" bestFit="1" customWidth="1"/>
    <col min="2172" max="2179" width="22.140625" style="143" bestFit="1" customWidth="1"/>
    <col min="2180" max="2180" width="19" style="143" bestFit="1" customWidth="1"/>
    <col min="2181" max="2181" width="14.85546875" style="143" bestFit="1" customWidth="1"/>
    <col min="2182" max="2183" width="12.7109375" style="143" bestFit="1" customWidth="1"/>
    <col min="2184" max="2191" width="15" style="143" bestFit="1" customWidth="1"/>
    <col min="2192" max="2192" width="11.7109375" style="143" bestFit="1" customWidth="1"/>
    <col min="2193" max="2193" width="15.5703125" style="143" bestFit="1" customWidth="1"/>
    <col min="2194" max="2195" width="13.5703125" style="143" bestFit="1" customWidth="1"/>
    <col min="2196" max="2203" width="15.85546875" style="143" bestFit="1" customWidth="1"/>
    <col min="2204" max="2204" width="12.5703125" style="143" bestFit="1" customWidth="1"/>
    <col min="2205" max="2205" width="14.7109375" style="143" bestFit="1" customWidth="1"/>
    <col min="2206" max="2207" width="12.5703125" style="143" bestFit="1" customWidth="1"/>
    <col min="2208" max="2215" width="14.7109375" style="143" bestFit="1" customWidth="1"/>
    <col min="2216" max="2216" width="11.5703125" style="143" bestFit="1" customWidth="1"/>
    <col min="2217" max="2217" width="15.42578125" style="143" bestFit="1" customWidth="1"/>
    <col min="2218" max="2219" width="13.42578125" style="143" bestFit="1" customWidth="1"/>
    <col min="2220" max="2227" width="15.5703125" style="143" bestFit="1" customWidth="1"/>
    <col min="2228" max="2228" width="12.28515625" style="143" bestFit="1" customWidth="1"/>
    <col min="2229" max="2275" width="9.140625" style="143"/>
    <col min="2276" max="2276" width="19.5703125" style="143" bestFit="1" customWidth="1"/>
    <col min="2277" max="2279" width="19.5703125" style="143" customWidth="1"/>
    <col min="2280" max="2280" width="10.42578125" style="143" bestFit="1" customWidth="1"/>
    <col min="2281" max="2281" width="10.5703125" style="143" bestFit="1" customWidth="1"/>
    <col min="2282" max="2282" width="10.85546875" style="143" bestFit="1" customWidth="1"/>
    <col min="2283" max="2283" width="24.7109375" style="143" bestFit="1" customWidth="1"/>
    <col min="2284" max="2284" width="19.140625" style="143" bestFit="1" customWidth="1"/>
    <col min="2285" max="2286" width="17" style="143" customWidth="1"/>
    <col min="2287" max="2294" width="19.140625" style="143" bestFit="1" customWidth="1"/>
    <col min="2295" max="2295" width="16" style="143" bestFit="1" customWidth="1"/>
    <col min="2296" max="2296" width="19.85546875" style="143" bestFit="1" customWidth="1"/>
    <col min="2297" max="2298" width="17.85546875" style="143" bestFit="1" customWidth="1"/>
    <col min="2299" max="2306" width="19.85546875" style="143" bestFit="1" customWidth="1"/>
    <col min="2307" max="2307" width="16.7109375" style="143" bestFit="1" customWidth="1"/>
    <col min="2308" max="2308" width="11" style="143" bestFit="1" customWidth="1"/>
    <col min="2309" max="2309" width="18.85546875" style="143" bestFit="1" customWidth="1"/>
    <col min="2310" max="2311" width="16.85546875" style="143" bestFit="1" customWidth="1"/>
    <col min="2312" max="2319" width="19" style="143" bestFit="1" customWidth="1"/>
    <col min="2320" max="2320" width="15.85546875" style="143" bestFit="1" customWidth="1"/>
    <col min="2321" max="2321" width="19.7109375" style="143" bestFit="1" customWidth="1"/>
    <col min="2322" max="2323" width="17.5703125" style="143" bestFit="1" customWidth="1"/>
    <col min="2324" max="2331" width="19.5703125" style="143" bestFit="1" customWidth="1"/>
    <col min="2332" max="2332" width="16.42578125" style="143" bestFit="1" customWidth="1"/>
    <col min="2333" max="2333" width="18.28515625" style="143" bestFit="1" customWidth="1"/>
    <col min="2334" max="2334" width="19.85546875" style="143" bestFit="1" customWidth="1"/>
    <col min="2335" max="2335" width="18.42578125" style="143" bestFit="1" customWidth="1"/>
    <col min="2336" max="2336" width="20" style="143" bestFit="1" customWidth="1"/>
    <col min="2337" max="2337" width="21.42578125" style="143" bestFit="1" customWidth="1"/>
    <col min="2338" max="2339" width="19.28515625" style="143" bestFit="1" customWidth="1"/>
    <col min="2340" max="2347" width="21.42578125" style="143" bestFit="1" customWidth="1"/>
    <col min="2348" max="2348" width="18.28515625" style="143" bestFit="1" customWidth="1"/>
    <col min="2349" max="2349" width="22.140625" style="143" bestFit="1" customWidth="1"/>
    <col min="2350" max="2351" width="20" style="143" bestFit="1" customWidth="1"/>
    <col min="2352" max="2359" width="22.140625" style="143" bestFit="1" customWidth="1"/>
    <col min="2360" max="2360" width="19" style="143" bestFit="1" customWidth="1"/>
    <col min="2361" max="2361" width="21.5703125" style="143" bestFit="1" customWidth="1"/>
    <col min="2362" max="2363" width="19.42578125" style="143" bestFit="1" customWidth="1"/>
    <col min="2364" max="2371" width="21.5703125" style="143" bestFit="1" customWidth="1"/>
    <col min="2372" max="2372" width="18.42578125" style="143" bestFit="1" customWidth="1"/>
    <col min="2373" max="2373" width="22.28515625" style="143" bestFit="1" customWidth="1"/>
    <col min="2374" max="2375" width="20.140625" style="143" bestFit="1" customWidth="1"/>
    <col min="2376" max="2383" width="22.28515625" style="143" bestFit="1" customWidth="1"/>
    <col min="2384" max="2384" width="19.140625" style="143" bestFit="1" customWidth="1"/>
    <col min="2385" max="2385" width="18.140625" style="143" bestFit="1" customWidth="1"/>
    <col min="2386" max="2386" width="19.7109375" style="143" bestFit="1" customWidth="1"/>
    <col min="2387" max="2387" width="18.28515625" style="143" bestFit="1" customWidth="1"/>
    <col min="2388" max="2388" width="19.85546875" style="143" bestFit="1" customWidth="1"/>
    <col min="2389" max="2389" width="21.140625" style="143" bestFit="1" customWidth="1"/>
    <col min="2390" max="2391" width="19.140625" style="143" bestFit="1" customWidth="1"/>
    <col min="2392" max="2399" width="21.140625" style="143" bestFit="1" customWidth="1"/>
    <col min="2400" max="2400" width="18.140625" style="143" bestFit="1" customWidth="1"/>
    <col min="2401" max="2401" width="22" style="143" bestFit="1" customWidth="1"/>
    <col min="2402" max="2403" width="19.85546875" style="143" bestFit="1" customWidth="1"/>
    <col min="2404" max="2411" width="22" style="143" bestFit="1" customWidth="1"/>
    <col min="2412" max="2412" width="18.85546875" style="143" bestFit="1" customWidth="1"/>
    <col min="2413" max="2413" width="21.42578125" style="143" bestFit="1" customWidth="1"/>
    <col min="2414" max="2415" width="19.28515625" style="143" bestFit="1" customWidth="1"/>
    <col min="2416" max="2423" width="21.42578125" style="143" bestFit="1" customWidth="1"/>
    <col min="2424" max="2424" width="18.28515625" style="143" bestFit="1" customWidth="1"/>
    <col min="2425" max="2425" width="22.140625" style="143" bestFit="1" customWidth="1"/>
    <col min="2426" max="2427" width="20" style="143" bestFit="1" customWidth="1"/>
    <col min="2428" max="2435" width="22.140625" style="143" bestFit="1" customWidth="1"/>
    <col min="2436" max="2436" width="19" style="143" bestFit="1" customWidth="1"/>
    <col min="2437" max="2437" width="14.85546875" style="143" bestFit="1" customWidth="1"/>
    <col min="2438" max="2439" width="12.7109375" style="143" bestFit="1" customWidth="1"/>
    <col min="2440" max="2447" width="15" style="143" bestFit="1" customWidth="1"/>
    <col min="2448" max="2448" width="11.7109375" style="143" bestFit="1" customWidth="1"/>
    <col min="2449" max="2449" width="15.5703125" style="143" bestFit="1" customWidth="1"/>
    <col min="2450" max="2451" width="13.5703125" style="143" bestFit="1" customWidth="1"/>
    <col min="2452" max="2459" width="15.85546875" style="143" bestFit="1" customWidth="1"/>
    <col min="2460" max="2460" width="12.5703125" style="143" bestFit="1" customWidth="1"/>
    <col min="2461" max="2461" width="14.7109375" style="143" bestFit="1" customWidth="1"/>
    <col min="2462" max="2463" width="12.5703125" style="143" bestFit="1" customWidth="1"/>
    <col min="2464" max="2471" width="14.7109375" style="143" bestFit="1" customWidth="1"/>
    <col min="2472" max="2472" width="11.5703125" style="143" bestFit="1" customWidth="1"/>
    <col min="2473" max="2473" width="15.42578125" style="143" bestFit="1" customWidth="1"/>
    <col min="2474" max="2475" width="13.42578125" style="143" bestFit="1" customWidth="1"/>
    <col min="2476" max="2483" width="15.5703125" style="143" bestFit="1" customWidth="1"/>
    <col min="2484" max="2484" width="12.28515625" style="143" bestFit="1" customWidth="1"/>
    <col min="2485" max="2531" width="9.140625" style="143"/>
    <col min="2532" max="2532" width="19.5703125" style="143" bestFit="1" customWidth="1"/>
    <col min="2533" max="2535" width="19.5703125" style="143" customWidth="1"/>
    <col min="2536" max="2536" width="10.42578125" style="143" bestFit="1" customWidth="1"/>
    <col min="2537" max="2537" width="10.5703125" style="143" bestFit="1" customWidth="1"/>
    <col min="2538" max="2538" width="10.85546875" style="143" bestFit="1" customWidth="1"/>
    <col min="2539" max="2539" width="24.7109375" style="143" bestFit="1" customWidth="1"/>
    <col min="2540" max="2540" width="19.140625" style="143" bestFit="1" customWidth="1"/>
    <col min="2541" max="2542" width="17" style="143" customWidth="1"/>
    <col min="2543" max="2550" width="19.140625" style="143" bestFit="1" customWidth="1"/>
    <col min="2551" max="2551" width="16" style="143" bestFit="1" customWidth="1"/>
    <col min="2552" max="2552" width="19.85546875" style="143" bestFit="1" customWidth="1"/>
    <col min="2553" max="2554" width="17.85546875" style="143" bestFit="1" customWidth="1"/>
    <col min="2555" max="2562" width="19.85546875" style="143" bestFit="1" customWidth="1"/>
    <col min="2563" max="2563" width="16.7109375" style="143" bestFit="1" customWidth="1"/>
    <col min="2564" max="2564" width="11" style="143" bestFit="1" customWidth="1"/>
    <col min="2565" max="2565" width="18.85546875" style="143" bestFit="1" customWidth="1"/>
    <col min="2566" max="2567" width="16.85546875" style="143" bestFit="1" customWidth="1"/>
    <col min="2568" max="2575" width="19" style="143" bestFit="1" customWidth="1"/>
    <col min="2576" max="2576" width="15.85546875" style="143" bestFit="1" customWidth="1"/>
    <col min="2577" max="2577" width="19.7109375" style="143" bestFit="1" customWidth="1"/>
    <col min="2578" max="2579" width="17.5703125" style="143" bestFit="1" customWidth="1"/>
    <col min="2580" max="2587" width="19.5703125" style="143" bestFit="1" customWidth="1"/>
    <col min="2588" max="2588" width="16.42578125" style="143" bestFit="1" customWidth="1"/>
    <col min="2589" max="2589" width="18.28515625" style="143" bestFit="1" customWidth="1"/>
    <col min="2590" max="2590" width="19.85546875" style="143" bestFit="1" customWidth="1"/>
    <col min="2591" max="2591" width="18.42578125" style="143" bestFit="1" customWidth="1"/>
    <col min="2592" max="2592" width="20" style="143" bestFit="1" customWidth="1"/>
    <col min="2593" max="2593" width="21.42578125" style="143" bestFit="1" customWidth="1"/>
    <col min="2594" max="2595" width="19.28515625" style="143" bestFit="1" customWidth="1"/>
    <col min="2596" max="2603" width="21.42578125" style="143" bestFit="1" customWidth="1"/>
    <col min="2604" max="2604" width="18.28515625" style="143" bestFit="1" customWidth="1"/>
    <col min="2605" max="2605" width="22.140625" style="143" bestFit="1" customWidth="1"/>
    <col min="2606" max="2607" width="20" style="143" bestFit="1" customWidth="1"/>
    <col min="2608" max="2615" width="22.140625" style="143" bestFit="1" customWidth="1"/>
    <col min="2616" max="2616" width="19" style="143" bestFit="1" customWidth="1"/>
    <col min="2617" max="2617" width="21.5703125" style="143" bestFit="1" customWidth="1"/>
    <col min="2618" max="2619" width="19.42578125" style="143" bestFit="1" customWidth="1"/>
    <col min="2620" max="2627" width="21.5703125" style="143" bestFit="1" customWidth="1"/>
    <col min="2628" max="2628" width="18.42578125" style="143" bestFit="1" customWidth="1"/>
    <col min="2629" max="2629" width="22.28515625" style="143" bestFit="1" customWidth="1"/>
    <col min="2630" max="2631" width="20.140625" style="143" bestFit="1" customWidth="1"/>
    <col min="2632" max="2639" width="22.28515625" style="143" bestFit="1" customWidth="1"/>
    <col min="2640" max="2640" width="19.140625" style="143" bestFit="1" customWidth="1"/>
    <col min="2641" max="2641" width="18.140625" style="143" bestFit="1" customWidth="1"/>
    <col min="2642" max="2642" width="19.7109375" style="143" bestFit="1" customWidth="1"/>
    <col min="2643" max="2643" width="18.28515625" style="143" bestFit="1" customWidth="1"/>
    <col min="2644" max="2644" width="19.85546875" style="143" bestFit="1" customWidth="1"/>
    <col min="2645" max="2645" width="21.140625" style="143" bestFit="1" customWidth="1"/>
    <col min="2646" max="2647" width="19.140625" style="143" bestFit="1" customWidth="1"/>
    <col min="2648" max="2655" width="21.140625" style="143" bestFit="1" customWidth="1"/>
    <col min="2656" max="2656" width="18.140625" style="143" bestFit="1" customWidth="1"/>
    <col min="2657" max="2657" width="22" style="143" bestFit="1" customWidth="1"/>
    <col min="2658" max="2659" width="19.85546875" style="143" bestFit="1" customWidth="1"/>
    <col min="2660" max="2667" width="22" style="143" bestFit="1" customWidth="1"/>
    <col min="2668" max="2668" width="18.85546875" style="143" bestFit="1" customWidth="1"/>
    <col min="2669" max="2669" width="21.42578125" style="143" bestFit="1" customWidth="1"/>
    <col min="2670" max="2671" width="19.28515625" style="143" bestFit="1" customWidth="1"/>
    <col min="2672" max="2679" width="21.42578125" style="143" bestFit="1" customWidth="1"/>
    <col min="2680" max="2680" width="18.28515625" style="143" bestFit="1" customWidth="1"/>
    <col min="2681" max="2681" width="22.140625" style="143" bestFit="1" customWidth="1"/>
    <col min="2682" max="2683" width="20" style="143" bestFit="1" customWidth="1"/>
    <col min="2684" max="2691" width="22.140625" style="143" bestFit="1" customWidth="1"/>
    <col min="2692" max="2692" width="19" style="143" bestFit="1" customWidth="1"/>
    <col min="2693" max="2693" width="14.85546875" style="143" bestFit="1" customWidth="1"/>
    <col min="2694" max="2695" width="12.7109375" style="143" bestFit="1" customWidth="1"/>
    <col min="2696" max="2703" width="15" style="143" bestFit="1" customWidth="1"/>
    <col min="2704" max="2704" width="11.7109375" style="143" bestFit="1" customWidth="1"/>
    <col min="2705" max="2705" width="15.5703125" style="143" bestFit="1" customWidth="1"/>
    <col min="2706" max="2707" width="13.5703125" style="143" bestFit="1" customWidth="1"/>
    <col min="2708" max="2715" width="15.85546875" style="143" bestFit="1" customWidth="1"/>
    <col min="2716" max="2716" width="12.5703125" style="143" bestFit="1" customWidth="1"/>
    <col min="2717" max="2717" width="14.7109375" style="143" bestFit="1" customWidth="1"/>
    <col min="2718" max="2719" width="12.5703125" style="143" bestFit="1" customWidth="1"/>
    <col min="2720" max="2727" width="14.7109375" style="143" bestFit="1" customWidth="1"/>
    <col min="2728" max="2728" width="11.5703125" style="143" bestFit="1" customWidth="1"/>
    <col min="2729" max="2729" width="15.42578125" style="143" bestFit="1" customWidth="1"/>
    <col min="2730" max="2731" width="13.42578125" style="143" bestFit="1" customWidth="1"/>
    <col min="2732" max="2739" width="15.5703125" style="143" bestFit="1" customWidth="1"/>
    <col min="2740" max="2740" width="12.28515625" style="143" bestFit="1" customWidth="1"/>
    <col min="2741" max="2787" width="9.140625" style="143"/>
    <col min="2788" max="2788" width="19.5703125" style="143" bestFit="1" customWidth="1"/>
    <col min="2789" max="2791" width="19.5703125" style="143" customWidth="1"/>
    <col min="2792" max="2792" width="10.42578125" style="143" bestFit="1" customWidth="1"/>
    <col min="2793" max="2793" width="10.5703125" style="143" bestFit="1" customWidth="1"/>
    <col min="2794" max="2794" width="10.85546875" style="143" bestFit="1" customWidth="1"/>
    <col min="2795" max="2795" width="24.7109375" style="143" bestFit="1" customWidth="1"/>
    <col min="2796" max="2796" width="19.140625" style="143" bestFit="1" customWidth="1"/>
    <col min="2797" max="2798" width="17" style="143" customWidth="1"/>
    <col min="2799" max="2806" width="19.140625" style="143" bestFit="1" customWidth="1"/>
    <col min="2807" max="2807" width="16" style="143" bestFit="1" customWidth="1"/>
    <col min="2808" max="2808" width="19.85546875" style="143" bestFit="1" customWidth="1"/>
    <col min="2809" max="2810" width="17.85546875" style="143" bestFit="1" customWidth="1"/>
    <col min="2811" max="2818" width="19.85546875" style="143" bestFit="1" customWidth="1"/>
    <col min="2819" max="2819" width="16.7109375" style="143" bestFit="1" customWidth="1"/>
    <col min="2820" max="2820" width="11" style="143" bestFit="1" customWidth="1"/>
    <col min="2821" max="2821" width="18.85546875" style="143" bestFit="1" customWidth="1"/>
    <col min="2822" max="2823" width="16.85546875" style="143" bestFit="1" customWidth="1"/>
    <col min="2824" max="2831" width="19" style="143" bestFit="1" customWidth="1"/>
    <col min="2832" max="2832" width="15.85546875" style="143" bestFit="1" customWidth="1"/>
    <col min="2833" max="2833" width="19.7109375" style="143" bestFit="1" customWidth="1"/>
    <col min="2834" max="2835" width="17.5703125" style="143" bestFit="1" customWidth="1"/>
    <col min="2836" max="2843" width="19.5703125" style="143" bestFit="1" customWidth="1"/>
    <col min="2844" max="2844" width="16.42578125" style="143" bestFit="1" customWidth="1"/>
    <col min="2845" max="2845" width="18.28515625" style="143" bestFit="1" customWidth="1"/>
    <col min="2846" max="2846" width="19.85546875" style="143" bestFit="1" customWidth="1"/>
    <col min="2847" max="2847" width="18.42578125" style="143" bestFit="1" customWidth="1"/>
    <col min="2848" max="2848" width="20" style="143" bestFit="1" customWidth="1"/>
    <col min="2849" max="2849" width="21.42578125" style="143" bestFit="1" customWidth="1"/>
    <col min="2850" max="2851" width="19.28515625" style="143" bestFit="1" customWidth="1"/>
    <col min="2852" max="2859" width="21.42578125" style="143" bestFit="1" customWidth="1"/>
    <col min="2860" max="2860" width="18.28515625" style="143" bestFit="1" customWidth="1"/>
    <col min="2861" max="2861" width="22.140625" style="143" bestFit="1" customWidth="1"/>
    <col min="2862" max="2863" width="20" style="143" bestFit="1" customWidth="1"/>
    <col min="2864" max="2871" width="22.140625" style="143" bestFit="1" customWidth="1"/>
    <col min="2872" max="2872" width="19" style="143" bestFit="1" customWidth="1"/>
    <col min="2873" max="2873" width="21.5703125" style="143" bestFit="1" customWidth="1"/>
    <col min="2874" max="2875" width="19.42578125" style="143" bestFit="1" customWidth="1"/>
    <col min="2876" max="2883" width="21.5703125" style="143" bestFit="1" customWidth="1"/>
    <col min="2884" max="2884" width="18.42578125" style="143" bestFit="1" customWidth="1"/>
    <col min="2885" max="2885" width="22.28515625" style="143" bestFit="1" customWidth="1"/>
    <col min="2886" max="2887" width="20.140625" style="143" bestFit="1" customWidth="1"/>
    <col min="2888" max="2895" width="22.28515625" style="143" bestFit="1" customWidth="1"/>
    <col min="2896" max="2896" width="19.140625" style="143" bestFit="1" customWidth="1"/>
    <col min="2897" max="2897" width="18.140625" style="143" bestFit="1" customWidth="1"/>
    <col min="2898" max="2898" width="19.7109375" style="143" bestFit="1" customWidth="1"/>
    <col min="2899" max="2899" width="18.28515625" style="143" bestFit="1" customWidth="1"/>
    <col min="2900" max="2900" width="19.85546875" style="143" bestFit="1" customWidth="1"/>
    <col min="2901" max="2901" width="21.140625" style="143" bestFit="1" customWidth="1"/>
    <col min="2902" max="2903" width="19.140625" style="143" bestFit="1" customWidth="1"/>
    <col min="2904" max="2911" width="21.140625" style="143" bestFit="1" customWidth="1"/>
    <col min="2912" max="2912" width="18.140625" style="143" bestFit="1" customWidth="1"/>
    <col min="2913" max="2913" width="22" style="143" bestFit="1" customWidth="1"/>
    <col min="2914" max="2915" width="19.85546875" style="143" bestFit="1" customWidth="1"/>
    <col min="2916" max="2923" width="22" style="143" bestFit="1" customWidth="1"/>
    <col min="2924" max="2924" width="18.85546875" style="143" bestFit="1" customWidth="1"/>
    <col min="2925" max="2925" width="21.42578125" style="143" bestFit="1" customWidth="1"/>
    <col min="2926" max="2927" width="19.28515625" style="143" bestFit="1" customWidth="1"/>
    <col min="2928" max="2935" width="21.42578125" style="143" bestFit="1" customWidth="1"/>
    <col min="2936" max="2936" width="18.28515625" style="143" bestFit="1" customWidth="1"/>
    <col min="2937" max="2937" width="22.140625" style="143" bestFit="1" customWidth="1"/>
    <col min="2938" max="2939" width="20" style="143" bestFit="1" customWidth="1"/>
    <col min="2940" max="2947" width="22.140625" style="143" bestFit="1" customWidth="1"/>
    <col min="2948" max="2948" width="19" style="143" bestFit="1" customWidth="1"/>
    <col min="2949" max="2949" width="14.85546875" style="143" bestFit="1" customWidth="1"/>
    <col min="2950" max="2951" width="12.7109375" style="143" bestFit="1" customWidth="1"/>
    <col min="2952" max="2959" width="15" style="143" bestFit="1" customWidth="1"/>
    <col min="2960" max="2960" width="11.7109375" style="143" bestFit="1" customWidth="1"/>
    <col min="2961" max="2961" width="15.5703125" style="143" bestFit="1" customWidth="1"/>
    <col min="2962" max="2963" width="13.5703125" style="143" bestFit="1" customWidth="1"/>
    <col min="2964" max="2971" width="15.85546875" style="143" bestFit="1" customWidth="1"/>
    <col min="2972" max="2972" width="12.5703125" style="143" bestFit="1" customWidth="1"/>
    <col min="2973" max="2973" width="14.7109375" style="143" bestFit="1" customWidth="1"/>
    <col min="2974" max="2975" width="12.5703125" style="143" bestFit="1" customWidth="1"/>
    <col min="2976" max="2983" width="14.7109375" style="143" bestFit="1" customWidth="1"/>
    <col min="2984" max="2984" width="11.5703125" style="143" bestFit="1" customWidth="1"/>
    <col min="2985" max="2985" width="15.42578125" style="143" bestFit="1" customWidth="1"/>
    <col min="2986" max="2987" width="13.42578125" style="143" bestFit="1" customWidth="1"/>
    <col min="2988" max="2995" width="15.5703125" style="143" bestFit="1" customWidth="1"/>
    <col min="2996" max="2996" width="12.28515625" style="143" bestFit="1" customWidth="1"/>
    <col min="2997" max="3043" width="9.140625" style="143"/>
    <col min="3044" max="3044" width="19.5703125" style="143" bestFit="1" customWidth="1"/>
    <col min="3045" max="3047" width="19.5703125" style="143" customWidth="1"/>
    <col min="3048" max="3048" width="10.42578125" style="143" bestFit="1" customWidth="1"/>
    <col min="3049" max="3049" width="10.5703125" style="143" bestFit="1" customWidth="1"/>
    <col min="3050" max="3050" width="10.85546875" style="143" bestFit="1" customWidth="1"/>
    <col min="3051" max="3051" width="24.7109375" style="143" bestFit="1" customWidth="1"/>
    <col min="3052" max="3052" width="19.140625" style="143" bestFit="1" customWidth="1"/>
    <col min="3053" max="3054" width="17" style="143" customWidth="1"/>
    <col min="3055" max="3062" width="19.140625" style="143" bestFit="1" customWidth="1"/>
    <col min="3063" max="3063" width="16" style="143" bestFit="1" customWidth="1"/>
    <col min="3064" max="3064" width="19.85546875" style="143" bestFit="1" customWidth="1"/>
    <col min="3065" max="3066" width="17.85546875" style="143" bestFit="1" customWidth="1"/>
    <col min="3067" max="3074" width="19.85546875" style="143" bestFit="1" customWidth="1"/>
    <col min="3075" max="3075" width="16.7109375" style="143" bestFit="1" customWidth="1"/>
    <col min="3076" max="3076" width="11" style="143" bestFit="1" customWidth="1"/>
    <col min="3077" max="3077" width="18.85546875" style="143" bestFit="1" customWidth="1"/>
    <col min="3078" max="3079" width="16.85546875" style="143" bestFit="1" customWidth="1"/>
    <col min="3080" max="3087" width="19" style="143" bestFit="1" customWidth="1"/>
    <col min="3088" max="3088" width="15.85546875" style="143" bestFit="1" customWidth="1"/>
    <col min="3089" max="3089" width="19.7109375" style="143" bestFit="1" customWidth="1"/>
    <col min="3090" max="3091" width="17.5703125" style="143" bestFit="1" customWidth="1"/>
    <col min="3092" max="3099" width="19.5703125" style="143" bestFit="1" customWidth="1"/>
    <col min="3100" max="3100" width="16.42578125" style="143" bestFit="1" customWidth="1"/>
    <col min="3101" max="3101" width="18.28515625" style="143" bestFit="1" customWidth="1"/>
    <col min="3102" max="3102" width="19.85546875" style="143" bestFit="1" customWidth="1"/>
    <col min="3103" max="3103" width="18.42578125" style="143" bestFit="1" customWidth="1"/>
    <col min="3104" max="3104" width="20" style="143" bestFit="1" customWidth="1"/>
    <col min="3105" max="3105" width="21.42578125" style="143" bestFit="1" customWidth="1"/>
    <col min="3106" max="3107" width="19.28515625" style="143" bestFit="1" customWidth="1"/>
    <col min="3108" max="3115" width="21.42578125" style="143" bestFit="1" customWidth="1"/>
    <col min="3116" max="3116" width="18.28515625" style="143" bestFit="1" customWidth="1"/>
    <col min="3117" max="3117" width="22.140625" style="143" bestFit="1" customWidth="1"/>
    <col min="3118" max="3119" width="20" style="143" bestFit="1" customWidth="1"/>
    <col min="3120" max="3127" width="22.140625" style="143" bestFit="1" customWidth="1"/>
    <col min="3128" max="3128" width="19" style="143" bestFit="1" customWidth="1"/>
    <col min="3129" max="3129" width="21.5703125" style="143" bestFit="1" customWidth="1"/>
    <col min="3130" max="3131" width="19.42578125" style="143" bestFit="1" customWidth="1"/>
    <col min="3132" max="3139" width="21.5703125" style="143" bestFit="1" customWidth="1"/>
    <col min="3140" max="3140" width="18.42578125" style="143" bestFit="1" customWidth="1"/>
    <col min="3141" max="3141" width="22.28515625" style="143" bestFit="1" customWidth="1"/>
    <col min="3142" max="3143" width="20.140625" style="143" bestFit="1" customWidth="1"/>
    <col min="3144" max="3151" width="22.28515625" style="143" bestFit="1" customWidth="1"/>
    <col min="3152" max="3152" width="19.140625" style="143" bestFit="1" customWidth="1"/>
    <col min="3153" max="3153" width="18.140625" style="143" bestFit="1" customWidth="1"/>
    <col min="3154" max="3154" width="19.7109375" style="143" bestFit="1" customWidth="1"/>
    <col min="3155" max="3155" width="18.28515625" style="143" bestFit="1" customWidth="1"/>
    <col min="3156" max="3156" width="19.85546875" style="143" bestFit="1" customWidth="1"/>
    <col min="3157" max="3157" width="21.140625" style="143" bestFit="1" customWidth="1"/>
    <col min="3158" max="3159" width="19.140625" style="143" bestFit="1" customWidth="1"/>
    <col min="3160" max="3167" width="21.140625" style="143" bestFit="1" customWidth="1"/>
    <col min="3168" max="3168" width="18.140625" style="143" bestFit="1" customWidth="1"/>
    <col min="3169" max="3169" width="22" style="143" bestFit="1" customWidth="1"/>
    <col min="3170" max="3171" width="19.85546875" style="143" bestFit="1" customWidth="1"/>
    <col min="3172" max="3179" width="22" style="143" bestFit="1" customWidth="1"/>
    <col min="3180" max="3180" width="18.85546875" style="143" bestFit="1" customWidth="1"/>
    <col min="3181" max="3181" width="21.42578125" style="143" bestFit="1" customWidth="1"/>
    <col min="3182" max="3183" width="19.28515625" style="143" bestFit="1" customWidth="1"/>
    <col min="3184" max="3191" width="21.42578125" style="143" bestFit="1" customWidth="1"/>
    <col min="3192" max="3192" width="18.28515625" style="143" bestFit="1" customWidth="1"/>
    <col min="3193" max="3193" width="22.140625" style="143" bestFit="1" customWidth="1"/>
    <col min="3194" max="3195" width="20" style="143" bestFit="1" customWidth="1"/>
    <col min="3196" max="3203" width="22.140625" style="143" bestFit="1" customWidth="1"/>
    <col min="3204" max="3204" width="19" style="143" bestFit="1" customWidth="1"/>
    <col min="3205" max="3205" width="14.85546875" style="143" bestFit="1" customWidth="1"/>
    <col min="3206" max="3207" width="12.7109375" style="143" bestFit="1" customWidth="1"/>
    <col min="3208" max="3215" width="15" style="143" bestFit="1" customWidth="1"/>
    <col min="3216" max="3216" width="11.7109375" style="143" bestFit="1" customWidth="1"/>
    <col min="3217" max="3217" width="15.5703125" style="143" bestFit="1" customWidth="1"/>
    <col min="3218" max="3219" width="13.5703125" style="143" bestFit="1" customWidth="1"/>
    <col min="3220" max="3227" width="15.85546875" style="143" bestFit="1" customWidth="1"/>
    <col min="3228" max="3228" width="12.5703125" style="143" bestFit="1" customWidth="1"/>
    <col min="3229" max="3229" width="14.7109375" style="143" bestFit="1" customWidth="1"/>
    <col min="3230" max="3231" width="12.5703125" style="143" bestFit="1" customWidth="1"/>
    <col min="3232" max="3239" width="14.7109375" style="143" bestFit="1" customWidth="1"/>
    <col min="3240" max="3240" width="11.5703125" style="143" bestFit="1" customWidth="1"/>
    <col min="3241" max="3241" width="15.42578125" style="143" bestFit="1" customWidth="1"/>
    <col min="3242" max="3243" width="13.42578125" style="143" bestFit="1" customWidth="1"/>
    <col min="3244" max="3251" width="15.5703125" style="143" bestFit="1" customWidth="1"/>
    <col min="3252" max="3252" width="12.28515625" style="143" bestFit="1" customWidth="1"/>
    <col min="3253" max="3299" width="9.140625" style="143"/>
    <col min="3300" max="3300" width="19.5703125" style="143" bestFit="1" customWidth="1"/>
    <col min="3301" max="3303" width="19.5703125" style="143" customWidth="1"/>
    <col min="3304" max="3304" width="10.42578125" style="143" bestFit="1" customWidth="1"/>
    <col min="3305" max="3305" width="10.5703125" style="143" bestFit="1" customWidth="1"/>
    <col min="3306" max="3306" width="10.85546875" style="143" bestFit="1" customWidth="1"/>
    <col min="3307" max="3307" width="24.7109375" style="143" bestFit="1" customWidth="1"/>
    <col min="3308" max="3308" width="19.140625" style="143" bestFit="1" customWidth="1"/>
    <col min="3309" max="3310" width="17" style="143" customWidth="1"/>
    <col min="3311" max="3318" width="19.140625" style="143" bestFit="1" customWidth="1"/>
    <col min="3319" max="3319" width="16" style="143" bestFit="1" customWidth="1"/>
    <col min="3320" max="3320" width="19.85546875" style="143" bestFit="1" customWidth="1"/>
    <col min="3321" max="3322" width="17.85546875" style="143" bestFit="1" customWidth="1"/>
    <col min="3323" max="3330" width="19.85546875" style="143" bestFit="1" customWidth="1"/>
    <col min="3331" max="3331" width="16.7109375" style="143" bestFit="1" customWidth="1"/>
    <col min="3332" max="3332" width="11" style="143" bestFit="1" customWidth="1"/>
    <col min="3333" max="3333" width="18.85546875" style="143" bestFit="1" customWidth="1"/>
    <col min="3334" max="3335" width="16.85546875" style="143" bestFit="1" customWidth="1"/>
    <col min="3336" max="3343" width="19" style="143" bestFit="1" customWidth="1"/>
    <col min="3344" max="3344" width="15.85546875" style="143" bestFit="1" customWidth="1"/>
    <col min="3345" max="3345" width="19.7109375" style="143" bestFit="1" customWidth="1"/>
    <col min="3346" max="3347" width="17.5703125" style="143" bestFit="1" customWidth="1"/>
    <col min="3348" max="3355" width="19.5703125" style="143" bestFit="1" customWidth="1"/>
    <col min="3356" max="3356" width="16.42578125" style="143" bestFit="1" customWidth="1"/>
    <col min="3357" max="3357" width="18.28515625" style="143" bestFit="1" customWidth="1"/>
    <col min="3358" max="3358" width="19.85546875" style="143" bestFit="1" customWidth="1"/>
    <col min="3359" max="3359" width="18.42578125" style="143" bestFit="1" customWidth="1"/>
    <col min="3360" max="3360" width="20" style="143" bestFit="1" customWidth="1"/>
    <col min="3361" max="3361" width="21.42578125" style="143" bestFit="1" customWidth="1"/>
    <col min="3362" max="3363" width="19.28515625" style="143" bestFit="1" customWidth="1"/>
    <col min="3364" max="3371" width="21.42578125" style="143" bestFit="1" customWidth="1"/>
    <col min="3372" max="3372" width="18.28515625" style="143" bestFit="1" customWidth="1"/>
    <col min="3373" max="3373" width="22.140625" style="143" bestFit="1" customWidth="1"/>
    <col min="3374" max="3375" width="20" style="143" bestFit="1" customWidth="1"/>
    <col min="3376" max="3383" width="22.140625" style="143" bestFit="1" customWidth="1"/>
    <col min="3384" max="3384" width="19" style="143" bestFit="1" customWidth="1"/>
    <col min="3385" max="3385" width="21.5703125" style="143" bestFit="1" customWidth="1"/>
    <col min="3386" max="3387" width="19.42578125" style="143" bestFit="1" customWidth="1"/>
    <col min="3388" max="3395" width="21.5703125" style="143" bestFit="1" customWidth="1"/>
    <col min="3396" max="3396" width="18.42578125" style="143" bestFit="1" customWidth="1"/>
    <col min="3397" max="3397" width="22.28515625" style="143" bestFit="1" customWidth="1"/>
    <col min="3398" max="3399" width="20.140625" style="143" bestFit="1" customWidth="1"/>
    <col min="3400" max="3407" width="22.28515625" style="143" bestFit="1" customWidth="1"/>
    <col min="3408" max="3408" width="19.140625" style="143" bestFit="1" customWidth="1"/>
    <col min="3409" max="3409" width="18.140625" style="143" bestFit="1" customWidth="1"/>
    <col min="3410" max="3410" width="19.7109375" style="143" bestFit="1" customWidth="1"/>
    <col min="3411" max="3411" width="18.28515625" style="143" bestFit="1" customWidth="1"/>
    <col min="3412" max="3412" width="19.85546875" style="143" bestFit="1" customWidth="1"/>
    <col min="3413" max="3413" width="21.140625" style="143" bestFit="1" customWidth="1"/>
    <col min="3414" max="3415" width="19.140625" style="143" bestFit="1" customWidth="1"/>
    <col min="3416" max="3423" width="21.140625" style="143" bestFit="1" customWidth="1"/>
    <col min="3424" max="3424" width="18.140625" style="143" bestFit="1" customWidth="1"/>
    <col min="3425" max="3425" width="22" style="143" bestFit="1" customWidth="1"/>
    <col min="3426" max="3427" width="19.85546875" style="143" bestFit="1" customWidth="1"/>
    <col min="3428" max="3435" width="22" style="143" bestFit="1" customWidth="1"/>
    <col min="3436" max="3436" width="18.85546875" style="143" bestFit="1" customWidth="1"/>
    <col min="3437" max="3437" width="21.42578125" style="143" bestFit="1" customWidth="1"/>
    <col min="3438" max="3439" width="19.28515625" style="143" bestFit="1" customWidth="1"/>
    <col min="3440" max="3447" width="21.42578125" style="143" bestFit="1" customWidth="1"/>
    <col min="3448" max="3448" width="18.28515625" style="143" bestFit="1" customWidth="1"/>
    <col min="3449" max="3449" width="22.140625" style="143" bestFit="1" customWidth="1"/>
    <col min="3450" max="3451" width="20" style="143" bestFit="1" customWidth="1"/>
    <col min="3452" max="3459" width="22.140625" style="143" bestFit="1" customWidth="1"/>
    <col min="3460" max="3460" width="19" style="143" bestFit="1" customWidth="1"/>
    <col min="3461" max="3461" width="14.85546875" style="143" bestFit="1" customWidth="1"/>
    <col min="3462" max="3463" width="12.7109375" style="143" bestFit="1" customWidth="1"/>
    <col min="3464" max="3471" width="15" style="143" bestFit="1" customWidth="1"/>
    <col min="3472" max="3472" width="11.7109375" style="143" bestFit="1" customWidth="1"/>
    <col min="3473" max="3473" width="15.5703125" style="143" bestFit="1" customWidth="1"/>
    <col min="3474" max="3475" width="13.5703125" style="143" bestFit="1" customWidth="1"/>
    <col min="3476" max="3483" width="15.85546875" style="143" bestFit="1" customWidth="1"/>
    <col min="3484" max="3484" width="12.5703125" style="143" bestFit="1" customWidth="1"/>
    <col min="3485" max="3485" width="14.7109375" style="143" bestFit="1" customWidth="1"/>
    <col min="3486" max="3487" width="12.5703125" style="143" bestFit="1" customWidth="1"/>
    <col min="3488" max="3495" width="14.7109375" style="143" bestFit="1" customWidth="1"/>
    <col min="3496" max="3496" width="11.5703125" style="143" bestFit="1" customWidth="1"/>
    <col min="3497" max="3497" width="15.42578125" style="143" bestFit="1" customWidth="1"/>
    <col min="3498" max="3499" width="13.42578125" style="143" bestFit="1" customWidth="1"/>
    <col min="3500" max="3507" width="15.5703125" style="143" bestFit="1" customWidth="1"/>
    <col min="3508" max="3508" width="12.28515625" style="143" bestFit="1" customWidth="1"/>
    <col min="3509" max="3555" width="9.140625" style="143"/>
    <col min="3556" max="3556" width="19.5703125" style="143" bestFit="1" customWidth="1"/>
    <col min="3557" max="3559" width="19.5703125" style="143" customWidth="1"/>
    <col min="3560" max="3560" width="10.42578125" style="143" bestFit="1" customWidth="1"/>
    <col min="3561" max="3561" width="10.5703125" style="143" bestFit="1" customWidth="1"/>
    <col min="3562" max="3562" width="10.85546875" style="143" bestFit="1" customWidth="1"/>
    <col min="3563" max="3563" width="24.7109375" style="143" bestFit="1" customWidth="1"/>
    <col min="3564" max="3564" width="19.140625" style="143" bestFit="1" customWidth="1"/>
    <col min="3565" max="3566" width="17" style="143" customWidth="1"/>
    <col min="3567" max="3574" width="19.140625" style="143" bestFit="1" customWidth="1"/>
    <col min="3575" max="3575" width="16" style="143" bestFit="1" customWidth="1"/>
    <col min="3576" max="3576" width="19.85546875" style="143" bestFit="1" customWidth="1"/>
    <col min="3577" max="3578" width="17.85546875" style="143" bestFit="1" customWidth="1"/>
    <col min="3579" max="3586" width="19.85546875" style="143" bestFit="1" customWidth="1"/>
    <col min="3587" max="3587" width="16.7109375" style="143" bestFit="1" customWidth="1"/>
    <col min="3588" max="3588" width="11" style="143" bestFit="1" customWidth="1"/>
    <col min="3589" max="3589" width="18.85546875" style="143" bestFit="1" customWidth="1"/>
    <col min="3590" max="3591" width="16.85546875" style="143" bestFit="1" customWidth="1"/>
    <col min="3592" max="3599" width="19" style="143" bestFit="1" customWidth="1"/>
    <col min="3600" max="3600" width="15.85546875" style="143" bestFit="1" customWidth="1"/>
    <col min="3601" max="3601" width="19.7109375" style="143" bestFit="1" customWidth="1"/>
    <col min="3602" max="3603" width="17.5703125" style="143" bestFit="1" customWidth="1"/>
    <col min="3604" max="3611" width="19.5703125" style="143" bestFit="1" customWidth="1"/>
    <col min="3612" max="3612" width="16.42578125" style="143" bestFit="1" customWidth="1"/>
    <col min="3613" max="3613" width="18.28515625" style="143" bestFit="1" customWidth="1"/>
    <col min="3614" max="3614" width="19.85546875" style="143" bestFit="1" customWidth="1"/>
    <col min="3615" max="3615" width="18.42578125" style="143" bestFit="1" customWidth="1"/>
    <col min="3616" max="3616" width="20" style="143" bestFit="1" customWidth="1"/>
    <col min="3617" max="3617" width="21.42578125" style="143" bestFit="1" customWidth="1"/>
    <col min="3618" max="3619" width="19.28515625" style="143" bestFit="1" customWidth="1"/>
    <col min="3620" max="3627" width="21.42578125" style="143" bestFit="1" customWidth="1"/>
    <col min="3628" max="3628" width="18.28515625" style="143" bestFit="1" customWidth="1"/>
    <col min="3629" max="3629" width="22.140625" style="143" bestFit="1" customWidth="1"/>
    <col min="3630" max="3631" width="20" style="143" bestFit="1" customWidth="1"/>
    <col min="3632" max="3639" width="22.140625" style="143" bestFit="1" customWidth="1"/>
    <col min="3640" max="3640" width="19" style="143" bestFit="1" customWidth="1"/>
    <col min="3641" max="3641" width="21.5703125" style="143" bestFit="1" customWidth="1"/>
    <col min="3642" max="3643" width="19.42578125" style="143" bestFit="1" customWidth="1"/>
    <col min="3644" max="3651" width="21.5703125" style="143" bestFit="1" customWidth="1"/>
    <col min="3652" max="3652" width="18.42578125" style="143" bestFit="1" customWidth="1"/>
    <col min="3653" max="3653" width="22.28515625" style="143" bestFit="1" customWidth="1"/>
    <col min="3654" max="3655" width="20.140625" style="143" bestFit="1" customWidth="1"/>
    <col min="3656" max="3663" width="22.28515625" style="143" bestFit="1" customWidth="1"/>
    <col min="3664" max="3664" width="19.140625" style="143" bestFit="1" customWidth="1"/>
    <col min="3665" max="3665" width="18.140625" style="143" bestFit="1" customWidth="1"/>
    <col min="3666" max="3666" width="19.7109375" style="143" bestFit="1" customWidth="1"/>
    <col min="3667" max="3667" width="18.28515625" style="143" bestFit="1" customWidth="1"/>
    <col min="3668" max="3668" width="19.85546875" style="143" bestFit="1" customWidth="1"/>
    <col min="3669" max="3669" width="21.140625" style="143" bestFit="1" customWidth="1"/>
    <col min="3670" max="3671" width="19.140625" style="143" bestFit="1" customWidth="1"/>
    <col min="3672" max="3679" width="21.140625" style="143" bestFit="1" customWidth="1"/>
    <col min="3680" max="3680" width="18.140625" style="143" bestFit="1" customWidth="1"/>
    <col min="3681" max="3681" width="22" style="143" bestFit="1" customWidth="1"/>
    <col min="3682" max="3683" width="19.85546875" style="143" bestFit="1" customWidth="1"/>
    <col min="3684" max="3691" width="22" style="143" bestFit="1" customWidth="1"/>
    <col min="3692" max="3692" width="18.85546875" style="143" bestFit="1" customWidth="1"/>
    <col min="3693" max="3693" width="21.42578125" style="143" bestFit="1" customWidth="1"/>
    <col min="3694" max="3695" width="19.28515625" style="143" bestFit="1" customWidth="1"/>
    <col min="3696" max="3703" width="21.42578125" style="143" bestFit="1" customWidth="1"/>
    <col min="3704" max="3704" width="18.28515625" style="143" bestFit="1" customWidth="1"/>
    <col min="3705" max="3705" width="22.140625" style="143" bestFit="1" customWidth="1"/>
    <col min="3706" max="3707" width="20" style="143" bestFit="1" customWidth="1"/>
    <col min="3708" max="3715" width="22.140625" style="143" bestFit="1" customWidth="1"/>
    <col min="3716" max="3716" width="19" style="143" bestFit="1" customWidth="1"/>
    <col min="3717" max="3717" width="14.85546875" style="143" bestFit="1" customWidth="1"/>
    <col min="3718" max="3719" width="12.7109375" style="143" bestFit="1" customWidth="1"/>
    <col min="3720" max="3727" width="15" style="143" bestFit="1" customWidth="1"/>
    <col min="3728" max="3728" width="11.7109375" style="143" bestFit="1" customWidth="1"/>
    <col min="3729" max="3729" width="15.5703125" style="143" bestFit="1" customWidth="1"/>
    <col min="3730" max="3731" width="13.5703125" style="143" bestFit="1" customWidth="1"/>
    <col min="3732" max="3739" width="15.85546875" style="143" bestFit="1" customWidth="1"/>
    <col min="3740" max="3740" width="12.5703125" style="143" bestFit="1" customWidth="1"/>
    <col min="3741" max="3741" width="14.7109375" style="143" bestFit="1" customWidth="1"/>
    <col min="3742" max="3743" width="12.5703125" style="143" bestFit="1" customWidth="1"/>
    <col min="3744" max="3751" width="14.7109375" style="143" bestFit="1" customWidth="1"/>
    <col min="3752" max="3752" width="11.5703125" style="143" bestFit="1" customWidth="1"/>
    <col min="3753" max="3753" width="15.42578125" style="143" bestFit="1" customWidth="1"/>
    <col min="3754" max="3755" width="13.42578125" style="143" bestFit="1" customWidth="1"/>
    <col min="3756" max="3763" width="15.5703125" style="143" bestFit="1" customWidth="1"/>
    <col min="3764" max="3764" width="12.28515625" style="143" bestFit="1" customWidth="1"/>
    <col min="3765" max="3811" width="9.140625" style="143"/>
    <col min="3812" max="3812" width="19.5703125" style="143" bestFit="1" customWidth="1"/>
    <col min="3813" max="3815" width="19.5703125" style="143" customWidth="1"/>
    <col min="3816" max="3816" width="10.42578125" style="143" bestFit="1" customWidth="1"/>
    <col min="3817" max="3817" width="10.5703125" style="143" bestFit="1" customWidth="1"/>
    <col min="3818" max="3818" width="10.85546875" style="143" bestFit="1" customWidth="1"/>
    <col min="3819" max="3819" width="24.7109375" style="143" bestFit="1" customWidth="1"/>
    <col min="3820" max="3820" width="19.140625" style="143" bestFit="1" customWidth="1"/>
    <col min="3821" max="3822" width="17" style="143" customWidth="1"/>
    <col min="3823" max="3830" width="19.140625" style="143" bestFit="1" customWidth="1"/>
    <col min="3831" max="3831" width="16" style="143" bestFit="1" customWidth="1"/>
    <col min="3832" max="3832" width="19.85546875" style="143" bestFit="1" customWidth="1"/>
    <col min="3833" max="3834" width="17.85546875" style="143" bestFit="1" customWidth="1"/>
    <col min="3835" max="3842" width="19.85546875" style="143" bestFit="1" customWidth="1"/>
    <col min="3843" max="3843" width="16.7109375" style="143" bestFit="1" customWidth="1"/>
    <col min="3844" max="3844" width="11" style="143" bestFit="1" customWidth="1"/>
    <col min="3845" max="3845" width="18.85546875" style="143" bestFit="1" customWidth="1"/>
    <col min="3846" max="3847" width="16.85546875" style="143" bestFit="1" customWidth="1"/>
    <col min="3848" max="3855" width="19" style="143" bestFit="1" customWidth="1"/>
    <col min="3856" max="3856" width="15.85546875" style="143" bestFit="1" customWidth="1"/>
    <col min="3857" max="3857" width="19.7109375" style="143" bestFit="1" customWidth="1"/>
    <col min="3858" max="3859" width="17.5703125" style="143" bestFit="1" customWidth="1"/>
    <col min="3860" max="3867" width="19.5703125" style="143" bestFit="1" customWidth="1"/>
    <col min="3868" max="3868" width="16.42578125" style="143" bestFit="1" customWidth="1"/>
    <col min="3869" max="3869" width="18.28515625" style="143" bestFit="1" customWidth="1"/>
    <col min="3870" max="3870" width="19.85546875" style="143" bestFit="1" customWidth="1"/>
    <col min="3871" max="3871" width="18.42578125" style="143" bestFit="1" customWidth="1"/>
    <col min="3872" max="3872" width="20" style="143" bestFit="1" customWidth="1"/>
    <col min="3873" max="3873" width="21.42578125" style="143" bestFit="1" customWidth="1"/>
    <col min="3874" max="3875" width="19.28515625" style="143" bestFit="1" customWidth="1"/>
    <col min="3876" max="3883" width="21.42578125" style="143" bestFit="1" customWidth="1"/>
    <col min="3884" max="3884" width="18.28515625" style="143" bestFit="1" customWidth="1"/>
    <col min="3885" max="3885" width="22.140625" style="143" bestFit="1" customWidth="1"/>
    <col min="3886" max="3887" width="20" style="143" bestFit="1" customWidth="1"/>
    <col min="3888" max="3895" width="22.140625" style="143" bestFit="1" customWidth="1"/>
    <col min="3896" max="3896" width="19" style="143" bestFit="1" customWidth="1"/>
    <col min="3897" max="3897" width="21.5703125" style="143" bestFit="1" customWidth="1"/>
    <col min="3898" max="3899" width="19.42578125" style="143" bestFit="1" customWidth="1"/>
    <col min="3900" max="3907" width="21.5703125" style="143" bestFit="1" customWidth="1"/>
    <col min="3908" max="3908" width="18.42578125" style="143" bestFit="1" customWidth="1"/>
    <col min="3909" max="3909" width="22.28515625" style="143" bestFit="1" customWidth="1"/>
    <col min="3910" max="3911" width="20.140625" style="143" bestFit="1" customWidth="1"/>
    <col min="3912" max="3919" width="22.28515625" style="143" bestFit="1" customWidth="1"/>
    <col min="3920" max="3920" width="19.140625" style="143" bestFit="1" customWidth="1"/>
    <col min="3921" max="3921" width="18.140625" style="143" bestFit="1" customWidth="1"/>
    <col min="3922" max="3922" width="19.7109375" style="143" bestFit="1" customWidth="1"/>
    <col min="3923" max="3923" width="18.28515625" style="143" bestFit="1" customWidth="1"/>
    <col min="3924" max="3924" width="19.85546875" style="143" bestFit="1" customWidth="1"/>
    <col min="3925" max="3925" width="21.140625" style="143" bestFit="1" customWidth="1"/>
    <col min="3926" max="3927" width="19.140625" style="143" bestFit="1" customWidth="1"/>
    <col min="3928" max="3935" width="21.140625" style="143" bestFit="1" customWidth="1"/>
    <col min="3936" max="3936" width="18.140625" style="143" bestFit="1" customWidth="1"/>
    <col min="3937" max="3937" width="22" style="143" bestFit="1" customWidth="1"/>
    <col min="3938" max="3939" width="19.85546875" style="143" bestFit="1" customWidth="1"/>
    <col min="3940" max="3947" width="22" style="143" bestFit="1" customWidth="1"/>
    <col min="3948" max="3948" width="18.85546875" style="143" bestFit="1" customWidth="1"/>
    <col min="3949" max="3949" width="21.42578125" style="143" bestFit="1" customWidth="1"/>
    <col min="3950" max="3951" width="19.28515625" style="143" bestFit="1" customWidth="1"/>
    <col min="3952" max="3959" width="21.42578125" style="143" bestFit="1" customWidth="1"/>
    <col min="3960" max="3960" width="18.28515625" style="143" bestFit="1" customWidth="1"/>
    <col min="3961" max="3961" width="22.140625" style="143" bestFit="1" customWidth="1"/>
    <col min="3962" max="3963" width="20" style="143" bestFit="1" customWidth="1"/>
    <col min="3964" max="3971" width="22.140625" style="143" bestFit="1" customWidth="1"/>
    <col min="3972" max="3972" width="19" style="143" bestFit="1" customWidth="1"/>
    <col min="3973" max="3973" width="14.85546875" style="143" bestFit="1" customWidth="1"/>
    <col min="3974" max="3975" width="12.7109375" style="143" bestFit="1" customWidth="1"/>
    <col min="3976" max="3983" width="15" style="143" bestFit="1" customWidth="1"/>
    <col min="3984" max="3984" width="11.7109375" style="143" bestFit="1" customWidth="1"/>
    <col min="3985" max="3985" width="15.5703125" style="143" bestFit="1" customWidth="1"/>
    <col min="3986" max="3987" width="13.5703125" style="143" bestFit="1" customWidth="1"/>
    <col min="3988" max="3995" width="15.85546875" style="143" bestFit="1" customWidth="1"/>
    <col min="3996" max="3996" width="12.5703125" style="143" bestFit="1" customWidth="1"/>
    <col min="3997" max="3997" width="14.7109375" style="143" bestFit="1" customWidth="1"/>
    <col min="3998" max="3999" width="12.5703125" style="143" bestFit="1" customWidth="1"/>
    <col min="4000" max="4007" width="14.7109375" style="143" bestFit="1" customWidth="1"/>
    <col min="4008" max="4008" width="11.5703125" style="143" bestFit="1" customWidth="1"/>
    <col min="4009" max="4009" width="15.42578125" style="143" bestFit="1" customWidth="1"/>
    <col min="4010" max="4011" width="13.42578125" style="143" bestFit="1" customWidth="1"/>
    <col min="4012" max="4019" width="15.5703125" style="143" bestFit="1" customWidth="1"/>
    <col min="4020" max="4020" width="12.28515625" style="143" bestFit="1" customWidth="1"/>
    <col min="4021" max="4067" width="9.140625" style="143"/>
    <col min="4068" max="4068" width="19.5703125" style="143" bestFit="1" customWidth="1"/>
    <col min="4069" max="4071" width="19.5703125" style="143" customWidth="1"/>
    <col min="4072" max="4072" width="10.42578125" style="143" bestFit="1" customWidth="1"/>
    <col min="4073" max="4073" width="10.5703125" style="143" bestFit="1" customWidth="1"/>
    <col min="4074" max="4074" width="10.85546875" style="143" bestFit="1" customWidth="1"/>
    <col min="4075" max="4075" width="24.7109375" style="143" bestFit="1" customWidth="1"/>
    <col min="4076" max="4076" width="19.140625" style="143" bestFit="1" customWidth="1"/>
    <col min="4077" max="4078" width="17" style="143" customWidth="1"/>
    <col min="4079" max="4086" width="19.140625" style="143" bestFit="1" customWidth="1"/>
    <col min="4087" max="4087" width="16" style="143" bestFit="1" customWidth="1"/>
    <col min="4088" max="4088" width="19.85546875" style="143" bestFit="1" customWidth="1"/>
    <col min="4089" max="4090" width="17.85546875" style="143" bestFit="1" customWidth="1"/>
    <col min="4091" max="4098" width="19.85546875" style="143" bestFit="1" customWidth="1"/>
    <col min="4099" max="4099" width="16.7109375" style="143" bestFit="1" customWidth="1"/>
    <col min="4100" max="4100" width="11" style="143" bestFit="1" customWidth="1"/>
    <col min="4101" max="4101" width="18.85546875" style="143" bestFit="1" customWidth="1"/>
    <col min="4102" max="4103" width="16.85546875" style="143" bestFit="1" customWidth="1"/>
    <col min="4104" max="4111" width="19" style="143" bestFit="1" customWidth="1"/>
    <col min="4112" max="4112" width="15.85546875" style="143" bestFit="1" customWidth="1"/>
    <col min="4113" max="4113" width="19.7109375" style="143" bestFit="1" customWidth="1"/>
    <col min="4114" max="4115" width="17.5703125" style="143" bestFit="1" customWidth="1"/>
    <col min="4116" max="4123" width="19.5703125" style="143" bestFit="1" customWidth="1"/>
    <col min="4124" max="4124" width="16.42578125" style="143" bestFit="1" customWidth="1"/>
    <col min="4125" max="4125" width="18.28515625" style="143" bestFit="1" customWidth="1"/>
    <col min="4126" max="4126" width="19.85546875" style="143" bestFit="1" customWidth="1"/>
    <col min="4127" max="4127" width="18.42578125" style="143" bestFit="1" customWidth="1"/>
    <col min="4128" max="4128" width="20" style="143" bestFit="1" customWidth="1"/>
    <col min="4129" max="4129" width="21.42578125" style="143" bestFit="1" customWidth="1"/>
    <col min="4130" max="4131" width="19.28515625" style="143" bestFit="1" customWidth="1"/>
    <col min="4132" max="4139" width="21.42578125" style="143" bestFit="1" customWidth="1"/>
    <col min="4140" max="4140" width="18.28515625" style="143" bestFit="1" customWidth="1"/>
    <col min="4141" max="4141" width="22.140625" style="143" bestFit="1" customWidth="1"/>
    <col min="4142" max="4143" width="20" style="143" bestFit="1" customWidth="1"/>
    <col min="4144" max="4151" width="22.140625" style="143" bestFit="1" customWidth="1"/>
    <col min="4152" max="4152" width="19" style="143" bestFit="1" customWidth="1"/>
    <col min="4153" max="4153" width="21.5703125" style="143" bestFit="1" customWidth="1"/>
    <col min="4154" max="4155" width="19.42578125" style="143" bestFit="1" customWidth="1"/>
    <col min="4156" max="4163" width="21.5703125" style="143" bestFit="1" customWidth="1"/>
    <col min="4164" max="4164" width="18.42578125" style="143" bestFit="1" customWidth="1"/>
    <col min="4165" max="4165" width="22.28515625" style="143" bestFit="1" customWidth="1"/>
    <col min="4166" max="4167" width="20.140625" style="143" bestFit="1" customWidth="1"/>
    <col min="4168" max="4175" width="22.28515625" style="143" bestFit="1" customWidth="1"/>
    <col min="4176" max="4176" width="19.140625" style="143" bestFit="1" customWidth="1"/>
    <col min="4177" max="4177" width="18.140625" style="143" bestFit="1" customWidth="1"/>
    <col min="4178" max="4178" width="19.7109375" style="143" bestFit="1" customWidth="1"/>
    <col min="4179" max="4179" width="18.28515625" style="143" bestFit="1" customWidth="1"/>
    <col min="4180" max="4180" width="19.85546875" style="143" bestFit="1" customWidth="1"/>
    <col min="4181" max="4181" width="21.140625" style="143" bestFit="1" customWidth="1"/>
    <col min="4182" max="4183" width="19.140625" style="143" bestFit="1" customWidth="1"/>
    <col min="4184" max="4191" width="21.140625" style="143" bestFit="1" customWidth="1"/>
    <col min="4192" max="4192" width="18.140625" style="143" bestFit="1" customWidth="1"/>
    <col min="4193" max="4193" width="22" style="143" bestFit="1" customWidth="1"/>
    <col min="4194" max="4195" width="19.85546875" style="143" bestFit="1" customWidth="1"/>
    <col min="4196" max="4203" width="22" style="143" bestFit="1" customWidth="1"/>
    <col min="4204" max="4204" width="18.85546875" style="143" bestFit="1" customWidth="1"/>
    <col min="4205" max="4205" width="21.42578125" style="143" bestFit="1" customWidth="1"/>
    <col min="4206" max="4207" width="19.28515625" style="143" bestFit="1" customWidth="1"/>
    <col min="4208" max="4215" width="21.42578125" style="143" bestFit="1" customWidth="1"/>
    <col min="4216" max="4216" width="18.28515625" style="143" bestFit="1" customWidth="1"/>
    <col min="4217" max="4217" width="22.140625" style="143" bestFit="1" customWidth="1"/>
    <col min="4218" max="4219" width="20" style="143" bestFit="1" customWidth="1"/>
    <col min="4220" max="4227" width="22.140625" style="143" bestFit="1" customWidth="1"/>
    <col min="4228" max="4228" width="19" style="143" bestFit="1" customWidth="1"/>
    <col min="4229" max="4229" width="14.85546875" style="143" bestFit="1" customWidth="1"/>
    <col min="4230" max="4231" width="12.7109375" style="143" bestFit="1" customWidth="1"/>
    <col min="4232" max="4239" width="15" style="143" bestFit="1" customWidth="1"/>
    <col min="4240" max="4240" width="11.7109375" style="143" bestFit="1" customWidth="1"/>
    <col min="4241" max="4241" width="15.5703125" style="143" bestFit="1" customWidth="1"/>
    <col min="4242" max="4243" width="13.5703125" style="143" bestFit="1" customWidth="1"/>
    <col min="4244" max="4251" width="15.85546875" style="143" bestFit="1" customWidth="1"/>
    <col min="4252" max="4252" width="12.5703125" style="143" bestFit="1" customWidth="1"/>
    <col min="4253" max="4253" width="14.7109375" style="143" bestFit="1" customWidth="1"/>
    <col min="4254" max="4255" width="12.5703125" style="143" bestFit="1" customWidth="1"/>
    <col min="4256" max="4263" width="14.7109375" style="143" bestFit="1" customWidth="1"/>
    <col min="4264" max="4264" width="11.5703125" style="143" bestFit="1" customWidth="1"/>
    <col min="4265" max="4265" width="15.42578125" style="143" bestFit="1" customWidth="1"/>
    <col min="4266" max="4267" width="13.42578125" style="143" bestFit="1" customWidth="1"/>
    <col min="4268" max="4275" width="15.5703125" style="143" bestFit="1" customWidth="1"/>
    <col min="4276" max="4276" width="12.28515625" style="143" bestFit="1" customWidth="1"/>
    <col min="4277" max="4323" width="9.140625" style="143"/>
    <col min="4324" max="4324" width="19.5703125" style="143" bestFit="1" customWidth="1"/>
    <col min="4325" max="4327" width="19.5703125" style="143" customWidth="1"/>
    <col min="4328" max="4328" width="10.42578125" style="143" bestFit="1" customWidth="1"/>
    <col min="4329" max="4329" width="10.5703125" style="143" bestFit="1" customWidth="1"/>
    <col min="4330" max="4330" width="10.85546875" style="143" bestFit="1" customWidth="1"/>
    <col min="4331" max="4331" width="24.7109375" style="143" bestFit="1" customWidth="1"/>
    <col min="4332" max="4332" width="19.140625" style="143" bestFit="1" customWidth="1"/>
    <col min="4333" max="4334" width="17" style="143" customWidth="1"/>
    <col min="4335" max="4342" width="19.140625" style="143" bestFit="1" customWidth="1"/>
    <col min="4343" max="4343" width="16" style="143" bestFit="1" customWidth="1"/>
    <col min="4344" max="4344" width="19.85546875" style="143" bestFit="1" customWidth="1"/>
    <col min="4345" max="4346" width="17.85546875" style="143" bestFit="1" customWidth="1"/>
    <col min="4347" max="4354" width="19.85546875" style="143" bestFit="1" customWidth="1"/>
    <col min="4355" max="4355" width="16.7109375" style="143" bestFit="1" customWidth="1"/>
    <col min="4356" max="4356" width="11" style="143" bestFit="1" customWidth="1"/>
    <col min="4357" max="4357" width="18.85546875" style="143" bestFit="1" customWidth="1"/>
    <col min="4358" max="4359" width="16.85546875" style="143" bestFit="1" customWidth="1"/>
    <col min="4360" max="4367" width="19" style="143" bestFit="1" customWidth="1"/>
    <col min="4368" max="4368" width="15.85546875" style="143" bestFit="1" customWidth="1"/>
    <col min="4369" max="4369" width="19.7109375" style="143" bestFit="1" customWidth="1"/>
    <col min="4370" max="4371" width="17.5703125" style="143" bestFit="1" customWidth="1"/>
    <col min="4372" max="4379" width="19.5703125" style="143" bestFit="1" customWidth="1"/>
    <col min="4380" max="4380" width="16.42578125" style="143" bestFit="1" customWidth="1"/>
    <col min="4381" max="4381" width="18.28515625" style="143" bestFit="1" customWidth="1"/>
    <col min="4382" max="4382" width="19.85546875" style="143" bestFit="1" customWidth="1"/>
    <col min="4383" max="4383" width="18.42578125" style="143" bestFit="1" customWidth="1"/>
    <col min="4384" max="4384" width="20" style="143" bestFit="1" customWidth="1"/>
    <col min="4385" max="4385" width="21.42578125" style="143" bestFit="1" customWidth="1"/>
    <col min="4386" max="4387" width="19.28515625" style="143" bestFit="1" customWidth="1"/>
    <col min="4388" max="4395" width="21.42578125" style="143" bestFit="1" customWidth="1"/>
    <col min="4396" max="4396" width="18.28515625" style="143" bestFit="1" customWidth="1"/>
    <col min="4397" max="4397" width="22.140625" style="143" bestFit="1" customWidth="1"/>
    <col min="4398" max="4399" width="20" style="143" bestFit="1" customWidth="1"/>
    <col min="4400" max="4407" width="22.140625" style="143" bestFit="1" customWidth="1"/>
    <col min="4408" max="4408" width="19" style="143" bestFit="1" customWidth="1"/>
    <col min="4409" max="4409" width="21.5703125" style="143" bestFit="1" customWidth="1"/>
    <col min="4410" max="4411" width="19.42578125" style="143" bestFit="1" customWidth="1"/>
    <col min="4412" max="4419" width="21.5703125" style="143" bestFit="1" customWidth="1"/>
    <col min="4420" max="4420" width="18.42578125" style="143" bestFit="1" customWidth="1"/>
    <col min="4421" max="4421" width="22.28515625" style="143" bestFit="1" customWidth="1"/>
    <col min="4422" max="4423" width="20.140625" style="143" bestFit="1" customWidth="1"/>
    <col min="4424" max="4431" width="22.28515625" style="143" bestFit="1" customWidth="1"/>
    <col min="4432" max="4432" width="19.140625" style="143" bestFit="1" customWidth="1"/>
    <col min="4433" max="4433" width="18.140625" style="143" bestFit="1" customWidth="1"/>
    <col min="4434" max="4434" width="19.7109375" style="143" bestFit="1" customWidth="1"/>
    <col min="4435" max="4435" width="18.28515625" style="143" bestFit="1" customWidth="1"/>
    <col min="4436" max="4436" width="19.85546875" style="143" bestFit="1" customWidth="1"/>
    <col min="4437" max="4437" width="21.140625" style="143" bestFit="1" customWidth="1"/>
    <col min="4438" max="4439" width="19.140625" style="143" bestFit="1" customWidth="1"/>
    <col min="4440" max="4447" width="21.140625" style="143" bestFit="1" customWidth="1"/>
    <col min="4448" max="4448" width="18.140625" style="143" bestFit="1" customWidth="1"/>
    <col min="4449" max="4449" width="22" style="143" bestFit="1" customWidth="1"/>
    <col min="4450" max="4451" width="19.85546875" style="143" bestFit="1" customWidth="1"/>
    <col min="4452" max="4459" width="22" style="143" bestFit="1" customWidth="1"/>
    <col min="4460" max="4460" width="18.85546875" style="143" bestFit="1" customWidth="1"/>
    <col min="4461" max="4461" width="21.42578125" style="143" bestFit="1" customWidth="1"/>
    <col min="4462" max="4463" width="19.28515625" style="143" bestFit="1" customWidth="1"/>
    <col min="4464" max="4471" width="21.42578125" style="143" bestFit="1" customWidth="1"/>
    <col min="4472" max="4472" width="18.28515625" style="143" bestFit="1" customWidth="1"/>
    <col min="4473" max="4473" width="22.140625" style="143" bestFit="1" customWidth="1"/>
    <col min="4474" max="4475" width="20" style="143" bestFit="1" customWidth="1"/>
    <col min="4476" max="4483" width="22.140625" style="143" bestFit="1" customWidth="1"/>
    <col min="4484" max="4484" width="19" style="143" bestFit="1" customWidth="1"/>
    <col min="4485" max="4485" width="14.85546875" style="143" bestFit="1" customWidth="1"/>
    <col min="4486" max="4487" width="12.7109375" style="143" bestFit="1" customWidth="1"/>
    <col min="4488" max="4495" width="15" style="143" bestFit="1" customWidth="1"/>
    <col min="4496" max="4496" width="11.7109375" style="143" bestFit="1" customWidth="1"/>
    <col min="4497" max="4497" width="15.5703125" style="143" bestFit="1" customWidth="1"/>
    <col min="4498" max="4499" width="13.5703125" style="143" bestFit="1" customWidth="1"/>
    <col min="4500" max="4507" width="15.85546875" style="143" bestFit="1" customWidth="1"/>
    <col min="4508" max="4508" width="12.5703125" style="143" bestFit="1" customWidth="1"/>
    <col min="4509" max="4509" width="14.7109375" style="143" bestFit="1" customWidth="1"/>
    <col min="4510" max="4511" width="12.5703125" style="143" bestFit="1" customWidth="1"/>
    <col min="4512" max="4519" width="14.7109375" style="143" bestFit="1" customWidth="1"/>
    <col min="4520" max="4520" width="11.5703125" style="143" bestFit="1" customWidth="1"/>
    <col min="4521" max="4521" width="15.42578125" style="143" bestFit="1" customWidth="1"/>
    <col min="4522" max="4523" width="13.42578125" style="143" bestFit="1" customWidth="1"/>
    <col min="4524" max="4531" width="15.5703125" style="143" bestFit="1" customWidth="1"/>
    <col min="4532" max="4532" width="12.28515625" style="143" bestFit="1" customWidth="1"/>
    <col min="4533" max="4579" width="9.140625" style="143"/>
    <col min="4580" max="4580" width="19.5703125" style="143" bestFit="1" customWidth="1"/>
    <col min="4581" max="4583" width="19.5703125" style="143" customWidth="1"/>
    <col min="4584" max="4584" width="10.42578125" style="143" bestFit="1" customWidth="1"/>
    <col min="4585" max="4585" width="10.5703125" style="143" bestFit="1" customWidth="1"/>
    <col min="4586" max="4586" width="10.85546875" style="143" bestFit="1" customWidth="1"/>
    <col min="4587" max="4587" width="24.7109375" style="143" bestFit="1" customWidth="1"/>
    <col min="4588" max="4588" width="19.140625" style="143" bestFit="1" customWidth="1"/>
    <col min="4589" max="4590" width="17" style="143" customWidth="1"/>
    <col min="4591" max="4598" width="19.140625" style="143" bestFit="1" customWidth="1"/>
    <col min="4599" max="4599" width="16" style="143" bestFit="1" customWidth="1"/>
    <col min="4600" max="4600" width="19.85546875" style="143" bestFit="1" customWidth="1"/>
    <col min="4601" max="4602" width="17.85546875" style="143" bestFit="1" customWidth="1"/>
    <col min="4603" max="4610" width="19.85546875" style="143" bestFit="1" customWidth="1"/>
    <col min="4611" max="4611" width="16.7109375" style="143" bestFit="1" customWidth="1"/>
    <col min="4612" max="4612" width="11" style="143" bestFit="1" customWidth="1"/>
    <col min="4613" max="4613" width="18.85546875" style="143" bestFit="1" customWidth="1"/>
    <col min="4614" max="4615" width="16.85546875" style="143" bestFit="1" customWidth="1"/>
    <col min="4616" max="4623" width="19" style="143" bestFit="1" customWidth="1"/>
    <col min="4624" max="4624" width="15.85546875" style="143" bestFit="1" customWidth="1"/>
    <col min="4625" max="4625" width="19.7109375" style="143" bestFit="1" customWidth="1"/>
    <col min="4626" max="4627" width="17.5703125" style="143" bestFit="1" customWidth="1"/>
    <col min="4628" max="4635" width="19.5703125" style="143" bestFit="1" customWidth="1"/>
    <col min="4636" max="4636" width="16.42578125" style="143" bestFit="1" customWidth="1"/>
    <col min="4637" max="4637" width="18.28515625" style="143" bestFit="1" customWidth="1"/>
    <col min="4638" max="4638" width="19.85546875" style="143" bestFit="1" customWidth="1"/>
    <col min="4639" max="4639" width="18.42578125" style="143" bestFit="1" customWidth="1"/>
    <col min="4640" max="4640" width="20" style="143" bestFit="1" customWidth="1"/>
    <col min="4641" max="4641" width="21.42578125" style="143" bestFit="1" customWidth="1"/>
    <col min="4642" max="4643" width="19.28515625" style="143" bestFit="1" customWidth="1"/>
    <col min="4644" max="4651" width="21.42578125" style="143" bestFit="1" customWidth="1"/>
    <col min="4652" max="4652" width="18.28515625" style="143" bestFit="1" customWidth="1"/>
    <col min="4653" max="4653" width="22.140625" style="143" bestFit="1" customWidth="1"/>
    <col min="4654" max="4655" width="20" style="143" bestFit="1" customWidth="1"/>
    <col min="4656" max="4663" width="22.140625" style="143" bestFit="1" customWidth="1"/>
    <col min="4664" max="4664" width="19" style="143" bestFit="1" customWidth="1"/>
    <col min="4665" max="4665" width="21.5703125" style="143" bestFit="1" customWidth="1"/>
    <col min="4666" max="4667" width="19.42578125" style="143" bestFit="1" customWidth="1"/>
    <col min="4668" max="4675" width="21.5703125" style="143" bestFit="1" customWidth="1"/>
    <col min="4676" max="4676" width="18.42578125" style="143" bestFit="1" customWidth="1"/>
    <col min="4677" max="4677" width="22.28515625" style="143" bestFit="1" customWidth="1"/>
    <col min="4678" max="4679" width="20.140625" style="143" bestFit="1" customWidth="1"/>
    <col min="4680" max="4687" width="22.28515625" style="143" bestFit="1" customWidth="1"/>
    <col min="4688" max="4688" width="19.140625" style="143" bestFit="1" customWidth="1"/>
    <col min="4689" max="4689" width="18.140625" style="143" bestFit="1" customWidth="1"/>
    <col min="4690" max="4690" width="19.7109375" style="143" bestFit="1" customWidth="1"/>
    <col min="4691" max="4691" width="18.28515625" style="143" bestFit="1" customWidth="1"/>
    <col min="4692" max="4692" width="19.85546875" style="143" bestFit="1" customWidth="1"/>
    <col min="4693" max="4693" width="21.140625" style="143" bestFit="1" customWidth="1"/>
    <col min="4694" max="4695" width="19.140625" style="143" bestFit="1" customWidth="1"/>
    <col min="4696" max="4703" width="21.140625" style="143" bestFit="1" customWidth="1"/>
    <col min="4704" max="4704" width="18.140625" style="143" bestFit="1" customWidth="1"/>
    <col min="4705" max="4705" width="22" style="143" bestFit="1" customWidth="1"/>
    <col min="4706" max="4707" width="19.85546875" style="143" bestFit="1" customWidth="1"/>
    <col min="4708" max="4715" width="22" style="143" bestFit="1" customWidth="1"/>
    <col min="4716" max="4716" width="18.85546875" style="143" bestFit="1" customWidth="1"/>
    <col min="4717" max="4717" width="21.42578125" style="143" bestFit="1" customWidth="1"/>
    <col min="4718" max="4719" width="19.28515625" style="143" bestFit="1" customWidth="1"/>
    <col min="4720" max="4727" width="21.42578125" style="143" bestFit="1" customWidth="1"/>
    <col min="4728" max="4728" width="18.28515625" style="143" bestFit="1" customWidth="1"/>
    <col min="4729" max="4729" width="22.140625" style="143" bestFit="1" customWidth="1"/>
    <col min="4730" max="4731" width="20" style="143" bestFit="1" customWidth="1"/>
    <col min="4732" max="4739" width="22.140625" style="143" bestFit="1" customWidth="1"/>
    <col min="4740" max="4740" width="19" style="143" bestFit="1" customWidth="1"/>
    <col min="4741" max="4741" width="14.85546875" style="143" bestFit="1" customWidth="1"/>
    <col min="4742" max="4743" width="12.7109375" style="143" bestFit="1" customWidth="1"/>
    <col min="4744" max="4751" width="15" style="143" bestFit="1" customWidth="1"/>
    <col min="4752" max="4752" width="11.7109375" style="143" bestFit="1" customWidth="1"/>
    <col min="4753" max="4753" width="15.5703125" style="143" bestFit="1" customWidth="1"/>
    <col min="4754" max="4755" width="13.5703125" style="143" bestFit="1" customWidth="1"/>
    <col min="4756" max="4763" width="15.85546875" style="143" bestFit="1" customWidth="1"/>
    <col min="4764" max="4764" width="12.5703125" style="143" bestFit="1" customWidth="1"/>
    <col min="4765" max="4765" width="14.7109375" style="143" bestFit="1" customWidth="1"/>
    <col min="4766" max="4767" width="12.5703125" style="143" bestFit="1" customWidth="1"/>
    <col min="4768" max="4775" width="14.7109375" style="143" bestFit="1" customWidth="1"/>
    <col min="4776" max="4776" width="11.5703125" style="143" bestFit="1" customWidth="1"/>
    <col min="4777" max="4777" width="15.42578125" style="143" bestFit="1" customWidth="1"/>
    <col min="4778" max="4779" width="13.42578125" style="143" bestFit="1" customWidth="1"/>
    <col min="4780" max="4787" width="15.5703125" style="143" bestFit="1" customWidth="1"/>
    <col min="4788" max="4788" width="12.28515625" style="143" bestFit="1" customWidth="1"/>
    <col min="4789" max="4835" width="9.140625" style="143"/>
    <col min="4836" max="4836" width="19.5703125" style="143" bestFit="1" customWidth="1"/>
    <col min="4837" max="4839" width="19.5703125" style="143" customWidth="1"/>
    <col min="4840" max="4840" width="10.42578125" style="143" bestFit="1" customWidth="1"/>
    <col min="4841" max="4841" width="10.5703125" style="143" bestFit="1" customWidth="1"/>
    <col min="4842" max="4842" width="10.85546875" style="143" bestFit="1" customWidth="1"/>
    <col min="4843" max="4843" width="24.7109375" style="143" bestFit="1" customWidth="1"/>
    <col min="4844" max="4844" width="19.140625" style="143" bestFit="1" customWidth="1"/>
    <col min="4845" max="4846" width="17" style="143" customWidth="1"/>
    <col min="4847" max="4854" width="19.140625" style="143" bestFit="1" customWidth="1"/>
    <col min="4855" max="4855" width="16" style="143" bestFit="1" customWidth="1"/>
    <col min="4856" max="4856" width="19.85546875" style="143" bestFit="1" customWidth="1"/>
    <col min="4857" max="4858" width="17.85546875" style="143" bestFit="1" customWidth="1"/>
    <col min="4859" max="4866" width="19.85546875" style="143" bestFit="1" customWidth="1"/>
    <col min="4867" max="4867" width="16.7109375" style="143" bestFit="1" customWidth="1"/>
    <col min="4868" max="4868" width="11" style="143" bestFit="1" customWidth="1"/>
    <col min="4869" max="4869" width="18.85546875" style="143" bestFit="1" customWidth="1"/>
    <col min="4870" max="4871" width="16.85546875" style="143" bestFit="1" customWidth="1"/>
    <col min="4872" max="4879" width="19" style="143" bestFit="1" customWidth="1"/>
    <col min="4880" max="4880" width="15.85546875" style="143" bestFit="1" customWidth="1"/>
    <col min="4881" max="4881" width="19.7109375" style="143" bestFit="1" customWidth="1"/>
    <col min="4882" max="4883" width="17.5703125" style="143" bestFit="1" customWidth="1"/>
    <col min="4884" max="4891" width="19.5703125" style="143" bestFit="1" customWidth="1"/>
    <col min="4892" max="4892" width="16.42578125" style="143" bestFit="1" customWidth="1"/>
    <col min="4893" max="4893" width="18.28515625" style="143" bestFit="1" customWidth="1"/>
    <col min="4894" max="4894" width="19.85546875" style="143" bestFit="1" customWidth="1"/>
    <col min="4895" max="4895" width="18.42578125" style="143" bestFit="1" customWidth="1"/>
    <col min="4896" max="4896" width="20" style="143" bestFit="1" customWidth="1"/>
    <col min="4897" max="4897" width="21.42578125" style="143" bestFit="1" customWidth="1"/>
    <col min="4898" max="4899" width="19.28515625" style="143" bestFit="1" customWidth="1"/>
    <col min="4900" max="4907" width="21.42578125" style="143" bestFit="1" customWidth="1"/>
    <col min="4908" max="4908" width="18.28515625" style="143" bestFit="1" customWidth="1"/>
    <col min="4909" max="4909" width="22.140625" style="143" bestFit="1" customWidth="1"/>
    <col min="4910" max="4911" width="20" style="143" bestFit="1" customWidth="1"/>
    <col min="4912" max="4919" width="22.140625" style="143" bestFit="1" customWidth="1"/>
    <col min="4920" max="4920" width="19" style="143" bestFit="1" customWidth="1"/>
    <col min="4921" max="4921" width="21.5703125" style="143" bestFit="1" customWidth="1"/>
    <col min="4922" max="4923" width="19.42578125" style="143" bestFit="1" customWidth="1"/>
    <col min="4924" max="4931" width="21.5703125" style="143" bestFit="1" customWidth="1"/>
    <col min="4932" max="4932" width="18.42578125" style="143" bestFit="1" customWidth="1"/>
    <col min="4933" max="4933" width="22.28515625" style="143" bestFit="1" customWidth="1"/>
    <col min="4934" max="4935" width="20.140625" style="143" bestFit="1" customWidth="1"/>
    <col min="4936" max="4943" width="22.28515625" style="143" bestFit="1" customWidth="1"/>
    <col min="4944" max="4944" width="19.140625" style="143" bestFit="1" customWidth="1"/>
    <col min="4945" max="4945" width="18.140625" style="143" bestFit="1" customWidth="1"/>
    <col min="4946" max="4946" width="19.7109375" style="143" bestFit="1" customWidth="1"/>
    <col min="4947" max="4947" width="18.28515625" style="143" bestFit="1" customWidth="1"/>
    <col min="4948" max="4948" width="19.85546875" style="143" bestFit="1" customWidth="1"/>
    <col min="4949" max="4949" width="21.140625" style="143" bestFit="1" customWidth="1"/>
    <col min="4950" max="4951" width="19.140625" style="143" bestFit="1" customWidth="1"/>
    <col min="4952" max="4959" width="21.140625" style="143" bestFit="1" customWidth="1"/>
    <col min="4960" max="4960" width="18.140625" style="143" bestFit="1" customWidth="1"/>
    <col min="4961" max="4961" width="22" style="143" bestFit="1" customWidth="1"/>
    <col min="4962" max="4963" width="19.85546875" style="143" bestFit="1" customWidth="1"/>
    <col min="4964" max="4971" width="22" style="143" bestFit="1" customWidth="1"/>
    <col min="4972" max="4972" width="18.85546875" style="143" bestFit="1" customWidth="1"/>
    <col min="4973" max="4973" width="21.42578125" style="143" bestFit="1" customWidth="1"/>
    <col min="4974" max="4975" width="19.28515625" style="143" bestFit="1" customWidth="1"/>
    <col min="4976" max="4983" width="21.42578125" style="143" bestFit="1" customWidth="1"/>
    <col min="4984" max="4984" width="18.28515625" style="143" bestFit="1" customWidth="1"/>
    <col min="4985" max="4985" width="22.140625" style="143" bestFit="1" customWidth="1"/>
    <col min="4986" max="4987" width="20" style="143" bestFit="1" customWidth="1"/>
    <col min="4988" max="4995" width="22.140625" style="143" bestFit="1" customWidth="1"/>
    <col min="4996" max="4996" width="19" style="143" bestFit="1" customWidth="1"/>
    <col min="4997" max="4997" width="14.85546875" style="143" bestFit="1" customWidth="1"/>
    <col min="4998" max="4999" width="12.7109375" style="143" bestFit="1" customWidth="1"/>
    <col min="5000" max="5007" width="15" style="143" bestFit="1" customWidth="1"/>
    <col min="5008" max="5008" width="11.7109375" style="143" bestFit="1" customWidth="1"/>
    <col min="5009" max="5009" width="15.5703125" style="143" bestFit="1" customWidth="1"/>
    <col min="5010" max="5011" width="13.5703125" style="143" bestFit="1" customWidth="1"/>
    <col min="5012" max="5019" width="15.85546875" style="143" bestFit="1" customWidth="1"/>
    <col min="5020" max="5020" width="12.5703125" style="143" bestFit="1" customWidth="1"/>
    <col min="5021" max="5021" width="14.7109375" style="143" bestFit="1" customWidth="1"/>
    <col min="5022" max="5023" width="12.5703125" style="143" bestFit="1" customWidth="1"/>
    <col min="5024" max="5031" width="14.7109375" style="143" bestFit="1" customWidth="1"/>
    <col min="5032" max="5032" width="11.5703125" style="143" bestFit="1" customWidth="1"/>
    <col min="5033" max="5033" width="15.42578125" style="143" bestFit="1" customWidth="1"/>
    <col min="5034" max="5035" width="13.42578125" style="143" bestFit="1" customWidth="1"/>
    <col min="5036" max="5043" width="15.5703125" style="143" bestFit="1" customWidth="1"/>
    <col min="5044" max="5044" width="12.28515625" style="143" bestFit="1" customWidth="1"/>
    <col min="5045" max="5091" width="9.140625" style="143"/>
    <col min="5092" max="5092" width="19.5703125" style="143" bestFit="1" customWidth="1"/>
    <col min="5093" max="5095" width="19.5703125" style="143" customWidth="1"/>
    <col min="5096" max="5096" width="10.42578125" style="143" bestFit="1" customWidth="1"/>
    <col min="5097" max="5097" width="10.5703125" style="143" bestFit="1" customWidth="1"/>
    <col min="5098" max="5098" width="10.85546875" style="143" bestFit="1" customWidth="1"/>
    <col min="5099" max="5099" width="24.7109375" style="143" bestFit="1" customWidth="1"/>
    <col min="5100" max="5100" width="19.140625" style="143" bestFit="1" customWidth="1"/>
    <col min="5101" max="5102" width="17" style="143" customWidth="1"/>
    <col min="5103" max="5110" width="19.140625" style="143" bestFit="1" customWidth="1"/>
    <col min="5111" max="5111" width="16" style="143" bestFit="1" customWidth="1"/>
    <col min="5112" max="5112" width="19.85546875" style="143" bestFit="1" customWidth="1"/>
    <col min="5113" max="5114" width="17.85546875" style="143" bestFit="1" customWidth="1"/>
    <col min="5115" max="5122" width="19.85546875" style="143" bestFit="1" customWidth="1"/>
    <col min="5123" max="5123" width="16.7109375" style="143" bestFit="1" customWidth="1"/>
    <col min="5124" max="5124" width="11" style="143" bestFit="1" customWidth="1"/>
    <col min="5125" max="5125" width="18.85546875" style="143" bestFit="1" customWidth="1"/>
    <col min="5126" max="5127" width="16.85546875" style="143" bestFit="1" customWidth="1"/>
    <col min="5128" max="5135" width="19" style="143" bestFit="1" customWidth="1"/>
    <col min="5136" max="5136" width="15.85546875" style="143" bestFit="1" customWidth="1"/>
    <col min="5137" max="5137" width="19.7109375" style="143" bestFit="1" customWidth="1"/>
    <col min="5138" max="5139" width="17.5703125" style="143" bestFit="1" customWidth="1"/>
    <col min="5140" max="5147" width="19.5703125" style="143" bestFit="1" customWidth="1"/>
    <col min="5148" max="5148" width="16.42578125" style="143" bestFit="1" customWidth="1"/>
    <col min="5149" max="5149" width="18.28515625" style="143" bestFit="1" customWidth="1"/>
    <col min="5150" max="5150" width="19.85546875" style="143" bestFit="1" customWidth="1"/>
    <col min="5151" max="5151" width="18.42578125" style="143" bestFit="1" customWidth="1"/>
    <col min="5152" max="5152" width="20" style="143" bestFit="1" customWidth="1"/>
    <col min="5153" max="5153" width="21.42578125" style="143" bestFit="1" customWidth="1"/>
    <col min="5154" max="5155" width="19.28515625" style="143" bestFit="1" customWidth="1"/>
    <col min="5156" max="5163" width="21.42578125" style="143" bestFit="1" customWidth="1"/>
    <col min="5164" max="5164" width="18.28515625" style="143" bestFit="1" customWidth="1"/>
    <col min="5165" max="5165" width="22.140625" style="143" bestFit="1" customWidth="1"/>
    <col min="5166" max="5167" width="20" style="143" bestFit="1" customWidth="1"/>
    <col min="5168" max="5175" width="22.140625" style="143" bestFit="1" customWidth="1"/>
    <col min="5176" max="5176" width="19" style="143" bestFit="1" customWidth="1"/>
    <col min="5177" max="5177" width="21.5703125" style="143" bestFit="1" customWidth="1"/>
    <col min="5178" max="5179" width="19.42578125" style="143" bestFit="1" customWidth="1"/>
    <col min="5180" max="5187" width="21.5703125" style="143" bestFit="1" customWidth="1"/>
    <col min="5188" max="5188" width="18.42578125" style="143" bestFit="1" customWidth="1"/>
    <col min="5189" max="5189" width="22.28515625" style="143" bestFit="1" customWidth="1"/>
    <col min="5190" max="5191" width="20.140625" style="143" bestFit="1" customWidth="1"/>
    <col min="5192" max="5199" width="22.28515625" style="143" bestFit="1" customWidth="1"/>
    <col min="5200" max="5200" width="19.140625" style="143" bestFit="1" customWidth="1"/>
    <col min="5201" max="5201" width="18.140625" style="143" bestFit="1" customWidth="1"/>
    <col min="5202" max="5202" width="19.7109375" style="143" bestFit="1" customWidth="1"/>
    <col min="5203" max="5203" width="18.28515625" style="143" bestFit="1" customWidth="1"/>
    <col min="5204" max="5204" width="19.85546875" style="143" bestFit="1" customWidth="1"/>
    <col min="5205" max="5205" width="21.140625" style="143" bestFit="1" customWidth="1"/>
    <col min="5206" max="5207" width="19.140625" style="143" bestFit="1" customWidth="1"/>
    <col min="5208" max="5215" width="21.140625" style="143" bestFit="1" customWidth="1"/>
    <col min="5216" max="5216" width="18.140625" style="143" bestFit="1" customWidth="1"/>
    <col min="5217" max="5217" width="22" style="143" bestFit="1" customWidth="1"/>
    <col min="5218" max="5219" width="19.85546875" style="143" bestFit="1" customWidth="1"/>
    <col min="5220" max="5227" width="22" style="143" bestFit="1" customWidth="1"/>
    <col min="5228" max="5228" width="18.85546875" style="143" bestFit="1" customWidth="1"/>
    <col min="5229" max="5229" width="21.42578125" style="143" bestFit="1" customWidth="1"/>
    <col min="5230" max="5231" width="19.28515625" style="143" bestFit="1" customWidth="1"/>
    <col min="5232" max="5239" width="21.42578125" style="143" bestFit="1" customWidth="1"/>
    <col min="5240" max="5240" width="18.28515625" style="143" bestFit="1" customWidth="1"/>
    <col min="5241" max="5241" width="22.140625" style="143" bestFit="1" customWidth="1"/>
    <col min="5242" max="5243" width="20" style="143" bestFit="1" customWidth="1"/>
    <col min="5244" max="5251" width="22.140625" style="143" bestFit="1" customWidth="1"/>
    <col min="5252" max="5252" width="19" style="143" bestFit="1" customWidth="1"/>
    <col min="5253" max="5253" width="14.85546875" style="143" bestFit="1" customWidth="1"/>
    <col min="5254" max="5255" width="12.7109375" style="143" bestFit="1" customWidth="1"/>
    <col min="5256" max="5263" width="15" style="143" bestFit="1" customWidth="1"/>
    <col min="5264" max="5264" width="11.7109375" style="143" bestFit="1" customWidth="1"/>
    <col min="5265" max="5265" width="15.5703125" style="143" bestFit="1" customWidth="1"/>
    <col min="5266" max="5267" width="13.5703125" style="143" bestFit="1" customWidth="1"/>
    <col min="5268" max="5275" width="15.85546875" style="143" bestFit="1" customWidth="1"/>
    <col min="5276" max="5276" width="12.5703125" style="143" bestFit="1" customWidth="1"/>
    <col min="5277" max="5277" width="14.7109375" style="143" bestFit="1" customWidth="1"/>
    <col min="5278" max="5279" width="12.5703125" style="143" bestFit="1" customWidth="1"/>
    <col min="5280" max="5287" width="14.7109375" style="143" bestFit="1" customWidth="1"/>
    <col min="5288" max="5288" width="11.5703125" style="143" bestFit="1" customWidth="1"/>
    <col min="5289" max="5289" width="15.42578125" style="143" bestFit="1" customWidth="1"/>
    <col min="5290" max="5291" width="13.42578125" style="143" bestFit="1" customWidth="1"/>
    <col min="5292" max="5299" width="15.5703125" style="143" bestFit="1" customWidth="1"/>
    <col min="5300" max="5300" width="12.28515625" style="143" bestFit="1" customWidth="1"/>
    <col min="5301" max="5347" width="9.140625" style="143"/>
    <col min="5348" max="5348" width="19.5703125" style="143" bestFit="1" customWidth="1"/>
    <col min="5349" max="5351" width="19.5703125" style="143" customWidth="1"/>
    <col min="5352" max="5352" width="10.42578125" style="143" bestFit="1" customWidth="1"/>
    <col min="5353" max="5353" width="10.5703125" style="143" bestFit="1" customWidth="1"/>
    <col min="5354" max="5354" width="10.85546875" style="143" bestFit="1" customWidth="1"/>
    <col min="5355" max="5355" width="24.7109375" style="143" bestFit="1" customWidth="1"/>
    <col min="5356" max="5356" width="19.140625" style="143" bestFit="1" customWidth="1"/>
    <col min="5357" max="5358" width="17" style="143" customWidth="1"/>
    <col min="5359" max="5366" width="19.140625" style="143" bestFit="1" customWidth="1"/>
    <col min="5367" max="5367" width="16" style="143" bestFit="1" customWidth="1"/>
    <col min="5368" max="5368" width="19.85546875" style="143" bestFit="1" customWidth="1"/>
    <col min="5369" max="5370" width="17.85546875" style="143" bestFit="1" customWidth="1"/>
    <col min="5371" max="5378" width="19.85546875" style="143" bestFit="1" customWidth="1"/>
    <col min="5379" max="5379" width="16.7109375" style="143" bestFit="1" customWidth="1"/>
    <col min="5380" max="5380" width="11" style="143" bestFit="1" customWidth="1"/>
    <col min="5381" max="5381" width="18.85546875" style="143" bestFit="1" customWidth="1"/>
    <col min="5382" max="5383" width="16.85546875" style="143" bestFit="1" customWidth="1"/>
    <col min="5384" max="5391" width="19" style="143" bestFit="1" customWidth="1"/>
    <col min="5392" max="5392" width="15.85546875" style="143" bestFit="1" customWidth="1"/>
    <col min="5393" max="5393" width="19.7109375" style="143" bestFit="1" customWidth="1"/>
    <col min="5394" max="5395" width="17.5703125" style="143" bestFit="1" customWidth="1"/>
    <col min="5396" max="5403" width="19.5703125" style="143" bestFit="1" customWidth="1"/>
    <col min="5404" max="5404" width="16.42578125" style="143" bestFit="1" customWidth="1"/>
    <col min="5405" max="5405" width="18.28515625" style="143" bestFit="1" customWidth="1"/>
    <col min="5406" max="5406" width="19.85546875" style="143" bestFit="1" customWidth="1"/>
    <col min="5407" max="5407" width="18.42578125" style="143" bestFit="1" customWidth="1"/>
    <col min="5408" max="5408" width="20" style="143" bestFit="1" customWidth="1"/>
    <col min="5409" max="5409" width="21.42578125" style="143" bestFit="1" customWidth="1"/>
    <col min="5410" max="5411" width="19.28515625" style="143" bestFit="1" customWidth="1"/>
    <col min="5412" max="5419" width="21.42578125" style="143" bestFit="1" customWidth="1"/>
    <col min="5420" max="5420" width="18.28515625" style="143" bestFit="1" customWidth="1"/>
    <col min="5421" max="5421" width="22.140625" style="143" bestFit="1" customWidth="1"/>
    <col min="5422" max="5423" width="20" style="143" bestFit="1" customWidth="1"/>
    <col min="5424" max="5431" width="22.140625" style="143" bestFit="1" customWidth="1"/>
    <col min="5432" max="5432" width="19" style="143" bestFit="1" customWidth="1"/>
    <col min="5433" max="5433" width="21.5703125" style="143" bestFit="1" customWidth="1"/>
    <col min="5434" max="5435" width="19.42578125" style="143" bestFit="1" customWidth="1"/>
    <col min="5436" max="5443" width="21.5703125" style="143" bestFit="1" customWidth="1"/>
    <col min="5444" max="5444" width="18.42578125" style="143" bestFit="1" customWidth="1"/>
    <col min="5445" max="5445" width="22.28515625" style="143" bestFit="1" customWidth="1"/>
    <col min="5446" max="5447" width="20.140625" style="143" bestFit="1" customWidth="1"/>
    <col min="5448" max="5455" width="22.28515625" style="143" bestFit="1" customWidth="1"/>
    <col min="5456" max="5456" width="19.140625" style="143" bestFit="1" customWidth="1"/>
    <col min="5457" max="5457" width="18.140625" style="143" bestFit="1" customWidth="1"/>
    <col min="5458" max="5458" width="19.7109375" style="143" bestFit="1" customWidth="1"/>
    <col min="5459" max="5459" width="18.28515625" style="143" bestFit="1" customWidth="1"/>
    <col min="5460" max="5460" width="19.85546875" style="143" bestFit="1" customWidth="1"/>
    <col min="5461" max="5461" width="21.140625" style="143" bestFit="1" customWidth="1"/>
    <col min="5462" max="5463" width="19.140625" style="143" bestFit="1" customWidth="1"/>
    <col min="5464" max="5471" width="21.140625" style="143" bestFit="1" customWidth="1"/>
    <col min="5472" max="5472" width="18.140625" style="143" bestFit="1" customWidth="1"/>
    <col min="5473" max="5473" width="22" style="143" bestFit="1" customWidth="1"/>
    <col min="5474" max="5475" width="19.85546875" style="143" bestFit="1" customWidth="1"/>
    <col min="5476" max="5483" width="22" style="143" bestFit="1" customWidth="1"/>
    <col min="5484" max="5484" width="18.85546875" style="143" bestFit="1" customWidth="1"/>
    <col min="5485" max="5485" width="21.42578125" style="143" bestFit="1" customWidth="1"/>
    <col min="5486" max="5487" width="19.28515625" style="143" bestFit="1" customWidth="1"/>
    <col min="5488" max="5495" width="21.42578125" style="143" bestFit="1" customWidth="1"/>
    <col min="5496" max="5496" width="18.28515625" style="143" bestFit="1" customWidth="1"/>
    <col min="5497" max="5497" width="22.140625" style="143" bestFit="1" customWidth="1"/>
    <col min="5498" max="5499" width="20" style="143" bestFit="1" customWidth="1"/>
    <col min="5500" max="5507" width="22.140625" style="143" bestFit="1" customWidth="1"/>
    <col min="5508" max="5508" width="19" style="143" bestFit="1" customWidth="1"/>
    <col min="5509" max="5509" width="14.85546875" style="143" bestFit="1" customWidth="1"/>
    <col min="5510" max="5511" width="12.7109375" style="143" bestFit="1" customWidth="1"/>
    <col min="5512" max="5519" width="15" style="143" bestFit="1" customWidth="1"/>
    <col min="5520" max="5520" width="11.7109375" style="143" bestFit="1" customWidth="1"/>
    <col min="5521" max="5521" width="15.5703125" style="143" bestFit="1" customWidth="1"/>
    <col min="5522" max="5523" width="13.5703125" style="143" bestFit="1" customWidth="1"/>
    <col min="5524" max="5531" width="15.85546875" style="143" bestFit="1" customWidth="1"/>
    <col min="5532" max="5532" width="12.5703125" style="143" bestFit="1" customWidth="1"/>
    <col min="5533" max="5533" width="14.7109375" style="143" bestFit="1" customWidth="1"/>
    <col min="5534" max="5535" width="12.5703125" style="143" bestFit="1" customWidth="1"/>
    <col min="5536" max="5543" width="14.7109375" style="143" bestFit="1" customWidth="1"/>
    <col min="5544" max="5544" width="11.5703125" style="143" bestFit="1" customWidth="1"/>
    <col min="5545" max="5545" width="15.42578125" style="143" bestFit="1" customWidth="1"/>
    <col min="5546" max="5547" width="13.42578125" style="143" bestFit="1" customWidth="1"/>
    <col min="5548" max="5555" width="15.5703125" style="143" bestFit="1" customWidth="1"/>
    <col min="5556" max="5556" width="12.28515625" style="143" bestFit="1" customWidth="1"/>
    <col min="5557" max="5603" width="9.140625" style="143"/>
    <col min="5604" max="5604" width="19.5703125" style="143" bestFit="1" customWidth="1"/>
    <col min="5605" max="5607" width="19.5703125" style="143" customWidth="1"/>
    <col min="5608" max="5608" width="10.42578125" style="143" bestFit="1" customWidth="1"/>
    <col min="5609" max="5609" width="10.5703125" style="143" bestFit="1" customWidth="1"/>
    <col min="5610" max="5610" width="10.85546875" style="143" bestFit="1" customWidth="1"/>
    <col min="5611" max="5611" width="24.7109375" style="143" bestFit="1" customWidth="1"/>
    <col min="5612" max="5612" width="19.140625" style="143" bestFit="1" customWidth="1"/>
    <col min="5613" max="5614" width="17" style="143" customWidth="1"/>
    <col min="5615" max="5622" width="19.140625" style="143" bestFit="1" customWidth="1"/>
    <col min="5623" max="5623" width="16" style="143" bestFit="1" customWidth="1"/>
    <col min="5624" max="5624" width="19.85546875" style="143" bestFit="1" customWidth="1"/>
    <col min="5625" max="5626" width="17.85546875" style="143" bestFit="1" customWidth="1"/>
    <col min="5627" max="5634" width="19.85546875" style="143" bestFit="1" customWidth="1"/>
    <col min="5635" max="5635" width="16.7109375" style="143" bestFit="1" customWidth="1"/>
    <col min="5636" max="5636" width="11" style="143" bestFit="1" customWidth="1"/>
    <col min="5637" max="5637" width="18.85546875" style="143" bestFit="1" customWidth="1"/>
    <col min="5638" max="5639" width="16.85546875" style="143" bestFit="1" customWidth="1"/>
    <col min="5640" max="5647" width="19" style="143" bestFit="1" customWidth="1"/>
    <col min="5648" max="5648" width="15.85546875" style="143" bestFit="1" customWidth="1"/>
    <col min="5649" max="5649" width="19.7109375" style="143" bestFit="1" customWidth="1"/>
    <col min="5650" max="5651" width="17.5703125" style="143" bestFit="1" customWidth="1"/>
    <col min="5652" max="5659" width="19.5703125" style="143" bestFit="1" customWidth="1"/>
    <col min="5660" max="5660" width="16.42578125" style="143" bestFit="1" customWidth="1"/>
    <col min="5661" max="5661" width="18.28515625" style="143" bestFit="1" customWidth="1"/>
    <col min="5662" max="5662" width="19.85546875" style="143" bestFit="1" customWidth="1"/>
    <col min="5663" max="5663" width="18.42578125" style="143" bestFit="1" customWidth="1"/>
    <col min="5664" max="5664" width="20" style="143" bestFit="1" customWidth="1"/>
    <col min="5665" max="5665" width="21.42578125" style="143" bestFit="1" customWidth="1"/>
    <col min="5666" max="5667" width="19.28515625" style="143" bestFit="1" customWidth="1"/>
    <col min="5668" max="5675" width="21.42578125" style="143" bestFit="1" customWidth="1"/>
    <col min="5676" max="5676" width="18.28515625" style="143" bestFit="1" customWidth="1"/>
    <col min="5677" max="5677" width="22.140625" style="143" bestFit="1" customWidth="1"/>
    <col min="5678" max="5679" width="20" style="143" bestFit="1" customWidth="1"/>
    <col min="5680" max="5687" width="22.140625" style="143" bestFit="1" customWidth="1"/>
    <col min="5688" max="5688" width="19" style="143" bestFit="1" customWidth="1"/>
    <col min="5689" max="5689" width="21.5703125" style="143" bestFit="1" customWidth="1"/>
    <col min="5690" max="5691" width="19.42578125" style="143" bestFit="1" customWidth="1"/>
    <col min="5692" max="5699" width="21.5703125" style="143" bestFit="1" customWidth="1"/>
    <col min="5700" max="5700" width="18.42578125" style="143" bestFit="1" customWidth="1"/>
    <col min="5701" max="5701" width="22.28515625" style="143" bestFit="1" customWidth="1"/>
    <col min="5702" max="5703" width="20.140625" style="143" bestFit="1" customWidth="1"/>
    <col min="5704" max="5711" width="22.28515625" style="143" bestFit="1" customWidth="1"/>
    <col min="5712" max="5712" width="19.140625" style="143" bestFit="1" customWidth="1"/>
    <col min="5713" max="5713" width="18.140625" style="143" bestFit="1" customWidth="1"/>
    <col min="5714" max="5714" width="19.7109375" style="143" bestFit="1" customWidth="1"/>
    <col min="5715" max="5715" width="18.28515625" style="143" bestFit="1" customWidth="1"/>
    <col min="5716" max="5716" width="19.85546875" style="143" bestFit="1" customWidth="1"/>
    <col min="5717" max="5717" width="21.140625" style="143" bestFit="1" customWidth="1"/>
    <col min="5718" max="5719" width="19.140625" style="143" bestFit="1" customWidth="1"/>
    <col min="5720" max="5727" width="21.140625" style="143" bestFit="1" customWidth="1"/>
    <col min="5728" max="5728" width="18.140625" style="143" bestFit="1" customWidth="1"/>
    <col min="5729" max="5729" width="22" style="143" bestFit="1" customWidth="1"/>
    <col min="5730" max="5731" width="19.85546875" style="143" bestFit="1" customWidth="1"/>
    <col min="5732" max="5739" width="22" style="143" bestFit="1" customWidth="1"/>
    <col min="5740" max="5740" width="18.85546875" style="143" bestFit="1" customWidth="1"/>
    <col min="5741" max="5741" width="21.42578125" style="143" bestFit="1" customWidth="1"/>
    <col min="5742" max="5743" width="19.28515625" style="143" bestFit="1" customWidth="1"/>
    <col min="5744" max="5751" width="21.42578125" style="143" bestFit="1" customWidth="1"/>
    <col min="5752" max="5752" width="18.28515625" style="143" bestFit="1" customWidth="1"/>
    <col min="5753" max="5753" width="22.140625" style="143" bestFit="1" customWidth="1"/>
    <col min="5754" max="5755" width="20" style="143" bestFit="1" customWidth="1"/>
    <col min="5756" max="5763" width="22.140625" style="143" bestFit="1" customWidth="1"/>
    <col min="5764" max="5764" width="19" style="143" bestFit="1" customWidth="1"/>
    <col min="5765" max="5765" width="14.85546875" style="143" bestFit="1" customWidth="1"/>
    <col min="5766" max="5767" width="12.7109375" style="143" bestFit="1" customWidth="1"/>
    <col min="5768" max="5775" width="15" style="143" bestFit="1" customWidth="1"/>
    <col min="5776" max="5776" width="11.7109375" style="143" bestFit="1" customWidth="1"/>
    <col min="5777" max="5777" width="15.5703125" style="143" bestFit="1" customWidth="1"/>
    <col min="5778" max="5779" width="13.5703125" style="143" bestFit="1" customWidth="1"/>
    <col min="5780" max="5787" width="15.85546875" style="143" bestFit="1" customWidth="1"/>
    <col min="5788" max="5788" width="12.5703125" style="143" bestFit="1" customWidth="1"/>
    <col min="5789" max="5789" width="14.7109375" style="143" bestFit="1" customWidth="1"/>
    <col min="5790" max="5791" width="12.5703125" style="143" bestFit="1" customWidth="1"/>
    <col min="5792" max="5799" width="14.7109375" style="143" bestFit="1" customWidth="1"/>
    <col min="5800" max="5800" width="11.5703125" style="143" bestFit="1" customWidth="1"/>
    <col min="5801" max="5801" width="15.42578125" style="143" bestFit="1" customWidth="1"/>
    <col min="5802" max="5803" width="13.42578125" style="143" bestFit="1" customWidth="1"/>
    <col min="5804" max="5811" width="15.5703125" style="143" bestFit="1" customWidth="1"/>
    <col min="5812" max="5812" width="12.28515625" style="143" bestFit="1" customWidth="1"/>
    <col min="5813" max="5859" width="9.140625" style="143"/>
    <col min="5860" max="5860" width="19.5703125" style="143" bestFit="1" customWidth="1"/>
    <col min="5861" max="5863" width="19.5703125" style="143" customWidth="1"/>
    <col min="5864" max="5864" width="10.42578125" style="143" bestFit="1" customWidth="1"/>
    <col min="5865" max="5865" width="10.5703125" style="143" bestFit="1" customWidth="1"/>
    <col min="5866" max="5866" width="10.85546875" style="143" bestFit="1" customWidth="1"/>
    <col min="5867" max="5867" width="24.7109375" style="143" bestFit="1" customWidth="1"/>
    <col min="5868" max="5868" width="19.140625" style="143" bestFit="1" customWidth="1"/>
    <col min="5869" max="5870" width="17" style="143" customWidth="1"/>
    <col min="5871" max="5878" width="19.140625" style="143" bestFit="1" customWidth="1"/>
    <col min="5879" max="5879" width="16" style="143" bestFit="1" customWidth="1"/>
    <col min="5880" max="5880" width="19.85546875" style="143" bestFit="1" customWidth="1"/>
    <col min="5881" max="5882" width="17.85546875" style="143" bestFit="1" customWidth="1"/>
    <col min="5883" max="5890" width="19.85546875" style="143" bestFit="1" customWidth="1"/>
    <col min="5891" max="5891" width="16.7109375" style="143" bestFit="1" customWidth="1"/>
    <col min="5892" max="5892" width="11" style="143" bestFit="1" customWidth="1"/>
    <col min="5893" max="5893" width="18.85546875" style="143" bestFit="1" customWidth="1"/>
    <col min="5894" max="5895" width="16.85546875" style="143" bestFit="1" customWidth="1"/>
    <col min="5896" max="5903" width="19" style="143" bestFit="1" customWidth="1"/>
    <col min="5904" max="5904" width="15.85546875" style="143" bestFit="1" customWidth="1"/>
    <col min="5905" max="5905" width="19.7109375" style="143" bestFit="1" customWidth="1"/>
    <col min="5906" max="5907" width="17.5703125" style="143" bestFit="1" customWidth="1"/>
    <col min="5908" max="5915" width="19.5703125" style="143" bestFit="1" customWidth="1"/>
    <col min="5916" max="5916" width="16.42578125" style="143" bestFit="1" customWidth="1"/>
    <col min="5917" max="5917" width="18.28515625" style="143" bestFit="1" customWidth="1"/>
    <col min="5918" max="5918" width="19.85546875" style="143" bestFit="1" customWidth="1"/>
    <col min="5919" max="5919" width="18.42578125" style="143" bestFit="1" customWidth="1"/>
    <col min="5920" max="5920" width="20" style="143" bestFit="1" customWidth="1"/>
    <col min="5921" max="5921" width="21.42578125" style="143" bestFit="1" customWidth="1"/>
    <col min="5922" max="5923" width="19.28515625" style="143" bestFit="1" customWidth="1"/>
    <col min="5924" max="5931" width="21.42578125" style="143" bestFit="1" customWidth="1"/>
    <col min="5932" max="5932" width="18.28515625" style="143" bestFit="1" customWidth="1"/>
    <col min="5933" max="5933" width="22.140625" style="143" bestFit="1" customWidth="1"/>
    <col min="5934" max="5935" width="20" style="143" bestFit="1" customWidth="1"/>
    <col min="5936" max="5943" width="22.140625" style="143" bestFit="1" customWidth="1"/>
    <col min="5944" max="5944" width="19" style="143" bestFit="1" customWidth="1"/>
    <col min="5945" max="5945" width="21.5703125" style="143" bestFit="1" customWidth="1"/>
    <col min="5946" max="5947" width="19.42578125" style="143" bestFit="1" customWidth="1"/>
    <col min="5948" max="5955" width="21.5703125" style="143" bestFit="1" customWidth="1"/>
    <col min="5956" max="5956" width="18.42578125" style="143" bestFit="1" customWidth="1"/>
    <col min="5957" max="5957" width="22.28515625" style="143" bestFit="1" customWidth="1"/>
    <col min="5958" max="5959" width="20.140625" style="143" bestFit="1" customWidth="1"/>
    <col min="5960" max="5967" width="22.28515625" style="143" bestFit="1" customWidth="1"/>
    <col min="5968" max="5968" width="19.140625" style="143" bestFit="1" customWidth="1"/>
    <col min="5969" max="5969" width="18.140625" style="143" bestFit="1" customWidth="1"/>
    <col min="5970" max="5970" width="19.7109375" style="143" bestFit="1" customWidth="1"/>
    <col min="5971" max="5971" width="18.28515625" style="143" bestFit="1" customWidth="1"/>
    <col min="5972" max="5972" width="19.85546875" style="143" bestFit="1" customWidth="1"/>
    <col min="5973" max="5973" width="21.140625" style="143" bestFit="1" customWidth="1"/>
    <col min="5974" max="5975" width="19.140625" style="143" bestFit="1" customWidth="1"/>
    <col min="5976" max="5983" width="21.140625" style="143" bestFit="1" customWidth="1"/>
    <col min="5984" max="5984" width="18.140625" style="143" bestFit="1" customWidth="1"/>
    <col min="5985" max="5985" width="22" style="143" bestFit="1" customWidth="1"/>
    <col min="5986" max="5987" width="19.85546875" style="143" bestFit="1" customWidth="1"/>
    <col min="5988" max="5995" width="22" style="143" bestFit="1" customWidth="1"/>
    <col min="5996" max="5996" width="18.85546875" style="143" bestFit="1" customWidth="1"/>
    <col min="5997" max="5997" width="21.42578125" style="143" bestFit="1" customWidth="1"/>
    <col min="5998" max="5999" width="19.28515625" style="143" bestFit="1" customWidth="1"/>
    <col min="6000" max="6007" width="21.42578125" style="143" bestFit="1" customWidth="1"/>
    <col min="6008" max="6008" width="18.28515625" style="143" bestFit="1" customWidth="1"/>
    <col min="6009" max="6009" width="22.140625" style="143" bestFit="1" customWidth="1"/>
    <col min="6010" max="6011" width="20" style="143" bestFit="1" customWidth="1"/>
    <col min="6012" max="6019" width="22.140625" style="143" bestFit="1" customWidth="1"/>
    <col min="6020" max="6020" width="19" style="143" bestFit="1" customWidth="1"/>
    <col min="6021" max="6021" width="14.85546875" style="143" bestFit="1" customWidth="1"/>
    <col min="6022" max="6023" width="12.7109375" style="143" bestFit="1" customWidth="1"/>
    <col min="6024" max="6031" width="15" style="143" bestFit="1" customWidth="1"/>
    <col min="6032" max="6032" width="11.7109375" style="143" bestFit="1" customWidth="1"/>
    <col min="6033" max="6033" width="15.5703125" style="143" bestFit="1" customWidth="1"/>
    <col min="6034" max="6035" width="13.5703125" style="143" bestFit="1" customWidth="1"/>
    <col min="6036" max="6043" width="15.85546875" style="143" bestFit="1" customWidth="1"/>
    <col min="6044" max="6044" width="12.5703125" style="143" bestFit="1" customWidth="1"/>
    <col min="6045" max="6045" width="14.7109375" style="143" bestFit="1" customWidth="1"/>
    <col min="6046" max="6047" width="12.5703125" style="143" bestFit="1" customWidth="1"/>
    <col min="6048" max="6055" width="14.7109375" style="143" bestFit="1" customWidth="1"/>
    <col min="6056" max="6056" width="11.5703125" style="143" bestFit="1" customWidth="1"/>
    <col min="6057" max="6057" width="15.42578125" style="143" bestFit="1" customWidth="1"/>
    <col min="6058" max="6059" width="13.42578125" style="143" bestFit="1" customWidth="1"/>
    <col min="6060" max="6067" width="15.5703125" style="143" bestFit="1" customWidth="1"/>
    <col min="6068" max="6068" width="12.28515625" style="143" bestFit="1" customWidth="1"/>
    <col min="6069" max="6115" width="9.140625" style="143"/>
    <col min="6116" max="6116" width="19.5703125" style="143" bestFit="1" customWidth="1"/>
    <col min="6117" max="6119" width="19.5703125" style="143" customWidth="1"/>
    <col min="6120" max="6120" width="10.42578125" style="143" bestFit="1" customWidth="1"/>
    <col min="6121" max="6121" width="10.5703125" style="143" bestFit="1" customWidth="1"/>
    <col min="6122" max="6122" width="10.85546875" style="143" bestFit="1" customWidth="1"/>
    <col min="6123" max="6123" width="24.7109375" style="143" bestFit="1" customWidth="1"/>
    <col min="6124" max="6124" width="19.140625" style="143" bestFit="1" customWidth="1"/>
    <col min="6125" max="6126" width="17" style="143" customWidth="1"/>
    <col min="6127" max="6134" width="19.140625" style="143" bestFit="1" customWidth="1"/>
    <col min="6135" max="6135" width="16" style="143" bestFit="1" customWidth="1"/>
    <col min="6136" max="6136" width="19.85546875" style="143" bestFit="1" customWidth="1"/>
    <col min="6137" max="6138" width="17.85546875" style="143" bestFit="1" customWidth="1"/>
    <col min="6139" max="6146" width="19.85546875" style="143" bestFit="1" customWidth="1"/>
    <col min="6147" max="6147" width="16.7109375" style="143" bestFit="1" customWidth="1"/>
    <col min="6148" max="6148" width="11" style="143" bestFit="1" customWidth="1"/>
    <col min="6149" max="6149" width="18.85546875" style="143" bestFit="1" customWidth="1"/>
    <col min="6150" max="6151" width="16.85546875" style="143" bestFit="1" customWidth="1"/>
    <col min="6152" max="6159" width="19" style="143" bestFit="1" customWidth="1"/>
    <col min="6160" max="6160" width="15.85546875" style="143" bestFit="1" customWidth="1"/>
    <col min="6161" max="6161" width="19.7109375" style="143" bestFit="1" customWidth="1"/>
    <col min="6162" max="6163" width="17.5703125" style="143" bestFit="1" customWidth="1"/>
    <col min="6164" max="6171" width="19.5703125" style="143" bestFit="1" customWidth="1"/>
    <col min="6172" max="6172" width="16.42578125" style="143" bestFit="1" customWidth="1"/>
    <col min="6173" max="6173" width="18.28515625" style="143" bestFit="1" customWidth="1"/>
    <col min="6174" max="6174" width="19.85546875" style="143" bestFit="1" customWidth="1"/>
    <col min="6175" max="6175" width="18.42578125" style="143" bestFit="1" customWidth="1"/>
    <col min="6176" max="6176" width="20" style="143" bestFit="1" customWidth="1"/>
    <col min="6177" max="6177" width="21.42578125" style="143" bestFit="1" customWidth="1"/>
    <col min="6178" max="6179" width="19.28515625" style="143" bestFit="1" customWidth="1"/>
    <col min="6180" max="6187" width="21.42578125" style="143" bestFit="1" customWidth="1"/>
    <col min="6188" max="6188" width="18.28515625" style="143" bestFit="1" customWidth="1"/>
    <col min="6189" max="6189" width="22.140625" style="143" bestFit="1" customWidth="1"/>
    <col min="6190" max="6191" width="20" style="143" bestFit="1" customWidth="1"/>
    <col min="6192" max="6199" width="22.140625" style="143" bestFit="1" customWidth="1"/>
    <col min="6200" max="6200" width="19" style="143" bestFit="1" customWidth="1"/>
    <col min="6201" max="6201" width="21.5703125" style="143" bestFit="1" customWidth="1"/>
    <col min="6202" max="6203" width="19.42578125" style="143" bestFit="1" customWidth="1"/>
    <col min="6204" max="6211" width="21.5703125" style="143" bestFit="1" customWidth="1"/>
    <col min="6212" max="6212" width="18.42578125" style="143" bestFit="1" customWidth="1"/>
    <col min="6213" max="6213" width="22.28515625" style="143" bestFit="1" customWidth="1"/>
    <col min="6214" max="6215" width="20.140625" style="143" bestFit="1" customWidth="1"/>
    <col min="6216" max="6223" width="22.28515625" style="143" bestFit="1" customWidth="1"/>
    <col min="6224" max="6224" width="19.140625" style="143" bestFit="1" customWidth="1"/>
    <col min="6225" max="6225" width="18.140625" style="143" bestFit="1" customWidth="1"/>
    <col min="6226" max="6226" width="19.7109375" style="143" bestFit="1" customWidth="1"/>
    <col min="6227" max="6227" width="18.28515625" style="143" bestFit="1" customWidth="1"/>
    <col min="6228" max="6228" width="19.85546875" style="143" bestFit="1" customWidth="1"/>
    <col min="6229" max="6229" width="21.140625" style="143" bestFit="1" customWidth="1"/>
    <col min="6230" max="6231" width="19.140625" style="143" bestFit="1" customWidth="1"/>
    <col min="6232" max="6239" width="21.140625" style="143" bestFit="1" customWidth="1"/>
    <col min="6240" max="6240" width="18.140625" style="143" bestFit="1" customWidth="1"/>
    <col min="6241" max="6241" width="22" style="143" bestFit="1" customWidth="1"/>
    <col min="6242" max="6243" width="19.85546875" style="143" bestFit="1" customWidth="1"/>
    <col min="6244" max="6251" width="22" style="143" bestFit="1" customWidth="1"/>
    <col min="6252" max="6252" width="18.85546875" style="143" bestFit="1" customWidth="1"/>
    <col min="6253" max="6253" width="21.42578125" style="143" bestFit="1" customWidth="1"/>
    <col min="6254" max="6255" width="19.28515625" style="143" bestFit="1" customWidth="1"/>
    <col min="6256" max="6263" width="21.42578125" style="143" bestFit="1" customWidth="1"/>
    <col min="6264" max="6264" width="18.28515625" style="143" bestFit="1" customWidth="1"/>
    <col min="6265" max="6265" width="22.140625" style="143" bestFit="1" customWidth="1"/>
    <col min="6266" max="6267" width="20" style="143" bestFit="1" customWidth="1"/>
    <col min="6268" max="6275" width="22.140625" style="143" bestFit="1" customWidth="1"/>
    <col min="6276" max="6276" width="19" style="143" bestFit="1" customWidth="1"/>
    <col min="6277" max="6277" width="14.85546875" style="143" bestFit="1" customWidth="1"/>
    <col min="6278" max="6279" width="12.7109375" style="143" bestFit="1" customWidth="1"/>
    <col min="6280" max="6287" width="15" style="143" bestFit="1" customWidth="1"/>
    <col min="6288" max="6288" width="11.7109375" style="143" bestFit="1" customWidth="1"/>
    <col min="6289" max="6289" width="15.5703125" style="143" bestFit="1" customWidth="1"/>
    <col min="6290" max="6291" width="13.5703125" style="143" bestFit="1" customWidth="1"/>
    <col min="6292" max="6299" width="15.85546875" style="143" bestFit="1" customWidth="1"/>
    <col min="6300" max="6300" width="12.5703125" style="143" bestFit="1" customWidth="1"/>
    <col min="6301" max="6301" width="14.7109375" style="143" bestFit="1" customWidth="1"/>
    <col min="6302" max="6303" width="12.5703125" style="143" bestFit="1" customWidth="1"/>
    <col min="6304" max="6311" width="14.7109375" style="143" bestFit="1" customWidth="1"/>
    <col min="6312" max="6312" width="11.5703125" style="143" bestFit="1" customWidth="1"/>
    <col min="6313" max="6313" width="15.42578125" style="143" bestFit="1" customWidth="1"/>
    <col min="6314" max="6315" width="13.42578125" style="143" bestFit="1" customWidth="1"/>
    <col min="6316" max="6323" width="15.5703125" style="143" bestFit="1" customWidth="1"/>
    <col min="6324" max="6324" width="12.28515625" style="143" bestFit="1" customWidth="1"/>
    <col min="6325" max="6371" width="9.140625" style="143"/>
    <col min="6372" max="6372" width="19.5703125" style="143" bestFit="1" customWidth="1"/>
    <col min="6373" max="6375" width="19.5703125" style="143" customWidth="1"/>
    <col min="6376" max="6376" width="10.42578125" style="143" bestFit="1" customWidth="1"/>
    <col min="6377" max="6377" width="10.5703125" style="143" bestFit="1" customWidth="1"/>
    <col min="6378" max="6378" width="10.85546875" style="143" bestFit="1" customWidth="1"/>
    <col min="6379" max="6379" width="24.7109375" style="143" bestFit="1" customWidth="1"/>
    <col min="6380" max="6380" width="19.140625" style="143" bestFit="1" customWidth="1"/>
    <col min="6381" max="6382" width="17" style="143" customWidth="1"/>
    <col min="6383" max="6390" width="19.140625" style="143" bestFit="1" customWidth="1"/>
    <col min="6391" max="6391" width="16" style="143" bestFit="1" customWidth="1"/>
    <col min="6392" max="6392" width="19.85546875" style="143" bestFit="1" customWidth="1"/>
    <col min="6393" max="6394" width="17.85546875" style="143" bestFit="1" customWidth="1"/>
    <col min="6395" max="6402" width="19.85546875" style="143" bestFit="1" customWidth="1"/>
    <col min="6403" max="6403" width="16.7109375" style="143" bestFit="1" customWidth="1"/>
    <col min="6404" max="6404" width="11" style="143" bestFit="1" customWidth="1"/>
    <col min="6405" max="6405" width="18.85546875" style="143" bestFit="1" customWidth="1"/>
    <col min="6406" max="6407" width="16.85546875" style="143" bestFit="1" customWidth="1"/>
    <col min="6408" max="6415" width="19" style="143" bestFit="1" customWidth="1"/>
    <col min="6416" max="6416" width="15.85546875" style="143" bestFit="1" customWidth="1"/>
    <col min="6417" max="6417" width="19.7109375" style="143" bestFit="1" customWidth="1"/>
    <col min="6418" max="6419" width="17.5703125" style="143" bestFit="1" customWidth="1"/>
    <col min="6420" max="6427" width="19.5703125" style="143" bestFit="1" customWidth="1"/>
    <col min="6428" max="6428" width="16.42578125" style="143" bestFit="1" customWidth="1"/>
    <col min="6429" max="6429" width="18.28515625" style="143" bestFit="1" customWidth="1"/>
    <col min="6430" max="6430" width="19.85546875" style="143" bestFit="1" customWidth="1"/>
    <col min="6431" max="6431" width="18.42578125" style="143" bestFit="1" customWidth="1"/>
    <col min="6432" max="6432" width="20" style="143" bestFit="1" customWidth="1"/>
    <col min="6433" max="6433" width="21.42578125" style="143" bestFit="1" customWidth="1"/>
    <col min="6434" max="6435" width="19.28515625" style="143" bestFit="1" customWidth="1"/>
    <col min="6436" max="6443" width="21.42578125" style="143" bestFit="1" customWidth="1"/>
    <col min="6444" max="6444" width="18.28515625" style="143" bestFit="1" customWidth="1"/>
    <col min="6445" max="6445" width="22.140625" style="143" bestFit="1" customWidth="1"/>
    <col min="6446" max="6447" width="20" style="143" bestFit="1" customWidth="1"/>
    <col min="6448" max="6455" width="22.140625" style="143" bestFit="1" customWidth="1"/>
    <col min="6456" max="6456" width="19" style="143" bestFit="1" customWidth="1"/>
    <col min="6457" max="6457" width="21.5703125" style="143" bestFit="1" customWidth="1"/>
    <col min="6458" max="6459" width="19.42578125" style="143" bestFit="1" customWidth="1"/>
    <col min="6460" max="6467" width="21.5703125" style="143" bestFit="1" customWidth="1"/>
    <col min="6468" max="6468" width="18.42578125" style="143" bestFit="1" customWidth="1"/>
    <col min="6469" max="6469" width="22.28515625" style="143" bestFit="1" customWidth="1"/>
    <col min="6470" max="6471" width="20.140625" style="143" bestFit="1" customWidth="1"/>
    <col min="6472" max="6479" width="22.28515625" style="143" bestFit="1" customWidth="1"/>
    <col min="6480" max="6480" width="19.140625" style="143" bestFit="1" customWidth="1"/>
    <col min="6481" max="6481" width="18.140625" style="143" bestFit="1" customWidth="1"/>
    <col min="6482" max="6482" width="19.7109375" style="143" bestFit="1" customWidth="1"/>
    <col min="6483" max="6483" width="18.28515625" style="143" bestFit="1" customWidth="1"/>
    <col min="6484" max="6484" width="19.85546875" style="143" bestFit="1" customWidth="1"/>
    <col min="6485" max="6485" width="21.140625" style="143" bestFit="1" customWidth="1"/>
    <col min="6486" max="6487" width="19.140625" style="143" bestFit="1" customWidth="1"/>
    <col min="6488" max="6495" width="21.140625" style="143" bestFit="1" customWidth="1"/>
    <col min="6496" max="6496" width="18.140625" style="143" bestFit="1" customWidth="1"/>
    <col min="6497" max="6497" width="22" style="143" bestFit="1" customWidth="1"/>
    <col min="6498" max="6499" width="19.85546875" style="143" bestFit="1" customWidth="1"/>
    <col min="6500" max="6507" width="22" style="143" bestFit="1" customWidth="1"/>
    <col min="6508" max="6508" width="18.85546875" style="143" bestFit="1" customWidth="1"/>
    <col min="6509" max="6509" width="21.42578125" style="143" bestFit="1" customWidth="1"/>
    <col min="6510" max="6511" width="19.28515625" style="143" bestFit="1" customWidth="1"/>
    <col min="6512" max="6519" width="21.42578125" style="143" bestFit="1" customWidth="1"/>
    <col min="6520" max="6520" width="18.28515625" style="143" bestFit="1" customWidth="1"/>
    <col min="6521" max="6521" width="22.140625" style="143" bestFit="1" customWidth="1"/>
    <col min="6522" max="6523" width="20" style="143" bestFit="1" customWidth="1"/>
    <col min="6524" max="6531" width="22.140625" style="143" bestFit="1" customWidth="1"/>
    <col min="6532" max="6532" width="19" style="143" bestFit="1" customWidth="1"/>
    <col min="6533" max="6533" width="14.85546875" style="143" bestFit="1" customWidth="1"/>
    <col min="6534" max="6535" width="12.7109375" style="143" bestFit="1" customWidth="1"/>
    <col min="6536" max="6543" width="15" style="143" bestFit="1" customWidth="1"/>
    <col min="6544" max="6544" width="11.7109375" style="143" bestFit="1" customWidth="1"/>
    <col min="6545" max="6545" width="15.5703125" style="143" bestFit="1" customWidth="1"/>
    <col min="6546" max="6547" width="13.5703125" style="143" bestFit="1" customWidth="1"/>
    <col min="6548" max="6555" width="15.85546875" style="143" bestFit="1" customWidth="1"/>
    <col min="6556" max="6556" width="12.5703125" style="143" bestFit="1" customWidth="1"/>
    <col min="6557" max="6557" width="14.7109375" style="143" bestFit="1" customWidth="1"/>
    <col min="6558" max="6559" width="12.5703125" style="143" bestFit="1" customWidth="1"/>
    <col min="6560" max="6567" width="14.7109375" style="143" bestFit="1" customWidth="1"/>
    <col min="6568" max="6568" width="11.5703125" style="143" bestFit="1" customWidth="1"/>
    <col min="6569" max="6569" width="15.42578125" style="143" bestFit="1" customWidth="1"/>
    <col min="6570" max="6571" width="13.42578125" style="143" bestFit="1" customWidth="1"/>
    <col min="6572" max="6579" width="15.5703125" style="143" bestFit="1" customWidth="1"/>
    <col min="6580" max="6580" width="12.28515625" style="143" bestFit="1" customWidth="1"/>
    <col min="6581" max="6627" width="9.140625" style="143"/>
    <col min="6628" max="6628" width="19.5703125" style="143" bestFit="1" customWidth="1"/>
    <col min="6629" max="6631" width="19.5703125" style="143" customWidth="1"/>
    <col min="6632" max="6632" width="10.42578125" style="143" bestFit="1" customWidth="1"/>
    <col min="6633" max="6633" width="10.5703125" style="143" bestFit="1" customWidth="1"/>
    <col min="6634" max="6634" width="10.85546875" style="143" bestFit="1" customWidth="1"/>
    <col min="6635" max="6635" width="24.7109375" style="143" bestFit="1" customWidth="1"/>
    <col min="6636" max="6636" width="19.140625" style="143" bestFit="1" customWidth="1"/>
    <col min="6637" max="6638" width="17" style="143" customWidth="1"/>
    <col min="6639" max="6646" width="19.140625" style="143" bestFit="1" customWidth="1"/>
    <col min="6647" max="6647" width="16" style="143" bestFit="1" customWidth="1"/>
    <col min="6648" max="6648" width="19.85546875" style="143" bestFit="1" customWidth="1"/>
    <col min="6649" max="6650" width="17.85546875" style="143" bestFit="1" customWidth="1"/>
    <col min="6651" max="6658" width="19.85546875" style="143" bestFit="1" customWidth="1"/>
    <col min="6659" max="6659" width="16.7109375" style="143" bestFit="1" customWidth="1"/>
    <col min="6660" max="6660" width="11" style="143" bestFit="1" customWidth="1"/>
    <col min="6661" max="6661" width="18.85546875" style="143" bestFit="1" customWidth="1"/>
    <col min="6662" max="6663" width="16.85546875" style="143" bestFit="1" customWidth="1"/>
    <col min="6664" max="6671" width="19" style="143" bestFit="1" customWidth="1"/>
    <col min="6672" max="6672" width="15.85546875" style="143" bestFit="1" customWidth="1"/>
    <col min="6673" max="6673" width="19.7109375" style="143" bestFit="1" customWidth="1"/>
    <col min="6674" max="6675" width="17.5703125" style="143" bestFit="1" customWidth="1"/>
    <col min="6676" max="6683" width="19.5703125" style="143" bestFit="1" customWidth="1"/>
    <col min="6684" max="6684" width="16.42578125" style="143" bestFit="1" customWidth="1"/>
    <col min="6685" max="6685" width="18.28515625" style="143" bestFit="1" customWidth="1"/>
    <col min="6686" max="6686" width="19.85546875" style="143" bestFit="1" customWidth="1"/>
    <col min="6687" max="6687" width="18.42578125" style="143" bestFit="1" customWidth="1"/>
    <col min="6688" max="6688" width="20" style="143" bestFit="1" customWidth="1"/>
    <col min="6689" max="6689" width="21.42578125" style="143" bestFit="1" customWidth="1"/>
    <col min="6690" max="6691" width="19.28515625" style="143" bestFit="1" customWidth="1"/>
    <col min="6692" max="6699" width="21.42578125" style="143" bestFit="1" customWidth="1"/>
    <col min="6700" max="6700" width="18.28515625" style="143" bestFit="1" customWidth="1"/>
    <col min="6701" max="6701" width="22.140625" style="143" bestFit="1" customWidth="1"/>
    <col min="6702" max="6703" width="20" style="143" bestFit="1" customWidth="1"/>
    <col min="6704" max="6711" width="22.140625" style="143" bestFit="1" customWidth="1"/>
    <col min="6712" max="6712" width="19" style="143" bestFit="1" customWidth="1"/>
    <col min="6713" max="6713" width="21.5703125" style="143" bestFit="1" customWidth="1"/>
    <col min="6714" max="6715" width="19.42578125" style="143" bestFit="1" customWidth="1"/>
    <col min="6716" max="6723" width="21.5703125" style="143" bestFit="1" customWidth="1"/>
    <col min="6724" max="6724" width="18.42578125" style="143" bestFit="1" customWidth="1"/>
    <col min="6725" max="6725" width="22.28515625" style="143" bestFit="1" customWidth="1"/>
    <col min="6726" max="6727" width="20.140625" style="143" bestFit="1" customWidth="1"/>
    <col min="6728" max="6735" width="22.28515625" style="143" bestFit="1" customWidth="1"/>
    <col min="6736" max="6736" width="19.140625" style="143" bestFit="1" customWidth="1"/>
    <col min="6737" max="6737" width="18.140625" style="143" bestFit="1" customWidth="1"/>
    <col min="6738" max="6738" width="19.7109375" style="143" bestFit="1" customWidth="1"/>
    <col min="6739" max="6739" width="18.28515625" style="143" bestFit="1" customWidth="1"/>
    <col min="6740" max="6740" width="19.85546875" style="143" bestFit="1" customWidth="1"/>
    <col min="6741" max="6741" width="21.140625" style="143" bestFit="1" customWidth="1"/>
    <col min="6742" max="6743" width="19.140625" style="143" bestFit="1" customWidth="1"/>
    <col min="6744" max="6751" width="21.140625" style="143" bestFit="1" customWidth="1"/>
    <col min="6752" max="6752" width="18.140625" style="143" bestFit="1" customWidth="1"/>
    <col min="6753" max="6753" width="22" style="143" bestFit="1" customWidth="1"/>
    <col min="6754" max="6755" width="19.85546875" style="143" bestFit="1" customWidth="1"/>
    <col min="6756" max="6763" width="22" style="143" bestFit="1" customWidth="1"/>
    <col min="6764" max="6764" width="18.85546875" style="143" bestFit="1" customWidth="1"/>
    <col min="6765" max="6765" width="21.42578125" style="143" bestFit="1" customWidth="1"/>
    <col min="6766" max="6767" width="19.28515625" style="143" bestFit="1" customWidth="1"/>
    <col min="6768" max="6775" width="21.42578125" style="143" bestFit="1" customWidth="1"/>
    <col min="6776" max="6776" width="18.28515625" style="143" bestFit="1" customWidth="1"/>
    <col min="6777" max="6777" width="22.140625" style="143" bestFit="1" customWidth="1"/>
    <col min="6778" max="6779" width="20" style="143" bestFit="1" customWidth="1"/>
    <col min="6780" max="6787" width="22.140625" style="143" bestFit="1" customWidth="1"/>
    <col min="6788" max="6788" width="19" style="143" bestFit="1" customWidth="1"/>
    <col min="6789" max="6789" width="14.85546875" style="143" bestFit="1" customWidth="1"/>
    <col min="6790" max="6791" width="12.7109375" style="143" bestFit="1" customWidth="1"/>
    <col min="6792" max="6799" width="15" style="143" bestFit="1" customWidth="1"/>
    <col min="6800" max="6800" width="11.7109375" style="143" bestFit="1" customWidth="1"/>
    <col min="6801" max="6801" width="15.5703125" style="143" bestFit="1" customWidth="1"/>
    <col min="6802" max="6803" width="13.5703125" style="143" bestFit="1" customWidth="1"/>
    <col min="6804" max="6811" width="15.85546875" style="143" bestFit="1" customWidth="1"/>
    <col min="6812" max="6812" width="12.5703125" style="143" bestFit="1" customWidth="1"/>
    <col min="6813" max="6813" width="14.7109375" style="143" bestFit="1" customWidth="1"/>
    <col min="6814" max="6815" width="12.5703125" style="143" bestFit="1" customWidth="1"/>
    <col min="6816" max="6823" width="14.7109375" style="143" bestFit="1" customWidth="1"/>
    <col min="6824" max="6824" width="11.5703125" style="143" bestFit="1" customWidth="1"/>
    <col min="6825" max="6825" width="15.42578125" style="143" bestFit="1" customWidth="1"/>
    <col min="6826" max="6827" width="13.42578125" style="143" bestFit="1" customWidth="1"/>
    <col min="6828" max="6835" width="15.5703125" style="143" bestFit="1" customWidth="1"/>
    <col min="6836" max="6836" width="12.28515625" style="143" bestFit="1" customWidth="1"/>
    <col min="6837" max="6883" width="9.140625" style="143"/>
    <col min="6884" max="6884" width="19.5703125" style="143" bestFit="1" customWidth="1"/>
    <col min="6885" max="6887" width="19.5703125" style="143" customWidth="1"/>
    <col min="6888" max="6888" width="10.42578125" style="143" bestFit="1" customWidth="1"/>
    <col min="6889" max="6889" width="10.5703125" style="143" bestFit="1" customWidth="1"/>
    <col min="6890" max="6890" width="10.85546875" style="143" bestFit="1" customWidth="1"/>
    <col min="6891" max="6891" width="24.7109375" style="143" bestFit="1" customWidth="1"/>
    <col min="6892" max="6892" width="19.140625" style="143" bestFit="1" customWidth="1"/>
    <col min="6893" max="6894" width="17" style="143" customWidth="1"/>
    <col min="6895" max="6902" width="19.140625" style="143" bestFit="1" customWidth="1"/>
    <col min="6903" max="6903" width="16" style="143" bestFit="1" customWidth="1"/>
    <col min="6904" max="6904" width="19.85546875" style="143" bestFit="1" customWidth="1"/>
    <col min="6905" max="6906" width="17.85546875" style="143" bestFit="1" customWidth="1"/>
    <col min="6907" max="6914" width="19.85546875" style="143" bestFit="1" customWidth="1"/>
    <col min="6915" max="6915" width="16.7109375" style="143" bestFit="1" customWidth="1"/>
    <col min="6916" max="6916" width="11" style="143" bestFit="1" customWidth="1"/>
    <col min="6917" max="6917" width="18.85546875" style="143" bestFit="1" customWidth="1"/>
    <col min="6918" max="6919" width="16.85546875" style="143" bestFit="1" customWidth="1"/>
    <col min="6920" max="6927" width="19" style="143" bestFit="1" customWidth="1"/>
    <col min="6928" max="6928" width="15.85546875" style="143" bestFit="1" customWidth="1"/>
    <col min="6929" max="6929" width="19.7109375" style="143" bestFit="1" customWidth="1"/>
    <col min="6930" max="6931" width="17.5703125" style="143" bestFit="1" customWidth="1"/>
    <col min="6932" max="6939" width="19.5703125" style="143" bestFit="1" customWidth="1"/>
    <col min="6940" max="6940" width="16.42578125" style="143" bestFit="1" customWidth="1"/>
    <col min="6941" max="6941" width="18.28515625" style="143" bestFit="1" customWidth="1"/>
    <col min="6942" max="6942" width="19.85546875" style="143" bestFit="1" customWidth="1"/>
    <col min="6943" max="6943" width="18.42578125" style="143" bestFit="1" customWidth="1"/>
    <col min="6944" max="6944" width="20" style="143" bestFit="1" customWidth="1"/>
    <col min="6945" max="6945" width="21.42578125" style="143" bestFit="1" customWidth="1"/>
    <col min="6946" max="6947" width="19.28515625" style="143" bestFit="1" customWidth="1"/>
    <col min="6948" max="6955" width="21.42578125" style="143" bestFit="1" customWidth="1"/>
    <col min="6956" max="6956" width="18.28515625" style="143" bestFit="1" customWidth="1"/>
    <col min="6957" max="6957" width="22.140625" style="143" bestFit="1" customWidth="1"/>
    <col min="6958" max="6959" width="20" style="143" bestFit="1" customWidth="1"/>
    <col min="6960" max="6967" width="22.140625" style="143" bestFit="1" customWidth="1"/>
    <col min="6968" max="6968" width="19" style="143" bestFit="1" customWidth="1"/>
    <col min="6969" max="6969" width="21.5703125" style="143" bestFit="1" customWidth="1"/>
    <col min="6970" max="6971" width="19.42578125" style="143" bestFit="1" customWidth="1"/>
    <col min="6972" max="6979" width="21.5703125" style="143" bestFit="1" customWidth="1"/>
    <col min="6980" max="6980" width="18.42578125" style="143" bestFit="1" customWidth="1"/>
    <col min="6981" max="6981" width="22.28515625" style="143" bestFit="1" customWidth="1"/>
    <col min="6982" max="6983" width="20.140625" style="143" bestFit="1" customWidth="1"/>
    <col min="6984" max="6991" width="22.28515625" style="143" bestFit="1" customWidth="1"/>
    <col min="6992" max="6992" width="19.140625" style="143" bestFit="1" customWidth="1"/>
    <col min="6993" max="6993" width="18.140625" style="143" bestFit="1" customWidth="1"/>
    <col min="6994" max="6994" width="19.7109375" style="143" bestFit="1" customWidth="1"/>
    <col min="6995" max="6995" width="18.28515625" style="143" bestFit="1" customWidth="1"/>
    <col min="6996" max="6996" width="19.85546875" style="143" bestFit="1" customWidth="1"/>
    <col min="6997" max="6997" width="21.140625" style="143" bestFit="1" customWidth="1"/>
    <col min="6998" max="6999" width="19.140625" style="143" bestFit="1" customWidth="1"/>
    <col min="7000" max="7007" width="21.140625" style="143" bestFit="1" customWidth="1"/>
    <col min="7008" max="7008" width="18.140625" style="143" bestFit="1" customWidth="1"/>
    <col min="7009" max="7009" width="22" style="143" bestFit="1" customWidth="1"/>
    <col min="7010" max="7011" width="19.85546875" style="143" bestFit="1" customWidth="1"/>
    <col min="7012" max="7019" width="22" style="143" bestFit="1" customWidth="1"/>
    <col min="7020" max="7020" width="18.85546875" style="143" bestFit="1" customWidth="1"/>
    <col min="7021" max="7021" width="21.42578125" style="143" bestFit="1" customWidth="1"/>
    <col min="7022" max="7023" width="19.28515625" style="143" bestFit="1" customWidth="1"/>
    <col min="7024" max="7031" width="21.42578125" style="143" bestFit="1" customWidth="1"/>
    <col min="7032" max="7032" width="18.28515625" style="143" bestFit="1" customWidth="1"/>
    <col min="7033" max="7033" width="22.140625" style="143" bestFit="1" customWidth="1"/>
    <col min="7034" max="7035" width="20" style="143" bestFit="1" customWidth="1"/>
    <col min="7036" max="7043" width="22.140625" style="143" bestFit="1" customWidth="1"/>
    <col min="7044" max="7044" width="19" style="143" bestFit="1" customWidth="1"/>
    <col min="7045" max="7045" width="14.85546875" style="143" bestFit="1" customWidth="1"/>
    <col min="7046" max="7047" width="12.7109375" style="143" bestFit="1" customWidth="1"/>
    <col min="7048" max="7055" width="15" style="143" bestFit="1" customWidth="1"/>
    <col min="7056" max="7056" width="11.7109375" style="143" bestFit="1" customWidth="1"/>
    <col min="7057" max="7057" width="15.5703125" style="143" bestFit="1" customWidth="1"/>
    <col min="7058" max="7059" width="13.5703125" style="143" bestFit="1" customWidth="1"/>
    <col min="7060" max="7067" width="15.85546875" style="143" bestFit="1" customWidth="1"/>
    <col min="7068" max="7068" width="12.5703125" style="143" bestFit="1" customWidth="1"/>
    <col min="7069" max="7069" width="14.7109375" style="143" bestFit="1" customWidth="1"/>
    <col min="7070" max="7071" width="12.5703125" style="143" bestFit="1" customWidth="1"/>
    <col min="7072" max="7079" width="14.7109375" style="143" bestFit="1" customWidth="1"/>
    <col min="7080" max="7080" width="11.5703125" style="143" bestFit="1" customWidth="1"/>
    <col min="7081" max="7081" width="15.42578125" style="143" bestFit="1" customWidth="1"/>
    <col min="7082" max="7083" width="13.42578125" style="143" bestFit="1" customWidth="1"/>
    <col min="7084" max="7091" width="15.5703125" style="143" bestFit="1" customWidth="1"/>
    <col min="7092" max="7092" width="12.28515625" style="143" bestFit="1" customWidth="1"/>
    <col min="7093" max="7139" width="9.140625" style="143"/>
    <col min="7140" max="7140" width="19.5703125" style="143" bestFit="1" customWidth="1"/>
    <col min="7141" max="7143" width="19.5703125" style="143" customWidth="1"/>
    <col min="7144" max="7144" width="10.42578125" style="143" bestFit="1" customWidth="1"/>
    <col min="7145" max="7145" width="10.5703125" style="143" bestFit="1" customWidth="1"/>
    <col min="7146" max="7146" width="10.85546875" style="143" bestFit="1" customWidth="1"/>
    <col min="7147" max="7147" width="24.7109375" style="143" bestFit="1" customWidth="1"/>
    <col min="7148" max="7148" width="19.140625" style="143" bestFit="1" customWidth="1"/>
    <col min="7149" max="7150" width="17" style="143" customWidth="1"/>
    <col min="7151" max="7158" width="19.140625" style="143" bestFit="1" customWidth="1"/>
    <col min="7159" max="7159" width="16" style="143" bestFit="1" customWidth="1"/>
    <col min="7160" max="7160" width="19.85546875" style="143" bestFit="1" customWidth="1"/>
    <col min="7161" max="7162" width="17.85546875" style="143" bestFit="1" customWidth="1"/>
    <col min="7163" max="7170" width="19.85546875" style="143" bestFit="1" customWidth="1"/>
    <col min="7171" max="7171" width="16.7109375" style="143" bestFit="1" customWidth="1"/>
    <col min="7172" max="7172" width="11" style="143" bestFit="1" customWidth="1"/>
    <col min="7173" max="7173" width="18.85546875" style="143" bestFit="1" customWidth="1"/>
    <col min="7174" max="7175" width="16.85546875" style="143" bestFit="1" customWidth="1"/>
    <col min="7176" max="7183" width="19" style="143" bestFit="1" customWidth="1"/>
    <col min="7184" max="7184" width="15.85546875" style="143" bestFit="1" customWidth="1"/>
    <col min="7185" max="7185" width="19.7109375" style="143" bestFit="1" customWidth="1"/>
    <col min="7186" max="7187" width="17.5703125" style="143" bestFit="1" customWidth="1"/>
    <col min="7188" max="7195" width="19.5703125" style="143" bestFit="1" customWidth="1"/>
    <col min="7196" max="7196" width="16.42578125" style="143" bestFit="1" customWidth="1"/>
    <col min="7197" max="7197" width="18.28515625" style="143" bestFit="1" customWidth="1"/>
    <col min="7198" max="7198" width="19.85546875" style="143" bestFit="1" customWidth="1"/>
    <col min="7199" max="7199" width="18.42578125" style="143" bestFit="1" customWidth="1"/>
    <col min="7200" max="7200" width="20" style="143" bestFit="1" customWidth="1"/>
    <col min="7201" max="7201" width="21.42578125" style="143" bestFit="1" customWidth="1"/>
    <col min="7202" max="7203" width="19.28515625" style="143" bestFit="1" customWidth="1"/>
    <col min="7204" max="7211" width="21.42578125" style="143" bestFit="1" customWidth="1"/>
    <col min="7212" max="7212" width="18.28515625" style="143" bestFit="1" customWidth="1"/>
    <col min="7213" max="7213" width="22.140625" style="143" bestFit="1" customWidth="1"/>
    <col min="7214" max="7215" width="20" style="143" bestFit="1" customWidth="1"/>
    <col min="7216" max="7223" width="22.140625" style="143" bestFit="1" customWidth="1"/>
    <col min="7224" max="7224" width="19" style="143" bestFit="1" customWidth="1"/>
    <col min="7225" max="7225" width="21.5703125" style="143" bestFit="1" customWidth="1"/>
    <col min="7226" max="7227" width="19.42578125" style="143" bestFit="1" customWidth="1"/>
    <col min="7228" max="7235" width="21.5703125" style="143" bestFit="1" customWidth="1"/>
    <col min="7236" max="7236" width="18.42578125" style="143" bestFit="1" customWidth="1"/>
    <col min="7237" max="7237" width="22.28515625" style="143" bestFit="1" customWidth="1"/>
    <col min="7238" max="7239" width="20.140625" style="143" bestFit="1" customWidth="1"/>
    <col min="7240" max="7247" width="22.28515625" style="143" bestFit="1" customWidth="1"/>
    <col min="7248" max="7248" width="19.140625" style="143" bestFit="1" customWidth="1"/>
    <col min="7249" max="7249" width="18.140625" style="143" bestFit="1" customWidth="1"/>
    <col min="7250" max="7250" width="19.7109375" style="143" bestFit="1" customWidth="1"/>
    <col min="7251" max="7251" width="18.28515625" style="143" bestFit="1" customWidth="1"/>
    <col min="7252" max="7252" width="19.85546875" style="143" bestFit="1" customWidth="1"/>
    <col min="7253" max="7253" width="21.140625" style="143" bestFit="1" customWidth="1"/>
    <col min="7254" max="7255" width="19.140625" style="143" bestFit="1" customWidth="1"/>
    <col min="7256" max="7263" width="21.140625" style="143" bestFit="1" customWidth="1"/>
    <col min="7264" max="7264" width="18.140625" style="143" bestFit="1" customWidth="1"/>
    <col min="7265" max="7265" width="22" style="143" bestFit="1" customWidth="1"/>
    <col min="7266" max="7267" width="19.85546875" style="143" bestFit="1" customWidth="1"/>
    <col min="7268" max="7275" width="22" style="143" bestFit="1" customWidth="1"/>
    <col min="7276" max="7276" width="18.85546875" style="143" bestFit="1" customWidth="1"/>
    <col min="7277" max="7277" width="21.42578125" style="143" bestFit="1" customWidth="1"/>
    <col min="7278" max="7279" width="19.28515625" style="143" bestFit="1" customWidth="1"/>
    <col min="7280" max="7287" width="21.42578125" style="143" bestFit="1" customWidth="1"/>
    <col min="7288" max="7288" width="18.28515625" style="143" bestFit="1" customWidth="1"/>
    <col min="7289" max="7289" width="22.140625" style="143" bestFit="1" customWidth="1"/>
    <col min="7290" max="7291" width="20" style="143" bestFit="1" customWidth="1"/>
    <col min="7292" max="7299" width="22.140625" style="143" bestFit="1" customWidth="1"/>
    <col min="7300" max="7300" width="19" style="143" bestFit="1" customWidth="1"/>
    <col min="7301" max="7301" width="14.85546875" style="143" bestFit="1" customWidth="1"/>
    <col min="7302" max="7303" width="12.7109375" style="143" bestFit="1" customWidth="1"/>
    <col min="7304" max="7311" width="15" style="143" bestFit="1" customWidth="1"/>
    <col min="7312" max="7312" width="11.7109375" style="143" bestFit="1" customWidth="1"/>
    <col min="7313" max="7313" width="15.5703125" style="143" bestFit="1" customWidth="1"/>
    <col min="7314" max="7315" width="13.5703125" style="143" bestFit="1" customWidth="1"/>
    <col min="7316" max="7323" width="15.85546875" style="143" bestFit="1" customWidth="1"/>
    <col min="7324" max="7324" width="12.5703125" style="143" bestFit="1" customWidth="1"/>
    <col min="7325" max="7325" width="14.7109375" style="143" bestFit="1" customWidth="1"/>
    <col min="7326" max="7327" width="12.5703125" style="143" bestFit="1" customWidth="1"/>
    <col min="7328" max="7335" width="14.7109375" style="143" bestFit="1" customWidth="1"/>
    <col min="7336" max="7336" width="11.5703125" style="143" bestFit="1" customWidth="1"/>
    <col min="7337" max="7337" width="15.42578125" style="143" bestFit="1" customWidth="1"/>
    <col min="7338" max="7339" width="13.42578125" style="143" bestFit="1" customWidth="1"/>
    <col min="7340" max="7347" width="15.5703125" style="143" bestFit="1" customWidth="1"/>
    <col min="7348" max="7348" width="12.28515625" style="143" bestFit="1" customWidth="1"/>
    <col min="7349" max="7395" width="9.140625" style="143"/>
    <col min="7396" max="7396" width="19.5703125" style="143" bestFit="1" customWidth="1"/>
    <col min="7397" max="7399" width="19.5703125" style="143" customWidth="1"/>
    <col min="7400" max="7400" width="10.42578125" style="143" bestFit="1" customWidth="1"/>
    <col min="7401" max="7401" width="10.5703125" style="143" bestFit="1" customWidth="1"/>
    <col min="7402" max="7402" width="10.85546875" style="143" bestFit="1" customWidth="1"/>
    <col min="7403" max="7403" width="24.7109375" style="143" bestFit="1" customWidth="1"/>
    <col min="7404" max="7404" width="19.140625" style="143" bestFit="1" customWidth="1"/>
    <col min="7405" max="7406" width="17" style="143" customWidth="1"/>
    <col min="7407" max="7414" width="19.140625" style="143" bestFit="1" customWidth="1"/>
    <col min="7415" max="7415" width="16" style="143" bestFit="1" customWidth="1"/>
    <col min="7416" max="7416" width="19.85546875" style="143" bestFit="1" customWidth="1"/>
    <col min="7417" max="7418" width="17.85546875" style="143" bestFit="1" customWidth="1"/>
    <col min="7419" max="7426" width="19.85546875" style="143" bestFit="1" customWidth="1"/>
    <col min="7427" max="7427" width="16.7109375" style="143" bestFit="1" customWidth="1"/>
    <col min="7428" max="7428" width="11" style="143" bestFit="1" customWidth="1"/>
    <col min="7429" max="7429" width="18.85546875" style="143" bestFit="1" customWidth="1"/>
    <col min="7430" max="7431" width="16.85546875" style="143" bestFit="1" customWidth="1"/>
    <col min="7432" max="7439" width="19" style="143" bestFit="1" customWidth="1"/>
    <col min="7440" max="7440" width="15.85546875" style="143" bestFit="1" customWidth="1"/>
    <col min="7441" max="7441" width="19.7109375" style="143" bestFit="1" customWidth="1"/>
    <col min="7442" max="7443" width="17.5703125" style="143" bestFit="1" customWidth="1"/>
    <col min="7444" max="7451" width="19.5703125" style="143" bestFit="1" customWidth="1"/>
    <col min="7452" max="7452" width="16.42578125" style="143" bestFit="1" customWidth="1"/>
    <col min="7453" max="7453" width="18.28515625" style="143" bestFit="1" customWidth="1"/>
    <col min="7454" max="7454" width="19.85546875" style="143" bestFit="1" customWidth="1"/>
    <col min="7455" max="7455" width="18.42578125" style="143" bestFit="1" customWidth="1"/>
    <col min="7456" max="7456" width="20" style="143" bestFit="1" customWidth="1"/>
    <col min="7457" max="7457" width="21.42578125" style="143" bestFit="1" customWidth="1"/>
    <col min="7458" max="7459" width="19.28515625" style="143" bestFit="1" customWidth="1"/>
    <col min="7460" max="7467" width="21.42578125" style="143" bestFit="1" customWidth="1"/>
    <col min="7468" max="7468" width="18.28515625" style="143" bestFit="1" customWidth="1"/>
    <col min="7469" max="7469" width="22.140625" style="143" bestFit="1" customWidth="1"/>
    <col min="7470" max="7471" width="20" style="143" bestFit="1" customWidth="1"/>
    <col min="7472" max="7479" width="22.140625" style="143" bestFit="1" customWidth="1"/>
    <col min="7480" max="7480" width="19" style="143" bestFit="1" customWidth="1"/>
    <col min="7481" max="7481" width="21.5703125" style="143" bestFit="1" customWidth="1"/>
    <col min="7482" max="7483" width="19.42578125" style="143" bestFit="1" customWidth="1"/>
    <col min="7484" max="7491" width="21.5703125" style="143" bestFit="1" customWidth="1"/>
    <col min="7492" max="7492" width="18.42578125" style="143" bestFit="1" customWidth="1"/>
    <col min="7493" max="7493" width="22.28515625" style="143" bestFit="1" customWidth="1"/>
    <col min="7494" max="7495" width="20.140625" style="143" bestFit="1" customWidth="1"/>
    <col min="7496" max="7503" width="22.28515625" style="143" bestFit="1" customWidth="1"/>
    <col min="7504" max="7504" width="19.140625" style="143" bestFit="1" customWidth="1"/>
    <col min="7505" max="7505" width="18.140625" style="143" bestFit="1" customWidth="1"/>
    <col min="7506" max="7506" width="19.7109375" style="143" bestFit="1" customWidth="1"/>
    <col min="7507" max="7507" width="18.28515625" style="143" bestFit="1" customWidth="1"/>
    <col min="7508" max="7508" width="19.85546875" style="143" bestFit="1" customWidth="1"/>
    <col min="7509" max="7509" width="21.140625" style="143" bestFit="1" customWidth="1"/>
    <col min="7510" max="7511" width="19.140625" style="143" bestFit="1" customWidth="1"/>
    <col min="7512" max="7519" width="21.140625" style="143" bestFit="1" customWidth="1"/>
    <col min="7520" max="7520" width="18.140625" style="143" bestFit="1" customWidth="1"/>
    <col min="7521" max="7521" width="22" style="143" bestFit="1" customWidth="1"/>
    <col min="7522" max="7523" width="19.85546875" style="143" bestFit="1" customWidth="1"/>
    <col min="7524" max="7531" width="22" style="143" bestFit="1" customWidth="1"/>
    <col min="7532" max="7532" width="18.85546875" style="143" bestFit="1" customWidth="1"/>
    <col min="7533" max="7533" width="21.42578125" style="143" bestFit="1" customWidth="1"/>
    <col min="7534" max="7535" width="19.28515625" style="143" bestFit="1" customWidth="1"/>
    <col min="7536" max="7543" width="21.42578125" style="143" bestFit="1" customWidth="1"/>
    <col min="7544" max="7544" width="18.28515625" style="143" bestFit="1" customWidth="1"/>
    <col min="7545" max="7545" width="22.140625" style="143" bestFit="1" customWidth="1"/>
    <col min="7546" max="7547" width="20" style="143" bestFit="1" customWidth="1"/>
    <col min="7548" max="7555" width="22.140625" style="143" bestFit="1" customWidth="1"/>
    <col min="7556" max="7556" width="19" style="143" bestFit="1" customWidth="1"/>
    <col min="7557" max="7557" width="14.85546875" style="143" bestFit="1" customWidth="1"/>
    <col min="7558" max="7559" width="12.7109375" style="143" bestFit="1" customWidth="1"/>
    <col min="7560" max="7567" width="15" style="143" bestFit="1" customWidth="1"/>
    <col min="7568" max="7568" width="11.7109375" style="143" bestFit="1" customWidth="1"/>
    <col min="7569" max="7569" width="15.5703125" style="143" bestFit="1" customWidth="1"/>
    <col min="7570" max="7571" width="13.5703125" style="143" bestFit="1" customWidth="1"/>
    <col min="7572" max="7579" width="15.85546875" style="143" bestFit="1" customWidth="1"/>
    <col min="7580" max="7580" width="12.5703125" style="143" bestFit="1" customWidth="1"/>
    <col min="7581" max="7581" width="14.7109375" style="143" bestFit="1" customWidth="1"/>
    <col min="7582" max="7583" width="12.5703125" style="143" bestFit="1" customWidth="1"/>
    <col min="7584" max="7591" width="14.7109375" style="143" bestFit="1" customWidth="1"/>
    <col min="7592" max="7592" width="11.5703125" style="143" bestFit="1" customWidth="1"/>
    <col min="7593" max="7593" width="15.42578125" style="143" bestFit="1" customWidth="1"/>
    <col min="7594" max="7595" width="13.42578125" style="143" bestFit="1" customWidth="1"/>
    <col min="7596" max="7603" width="15.5703125" style="143" bestFit="1" customWidth="1"/>
    <col min="7604" max="7604" width="12.28515625" style="143" bestFit="1" customWidth="1"/>
    <col min="7605" max="7651" width="9.140625" style="143"/>
    <col min="7652" max="7652" width="19.5703125" style="143" bestFit="1" customWidth="1"/>
    <col min="7653" max="7655" width="19.5703125" style="143" customWidth="1"/>
    <col min="7656" max="7656" width="10.42578125" style="143" bestFit="1" customWidth="1"/>
    <col min="7657" max="7657" width="10.5703125" style="143" bestFit="1" customWidth="1"/>
    <col min="7658" max="7658" width="10.85546875" style="143" bestFit="1" customWidth="1"/>
    <col min="7659" max="7659" width="24.7109375" style="143" bestFit="1" customWidth="1"/>
    <col min="7660" max="7660" width="19.140625" style="143" bestFit="1" customWidth="1"/>
    <col min="7661" max="7662" width="17" style="143" customWidth="1"/>
    <col min="7663" max="7670" width="19.140625" style="143" bestFit="1" customWidth="1"/>
    <col min="7671" max="7671" width="16" style="143" bestFit="1" customWidth="1"/>
    <col min="7672" max="7672" width="19.85546875" style="143" bestFit="1" customWidth="1"/>
    <col min="7673" max="7674" width="17.85546875" style="143" bestFit="1" customWidth="1"/>
    <col min="7675" max="7682" width="19.85546875" style="143" bestFit="1" customWidth="1"/>
    <col min="7683" max="7683" width="16.7109375" style="143" bestFit="1" customWidth="1"/>
    <col min="7684" max="7684" width="11" style="143" bestFit="1" customWidth="1"/>
    <col min="7685" max="7685" width="18.85546875" style="143" bestFit="1" customWidth="1"/>
    <col min="7686" max="7687" width="16.85546875" style="143" bestFit="1" customWidth="1"/>
    <col min="7688" max="7695" width="19" style="143" bestFit="1" customWidth="1"/>
    <col min="7696" max="7696" width="15.85546875" style="143" bestFit="1" customWidth="1"/>
    <col min="7697" max="7697" width="19.7109375" style="143" bestFit="1" customWidth="1"/>
    <col min="7698" max="7699" width="17.5703125" style="143" bestFit="1" customWidth="1"/>
    <col min="7700" max="7707" width="19.5703125" style="143" bestFit="1" customWidth="1"/>
    <col min="7708" max="7708" width="16.42578125" style="143" bestFit="1" customWidth="1"/>
    <col min="7709" max="7709" width="18.28515625" style="143" bestFit="1" customWidth="1"/>
    <col min="7710" max="7710" width="19.85546875" style="143" bestFit="1" customWidth="1"/>
    <col min="7711" max="7711" width="18.42578125" style="143" bestFit="1" customWidth="1"/>
    <col min="7712" max="7712" width="20" style="143" bestFit="1" customWidth="1"/>
    <col min="7713" max="7713" width="21.42578125" style="143" bestFit="1" customWidth="1"/>
    <col min="7714" max="7715" width="19.28515625" style="143" bestFit="1" customWidth="1"/>
    <col min="7716" max="7723" width="21.42578125" style="143" bestFit="1" customWidth="1"/>
    <col min="7724" max="7724" width="18.28515625" style="143" bestFit="1" customWidth="1"/>
    <col min="7725" max="7725" width="22.140625" style="143" bestFit="1" customWidth="1"/>
    <col min="7726" max="7727" width="20" style="143" bestFit="1" customWidth="1"/>
    <col min="7728" max="7735" width="22.140625" style="143" bestFit="1" customWidth="1"/>
    <col min="7736" max="7736" width="19" style="143" bestFit="1" customWidth="1"/>
    <col min="7737" max="7737" width="21.5703125" style="143" bestFit="1" customWidth="1"/>
    <col min="7738" max="7739" width="19.42578125" style="143" bestFit="1" customWidth="1"/>
    <col min="7740" max="7747" width="21.5703125" style="143" bestFit="1" customWidth="1"/>
    <col min="7748" max="7748" width="18.42578125" style="143" bestFit="1" customWidth="1"/>
    <col min="7749" max="7749" width="22.28515625" style="143" bestFit="1" customWidth="1"/>
    <col min="7750" max="7751" width="20.140625" style="143" bestFit="1" customWidth="1"/>
    <col min="7752" max="7759" width="22.28515625" style="143" bestFit="1" customWidth="1"/>
    <col min="7760" max="7760" width="19.140625" style="143" bestFit="1" customWidth="1"/>
    <col min="7761" max="7761" width="18.140625" style="143" bestFit="1" customWidth="1"/>
    <col min="7762" max="7762" width="19.7109375" style="143" bestFit="1" customWidth="1"/>
    <col min="7763" max="7763" width="18.28515625" style="143" bestFit="1" customWidth="1"/>
    <col min="7764" max="7764" width="19.85546875" style="143" bestFit="1" customWidth="1"/>
    <col min="7765" max="7765" width="21.140625" style="143" bestFit="1" customWidth="1"/>
    <col min="7766" max="7767" width="19.140625" style="143" bestFit="1" customWidth="1"/>
    <col min="7768" max="7775" width="21.140625" style="143" bestFit="1" customWidth="1"/>
    <col min="7776" max="7776" width="18.140625" style="143" bestFit="1" customWidth="1"/>
    <col min="7777" max="7777" width="22" style="143" bestFit="1" customWidth="1"/>
    <col min="7778" max="7779" width="19.85546875" style="143" bestFit="1" customWidth="1"/>
    <col min="7780" max="7787" width="22" style="143" bestFit="1" customWidth="1"/>
    <col min="7788" max="7788" width="18.85546875" style="143" bestFit="1" customWidth="1"/>
    <col min="7789" max="7789" width="21.42578125" style="143" bestFit="1" customWidth="1"/>
    <col min="7790" max="7791" width="19.28515625" style="143" bestFit="1" customWidth="1"/>
    <col min="7792" max="7799" width="21.42578125" style="143" bestFit="1" customWidth="1"/>
    <col min="7800" max="7800" width="18.28515625" style="143" bestFit="1" customWidth="1"/>
    <col min="7801" max="7801" width="22.140625" style="143" bestFit="1" customWidth="1"/>
    <col min="7802" max="7803" width="20" style="143" bestFit="1" customWidth="1"/>
    <col min="7804" max="7811" width="22.140625" style="143" bestFit="1" customWidth="1"/>
    <col min="7812" max="7812" width="19" style="143" bestFit="1" customWidth="1"/>
    <col min="7813" max="7813" width="14.85546875" style="143" bestFit="1" customWidth="1"/>
    <col min="7814" max="7815" width="12.7109375" style="143" bestFit="1" customWidth="1"/>
    <col min="7816" max="7823" width="15" style="143" bestFit="1" customWidth="1"/>
    <col min="7824" max="7824" width="11.7109375" style="143" bestFit="1" customWidth="1"/>
    <col min="7825" max="7825" width="15.5703125" style="143" bestFit="1" customWidth="1"/>
    <col min="7826" max="7827" width="13.5703125" style="143" bestFit="1" customWidth="1"/>
    <col min="7828" max="7835" width="15.85546875" style="143" bestFit="1" customWidth="1"/>
    <col min="7836" max="7836" width="12.5703125" style="143" bestFit="1" customWidth="1"/>
    <col min="7837" max="7837" width="14.7109375" style="143" bestFit="1" customWidth="1"/>
    <col min="7838" max="7839" width="12.5703125" style="143" bestFit="1" customWidth="1"/>
    <col min="7840" max="7847" width="14.7109375" style="143" bestFit="1" customWidth="1"/>
    <col min="7848" max="7848" width="11.5703125" style="143" bestFit="1" customWidth="1"/>
    <col min="7849" max="7849" width="15.42578125" style="143" bestFit="1" customWidth="1"/>
    <col min="7850" max="7851" width="13.42578125" style="143" bestFit="1" customWidth="1"/>
    <col min="7852" max="7859" width="15.5703125" style="143" bestFit="1" customWidth="1"/>
    <col min="7860" max="7860" width="12.28515625" style="143" bestFit="1" customWidth="1"/>
    <col min="7861" max="7907" width="9.140625" style="143"/>
    <col min="7908" max="7908" width="19.5703125" style="143" bestFit="1" customWidth="1"/>
    <col min="7909" max="7911" width="19.5703125" style="143" customWidth="1"/>
    <col min="7912" max="7912" width="10.42578125" style="143" bestFit="1" customWidth="1"/>
    <col min="7913" max="7913" width="10.5703125" style="143" bestFit="1" customWidth="1"/>
    <col min="7914" max="7914" width="10.85546875" style="143" bestFit="1" customWidth="1"/>
    <col min="7915" max="7915" width="24.7109375" style="143" bestFit="1" customWidth="1"/>
    <col min="7916" max="7916" width="19.140625" style="143" bestFit="1" customWidth="1"/>
    <col min="7917" max="7918" width="17" style="143" customWidth="1"/>
    <col min="7919" max="7926" width="19.140625" style="143" bestFit="1" customWidth="1"/>
    <col min="7927" max="7927" width="16" style="143" bestFit="1" customWidth="1"/>
    <col min="7928" max="7928" width="19.85546875" style="143" bestFit="1" customWidth="1"/>
    <col min="7929" max="7930" width="17.85546875" style="143" bestFit="1" customWidth="1"/>
    <col min="7931" max="7938" width="19.85546875" style="143" bestFit="1" customWidth="1"/>
    <col min="7939" max="7939" width="16.7109375" style="143" bestFit="1" customWidth="1"/>
    <col min="7940" max="7940" width="11" style="143" bestFit="1" customWidth="1"/>
    <col min="7941" max="7941" width="18.85546875" style="143" bestFit="1" customWidth="1"/>
    <col min="7942" max="7943" width="16.85546875" style="143" bestFit="1" customWidth="1"/>
    <col min="7944" max="7951" width="19" style="143" bestFit="1" customWidth="1"/>
    <col min="7952" max="7952" width="15.85546875" style="143" bestFit="1" customWidth="1"/>
    <col min="7953" max="7953" width="19.7109375" style="143" bestFit="1" customWidth="1"/>
    <col min="7954" max="7955" width="17.5703125" style="143" bestFit="1" customWidth="1"/>
    <col min="7956" max="7963" width="19.5703125" style="143" bestFit="1" customWidth="1"/>
    <col min="7964" max="7964" width="16.42578125" style="143" bestFit="1" customWidth="1"/>
    <col min="7965" max="7965" width="18.28515625" style="143" bestFit="1" customWidth="1"/>
    <col min="7966" max="7966" width="19.85546875" style="143" bestFit="1" customWidth="1"/>
    <col min="7967" max="7967" width="18.42578125" style="143" bestFit="1" customWidth="1"/>
    <col min="7968" max="7968" width="20" style="143" bestFit="1" customWidth="1"/>
    <col min="7969" max="7969" width="21.42578125" style="143" bestFit="1" customWidth="1"/>
    <col min="7970" max="7971" width="19.28515625" style="143" bestFit="1" customWidth="1"/>
    <col min="7972" max="7979" width="21.42578125" style="143" bestFit="1" customWidth="1"/>
    <col min="7980" max="7980" width="18.28515625" style="143" bestFit="1" customWidth="1"/>
    <col min="7981" max="7981" width="22.140625" style="143" bestFit="1" customWidth="1"/>
    <col min="7982" max="7983" width="20" style="143" bestFit="1" customWidth="1"/>
    <col min="7984" max="7991" width="22.140625" style="143" bestFit="1" customWidth="1"/>
    <col min="7992" max="7992" width="19" style="143" bestFit="1" customWidth="1"/>
    <col min="7993" max="7993" width="21.5703125" style="143" bestFit="1" customWidth="1"/>
    <col min="7994" max="7995" width="19.42578125" style="143" bestFit="1" customWidth="1"/>
    <col min="7996" max="8003" width="21.5703125" style="143" bestFit="1" customWidth="1"/>
    <col min="8004" max="8004" width="18.42578125" style="143" bestFit="1" customWidth="1"/>
    <col min="8005" max="8005" width="22.28515625" style="143" bestFit="1" customWidth="1"/>
    <col min="8006" max="8007" width="20.140625" style="143" bestFit="1" customWidth="1"/>
    <col min="8008" max="8015" width="22.28515625" style="143" bestFit="1" customWidth="1"/>
    <col min="8016" max="8016" width="19.140625" style="143" bestFit="1" customWidth="1"/>
    <col min="8017" max="8017" width="18.140625" style="143" bestFit="1" customWidth="1"/>
    <col min="8018" max="8018" width="19.7109375" style="143" bestFit="1" customWidth="1"/>
    <col min="8019" max="8019" width="18.28515625" style="143" bestFit="1" customWidth="1"/>
    <col min="8020" max="8020" width="19.85546875" style="143" bestFit="1" customWidth="1"/>
    <col min="8021" max="8021" width="21.140625" style="143" bestFit="1" customWidth="1"/>
    <col min="8022" max="8023" width="19.140625" style="143" bestFit="1" customWidth="1"/>
    <col min="8024" max="8031" width="21.140625" style="143" bestFit="1" customWidth="1"/>
    <col min="8032" max="8032" width="18.140625" style="143" bestFit="1" customWidth="1"/>
    <col min="8033" max="8033" width="22" style="143" bestFit="1" customWidth="1"/>
    <col min="8034" max="8035" width="19.85546875" style="143" bestFit="1" customWidth="1"/>
    <col min="8036" max="8043" width="22" style="143" bestFit="1" customWidth="1"/>
    <col min="8044" max="8044" width="18.85546875" style="143" bestFit="1" customWidth="1"/>
    <col min="8045" max="8045" width="21.42578125" style="143" bestFit="1" customWidth="1"/>
    <col min="8046" max="8047" width="19.28515625" style="143" bestFit="1" customWidth="1"/>
    <col min="8048" max="8055" width="21.42578125" style="143" bestFit="1" customWidth="1"/>
    <col min="8056" max="8056" width="18.28515625" style="143" bestFit="1" customWidth="1"/>
    <col min="8057" max="8057" width="22.140625" style="143" bestFit="1" customWidth="1"/>
    <col min="8058" max="8059" width="20" style="143" bestFit="1" customWidth="1"/>
    <col min="8060" max="8067" width="22.140625" style="143" bestFit="1" customWidth="1"/>
    <col min="8068" max="8068" width="19" style="143" bestFit="1" customWidth="1"/>
    <col min="8069" max="8069" width="14.85546875" style="143" bestFit="1" customWidth="1"/>
    <col min="8070" max="8071" width="12.7109375" style="143" bestFit="1" customWidth="1"/>
    <col min="8072" max="8079" width="15" style="143" bestFit="1" customWidth="1"/>
    <col min="8080" max="8080" width="11.7109375" style="143" bestFit="1" customWidth="1"/>
    <col min="8081" max="8081" width="15.5703125" style="143" bestFit="1" customWidth="1"/>
    <col min="8082" max="8083" width="13.5703125" style="143" bestFit="1" customWidth="1"/>
    <col min="8084" max="8091" width="15.85546875" style="143" bestFit="1" customWidth="1"/>
    <col min="8092" max="8092" width="12.5703125" style="143" bestFit="1" customWidth="1"/>
    <col min="8093" max="8093" width="14.7109375" style="143" bestFit="1" customWidth="1"/>
    <col min="8094" max="8095" width="12.5703125" style="143" bestFit="1" customWidth="1"/>
    <col min="8096" max="8103" width="14.7109375" style="143" bestFit="1" customWidth="1"/>
    <col min="8104" max="8104" width="11.5703125" style="143" bestFit="1" customWidth="1"/>
    <col min="8105" max="8105" width="15.42578125" style="143" bestFit="1" customWidth="1"/>
    <col min="8106" max="8107" width="13.42578125" style="143" bestFit="1" customWidth="1"/>
    <col min="8108" max="8115" width="15.5703125" style="143" bestFit="1" customWidth="1"/>
    <col min="8116" max="8116" width="12.28515625" style="143" bestFit="1" customWidth="1"/>
    <col min="8117" max="8163" width="9.140625" style="143"/>
    <col min="8164" max="8164" width="19.5703125" style="143" bestFit="1" customWidth="1"/>
    <col min="8165" max="8167" width="19.5703125" style="143" customWidth="1"/>
    <col min="8168" max="8168" width="10.42578125" style="143" bestFit="1" customWidth="1"/>
    <col min="8169" max="8169" width="10.5703125" style="143" bestFit="1" customWidth="1"/>
    <col min="8170" max="8170" width="10.85546875" style="143" bestFit="1" customWidth="1"/>
    <col min="8171" max="8171" width="24.7109375" style="143" bestFit="1" customWidth="1"/>
    <col min="8172" max="8172" width="19.140625" style="143" bestFit="1" customWidth="1"/>
    <col min="8173" max="8174" width="17" style="143" customWidth="1"/>
    <col min="8175" max="8182" width="19.140625" style="143" bestFit="1" customWidth="1"/>
    <col min="8183" max="8183" width="16" style="143" bestFit="1" customWidth="1"/>
    <col min="8184" max="8184" width="19.85546875" style="143" bestFit="1" customWidth="1"/>
    <col min="8185" max="8186" width="17.85546875" style="143" bestFit="1" customWidth="1"/>
    <col min="8187" max="8194" width="19.85546875" style="143" bestFit="1" customWidth="1"/>
    <col min="8195" max="8195" width="16.7109375" style="143" bestFit="1" customWidth="1"/>
    <col min="8196" max="8196" width="11" style="143" bestFit="1" customWidth="1"/>
    <col min="8197" max="8197" width="18.85546875" style="143" bestFit="1" customWidth="1"/>
    <col min="8198" max="8199" width="16.85546875" style="143" bestFit="1" customWidth="1"/>
    <col min="8200" max="8207" width="19" style="143" bestFit="1" customWidth="1"/>
    <col min="8208" max="8208" width="15.85546875" style="143" bestFit="1" customWidth="1"/>
    <col min="8209" max="8209" width="19.7109375" style="143" bestFit="1" customWidth="1"/>
    <col min="8210" max="8211" width="17.5703125" style="143" bestFit="1" customWidth="1"/>
    <col min="8212" max="8219" width="19.5703125" style="143" bestFit="1" customWidth="1"/>
    <col min="8220" max="8220" width="16.42578125" style="143" bestFit="1" customWidth="1"/>
    <col min="8221" max="8221" width="18.28515625" style="143" bestFit="1" customWidth="1"/>
    <col min="8222" max="8222" width="19.85546875" style="143" bestFit="1" customWidth="1"/>
    <col min="8223" max="8223" width="18.42578125" style="143" bestFit="1" customWidth="1"/>
    <col min="8224" max="8224" width="20" style="143" bestFit="1" customWidth="1"/>
    <col min="8225" max="8225" width="21.42578125" style="143" bestFit="1" customWidth="1"/>
    <col min="8226" max="8227" width="19.28515625" style="143" bestFit="1" customWidth="1"/>
    <col min="8228" max="8235" width="21.42578125" style="143" bestFit="1" customWidth="1"/>
    <col min="8236" max="8236" width="18.28515625" style="143" bestFit="1" customWidth="1"/>
    <col min="8237" max="8237" width="22.140625" style="143" bestFit="1" customWidth="1"/>
    <col min="8238" max="8239" width="20" style="143" bestFit="1" customWidth="1"/>
    <col min="8240" max="8247" width="22.140625" style="143" bestFit="1" customWidth="1"/>
    <col min="8248" max="8248" width="19" style="143" bestFit="1" customWidth="1"/>
    <col min="8249" max="8249" width="21.5703125" style="143" bestFit="1" customWidth="1"/>
    <col min="8250" max="8251" width="19.42578125" style="143" bestFit="1" customWidth="1"/>
    <col min="8252" max="8259" width="21.5703125" style="143" bestFit="1" customWidth="1"/>
    <col min="8260" max="8260" width="18.42578125" style="143" bestFit="1" customWidth="1"/>
    <col min="8261" max="8261" width="22.28515625" style="143" bestFit="1" customWidth="1"/>
    <col min="8262" max="8263" width="20.140625" style="143" bestFit="1" customWidth="1"/>
    <col min="8264" max="8271" width="22.28515625" style="143" bestFit="1" customWidth="1"/>
    <col min="8272" max="8272" width="19.140625" style="143" bestFit="1" customWidth="1"/>
    <col min="8273" max="8273" width="18.140625" style="143" bestFit="1" customWidth="1"/>
    <col min="8274" max="8274" width="19.7109375" style="143" bestFit="1" customWidth="1"/>
    <col min="8275" max="8275" width="18.28515625" style="143" bestFit="1" customWidth="1"/>
    <col min="8276" max="8276" width="19.85546875" style="143" bestFit="1" customWidth="1"/>
    <col min="8277" max="8277" width="21.140625" style="143" bestFit="1" customWidth="1"/>
    <col min="8278" max="8279" width="19.140625" style="143" bestFit="1" customWidth="1"/>
    <col min="8280" max="8287" width="21.140625" style="143" bestFit="1" customWidth="1"/>
    <col min="8288" max="8288" width="18.140625" style="143" bestFit="1" customWidth="1"/>
    <col min="8289" max="8289" width="22" style="143" bestFit="1" customWidth="1"/>
    <col min="8290" max="8291" width="19.85546875" style="143" bestFit="1" customWidth="1"/>
    <col min="8292" max="8299" width="22" style="143" bestFit="1" customWidth="1"/>
    <col min="8300" max="8300" width="18.85546875" style="143" bestFit="1" customWidth="1"/>
    <col min="8301" max="8301" width="21.42578125" style="143" bestFit="1" customWidth="1"/>
    <col min="8302" max="8303" width="19.28515625" style="143" bestFit="1" customWidth="1"/>
    <col min="8304" max="8311" width="21.42578125" style="143" bestFit="1" customWidth="1"/>
    <col min="8312" max="8312" width="18.28515625" style="143" bestFit="1" customWidth="1"/>
    <col min="8313" max="8313" width="22.140625" style="143" bestFit="1" customWidth="1"/>
    <col min="8314" max="8315" width="20" style="143" bestFit="1" customWidth="1"/>
    <col min="8316" max="8323" width="22.140625" style="143" bestFit="1" customWidth="1"/>
    <col min="8324" max="8324" width="19" style="143" bestFit="1" customWidth="1"/>
    <col min="8325" max="8325" width="14.85546875" style="143" bestFit="1" customWidth="1"/>
    <col min="8326" max="8327" width="12.7109375" style="143" bestFit="1" customWidth="1"/>
    <col min="8328" max="8335" width="15" style="143" bestFit="1" customWidth="1"/>
    <col min="8336" max="8336" width="11.7109375" style="143" bestFit="1" customWidth="1"/>
    <col min="8337" max="8337" width="15.5703125" style="143" bestFit="1" customWidth="1"/>
    <col min="8338" max="8339" width="13.5703125" style="143" bestFit="1" customWidth="1"/>
    <col min="8340" max="8347" width="15.85546875" style="143" bestFit="1" customWidth="1"/>
    <col min="8348" max="8348" width="12.5703125" style="143" bestFit="1" customWidth="1"/>
    <col min="8349" max="8349" width="14.7109375" style="143" bestFit="1" customWidth="1"/>
    <col min="8350" max="8351" width="12.5703125" style="143" bestFit="1" customWidth="1"/>
    <col min="8352" max="8359" width="14.7109375" style="143" bestFit="1" customWidth="1"/>
    <col min="8360" max="8360" width="11.5703125" style="143" bestFit="1" customWidth="1"/>
    <col min="8361" max="8361" width="15.42578125" style="143" bestFit="1" customWidth="1"/>
    <col min="8362" max="8363" width="13.42578125" style="143" bestFit="1" customWidth="1"/>
    <col min="8364" max="8371" width="15.5703125" style="143" bestFit="1" customWidth="1"/>
    <col min="8372" max="8372" width="12.28515625" style="143" bestFit="1" customWidth="1"/>
    <col min="8373" max="8419" width="9.140625" style="143"/>
    <col min="8420" max="8420" width="19.5703125" style="143" bestFit="1" customWidth="1"/>
    <col min="8421" max="8423" width="19.5703125" style="143" customWidth="1"/>
    <col min="8424" max="8424" width="10.42578125" style="143" bestFit="1" customWidth="1"/>
    <col min="8425" max="8425" width="10.5703125" style="143" bestFit="1" customWidth="1"/>
    <col min="8426" max="8426" width="10.85546875" style="143" bestFit="1" customWidth="1"/>
    <col min="8427" max="8427" width="24.7109375" style="143" bestFit="1" customWidth="1"/>
    <col min="8428" max="8428" width="19.140625" style="143" bestFit="1" customWidth="1"/>
    <col min="8429" max="8430" width="17" style="143" customWidth="1"/>
    <col min="8431" max="8438" width="19.140625" style="143" bestFit="1" customWidth="1"/>
    <col min="8439" max="8439" width="16" style="143" bestFit="1" customWidth="1"/>
    <col min="8440" max="8440" width="19.85546875" style="143" bestFit="1" customWidth="1"/>
    <col min="8441" max="8442" width="17.85546875" style="143" bestFit="1" customWidth="1"/>
    <col min="8443" max="8450" width="19.85546875" style="143" bestFit="1" customWidth="1"/>
    <col min="8451" max="8451" width="16.7109375" style="143" bestFit="1" customWidth="1"/>
    <col min="8452" max="8452" width="11" style="143" bestFit="1" customWidth="1"/>
    <col min="8453" max="8453" width="18.85546875" style="143" bestFit="1" customWidth="1"/>
    <col min="8454" max="8455" width="16.85546875" style="143" bestFit="1" customWidth="1"/>
    <col min="8456" max="8463" width="19" style="143" bestFit="1" customWidth="1"/>
    <col min="8464" max="8464" width="15.85546875" style="143" bestFit="1" customWidth="1"/>
    <col min="8465" max="8465" width="19.7109375" style="143" bestFit="1" customWidth="1"/>
    <col min="8466" max="8467" width="17.5703125" style="143" bestFit="1" customWidth="1"/>
    <col min="8468" max="8475" width="19.5703125" style="143" bestFit="1" customWidth="1"/>
    <col min="8476" max="8476" width="16.42578125" style="143" bestFit="1" customWidth="1"/>
    <col min="8477" max="8477" width="18.28515625" style="143" bestFit="1" customWidth="1"/>
    <col min="8478" max="8478" width="19.85546875" style="143" bestFit="1" customWidth="1"/>
    <col min="8479" max="8479" width="18.42578125" style="143" bestFit="1" customWidth="1"/>
    <col min="8480" max="8480" width="20" style="143" bestFit="1" customWidth="1"/>
    <col min="8481" max="8481" width="21.42578125" style="143" bestFit="1" customWidth="1"/>
    <col min="8482" max="8483" width="19.28515625" style="143" bestFit="1" customWidth="1"/>
    <col min="8484" max="8491" width="21.42578125" style="143" bestFit="1" customWidth="1"/>
    <col min="8492" max="8492" width="18.28515625" style="143" bestFit="1" customWidth="1"/>
    <col min="8493" max="8493" width="22.140625" style="143" bestFit="1" customWidth="1"/>
    <col min="8494" max="8495" width="20" style="143" bestFit="1" customWidth="1"/>
    <col min="8496" max="8503" width="22.140625" style="143" bestFit="1" customWidth="1"/>
    <col min="8504" max="8504" width="19" style="143" bestFit="1" customWidth="1"/>
    <col min="8505" max="8505" width="21.5703125" style="143" bestFit="1" customWidth="1"/>
    <col min="8506" max="8507" width="19.42578125" style="143" bestFit="1" customWidth="1"/>
    <col min="8508" max="8515" width="21.5703125" style="143" bestFit="1" customWidth="1"/>
    <col min="8516" max="8516" width="18.42578125" style="143" bestFit="1" customWidth="1"/>
    <col min="8517" max="8517" width="22.28515625" style="143" bestFit="1" customWidth="1"/>
    <col min="8518" max="8519" width="20.140625" style="143" bestFit="1" customWidth="1"/>
    <col min="8520" max="8527" width="22.28515625" style="143" bestFit="1" customWidth="1"/>
    <col min="8528" max="8528" width="19.140625" style="143" bestFit="1" customWidth="1"/>
    <col min="8529" max="8529" width="18.140625" style="143" bestFit="1" customWidth="1"/>
    <col min="8530" max="8530" width="19.7109375" style="143" bestFit="1" customWidth="1"/>
    <col min="8531" max="8531" width="18.28515625" style="143" bestFit="1" customWidth="1"/>
    <col min="8532" max="8532" width="19.85546875" style="143" bestFit="1" customWidth="1"/>
    <col min="8533" max="8533" width="21.140625" style="143" bestFit="1" customWidth="1"/>
    <col min="8534" max="8535" width="19.140625" style="143" bestFit="1" customWidth="1"/>
    <col min="8536" max="8543" width="21.140625" style="143" bestFit="1" customWidth="1"/>
    <col min="8544" max="8544" width="18.140625" style="143" bestFit="1" customWidth="1"/>
    <col min="8545" max="8545" width="22" style="143" bestFit="1" customWidth="1"/>
    <col min="8546" max="8547" width="19.85546875" style="143" bestFit="1" customWidth="1"/>
    <col min="8548" max="8555" width="22" style="143" bestFit="1" customWidth="1"/>
    <col min="8556" max="8556" width="18.85546875" style="143" bestFit="1" customWidth="1"/>
    <col min="8557" max="8557" width="21.42578125" style="143" bestFit="1" customWidth="1"/>
    <col min="8558" max="8559" width="19.28515625" style="143" bestFit="1" customWidth="1"/>
    <col min="8560" max="8567" width="21.42578125" style="143" bestFit="1" customWidth="1"/>
    <col min="8568" max="8568" width="18.28515625" style="143" bestFit="1" customWidth="1"/>
    <col min="8569" max="8569" width="22.140625" style="143" bestFit="1" customWidth="1"/>
    <col min="8570" max="8571" width="20" style="143" bestFit="1" customWidth="1"/>
    <col min="8572" max="8579" width="22.140625" style="143" bestFit="1" customWidth="1"/>
    <col min="8580" max="8580" width="19" style="143" bestFit="1" customWidth="1"/>
    <col min="8581" max="8581" width="14.85546875" style="143" bestFit="1" customWidth="1"/>
    <col min="8582" max="8583" width="12.7109375" style="143" bestFit="1" customWidth="1"/>
    <col min="8584" max="8591" width="15" style="143" bestFit="1" customWidth="1"/>
    <col min="8592" max="8592" width="11.7109375" style="143" bestFit="1" customWidth="1"/>
    <col min="8593" max="8593" width="15.5703125" style="143" bestFit="1" customWidth="1"/>
    <col min="8594" max="8595" width="13.5703125" style="143" bestFit="1" customWidth="1"/>
    <col min="8596" max="8603" width="15.85546875" style="143" bestFit="1" customWidth="1"/>
    <col min="8604" max="8604" width="12.5703125" style="143" bestFit="1" customWidth="1"/>
    <col min="8605" max="8605" width="14.7109375" style="143" bestFit="1" customWidth="1"/>
    <col min="8606" max="8607" width="12.5703125" style="143" bestFit="1" customWidth="1"/>
    <col min="8608" max="8615" width="14.7109375" style="143" bestFit="1" customWidth="1"/>
    <col min="8616" max="8616" width="11.5703125" style="143" bestFit="1" customWidth="1"/>
    <col min="8617" max="8617" width="15.42578125" style="143" bestFit="1" customWidth="1"/>
    <col min="8618" max="8619" width="13.42578125" style="143" bestFit="1" customWidth="1"/>
    <col min="8620" max="8627" width="15.5703125" style="143" bestFit="1" customWidth="1"/>
    <col min="8628" max="8628" width="12.28515625" style="143" bestFit="1" customWidth="1"/>
    <col min="8629" max="8675" width="9.140625" style="143"/>
    <col min="8676" max="8676" width="19.5703125" style="143" bestFit="1" customWidth="1"/>
    <col min="8677" max="8679" width="19.5703125" style="143" customWidth="1"/>
    <col min="8680" max="8680" width="10.42578125" style="143" bestFit="1" customWidth="1"/>
    <col min="8681" max="8681" width="10.5703125" style="143" bestFit="1" customWidth="1"/>
    <col min="8682" max="8682" width="10.85546875" style="143" bestFit="1" customWidth="1"/>
    <col min="8683" max="8683" width="24.7109375" style="143" bestFit="1" customWidth="1"/>
    <col min="8684" max="8684" width="19.140625" style="143" bestFit="1" customWidth="1"/>
    <col min="8685" max="8686" width="17" style="143" customWidth="1"/>
    <col min="8687" max="8694" width="19.140625" style="143" bestFit="1" customWidth="1"/>
    <col min="8695" max="8695" width="16" style="143" bestFit="1" customWidth="1"/>
    <col min="8696" max="8696" width="19.85546875" style="143" bestFit="1" customWidth="1"/>
    <col min="8697" max="8698" width="17.85546875" style="143" bestFit="1" customWidth="1"/>
    <col min="8699" max="8706" width="19.85546875" style="143" bestFit="1" customWidth="1"/>
    <col min="8707" max="8707" width="16.7109375" style="143" bestFit="1" customWidth="1"/>
    <col min="8708" max="8708" width="11" style="143" bestFit="1" customWidth="1"/>
    <col min="8709" max="8709" width="18.85546875" style="143" bestFit="1" customWidth="1"/>
    <col min="8710" max="8711" width="16.85546875" style="143" bestFit="1" customWidth="1"/>
    <col min="8712" max="8719" width="19" style="143" bestFit="1" customWidth="1"/>
    <col min="8720" max="8720" width="15.85546875" style="143" bestFit="1" customWidth="1"/>
    <col min="8721" max="8721" width="19.7109375" style="143" bestFit="1" customWidth="1"/>
    <col min="8722" max="8723" width="17.5703125" style="143" bestFit="1" customWidth="1"/>
    <col min="8724" max="8731" width="19.5703125" style="143" bestFit="1" customWidth="1"/>
    <col min="8732" max="8732" width="16.42578125" style="143" bestFit="1" customWidth="1"/>
    <col min="8733" max="8733" width="18.28515625" style="143" bestFit="1" customWidth="1"/>
    <col min="8734" max="8734" width="19.85546875" style="143" bestFit="1" customWidth="1"/>
    <col min="8735" max="8735" width="18.42578125" style="143" bestFit="1" customWidth="1"/>
    <col min="8736" max="8736" width="20" style="143" bestFit="1" customWidth="1"/>
    <col min="8737" max="8737" width="21.42578125" style="143" bestFit="1" customWidth="1"/>
    <col min="8738" max="8739" width="19.28515625" style="143" bestFit="1" customWidth="1"/>
    <col min="8740" max="8747" width="21.42578125" style="143" bestFit="1" customWidth="1"/>
    <col min="8748" max="8748" width="18.28515625" style="143" bestFit="1" customWidth="1"/>
    <col min="8749" max="8749" width="22.140625" style="143" bestFit="1" customWidth="1"/>
    <col min="8750" max="8751" width="20" style="143" bestFit="1" customWidth="1"/>
    <col min="8752" max="8759" width="22.140625" style="143" bestFit="1" customWidth="1"/>
    <col min="8760" max="8760" width="19" style="143" bestFit="1" customWidth="1"/>
    <col min="8761" max="8761" width="21.5703125" style="143" bestFit="1" customWidth="1"/>
    <col min="8762" max="8763" width="19.42578125" style="143" bestFit="1" customWidth="1"/>
    <col min="8764" max="8771" width="21.5703125" style="143" bestFit="1" customWidth="1"/>
    <col min="8772" max="8772" width="18.42578125" style="143" bestFit="1" customWidth="1"/>
    <col min="8773" max="8773" width="22.28515625" style="143" bestFit="1" customWidth="1"/>
    <col min="8774" max="8775" width="20.140625" style="143" bestFit="1" customWidth="1"/>
    <col min="8776" max="8783" width="22.28515625" style="143" bestFit="1" customWidth="1"/>
    <col min="8784" max="8784" width="19.140625" style="143" bestFit="1" customWidth="1"/>
    <col min="8785" max="8785" width="18.140625" style="143" bestFit="1" customWidth="1"/>
    <col min="8786" max="8786" width="19.7109375" style="143" bestFit="1" customWidth="1"/>
    <col min="8787" max="8787" width="18.28515625" style="143" bestFit="1" customWidth="1"/>
    <col min="8788" max="8788" width="19.85546875" style="143" bestFit="1" customWidth="1"/>
    <col min="8789" max="8789" width="21.140625" style="143" bestFit="1" customWidth="1"/>
    <col min="8790" max="8791" width="19.140625" style="143" bestFit="1" customWidth="1"/>
    <col min="8792" max="8799" width="21.140625" style="143" bestFit="1" customWidth="1"/>
    <col min="8800" max="8800" width="18.140625" style="143" bestFit="1" customWidth="1"/>
    <col min="8801" max="8801" width="22" style="143" bestFit="1" customWidth="1"/>
    <col min="8802" max="8803" width="19.85546875" style="143" bestFit="1" customWidth="1"/>
    <col min="8804" max="8811" width="22" style="143" bestFit="1" customWidth="1"/>
    <col min="8812" max="8812" width="18.85546875" style="143" bestFit="1" customWidth="1"/>
    <col min="8813" max="8813" width="21.42578125" style="143" bestFit="1" customWidth="1"/>
    <col min="8814" max="8815" width="19.28515625" style="143" bestFit="1" customWidth="1"/>
    <col min="8816" max="8823" width="21.42578125" style="143" bestFit="1" customWidth="1"/>
    <col min="8824" max="8824" width="18.28515625" style="143" bestFit="1" customWidth="1"/>
    <col min="8825" max="8825" width="22.140625" style="143" bestFit="1" customWidth="1"/>
    <col min="8826" max="8827" width="20" style="143" bestFit="1" customWidth="1"/>
    <col min="8828" max="8835" width="22.140625" style="143" bestFit="1" customWidth="1"/>
    <col min="8836" max="8836" width="19" style="143" bestFit="1" customWidth="1"/>
    <col min="8837" max="8837" width="14.85546875" style="143" bestFit="1" customWidth="1"/>
    <col min="8838" max="8839" width="12.7109375" style="143" bestFit="1" customWidth="1"/>
    <col min="8840" max="8847" width="15" style="143" bestFit="1" customWidth="1"/>
    <col min="8848" max="8848" width="11.7109375" style="143" bestFit="1" customWidth="1"/>
    <col min="8849" max="8849" width="15.5703125" style="143" bestFit="1" customWidth="1"/>
    <col min="8850" max="8851" width="13.5703125" style="143" bestFit="1" customWidth="1"/>
    <col min="8852" max="8859" width="15.85546875" style="143" bestFit="1" customWidth="1"/>
    <col min="8860" max="8860" width="12.5703125" style="143" bestFit="1" customWidth="1"/>
    <col min="8861" max="8861" width="14.7109375" style="143" bestFit="1" customWidth="1"/>
    <col min="8862" max="8863" width="12.5703125" style="143" bestFit="1" customWidth="1"/>
    <col min="8864" max="8871" width="14.7109375" style="143" bestFit="1" customWidth="1"/>
    <col min="8872" max="8872" width="11.5703125" style="143" bestFit="1" customWidth="1"/>
    <col min="8873" max="8873" width="15.42578125" style="143" bestFit="1" customWidth="1"/>
    <col min="8874" max="8875" width="13.42578125" style="143" bestFit="1" customWidth="1"/>
    <col min="8876" max="8883" width="15.5703125" style="143" bestFit="1" customWidth="1"/>
    <col min="8884" max="8884" width="12.28515625" style="143" bestFit="1" customWidth="1"/>
    <col min="8885" max="8931" width="9.140625" style="143"/>
    <col min="8932" max="8932" width="19.5703125" style="143" bestFit="1" customWidth="1"/>
    <col min="8933" max="8935" width="19.5703125" style="143" customWidth="1"/>
    <col min="8936" max="8936" width="10.42578125" style="143" bestFit="1" customWidth="1"/>
    <col min="8937" max="8937" width="10.5703125" style="143" bestFit="1" customWidth="1"/>
    <col min="8938" max="8938" width="10.85546875" style="143" bestFit="1" customWidth="1"/>
    <col min="8939" max="8939" width="24.7109375" style="143" bestFit="1" customWidth="1"/>
    <col min="8940" max="8940" width="19.140625" style="143" bestFit="1" customWidth="1"/>
    <col min="8941" max="8942" width="17" style="143" customWidth="1"/>
    <col min="8943" max="8950" width="19.140625" style="143" bestFit="1" customWidth="1"/>
    <col min="8951" max="8951" width="16" style="143" bestFit="1" customWidth="1"/>
    <col min="8952" max="8952" width="19.85546875" style="143" bestFit="1" customWidth="1"/>
    <col min="8953" max="8954" width="17.85546875" style="143" bestFit="1" customWidth="1"/>
    <col min="8955" max="8962" width="19.85546875" style="143" bestFit="1" customWidth="1"/>
    <col min="8963" max="8963" width="16.7109375" style="143" bestFit="1" customWidth="1"/>
    <col min="8964" max="8964" width="11" style="143" bestFit="1" customWidth="1"/>
    <col min="8965" max="8965" width="18.85546875" style="143" bestFit="1" customWidth="1"/>
    <col min="8966" max="8967" width="16.85546875" style="143" bestFit="1" customWidth="1"/>
    <col min="8968" max="8975" width="19" style="143" bestFit="1" customWidth="1"/>
    <col min="8976" max="8976" width="15.85546875" style="143" bestFit="1" customWidth="1"/>
    <col min="8977" max="8977" width="19.7109375" style="143" bestFit="1" customWidth="1"/>
    <col min="8978" max="8979" width="17.5703125" style="143" bestFit="1" customWidth="1"/>
    <col min="8980" max="8987" width="19.5703125" style="143" bestFit="1" customWidth="1"/>
    <col min="8988" max="8988" width="16.42578125" style="143" bestFit="1" customWidth="1"/>
    <col min="8989" max="8989" width="18.28515625" style="143" bestFit="1" customWidth="1"/>
    <col min="8990" max="8990" width="19.85546875" style="143" bestFit="1" customWidth="1"/>
    <col min="8991" max="8991" width="18.42578125" style="143" bestFit="1" customWidth="1"/>
    <col min="8992" max="8992" width="20" style="143" bestFit="1" customWidth="1"/>
    <col min="8993" max="8993" width="21.42578125" style="143" bestFit="1" customWidth="1"/>
    <col min="8994" max="8995" width="19.28515625" style="143" bestFit="1" customWidth="1"/>
    <col min="8996" max="9003" width="21.42578125" style="143" bestFit="1" customWidth="1"/>
    <col min="9004" max="9004" width="18.28515625" style="143" bestFit="1" customWidth="1"/>
    <col min="9005" max="9005" width="22.140625" style="143" bestFit="1" customWidth="1"/>
    <col min="9006" max="9007" width="20" style="143" bestFit="1" customWidth="1"/>
    <col min="9008" max="9015" width="22.140625" style="143" bestFit="1" customWidth="1"/>
    <col min="9016" max="9016" width="19" style="143" bestFit="1" customWidth="1"/>
    <col min="9017" max="9017" width="21.5703125" style="143" bestFit="1" customWidth="1"/>
    <col min="9018" max="9019" width="19.42578125" style="143" bestFit="1" customWidth="1"/>
    <col min="9020" max="9027" width="21.5703125" style="143" bestFit="1" customWidth="1"/>
    <col min="9028" max="9028" width="18.42578125" style="143" bestFit="1" customWidth="1"/>
    <col min="9029" max="9029" width="22.28515625" style="143" bestFit="1" customWidth="1"/>
    <col min="9030" max="9031" width="20.140625" style="143" bestFit="1" customWidth="1"/>
    <col min="9032" max="9039" width="22.28515625" style="143" bestFit="1" customWidth="1"/>
    <col min="9040" max="9040" width="19.140625" style="143" bestFit="1" customWidth="1"/>
    <col min="9041" max="9041" width="18.140625" style="143" bestFit="1" customWidth="1"/>
    <col min="9042" max="9042" width="19.7109375" style="143" bestFit="1" customWidth="1"/>
    <col min="9043" max="9043" width="18.28515625" style="143" bestFit="1" customWidth="1"/>
    <col min="9044" max="9044" width="19.85546875" style="143" bestFit="1" customWidth="1"/>
    <col min="9045" max="9045" width="21.140625" style="143" bestFit="1" customWidth="1"/>
    <col min="9046" max="9047" width="19.140625" style="143" bestFit="1" customWidth="1"/>
    <col min="9048" max="9055" width="21.140625" style="143" bestFit="1" customWidth="1"/>
    <col min="9056" max="9056" width="18.140625" style="143" bestFit="1" customWidth="1"/>
    <col min="9057" max="9057" width="22" style="143" bestFit="1" customWidth="1"/>
    <col min="9058" max="9059" width="19.85546875" style="143" bestFit="1" customWidth="1"/>
    <col min="9060" max="9067" width="22" style="143" bestFit="1" customWidth="1"/>
    <col min="9068" max="9068" width="18.85546875" style="143" bestFit="1" customWidth="1"/>
    <col min="9069" max="9069" width="21.42578125" style="143" bestFit="1" customWidth="1"/>
    <col min="9070" max="9071" width="19.28515625" style="143" bestFit="1" customWidth="1"/>
    <col min="9072" max="9079" width="21.42578125" style="143" bestFit="1" customWidth="1"/>
    <col min="9080" max="9080" width="18.28515625" style="143" bestFit="1" customWidth="1"/>
    <col min="9081" max="9081" width="22.140625" style="143" bestFit="1" customWidth="1"/>
    <col min="9082" max="9083" width="20" style="143" bestFit="1" customWidth="1"/>
    <col min="9084" max="9091" width="22.140625" style="143" bestFit="1" customWidth="1"/>
    <col min="9092" max="9092" width="19" style="143" bestFit="1" customWidth="1"/>
    <col min="9093" max="9093" width="14.85546875" style="143" bestFit="1" customWidth="1"/>
    <col min="9094" max="9095" width="12.7109375" style="143" bestFit="1" customWidth="1"/>
    <col min="9096" max="9103" width="15" style="143" bestFit="1" customWidth="1"/>
    <col min="9104" max="9104" width="11.7109375" style="143" bestFit="1" customWidth="1"/>
    <col min="9105" max="9105" width="15.5703125" style="143" bestFit="1" customWidth="1"/>
    <col min="9106" max="9107" width="13.5703125" style="143" bestFit="1" customWidth="1"/>
    <col min="9108" max="9115" width="15.85546875" style="143" bestFit="1" customWidth="1"/>
    <col min="9116" max="9116" width="12.5703125" style="143" bestFit="1" customWidth="1"/>
    <col min="9117" max="9117" width="14.7109375" style="143" bestFit="1" customWidth="1"/>
    <col min="9118" max="9119" width="12.5703125" style="143" bestFit="1" customWidth="1"/>
    <col min="9120" max="9127" width="14.7109375" style="143" bestFit="1" customWidth="1"/>
    <col min="9128" max="9128" width="11.5703125" style="143" bestFit="1" customWidth="1"/>
    <col min="9129" max="9129" width="15.42578125" style="143" bestFit="1" customWidth="1"/>
    <col min="9130" max="9131" width="13.42578125" style="143" bestFit="1" customWidth="1"/>
    <col min="9132" max="9139" width="15.5703125" style="143" bestFit="1" customWidth="1"/>
    <col min="9140" max="9140" width="12.28515625" style="143" bestFit="1" customWidth="1"/>
    <col min="9141" max="9187" width="9.140625" style="143"/>
    <col min="9188" max="9188" width="19.5703125" style="143" bestFit="1" customWidth="1"/>
    <col min="9189" max="9191" width="19.5703125" style="143" customWidth="1"/>
    <col min="9192" max="9192" width="10.42578125" style="143" bestFit="1" customWidth="1"/>
    <col min="9193" max="9193" width="10.5703125" style="143" bestFit="1" customWidth="1"/>
    <col min="9194" max="9194" width="10.85546875" style="143" bestFit="1" customWidth="1"/>
    <col min="9195" max="9195" width="24.7109375" style="143" bestFit="1" customWidth="1"/>
    <col min="9196" max="9196" width="19.140625" style="143" bestFit="1" customWidth="1"/>
    <col min="9197" max="9198" width="17" style="143" customWidth="1"/>
    <col min="9199" max="9206" width="19.140625" style="143" bestFit="1" customWidth="1"/>
    <col min="9207" max="9207" width="16" style="143" bestFit="1" customWidth="1"/>
    <col min="9208" max="9208" width="19.85546875" style="143" bestFit="1" customWidth="1"/>
    <col min="9209" max="9210" width="17.85546875" style="143" bestFit="1" customWidth="1"/>
    <col min="9211" max="9218" width="19.85546875" style="143" bestFit="1" customWidth="1"/>
    <col min="9219" max="9219" width="16.7109375" style="143" bestFit="1" customWidth="1"/>
    <col min="9220" max="9220" width="11" style="143" bestFit="1" customWidth="1"/>
    <col min="9221" max="9221" width="18.85546875" style="143" bestFit="1" customWidth="1"/>
    <col min="9222" max="9223" width="16.85546875" style="143" bestFit="1" customWidth="1"/>
    <col min="9224" max="9231" width="19" style="143" bestFit="1" customWidth="1"/>
    <col min="9232" max="9232" width="15.85546875" style="143" bestFit="1" customWidth="1"/>
    <col min="9233" max="9233" width="19.7109375" style="143" bestFit="1" customWidth="1"/>
    <col min="9234" max="9235" width="17.5703125" style="143" bestFit="1" customWidth="1"/>
    <col min="9236" max="9243" width="19.5703125" style="143" bestFit="1" customWidth="1"/>
    <col min="9244" max="9244" width="16.42578125" style="143" bestFit="1" customWidth="1"/>
    <col min="9245" max="9245" width="18.28515625" style="143" bestFit="1" customWidth="1"/>
    <col min="9246" max="9246" width="19.85546875" style="143" bestFit="1" customWidth="1"/>
    <col min="9247" max="9247" width="18.42578125" style="143" bestFit="1" customWidth="1"/>
    <col min="9248" max="9248" width="20" style="143" bestFit="1" customWidth="1"/>
    <col min="9249" max="9249" width="21.42578125" style="143" bestFit="1" customWidth="1"/>
    <col min="9250" max="9251" width="19.28515625" style="143" bestFit="1" customWidth="1"/>
    <col min="9252" max="9259" width="21.42578125" style="143" bestFit="1" customWidth="1"/>
    <col min="9260" max="9260" width="18.28515625" style="143" bestFit="1" customWidth="1"/>
    <col min="9261" max="9261" width="22.140625" style="143" bestFit="1" customWidth="1"/>
    <col min="9262" max="9263" width="20" style="143" bestFit="1" customWidth="1"/>
    <col min="9264" max="9271" width="22.140625" style="143" bestFit="1" customWidth="1"/>
    <col min="9272" max="9272" width="19" style="143" bestFit="1" customWidth="1"/>
    <col min="9273" max="9273" width="21.5703125" style="143" bestFit="1" customWidth="1"/>
    <col min="9274" max="9275" width="19.42578125" style="143" bestFit="1" customWidth="1"/>
    <col min="9276" max="9283" width="21.5703125" style="143" bestFit="1" customWidth="1"/>
    <col min="9284" max="9284" width="18.42578125" style="143" bestFit="1" customWidth="1"/>
    <col min="9285" max="9285" width="22.28515625" style="143" bestFit="1" customWidth="1"/>
    <col min="9286" max="9287" width="20.140625" style="143" bestFit="1" customWidth="1"/>
    <col min="9288" max="9295" width="22.28515625" style="143" bestFit="1" customWidth="1"/>
    <col min="9296" max="9296" width="19.140625" style="143" bestFit="1" customWidth="1"/>
    <col min="9297" max="9297" width="18.140625" style="143" bestFit="1" customWidth="1"/>
    <col min="9298" max="9298" width="19.7109375" style="143" bestFit="1" customWidth="1"/>
    <col min="9299" max="9299" width="18.28515625" style="143" bestFit="1" customWidth="1"/>
    <col min="9300" max="9300" width="19.85546875" style="143" bestFit="1" customWidth="1"/>
    <col min="9301" max="9301" width="21.140625" style="143" bestFit="1" customWidth="1"/>
    <col min="9302" max="9303" width="19.140625" style="143" bestFit="1" customWidth="1"/>
    <col min="9304" max="9311" width="21.140625" style="143" bestFit="1" customWidth="1"/>
    <col min="9312" max="9312" width="18.140625" style="143" bestFit="1" customWidth="1"/>
    <col min="9313" max="9313" width="22" style="143" bestFit="1" customWidth="1"/>
    <col min="9314" max="9315" width="19.85546875" style="143" bestFit="1" customWidth="1"/>
    <col min="9316" max="9323" width="22" style="143" bestFit="1" customWidth="1"/>
    <col min="9324" max="9324" width="18.85546875" style="143" bestFit="1" customWidth="1"/>
    <col min="9325" max="9325" width="21.42578125" style="143" bestFit="1" customWidth="1"/>
    <col min="9326" max="9327" width="19.28515625" style="143" bestFit="1" customWidth="1"/>
    <col min="9328" max="9335" width="21.42578125" style="143" bestFit="1" customWidth="1"/>
    <col min="9336" max="9336" width="18.28515625" style="143" bestFit="1" customWidth="1"/>
    <col min="9337" max="9337" width="22.140625" style="143" bestFit="1" customWidth="1"/>
    <col min="9338" max="9339" width="20" style="143" bestFit="1" customWidth="1"/>
    <col min="9340" max="9347" width="22.140625" style="143" bestFit="1" customWidth="1"/>
    <col min="9348" max="9348" width="19" style="143" bestFit="1" customWidth="1"/>
    <col min="9349" max="9349" width="14.85546875" style="143" bestFit="1" customWidth="1"/>
    <col min="9350" max="9351" width="12.7109375" style="143" bestFit="1" customWidth="1"/>
    <col min="9352" max="9359" width="15" style="143" bestFit="1" customWidth="1"/>
    <col min="9360" max="9360" width="11.7109375" style="143" bestFit="1" customWidth="1"/>
    <col min="9361" max="9361" width="15.5703125" style="143" bestFit="1" customWidth="1"/>
    <col min="9362" max="9363" width="13.5703125" style="143" bestFit="1" customWidth="1"/>
    <col min="9364" max="9371" width="15.85546875" style="143" bestFit="1" customWidth="1"/>
    <col min="9372" max="9372" width="12.5703125" style="143" bestFit="1" customWidth="1"/>
    <col min="9373" max="9373" width="14.7109375" style="143" bestFit="1" customWidth="1"/>
    <col min="9374" max="9375" width="12.5703125" style="143" bestFit="1" customWidth="1"/>
    <col min="9376" max="9383" width="14.7109375" style="143" bestFit="1" customWidth="1"/>
    <col min="9384" max="9384" width="11.5703125" style="143" bestFit="1" customWidth="1"/>
    <col min="9385" max="9385" width="15.42578125" style="143" bestFit="1" customWidth="1"/>
    <col min="9386" max="9387" width="13.42578125" style="143" bestFit="1" customWidth="1"/>
    <col min="9388" max="9395" width="15.5703125" style="143" bestFit="1" customWidth="1"/>
    <col min="9396" max="9396" width="12.28515625" style="143" bestFit="1" customWidth="1"/>
    <col min="9397" max="9443" width="9.140625" style="143"/>
    <col min="9444" max="9444" width="19.5703125" style="143" bestFit="1" customWidth="1"/>
    <col min="9445" max="9447" width="19.5703125" style="143" customWidth="1"/>
    <col min="9448" max="9448" width="10.42578125" style="143" bestFit="1" customWidth="1"/>
    <col min="9449" max="9449" width="10.5703125" style="143" bestFit="1" customWidth="1"/>
    <col min="9450" max="9450" width="10.85546875" style="143" bestFit="1" customWidth="1"/>
    <col min="9451" max="9451" width="24.7109375" style="143" bestFit="1" customWidth="1"/>
    <col min="9452" max="9452" width="19.140625" style="143" bestFit="1" customWidth="1"/>
    <col min="9453" max="9454" width="17" style="143" customWidth="1"/>
    <col min="9455" max="9462" width="19.140625" style="143" bestFit="1" customWidth="1"/>
    <col min="9463" max="9463" width="16" style="143" bestFit="1" customWidth="1"/>
    <col min="9464" max="9464" width="19.85546875" style="143" bestFit="1" customWidth="1"/>
    <col min="9465" max="9466" width="17.85546875" style="143" bestFit="1" customWidth="1"/>
    <col min="9467" max="9474" width="19.85546875" style="143" bestFit="1" customWidth="1"/>
    <col min="9475" max="9475" width="16.7109375" style="143" bestFit="1" customWidth="1"/>
    <col min="9476" max="9476" width="11" style="143" bestFit="1" customWidth="1"/>
    <col min="9477" max="9477" width="18.85546875" style="143" bestFit="1" customWidth="1"/>
    <col min="9478" max="9479" width="16.85546875" style="143" bestFit="1" customWidth="1"/>
    <col min="9480" max="9487" width="19" style="143" bestFit="1" customWidth="1"/>
    <col min="9488" max="9488" width="15.85546875" style="143" bestFit="1" customWidth="1"/>
    <col min="9489" max="9489" width="19.7109375" style="143" bestFit="1" customWidth="1"/>
    <col min="9490" max="9491" width="17.5703125" style="143" bestFit="1" customWidth="1"/>
    <col min="9492" max="9499" width="19.5703125" style="143" bestFit="1" customWidth="1"/>
    <col min="9500" max="9500" width="16.42578125" style="143" bestFit="1" customWidth="1"/>
    <col min="9501" max="9501" width="18.28515625" style="143" bestFit="1" customWidth="1"/>
    <col min="9502" max="9502" width="19.85546875" style="143" bestFit="1" customWidth="1"/>
    <col min="9503" max="9503" width="18.42578125" style="143" bestFit="1" customWidth="1"/>
    <col min="9504" max="9504" width="20" style="143" bestFit="1" customWidth="1"/>
    <col min="9505" max="9505" width="21.42578125" style="143" bestFit="1" customWidth="1"/>
    <col min="9506" max="9507" width="19.28515625" style="143" bestFit="1" customWidth="1"/>
    <col min="9508" max="9515" width="21.42578125" style="143" bestFit="1" customWidth="1"/>
    <col min="9516" max="9516" width="18.28515625" style="143" bestFit="1" customWidth="1"/>
    <col min="9517" max="9517" width="22.140625" style="143" bestFit="1" customWidth="1"/>
    <col min="9518" max="9519" width="20" style="143" bestFit="1" customWidth="1"/>
    <col min="9520" max="9527" width="22.140625" style="143" bestFit="1" customWidth="1"/>
    <col min="9528" max="9528" width="19" style="143" bestFit="1" customWidth="1"/>
    <col min="9529" max="9529" width="21.5703125" style="143" bestFit="1" customWidth="1"/>
    <col min="9530" max="9531" width="19.42578125" style="143" bestFit="1" customWidth="1"/>
    <col min="9532" max="9539" width="21.5703125" style="143" bestFit="1" customWidth="1"/>
    <col min="9540" max="9540" width="18.42578125" style="143" bestFit="1" customWidth="1"/>
    <col min="9541" max="9541" width="22.28515625" style="143" bestFit="1" customWidth="1"/>
    <col min="9542" max="9543" width="20.140625" style="143" bestFit="1" customWidth="1"/>
    <col min="9544" max="9551" width="22.28515625" style="143" bestFit="1" customWidth="1"/>
    <col min="9552" max="9552" width="19.140625" style="143" bestFit="1" customWidth="1"/>
    <col min="9553" max="9553" width="18.140625" style="143" bestFit="1" customWidth="1"/>
    <col min="9554" max="9554" width="19.7109375" style="143" bestFit="1" customWidth="1"/>
    <col min="9555" max="9555" width="18.28515625" style="143" bestFit="1" customWidth="1"/>
    <col min="9556" max="9556" width="19.85546875" style="143" bestFit="1" customWidth="1"/>
    <col min="9557" max="9557" width="21.140625" style="143" bestFit="1" customWidth="1"/>
    <col min="9558" max="9559" width="19.140625" style="143" bestFit="1" customWidth="1"/>
    <col min="9560" max="9567" width="21.140625" style="143" bestFit="1" customWidth="1"/>
    <col min="9568" max="9568" width="18.140625" style="143" bestFit="1" customWidth="1"/>
    <col min="9569" max="9569" width="22" style="143" bestFit="1" customWidth="1"/>
    <col min="9570" max="9571" width="19.85546875" style="143" bestFit="1" customWidth="1"/>
    <col min="9572" max="9579" width="22" style="143" bestFit="1" customWidth="1"/>
    <col min="9580" max="9580" width="18.85546875" style="143" bestFit="1" customWidth="1"/>
    <col min="9581" max="9581" width="21.42578125" style="143" bestFit="1" customWidth="1"/>
    <col min="9582" max="9583" width="19.28515625" style="143" bestFit="1" customWidth="1"/>
    <col min="9584" max="9591" width="21.42578125" style="143" bestFit="1" customWidth="1"/>
    <col min="9592" max="9592" width="18.28515625" style="143" bestFit="1" customWidth="1"/>
    <col min="9593" max="9593" width="22.140625" style="143" bestFit="1" customWidth="1"/>
    <col min="9594" max="9595" width="20" style="143" bestFit="1" customWidth="1"/>
    <col min="9596" max="9603" width="22.140625" style="143" bestFit="1" customWidth="1"/>
    <col min="9604" max="9604" width="19" style="143" bestFit="1" customWidth="1"/>
    <col min="9605" max="9605" width="14.85546875" style="143" bestFit="1" customWidth="1"/>
    <col min="9606" max="9607" width="12.7109375" style="143" bestFit="1" customWidth="1"/>
    <col min="9608" max="9615" width="15" style="143" bestFit="1" customWidth="1"/>
    <col min="9616" max="9616" width="11.7109375" style="143" bestFit="1" customWidth="1"/>
    <col min="9617" max="9617" width="15.5703125" style="143" bestFit="1" customWidth="1"/>
    <col min="9618" max="9619" width="13.5703125" style="143" bestFit="1" customWidth="1"/>
    <col min="9620" max="9627" width="15.85546875" style="143" bestFit="1" customWidth="1"/>
    <col min="9628" max="9628" width="12.5703125" style="143" bestFit="1" customWidth="1"/>
    <col min="9629" max="9629" width="14.7109375" style="143" bestFit="1" customWidth="1"/>
    <col min="9630" max="9631" width="12.5703125" style="143" bestFit="1" customWidth="1"/>
    <col min="9632" max="9639" width="14.7109375" style="143" bestFit="1" customWidth="1"/>
    <col min="9640" max="9640" width="11.5703125" style="143" bestFit="1" customWidth="1"/>
    <col min="9641" max="9641" width="15.42578125" style="143" bestFit="1" customWidth="1"/>
    <col min="9642" max="9643" width="13.42578125" style="143" bestFit="1" customWidth="1"/>
    <col min="9644" max="9651" width="15.5703125" style="143" bestFit="1" customWidth="1"/>
    <col min="9652" max="9652" width="12.28515625" style="143" bestFit="1" customWidth="1"/>
    <col min="9653" max="9699" width="9.140625" style="143"/>
    <col min="9700" max="9700" width="19.5703125" style="143" bestFit="1" customWidth="1"/>
    <col min="9701" max="9703" width="19.5703125" style="143" customWidth="1"/>
    <col min="9704" max="9704" width="10.42578125" style="143" bestFit="1" customWidth="1"/>
    <col min="9705" max="9705" width="10.5703125" style="143" bestFit="1" customWidth="1"/>
    <col min="9706" max="9706" width="10.85546875" style="143" bestFit="1" customWidth="1"/>
    <col min="9707" max="9707" width="24.7109375" style="143" bestFit="1" customWidth="1"/>
    <col min="9708" max="9708" width="19.140625" style="143" bestFit="1" customWidth="1"/>
    <col min="9709" max="9710" width="17" style="143" customWidth="1"/>
    <col min="9711" max="9718" width="19.140625" style="143" bestFit="1" customWidth="1"/>
    <col min="9719" max="9719" width="16" style="143" bestFit="1" customWidth="1"/>
    <col min="9720" max="9720" width="19.85546875" style="143" bestFit="1" customWidth="1"/>
    <col min="9721" max="9722" width="17.85546875" style="143" bestFit="1" customWidth="1"/>
    <col min="9723" max="9730" width="19.85546875" style="143" bestFit="1" customWidth="1"/>
    <col min="9731" max="9731" width="16.7109375" style="143" bestFit="1" customWidth="1"/>
    <col min="9732" max="9732" width="11" style="143" bestFit="1" customWidth="1"/>
    <col min="9733" max="9733" width="18.85546875" style="143" bestFit="1" customWidth="1"/>
    <col min="9734" max="9735" width="16.85546875" style="143" bestFit="1" customWidth="1"/>
    <col min="9736" max="9743" width="19" style="143" bestFit="1" customWidth="1"/>
    <col min="9744" max="9744" width="15.85546875" style="143" bestFit="1" customWidth="1"/>
    <col min="9745" max="9745" width="19.7109375" style="143" bestFit="1" customWidth="1"/>
    <col min="9746" max="9747" width="17.5703125" style="143" bestFit="1" customWidth="1"/>
    <col min="9748" max="9755" width="19.5703125" style="143" bestFit="1" customWidth="1"/>
    <col min="9756" max="9756" width="16.42578125" style="143" bestFit="1" customWidth="1"/>
    <col min="9757" max="9757" width="18.28515625" style="143" bestFit="1" customWidth="1"/>
    <col min="9758" max="9758" width="19.85546875" style="143" bestFit="1" customWidth="1"/>
    <col min="9759" max="9759" width="18.42578125" style="143" bestFit="1" customWidth="1"/>
    <col min="9760" max="9760" width="20" style="143" bestFit="1" customWidth="1"/>
    <col min="9761" max="9761" width="21.42578125" style="143" bestFit="1" customWidth="1"/>
    <col min="9762" max="9763" width="19.28515625" style="143" bestFit="1" customWidth="1"/>
    <col min="9764" max="9771" width="21.42578125" style="143" bestFit="1" customWidth="1"/>
    <col min="9772" max="9772" width="18.28515625" style="143" bestFit="1" customWidth="1"/>
    <col min="9773" max="9773" width="22.140625" style="143" bestFit="1" customWidth="1"/>
    <col min="9774" max="9775" width="20" style="143" bestFit="1" customWidth="1"/>
    <col min="9776" max="9783" width="22.140625" style="143" bestFit="1" customWidth="1"/>
    <col min="9784" max="9784" width="19" style="143" bestFit="1" customWidth="1"/>
    <col min="9785" max="9785" width="21.5703125" style="143" bestFit="1" customWidth="1"/>
    <col min="9786" max="9787" width="19.42578125" style="143" bestFit="1" customWidth="1"/>
    <col min="9788" max="9795" width="21.5703125" style="143" bestFit="1" customWidth="1"/>
    <col min="9796" max="9796" width="18.42578125" style="143" bestFit="1" customWidth="1"/>
    <col min="9797" max="9797" width="22.28515625" style="143" bestFit="1" customWidth="1"/>
    <col min="9798" max="9799" width="20.140625" style="143" bestFit="1" customWidth="1"/>
    <col min="9800" max="9807" width="22.28515625" style="143" bestFit="1" customWidth="1"/>
    <col min="9808" max="9808" width="19.140625" style="143" bestFit="1" customWidth="1"/>
    <col min="9809" max="9809" width="18.140625" style="143" bestFit="1" customWidth="1"/>
    <col min="9810" max="9810" width="19.7109375" style="143" bestFit="1" customWidth="1"/>
    <col min="9811" max="9811" width="18.28515625" style="143" bestFit="1" customWidth="1"/>
    <col min="9812" max="9812" width="19.85546875" style="143" bestFit="1" customWidth="1"/>
    <col min="9813" max="9813" width="21.140625" style="143" bestFit="1" customWidth="1"/>
    <col min="9814" max="9815" width="19.140625" style="143" bestFit="1" customWidth="1"/>
    <col min="9816" max="9823" width="21.140625" style="143" bestFit="1" customWidth="1"/>
    <col min="9824" max="9824" width="18.140625" style="143" bestFit="1" customWidth="1"/>
    <col min="9825" max="9825" width="22" style="143" bestFit="1" customWidth="1"/>
    <col min="9826" max="9827" width="19.85546875" style="143" bestFit="1" customWidth="1"/>
    <col min="9828" max="9835" width="22" style="143" bestFit="1" customWidth="1"/>
    <col min="9836" max="9836" width="18.85546875" style="143" bestFit="1" customWidth="1"/>
    <col min="9837" max="9837" width="21.42578125" style="143" bestFit="1" customWidth="1"/>
    <col min="9838" max="9839" width="19.28515625" style="143" bestFit="1" customWidth="1"/>
    <col min="9840" max="9847" width="21.42578125" style="143" bestFit="1" customWidth="1"/>
    <col min="9848" max="9848" width="18.28515625" style="143" bestFit="1" customWidth="1"/>
    <col min="9849" max="9849" width="22.140625" style="143" bestFit="1" customWidth="1"/>
    <col min="9850" max="9851" width="20" style="143" bestFit="1" customWidth="1"/>
    <col min="9852" max="9859" width="22.140625" style="143" bestFit="1" customWidth="1"/>
    <col min="9860" max="9860" width="19" style="143" bestFit="1" customWidth="1"/>
    <col min="9861" max="9861" width="14.85546875" style="143" bestFit="1" customWidth="1"/>
    <col min="9862" max="9863" width="12.7109375" style="143" bestFit="1" customWidth="1"/>
    <col min="9864" max="9871" width="15" style="143" bestFit="1" customWidth="1"/>
    <col min="9872" max="9872" width="11.7109375" style="143" bestFit="1" customWidth="1"/>
    <col min="9873" max="9873" width="15.5703125" style="143" bestFit="1" customWidth="1"/>
    <col min="9874" max="9875" width="13.5703125" style="143" bestFit="1" customWidth="1"/>
    <col min="9876" max="9883" width="15.85546875" style="143" bestFit="1" customWidth="1"/>
    <col min="9884" max="9884" width="12.5703125" style="143" bestFit="1" customWidth="1"/>
    <col min="9885" max="9885" width="14.7109375" style="143" bestFit="1" customWidth="1"/>
    <col min="9886" max="9887" width="12.5703125" style="143" bestFit="1" customWidth="1"/>
    <col min="9888" max="9895" width="14.7109375" style="143" bestFit="1" customWidth="1"/>
    <col min="9896" max="9896" width="11.5703125" style="143" bestFit="1" customWidth="1"/>
    <col min="9897" max="9897" width="15.42578125" style="143" bestFit="1" customWidth="1"/>
    <col min="9898" max="9899" width="13.42578125" style="143" bestFit="1" customWidth="1"/>
    <col min="9900" max="9907" width="15.5703125" style="143" bestFit="1" customWidth="1"/>
    <col min="9908" max="9908" width="12.28515625" style="143" bestFit="1" customWidth="1"/>
    <col min="9909" max="9955" width="9.140625" style="143"/>
    <col min="9956" max="9956" width="19.5703125" style="143" bestFit="1" customWidth="1"/>
    <col min="9957" max="9959" width="19.5703125" style="143" customWidth="1"/>
    <col min="9960" max="9960" width="10.42578125" style="143" bestFit="1" customWidth="1"/>
    <col min="9961" max="9961" width="10.5703125" style="143" bestFit="1" customWidth="1"/>
    <col min="9962" max="9962" width="10.85546875" style="143" bestFit="1" customWidth="1"/>
    <col min="9963" max="9963" width="24.7109375" style="143" bestFit="1" customWidth="1"/>
    <col min="9964" max="9964" width="19.140625" style="143" bestFit="1" customWidth="1"/>
    <col min="9965" max="9966" width="17" style="143" customWidth="1"/>
    <col min="9967" max="9974" width="19.140625" style="143" bestFit="1" customWidth="1"/>
    <col min="9975" max="9975" width="16" style="143" bestFit="1" customWidth="1"/>
    <col min="9976" max="9976" width="19.85546875" style="143" bestFit="1" customWidth="1"/>
    <col min="9977" max="9978" width="17.85546875" style="143" bestFit="1" customWidth="1"/>
    <col min="9979" max="9986" width="19.85546875" style="143" bestFit="1" customWidth="1"/>
    <col min="9987" max="9987" width="16.7109375" style="143" bestFit="1" customWidth="1"/>
    <col min="9988" max="9988" width="11" style="143" bestFit="1" customWidth="1"/>
    <col min="9989" max="9989" width="18.85546875" style="143" bestFit="1" customWidth="1"/>
    <col min="9990" max="9991" width="16.85546875" style="143" bestFit="1" customWidth="1"/>
    <col min="9992" max="9999" width="19" style="143" bestFit="1" customWidth="1"/>
    <col min="10000" max="10000" width="15.85546875" style="143" bestFit="1" customWidth="1"/>
    <col min="10001" max="10001" width="19.7109375" style="143" bestFit="1" customWidth="1"/>
    <col min="10002" max="10003" width="17.5703125" style="143" bestFit="1" customWidth="1"/>
    <col min="10004" max="10011" width="19.5703125" style="143" bestFit="1" customWidth="1"/>
    <col min="10012" max="10012" width="16.42578125" style="143" bestFit="1" customWidth="1"/>
    <col min="10013" max="10013" width="18.28515625" style="143" bestFit="1" customWidth="1"/>
    <col min="10014" max="10014" width="19.85546875" style="143" bestFit="1" customWidth="1"/>
    <col min="10015" max="10015" width="18.42578125" style="143" bestFit="1" customWidth="1"/>
    <col min="10016" max="10016" width="20" style="143" bestFit="1" customWidth="1"/>
    <col min="10017" max="10017" width="21.42578125" style="143" bestFit="1" customWidth="1"/>
    <col min="10018" max="10019" width="19.28515625" style="143" bestFit="1" customWidth="1"/>
    <col min="10020" max="10027" width="21.42578125" style="143" bestFit="1" customWidth="1"/>
    <col min="10028" max="10028" width="18.28515625" style="143" bestFit="1" customWidth="1"/>
    <col min="10029" max="10029" width="22.140625" style="143" bestFit="1" customWidth="1"/>
    <col min="10030" max="10031" width="20" style="143" bestFit="1" customWidth="1"/>
    <col min="10032" max="10039" width="22.140625" style="143" bestFit="1" customWidth="1"/>
    <col min="10040" max="10040" width="19" style="143" bestFit="1" customWidth="1"/>
    <col min="10041" max="10041" width="21.5703125" style="143" bestFit="1" customWidth="1"/>
    <col min="10042" max="10043" width="19.42578125" style="143" bestFit="1" customWidth="1"/>
    <col min="10044" max="10051" width="21.5703125" style="143" bestFit="1" customWidth="1"/>
    <col min="10052" max="10052" width="18.42578125" style="143" bestFit="1" customWidth="1"/>
    <col min="10053" max="10053" width="22.28515625" style="143" bestFit="1" customWidth="1"/>
    <col min="10054" max="10055" width="20.140625" style="143" bestFit="1" customWidth="1"/>
    <col min="10056" max="10063" width="22.28515625" style="143" bestFit="1" customWidth="1"/>
    <col min="10064" max="10064" width="19.140625" style="143" bestFit="1" customWidth="1"/>
    <col min="10065" max="10065" width="18.140625" style="143" bestFit="1" customWidth="1"/>
    <col min="10066" max="10066" width="19.7109375" style="143" bestFit="1" customWidth="1"/>
    <col min="10067" max="10067" width="18.28515625" style="143" bestFit="1" customWidth="1"/>
    <col min="10068" max="10068" width="19.85546875" style="143" bestFit="1" customWidth="1"/>
    <col min="10069" max="10069" width="21.140625" style="143" bestFit="1" customWidth="1"/>
    <col min="10070" max="10071" width="19.140625" style="143" bestFit="1" customWidth="1"/>
    <col min="10072" max="10079" width="21.140625" style="143" bestFit="1" customWidth="1"/>
    <col min="10080" max="10080" width="18.140625" style="143" bestFit="1" customWidth="1"/>
    <col min="10081" max="10081" width="22" style="143" bestFit="1" customWidth="1"/>
    <col min="10082" max="10083" width="19.85546875" style="143" bestFit="1" customWidth="1"/>
    <col min="10084" max="10091" width="22" style="143" bestFit="1" customWidth="1"/>
    <col min="10092" max="10092" width="18.85546875" style="143" bestFit="1" customWidth="1"/>
    <col min="10093" max="10093" width="21.42578125" style="143" bestFit="1" customWidth="1"/>
    <col min="10094" max="10095" width="19.28515625" style="143" bestFit="1" customWidth="1"/>
    <col min="10096" max="10103" width="21.42578125" style="143" bestFit="1" customWidth="1"/>
    <col min="10104" max="10104" width="18.28515625" style="143" bestFit="1" customWidth="1"/>
    <col min="10105" max="10105" width="22.140625" style="143" bestFit="1" customWidth="1"/>
    <col min="10106" max="10107" width="20" style="143" bestFit="1" customWidth="1"/>
    <col min="10108" max="10115" width="22.140625" style="143" bestFit="1" customWidth="1"/>
    <col min="10116" max="10116" width="19" style="143" bestFit="1" customWidth="1"/>
    <col min="10117" max="10117" width="14.85546875" style="143" bestFit="1" customWidth="1"/>
    <col min="10118" max="10119" width="12.7109375" style="143" bestFit="1" customWidth="1"/>
    <col min="10120" max="10127" width="15" style="143" bestFit="1" customWidth="1"/>
    <col min="10128" max="10128" width="11.7109375" style="143" bestFit="1" customWidth="1"/>
    <col min="10129" max="10129" width="15.5703125" style="143" bestFit="1" customWidth="1"/>
    <col min="10130" max="10131" width="13.5703125" style="143" bestFit="1" customWidth="1"/>
    <col min="10132" max="10139" width="15.85546875" style="143" bestFit="1" customWidth="1"/>
    <col min="10140" max="10140" width="12.5703125" style="143" bestFit="1" customWidth="1"/>
    <col min="10141" max="10141" width="14.7109375" style="143" bestFit="1" customWidth="1"/>
    <col min="10142" max="10143" width="12.5703125" style="143" bestFit="1" customWidth="1"/>
    <col min="10144" max="10151" width="14.7109375" style="143" bestFit="1" customWidth="1"/>
    <col min="10152" max="10152" width="11.5703125" style="143" bestFit="1" customWidth="1"/>
    <col min="10153" max="10153" width="15.42578125" style="143" bestFit="1" customWidth="1"/>
    <col min="10154" max="10155" width="13.42578125" style="143" bestFit="1" customWidth="1"/>
    <col min="10156" max="10163" width="15.5703125" style="143" bestFit="1" customWidth="1"/>
    <col min="10164" max="10164" width="12.28515625" style="143" bestFit="1" customWidth="1"/>
    <col min="10165" max="10211" width="9.140625" style="143"/>
    <col min="10212" max="10212" width="19.5703125" style="143" bestFit="1" customWidth="1"/>
    <col min="10213" max="10215" width="19.5703125" style="143" customWidth="1"/>
    <col min="10216" max="10216" width="10.42578125" style="143" bestFit="1" customWidth="1"/>
    <col min="10217" max="10217" width="10.5703125" style="143" bestFit="1" customWidth="1"/>
    <col min="10218" max="10218" width="10.85546875" style="143" bestFit="1" customWidth="1"/>
    <col min="10219" max="10219" width="24.7109375" style="143" bestFit="1" customWidth="1"/>
    <col min="10220" max="10220" width="19.140625" style="143" bestFit="1" customWidth="1"/>
    <col min="10221" max="10222" width="17" style="143" customWidth="1"/>
    <col min="10223" max="10230" width="19.140625" style="143" bestFit="1" customWidth="1"/>
    <col min="10231" max="10231" width="16" style="143" bestFit="1" customWidth="1"/>
    <col min="10232" max="10232" width="19.85546875" style="143" bestFit="1" customWidth="1"/>
    <col min="10233" max="10234" width="17.85546875" style="143" bestFit="1" customWidth="1"/>
    <col min="10235" max="10242" width="19.85546875" style="143" bestFit="1" customWidth="1"/>
    <col min="10243" max="10243" width="16.7109375" style="143" bestFit="1" customWidth="1"/>
    <col min="10244" max="10244" width="11" style="143" bestFit="1" customWidth="1"/>
    <col min="10245" max="10245" width="18.85546875" style="143" bestFit="1" customWidth="1"/>
    <col min="10246" max="10247" width="16.85546875" style="143" bestFit="1" customWidth="1"/>
    <col min="10248" max="10255" width="19" style="143" bestFit="1" customWidth="1"/>
    <col min="10256" max="10256" width="15.85546875" style="143" bestFit="1" customWidth="1"/>
    <col min="10257" max="10257" width="19.7109375" style="143" bestFit="1" customWidth="1"/>
    <col min="10258" max="10259" width="17.5703125" style="143" bestFit="1" customWidth="1"/>
    <col min="10260" max="10267" width="19.5703125" style="143" bestFit="1" customWidth="1"/>
    <col min="10268" max="10268" width="16.42578125" style="143" bestFit="1" customWidth="1"/>
    <col min="10269" max="10269" width="18.28515625" style="143" bestFit="1" customWidth="1"/>
    <col min="10270" max="10270" width="19.85546875" style="143" bestFit="1" customWidth="1"/>
    <col min="10271" max="10271" width="18.42578125" style="143" bestFit="1" customWidth="1"/>
    <col min="10272" max="10272" width="20" style="143" bestFit="1" customWidth="1"/>
    <col min="10273" max="10273" width="21.42578125" style="143" bestFit="1" customWidth="1"/>
    <col min="10274" max="10275" width="19.28515625" style="143" bestFit="1" customWidth="1"/>
    <col min="10276" max="10283" width="21.42578125" style="143" bestFit="1" customWidth="1"/>
    <col min="10284" max="10284" width="18.28515625" style="143" bestFit="1" customWidth="1"/>
    <col min="10285" max="10285" width="22.140625" style="143" bestFit="1" customWidth="1"/>
    <col min="10286" max="10287" width="20" style="143" bestFit="1" customWidth="1"/>
    <col min="10288" max="10295" width="22.140625" style="143" bestFit="1" customWidth="1"/>
    <col min="10296" max="10296" width="19" style="143" bestFit="1" customWidth="1"/>
    <col min="10297" max="10297" width="21.5703125" style="143" bestFit="1" customWidth="1"/>
    <col min="10298" max="10299" width="19.42578125" style="143" bestFit="1" customWidth="1"/>
    <col min="10300" max="10307" width="21.5703125" style="143" bestFit="1" customWidth="1"/>
    <col min="10308" max="10308" width="18.42578125" style="143" bestFit="1" customWidth="1"/>
    <col min="10309" max="10309" width="22.28515625" style="143" bestFit="1" customWidth="1"/>
    <col min="10310" max="10311" width="20.140625" style="143" bestFit="1" customWidth="1"/>
    <col min="10312" max="10319" width="22.28515625" style="143" bestFit="1" customWidth="1"/>
    <col min="10320" max="10320" width="19.140625" style="143" bestFit="1" customWidth="1"/>
    <col min="10321" max="10321" width="18.140625" style="143" bestFit="1" customWidth="1"/>
    <col min="10322" max="10322" width="19.7109375" style="143" bestFit="1" customWidth="1"/>
    <col min="10323" max="10323" width="18.28515625" style="143" bestFit="1" customWidth="1"/>
    <col min="10324" max="10324" width="19.85546875" style="143" bestFit="1" customWidth="1"/>
    <col min="10325" max="10325" width="21.140625" style="143" bestFit="1" customWidth="1"/>
    <col min="10326" max="10327" width="19.140625" style="143" bestFit="1" customWidth="1"/>
    <col min="10328" max="10335" width="21.140625" style="143" bestFit="1" customWidth="1"/>
    <col min="10336" max="10336" width="18.140625" style="143" bestFit="1" customWidth="1"/>
    <col min="10337" max="10337" width="22" style="143" bestFit="1" customWidth="1"/>
    <col min="10338" max="10339" width="19.85546875" style="143" bestFit="1" customWidth="1"/>
    <col min="10340" max="10347" width="22" style="143" bestFit="1" customWidth="1"/>
    <col min="10348" max="10348" width="18.85546875" style="143" bestFit="1" customWidth="1"/>
    <col min="10349" max="10349" width="21.42578125" style="143" bestFit="1" customWidth="1"/>
    <col min="10350" max="10351" width="19.28515625" style="143" bestFit="1" customWidth="1"/>
    <col min="10352" max="10359" width="21.42578125" style="143" bestFit="1" customWidth="1"/>
    <col min="10360" max="10360" width="18.28515625" style="143" bestFit="1" customWidth="1"/>
    <col min="10361" max="10361" width="22.140625" style="143" bestFit="1" customWidth="1"/>
    <col min="10362" max="10363" width="20" style="143" bestFit="1" customWidth="1"/>
    <col min="10364" max="10371" width="22.140625" style="143" bestFit="1" customWidth="1"/>
    <col min="10372" max="10372" width="19" style="143" bestFit="1" customWidth="1"/>
    <col min="10373" max="10373" width="14.85546875" style="143" bestFit="1" customWidth="1"/>
    <col min="10374" max="10375" width="12.7109375" style="143" bestFit="1" customWidth="1"/>
    <col min="10376" max="10383" width="15" style="143" bestFit="1" customWidth="1"/>
    <col min="10384" max="10384" width="11.7109375" style="143" bestFit="1" customWidth="1"/>
    <col min="10385" max="10385" width="15.5703125" style="143" bestFit="1" customWidth="1"/>
    <col min="10386" max="10387" width="13.5703125" style="143" bestFit="1" customWidth="1"/>
    <col min="10388" max="10395" width="15.85546875" style="143" bestFit="1" customWidth="1"/>
    <col min="10396" max="10396" width="12.5703125" style="143" bestFit="1" customWidth="1"/>
    <col min="10397" max="10397" width="14.7109375" style="143" bestFit="1" customWidth="1"/>
    <col min="10398" max="10399" width="12.5703125" style="143" bestFit="1" customWidth="1"/>
    <col min="10400" max="10407" width="14.7109375" style="143" bestFit="1" customWidth="1"/>
    <col min="10408" max="10408" width="11.5703125" style="143" bestFit="1" customWidth="1"/>
    <col min="10409" max="10409" width="15.42578125" style="143" bestFit="1" customWidth="1"/>
    <col min="10410" max="10411" width="13.42578125" style="143" bestFit="1" customWidth="1"/>
    <col min="10412" max="10419" width="15.5703125" style="143" bestFit="1" customWidth="1"/>
    <col min="10420" max="10420" width="12.28515625" style="143" bestFit="1" customWidth="1"/>
    <col min="10421" max="10467" width="9.140625" style="143"/>
    <col min="10468" max="10468" width="19.5703125" style="143" bestFit="1" customWidth="1"/>
    <col min="10469" max="10471" width="19.5703125" style="143" customWidth="1"/>
    <col min="10472" max="10472" width="10.42578125" style="143" bestFit="1" customWidth="1"/>
    <col min="10473" max="10473" width="10.5703125" style="143" bestFit="1" customWidth="1"/>
    <col min="10474" max="10474" width="10.85546875" style="143" bestFit="1" customWidth="1"/>
    <col min="10475" max="10475" width="24.7109375" style="143" bestFit="1" customWidth="1"/>
    <col min="10476" max="10476" width="19.140625" style="143" bestFit="1" customWidth="1"/>
    <col min="10477" max="10478" width="17" style="143" customWidth="1"/>
    <col min="10479" max="10486" width="19.140625" style="143" bestFit="1" customWidth="1"/>
    <col min="10487" max="10487" width="16" style="143" bestFit="1" customWidth="1"/>
    <col min="10488" max="10488" width="19.85546875" style="143" bestFit="1" customWidth="1"/>
    <col min="10489" max="10490" width="17.85546875" style="143" bestFit="1" customWidth="1"/>
    <col min="10491" max="10498" width="19.85546875" style="143" bestFit="1" customWidth="1"/>
    <col min="10499" max="10499" width="16.7109375" style="143" bestFit="1" customWidth="1"/>
    <col min="10500" max="10500" width="11" style="143" bestFit="1" customWidth="1"/>
    <col min="10501" max="10501" width="18.85546875" style="143" bestFit="1" customWidth="1"/>
    <col min="10502" max="10503" width="16.85546875" style="143" bestFit="1" customWidth="1"/>
    <col min="10504" max="10511" width="19" style="143" bestFit="1" customWidth="1"/>
    <col min="10512" max="10512" width="15.85546875" style="143" bestFit="1" customWidth="1"/>
    <col min="10513" max="10513" width="19.7109375" style="143" bestFit="1" customWidth="1"/>
    <col min="10514" max="10515" width="17.5703125" style="143" bestFit="1" customWidth="1"/>
    <col min="10516" max="10523" width="19.5703125" style="143" bestFit="1" customWidth="1"/>
    <col min="10524" max="10524" width="16.42578125" style="143" bestFit="1" customWidth="1"/>
    <col min="10525" max="10525" width="18.28515625" style="143" bestFit="1" customWidth="1"/>
    <col min="10526" max="10526" width="19.85546875" style="143" bestFit="1" customWidth="1"/>
    <col min="10527" max="10527" width="18.42578125" style="143" bestFit="1" customWidth="1"/>
    <col min="10528" max="10528" width="20" style="143" bestFit="1" customWidth="1"/>
    <col min="10529" max="10529" width="21.42578125" style="143" bestFit="1" customWidth="1"/>
    <col min="10530" max="10531" width="19.28515625" style="143" bestFit="1" customWidth="1"/>
    <col min="10532" max="10539" width="21.42578125" style="143" bestFit="1" customWidth="1"/>
    <col min="10540" max="10540" width="18.28515625" style="143" bestFit="1" customWidth="1"/>
    <col min="10541" max="10541" width="22.140625" style="143" bestFit="1" customWidth="1"/>
    <col min="10542" max="10543" width="20" style="143" bestFit="1" customWidth="1"/>
    <col min="10544" max="10551" width="22.140625" style="143" bestFit="1" customWidth="1"/>
    <col min="10552" max="10552" width="19" style="143" bestFit="1" customWidth="1"/>
    <col min="10553" max="10553" width="21.5703125" style="143" bestFit="1" customWidth="1"/>
    <col min="10554" max="10555" width="19.42578125" style="143" bestFit="1" customWidth="1"/>
    <col min="10556" max="10563" width="21.5703125" style="143" bestFit="1" customWidth="1"/>
    <col min="10564" max="10564" width="18.42578125" style="143" bestFit="1" customWidth="1"/>
    <col min="10565" max="10565" width="22.28515625" style="143" bestFit="1" customWidth="1"/>
    <col min="10566" max="10567" width="20.140625" style="143" bestFit="1" customWidth="1"/>
    <col min="10568" max="10575" width="22.28515625" style="143" bestFit="1" customWidth="1"/>
    <col min="10576" max="10576" width="19.140625" style="143" bestFit="1" customWidth="1"/>
    <col min="10577" max="10577" width="18.140625" style="143" bestFit="1" customWidth="1"/>
    <col min="10578" max="10578" width="19.7109375" style="143" bestFit="1" customWidth="1"/>
    <col min="10579" max="10579" width="18.28515625" style="143" bestFit="1" customWidth="1"/>
    <col min="10580" max="10580" width="19.85546875" style="143" bestFit="1" customWidth="1"/>
    <col min="10581" max="10581" width="21.140625" style="143" bestFit="1" customWidth="1"/>
    <col min="10582" max="10583" width="19.140625" style="143" bestFit="1" customWidth="1"/>
    <col min="10584" max="10591" width="21.140625" style="143" bestFit="1" customWidth="1"/>
    <col min="10592" max="10592" width="18.140625" style="143" bestFit="1" customWidth="1"/>
    <col min="10593" max="10593" width="22" style="143" bestFit="1" customWidth="1"/>
    <col min="10594" max="10595" width="19.85546875" style="143" bestFit="1" customWidth="1"/>
    <col min="10596" max="10603" width="22" style="143" bestFit="1" customWidth="1"/>
    <col min="10604" max="10604" width="18.85546875" style="143" bestFit="1" customWidth="1"/>
    <col min="10605" max="10605" width="21.42578125" style="143" bestFit="1" customWidth="1"/>
    <col min="10606" max="10607" width="19.28515625" style="143" bestFit="1" customWidth="1"/>
    <col min="10608" max="10615" width="21.42578125" style="143" bestFit="1" customWidth="1"/>
    <col min="10616" max="10616" width="18.28515625" style="143" bestFit="1" customWidth="1"/>
    <col min="10617" max="10617" width="22.140625" style="143" bestFit="1" customWidth="1"/>
    <col min="10618" max="10619" width="20" style="143" bestFit="1" customWidth="1"/>
    <col min="10620" max="10627" width="22.140625" style="143" bestFit="1" customWidth="1"/>
    <col min="10628" max="10628" width="19" style="143" bestFit="1" customWidth="1"/>
    <col min="10629" max="10629" width="14.85546875" style="143" bestFit="1" customWidth="1"/>
    <col min="10630" max="10631" width="12.7109375" style="143" bestFit="1" customWidth="1"/>
    <col min="10632" max="10639" width="15" style="143" bestFit="1" customWidth="1"/>
    <col min="10640" max="10640" width="11.7109375" style="143" bestFit="1" customWidth="1"/>
    <col min="10641" max="10641" width="15.5703125" style="143" bestFit="1" customWidth="1"/>
    <col min="10642" max="10643" width="13.5703125" style="143" bestFit="1" customWidth="1"/>
    <col min="10644" max="10651" width="15.85546875" style="143" bestFit="1" customWidth="1"/>
    <col min="10652" max="10652" width="12.5703125" style="143" bestFit="1" customWidth="1"/>
    <col min="10653" max="10653" width="14.7109375" style="143" bestFit="1" customWidth="1"/>
    <col min="10654" max="10655" width="12.5703125" style="143" bestFit="1" customWidth="1"/>
    <col min="10656" max="10663" width="14.7109375" style="143" bestFit="1" customWidth="1"/>
    <col min="10664" max="10664" width="11.5703125" style="143" bestFit="1" customWidth="1"/>
    <col min="10665" max="10665" width="15.42578125" style="143" bestFit="1" customWidth="1"/>
    <col min="10666" max="10667" width="13.42578125" style="143" bestFit="1" customWidth="1"/>
    <col min="10668" max="10675" width="15.5703125" style="143" bestFit="1" customWidth="1"/>
    <col min="10676" max="10676" width="12.28515625" style="143" bestFit="1" customWidth="1"/>
    <col min="10677" max="10723" width="9.140625" style="143"/>
    <col min="10724" max="10724" width="19.5703125" style="143" bestFit="1" customWidth="1"/>
    <col min="10725" max="10727" width="19.5703125" style="143" customWidth="1"/>
    <col min="10728" max="10728" width="10.42578125" style="143" bestFit="1" customWidth="1"/>
    <col min="10729" max="10729" width="10.5703125" style="143" bestFit="1" customWidth="1"/>
    <col min="10730" max="10730" width="10.85546875" style="143" bestFit="1" customWidth="1"/>
    <col min="10731" max="10731" width="24.7109375" style="143" bestFit="1" customWidth="1"/>
    <col min="10732" max="10732" width="19.140625" style="143" bestFit="1" customWidth="1"/>
    <col min="10733" max="10734" width="17" style="143" customWidth="1"/>
    <col min="10735" max="10742" width="19.140625" style="143" bestFit="1" customWidth="1"/>
    <col min="10743" max="10743" width="16" style="143" bestFit="1" customWidth="1"/>
    <col min="10744" max="10744" width="19.85546875" style="143" bestFit="1" customWidth="1"/>
    <col min="10745" max="10746" width="17.85546875" style="143" bestFit="1" customWidth="1"/>
    <col min="10747" max="10754" width="19.85546875" style="143" bestFit="1" customWidth="1"/>
    <col min="10755" max="10755" width="16.7109375" style="143" bestFit="1" customWidth="1"/>
    <col min="10756" max="10756" width="11" style="143" bestFit="1" customWidth="1"/>
    <col min="10757" max="10757" width="18.85546875" style="143" bestFit="1" customWidth="1"/>
    <col min="10758" max="10759" width="16.85546875" style="143" bestFit="1" customWidth="1"/>
    <col min="10760" max="10767" width="19" style="143" bestFit="1" customWidth="1"/>
    <col min="10768" max="10768" width="15.85546875" style="143" bestFit="1" customWidth="1"/>
    <col min="10769" max="10769" width="19.7109375" style="143" bestFit="1" customWidth="1"/>
    <col min="10770" max="10771" width="17.5703125" style="143" bestFit="1" customWidth="1"/>
    <col min="10772" max="10779" width="19.5703125" style="143" bestFit="1" customWidth="1"/>
    <col min="10780" max="10780" width="16.42578125" style="143" bestFit="1" customWidth="1"/>
    <col min="10781" max="10781" width="18.28515625" style="143" bestFit="1" customWidth="1"/>
    <col min="10782" max="10782" width="19.85546875" style="143" bestFit="1" customWidth="1"/>
    <col min="10783" max="10783" width="18.42578125" style="143" bestFit="1" customWidth="1"/>
    <col min="10784" max="10784" width="20" style="143" bestFit="1" customWidth="1"/>
    <col min="10785" max="10785" width="21.42578125" style="143" bestFit="1" customWidth="1"/>
    <col min="10786" max="10787" width="19.28515625" style="143" bestFit="1" customWidth="1"/>
    <col min="10788" max="10795" width="21.42578125" style="143" bestFit="1" customWidth="1"/>
    <col min="10796" max="10796" width="18.28515625" style="143" bestFit="1" customWidth="1"/>
    <col min="10797" max="10797" width="22.140625" style="143" bestFit="1" customWidth="1"/>
    <col min="10798" max="10799" width="20" style="143" bestFit="1" customWidth="1"/>
    <col min="10800" max="10807" width="22.140625" style="143" bestFit="1" customWidth="1"/>
    <col min="10808" max="10808" width="19" style="143" bestFit="1" customWidth="1"/>
    <col min="10809" max="10809" width="21.5703125" style="143" bestFit="1" customWidth="1"/>
    <col min="10810" max="10811" width="19.42578125" style="143" bestFit="1" customWidth="1"/>
    <col min="10812" max="10819" width="21.5703125" style="143" bestFit="1" customWidth="1"/>
    <col min="10820" max="10820" width="18.42578125" style="143" bestFit="1" customWidth="1"/>
    <col min="10821" max="10821" width="22.28515625" style="143" bestFit="1" customWidth="1"/>
    <col min="10822" max="10823" width="20.140625" style="143" bestFit="1" customWidth="1"/>
    <col min="10824" max="10831" width="22.28515625" style="143" bestFit="1" customWidth="1"/>
    <col min="10832" max="10832" width="19.140625" style="143" bestFit="1" customWidth="1"/>
    <col min="10833" max="10833" width="18.140625" style="143" bestFit="1" customWidth="1"/>
    <col min="10834" max="10834" width="19.7109375" style="143" bestFit="1" customWidth="1"/>
    <col min="10835" max="10835" width="18.28515625" style="143" bestFit="1" customWidth="1"/>
    <col min="10836" max="10836" width="19.85546875" style="143" bestFit="1" customWidth="1"/>
    <col min="10837" max="10837" width="21.140625" style="143" bestFit="1" customWidth="1"/>
    <col min="10838" max="10839" width="19.140625" style="143" bestFit="1" customWidth="1"/>
    <col min="10840" max="10847" width="21.140625" style="143" bestFit="1" customWidth="1"/>
    <col min="10848" max="10848" width="18.140625" style="143" bestFit="1" customWidth="1"/>
    <col min="10849" max="10849" width="22" style="143" bestFit="1" customWidth="1"/>
    <col min="10850" max="10851" width="19.85546875" style="143" bestFit="1" customWidth="1"/>
    <col min="10852" max="10859" width="22" style="143" bestFit="1" customWidth="1"/>
    <col min="10860" max="10860" width="18.85546875" style="143" bestFit="1" customWidth="1"/>
    <col min="10861" max="10861" width="21.42578125" style="143" bestFit="1" customWidth="1"/>
    <col min="10862" max="10863" width="19.28515625" style="143" bestFit="1" customWidth="1"/>
    <col min="10864" max="10871" width="21.42578125" style="143" bestFit="1" customWidth="1"/>
    <col min="10872" max="10872" width="18.28515625" style="143" bestFit="1" customWidth="1"/>
    <col min="10873" max="10873" width="22.140625" style="143" bestFit="1" customWidth="1"/>
    <col min="10874" max="10875" width="20" style="143" bestFit="1" customWidth="1"/>
    <col min="10876" max="10883" width="22.140625" style="143" bestFit="1" customWidth="1"/>
    <col min="10884" max="10884" width="19" style="143" bestFit="1" customWidth="1"/>
    <col min="10885" max="10885" width="14.85546875" style="143" bestFit="1" customWidth="1"/>
    <col min="10886" max="10887" width="12.7109375" style="143" bestFit="1" customWidth="1"/>
    <col min="10888" max="10895" width="15" style="143" bestFit="1" customWidth="1"/>
    <col min="10896" max="10896" width="11.7109375" style="143" bestFit="1" customWidth="1"/>
    <col min="10897" max="10897" width="15.5703125" style="143" bestFit="1" customWidth="1"/>
    <col min="10898" max="10899" width="13.5703125" style="143" bestFit="1" customWidth="1"/>
    <col min="10900" max="10907" width="15.85546875" style="143" bestFit="1" customWidth="1"/>
    <col min="10908" max="10908" width="12.5703125" style="143" bestFit="1" customWidth="1"/>
    <col min="10909" max="10909" width="14.7109375" style="143" bestFit="1" customWidth="1"/>
    <col min="10910" max="10911" width="12.5703125" style="143" bestFit="1" customWidth="1"/>
    <col min="10912" max="10919" width="14.7109375" style="143" bestFit="1" customWidth="1"/>
    <col min="10920" max="10920" width="11.5703125" style="143" bestFit="1" customWidth="1"/>
    <col min="10921" max="10921" width="15.42578125" style="143" bestFit="1" customWidth="1"/>
    <col min="10922" max="10923" width="13.42578125" style="143" bestFit="1" customWidth="1"/>
    <col min="10924" max="10931" width="15.5703125" style="143" bestFit="1" customWidth="1"/>
    <col min="10932" max="10932" width="12.28515625" style="143" bestFit="1" customWidth="1"/>
    <col min="10933" max="10979" width="9.140625" style="143"/>
    <col min="10980" max="10980" width="19.5703125" style="143" bestFit="1" customWidth="1"/>
    <col min="10981" max="10983" width="19.5703125" style="143" customWidth="1"/>
    <col min="10984" max="10984" width="10.42578125" style="143" bestFit="1" customWidth="1"/>
    <col min="10985" max="10985" width="10.5703125" style="143" bestFit="1" customWidth="1"/>
    <col min="10986" max="10986" width="10.85546875" style="143" bestFit="1" customWidth="1"/>
    <col min="10987" max="10987" width="24.7109375" style="143" bestFit="1" customWidth="1"/>
    <col min="10988" max="10988" width="19.140625" style="143" bestFit="1" customWidth="1"/>
    <col min="10989" max="10990" width="17" style="143" customWidth="1"/>
    <col min="10991" max="10998" width="19.140625" style="143" bestFit="1" customWidth="1"/>
    <col min="10999" max="10999" width="16" style="143" bestFit="1" customWidth="1"/>
    <col min="11000" max="11000" width="19.85546875" style="143" bestFit="1" customWidth="1"/>
    <col min="11001" max="11002" width="17.85546875" style="143" bestFit="1" customWidth="1"/>
    <col min="11003" max="11010" width="19.85546875" style="143" bestFit="1" customWidth="1"/>
    <col min="11011" max="11011" width="16.7109375" style="143" bestFit="1" customWidth="1"/>
    <col min="11012" max="11012" width="11" style="143" bestFit="1" customWidth="1"/>
    <col min="11013" max="11013" width="18.85546875" style="143" bestFit="1" customWidth="1"/>
    <col min="11014" max="11015" width="16.85546875" style="143" bestFit="1" customWidth="1"/>
    <col min="11016" max="11023" width="19" style="143" bestFit="1" customWidth="1"/>
    <col min="11024" max="11024" width="15.85546875" style="143" bestFit="1" customWidth="1"/>
    <col min="11025" max="11025" width="19.7109375" style="143" bestFit="1" customWidth="1"/>
    <col min="11026" max="11027" width="17.5703125" style="143" bestFit="1" customWidth="1"/>
    <col min="11028" max="11035" width="19.5703125" style="143" bestFit="1" customWidth="1"/>
    <col min="11036" max="11036" width="16.42578125" style="143" bestFit="1" customWidth="1"/>
    <col min="11037" max="11037" width="18.28515625" style="143" bestFit="1" customWidth="1"/>
    <col min="11038" max="11038" width="19.85546875" style="143" bestFit="1" customWidth="1"/>
    <col min="11039" max="11039" width="18.42578125" style="143" bestFit="1" customWidth="1"/>
    <col min="11040" max="11040" width="20" style="143" bestFit="1" customWidth="1"/>
    <col min="11041" max="11041" width="21.42578125" style="143" bestFit="1" customWidth="1"/>
    <col min="11042" max="11043" width="19.28515625" style="143" bestFit="1" customWidth="1"/>
    <col min="11044" max="11051" width="21.42578125" style="143" bestFit="1" customWidth="1"/>
    <col min="11052" max="11052" width="18.28515625" style="143" bestFit="1" customWidth="1"/>
    <col min="11053" max="11053" width="22.140625" style="143" bestFit="1" customWidth="1"/>
    <col min="11054" max="11055" width="20" style="143" bestFit="1" customWidth="1"/>
    <col min="11056" max="11063" width="22.140625" style="143" bestFit="1" customWidth="1"/>
    <col min="11064" max="11064" width="19" style="143" bestFit="1" customWidth="1"/>
    <col min="11065" max="11065" width="21.5703125" style="143" bestFit="1" customWidth="1"/>
    <col min="11066" max="11067" width="19.42578125" style="143" bestFit="1" customWidth="1"/>
    <col min="11068" max="11075" width="21.5703125" style="143" bestFit="1" customWidth="1"/>
    <col min="11076" max="11076" width="18.42578125" style="143" bestFit="1" customWidth="1"/>
    <col min="11077" max="11077" width="22.28515625" style="143" bestFit="1" customWidth="1"/>
    <col min="11078" max="11079" width="20.140625" style="143" bestFit="1" customWidth="1"/>
    <col min="11080" max="11087" width="22.28515625" style="143" bestFit="1" customWidth="1"/>
    <col min="11088" max="11088" width="19.140625" style="143" bestFit="1" customWidth="1"/>
    <col min="11089" max="11089" width="18.140625" style="143" bestFit="1" customWidth="1"/>
    <col min="11090" max="11090" width="19.7109375" style="143" bestFit="1" customWidth="1"/>
    <col min="11091" max="11091" width="18.28515625" style="143" bestFit="1" customWidth="1"/>
    <col min="11092" max="11092" width="19.85546875" style="143" bestFit="1" customWidth="1"/>
    <col min="11093" max="11093" width="21.140625" style="143" bestFit="1" customWidth="1"/>
    <col min="11094" max="11095" width="19.140625" style="143" bestFit="1" customWidth="1"/>
    <col min="11096" max="11103" width="21.140625" style="143" bestFit="1" customWidth="1"/>
    <col min="11104" max="11104" width="18.140625" style="143" bestFit="1" customWidth="1"/>
    <col min="11105" max="11105" width="22" style="143" bestFit="1" customWidth="1"/>
    <col min="11106" max="11107" width="19.85546875" style="143" bestFit="1" customWidth="1"/>
    <col min="11108" max="11115" width="22" style="143" bestFit="1" customWidth="1"/>
    <col min="11116" max="11116" width="18.85546875" style="143" bestFit="1" customWidth="1"/>
    <col min="11117" max="11117" width="21.42578125" style="143" bestFit="1" customWidth="1"/>
    <col min="11118" max="11119" width="19.28515625" style="143" bestFit="1" customWidth="1"/>
    <col min="11120" max="11127" width="21.42578125" style="143" bestFit="1" customWidth="1"/>
    <col min="11128" max="11128" width="18.28515625" style="143" bestFit="1" customWidth="1"/>
    <col min="11129" max="11129" width="22.140625" style="143" bestFit="1" customWidth="1"/>
    <col min="11130" max="11131" width="20" style="143" bestFit="1" customWidth="1"/>
    <col min="11132" max="11139" width="22.140625" style="143" bestFit="1" customWidth="1"/>
    <col min="11140" max="11140" width="19" style="143" bestFit="1" customWidth="1"/>
    <col min="11141" max="11141" width="14.85546875" style="143" bestFit="1" customWidth="1"/>
    <col min="11142" max="11143" width="12.7109375" style="143" bestFit="1" customWidth="1"/>
    <col min="11144" max="11151" width="15" style="143" bestFit="1" customWidth="1"/>
    <col min="11152" max="11152" width="11.7109375" style="143" bestFit="1" customWidth="1"/>
    <col min="11153" max="11153" width="15.5703125" style="143" bestFit="1" customWidth="1"/>
    <col min="11154" max="11155" width="13.5703125" style="143" bestFit="1" customWidth="1"/>
    <col min="11156" max="11163" width="15.85546875" style="143" bestFit="1" customWidth="1"/>
    <col min="11164" max="11164" width="12.5703125" style="143" bestFit="1" customWidth="1"/>
    <col min="11165" max="11165" width="14.7109375" style="143" bestFit="1" customWidth="1"/>
    <col min="11166" max="11167" width="12.5703125" style="143" bestFit="1" customWidth="1"/>
    <col min="11168" max="11175" width="14.7109375" style="143" bestFit="1" customWidth="1"/>
    <col min="11176" max="11176" width="11.5703125" style="143" bestFit="1" customWidth="1"/>
    <col min="11177" max="11177" width="15.42578125" style="143" bestFit="1" customWidth="1"/>
    <col min="11178" max="11179" width="13.42578125" style="143" bestFit="1" customWidth="1"/>
    <col min="11180" max="11187" width="15.5703125" style="143" bestFit="1" customWidth="1"/>
    <col min="11188" max="11188" width="12.28515625" style="143" bestFit="1" customWidth="1"/>
    <col min="11189" max="11235" width="9.140625" style="143"/>
    <col min="11236" max="11236" width="19.5703125" style="143" bestFit="1" customWidth="1"/>
    <col min="11237" max="11239" width="19.5703125" style="143" customWidth="1"/>
    <col min="11240" max="11240" width="10.42578125" style="143" bestFit="1" customWidth="1"/>
    <col min="11241" max="11241" width="10.5703125" style="143" bestFit="1" customWidth="1"/>
    <col min="11242" max="11242" width="10.85546875" style="143" bestFit="1" customWidth="1"/>
    <col min="11243" max="11243" width="24.7109375" style="143" bestFit="1" customWidth="1"/>
    <col min="11244" max="11244" width="19.140625" style="143" bestFit="1" customWidth="1"/>
    <col min="11245" max="11246" width="17" style="143" customWidth="1"/>
    <col min="11247" max="11254" width="19.140625" style="143" bestFit="1" customWidth="1"/>
    <col min="11255" max="11255" width="16" style="143" bestFit="1" customWidth="1"/>
    <col min="11256" max="11256" width="19.85546875" style="143" bestFit="1" customWidth="1"/>
    <col min="11257" max="11258" width="17.85546875" style="143" bestFit="1" customWidth="1"/>
    <col min="11259" max="11266" width="19.85546875" style="143" bestFit="1" customWidth="1"/>
    <col min="11267" max="11267" width="16.7109375" style="143" bestFit="1" customWidth="1"/>
    <col min="11268" max="11268" width="11" style="143" bestFit="1" customWidth="1"/>
    <col min="11269" max="11269" width="18.85546875" style="143" bestFit="1" customWidth="1"/>
    <col min="11270" max="11271" width="16.85546875" style="143" bestFit="1" customWidth="1"/>
    <col min="11272" max="11279" width="19" style="143" bestFit="1" customWidth="1"/>
    <col min="11280" max="11280" width="15.85546875" style="143" bestFit="1" customWidth="1"/>
    <col min="11281" max="11281" width="19.7109375" style="143" bestFit="1" customWidth="1"/>
    <col min="11282" max="11283" width="17.5703125" style="143" bestFit="1" customWidth="1"/>
    <col min="11284" max="11291" width="19.5703125" style="143" bestFit="1" customWidth="1"/>
    <col min="11292" max="11292" width="16.42578125" style="143" bestFit="1" customWidth="1"/>
    <col min="11293" max="11293" width="18.28515625" style="143" bestFit="1" customWidth="1"/>
    <col min="11294" max="11294" width="19.85546875" style="143" bestFit="1" customWidth="1"/>
    <col min="11295" max="11295" width="18.42578125" style="143" bestFit="1" customWidth="1"/>
    <col min="11296" max="11296" width="20" style="143" bestFit="1" customWidth="1"/>
    <col min="11297" max="11297" width="21.42578125" style="143" bestFit="1" customWidth="1"/>
    <col min="11298" max="11299" width="19.28515625" style="143" bestFit="1" customWidth="1"/>
    <col min="11300" max="11307" width="21.42578125" style="143" bestFit="1" customWidth="1"/>
    <col min="11308" max="11308" width="18.28515625" style="143" bestFit="1" customWidth="1"/>
    <col min="11309" max="11309" width="22.140625" style="143" bestFit="1" customWidth="1"/>
    <col min="11310" max="11311" width="20" style="143" bestFit="1" customWidth="1"/>
    <col min="11312" max="11319" width="22.140625" style="143" bestFit="1" customWidth="1"/>
    <col min="11320" max="11320" width="19" style="143" bestFit="1" customWidth="1"/>
    <col min="11321" max="11321" width="21.5703125" style="143" bestFit="1" customWidth="1"/>
    <col min="11322" max="11323" width="19.42578125" style="143" bestFit="1" customWidth="1"/>
    <col min="11324" max="11331" width="21.5703125" style="143" bestFit="1" customWidth="1"/>
    <col min="11332" max="11332" width="18.42578125" style="143" bestFit="1" customWidth="1"/>
    <col min="11333" max="11333" width="22.28515625" style="143" bestFit="1" customWidth="1"/>
    <col min="11334" max="11335" width="20.140625" style="143" bestFit="1" customWidth="1"/>
    <col min="11336" max="11343" width="22.28515625" style="143" bestFit="1" customWidth="1"/>
    <col min="11344" max="11344" width="19.140625" style="143" bestFit="1" customWidth="1"/>
    <col min="11345" max="11345" width="18.140625" style="143" bestFit="1" customWidth="1"/>
    <col min="11346" max="11346" width="19.7109375" style="143" bestFit="1" customWidth="1"/>
    <col min="11347" max="11347" width="18.28515625" style="143" bestFit="1" customWidth="1"/>
    <col min="11348" max="11348" width="19.85546875" style="143" bestFit="1" customWidth="1"/>
    <col min="11349" max="11349" width="21.140625" style="143" bestFit="1" customWidth="1"/>
    <col min="11350" max="11351" width="19.140625" style="143" bestFit="1" customWidth="1"/>
    <col min="11352" max="11359" width="21.140625" style="143" bestFit="1" customWidth="1"/>
    <col min="11360" max="11360" width="18.140625" style="143" bestFit="1" customWidth="1"/>
    <col min="11361" max="11361" width="22" style="143" bestFit="1" customWidth="1"/>
    <col min="11362" max="11363" width="19.85546875" style="143" bestFit="1" customWidth="1"/>
    <col min="11364" max="11371" width="22" style="143" bestFit="1" customWidth="1"/>
    <col min="11372" max="11372" width="18.85546875" style="143" bestFit="1" customWidth="1"/>
    <col min="11373" max="11373" width="21.42578125" style="143" bestFit="1" customWidth="1"/>
    <col min="11374" max="11375" width="19.28515625" style="143" bestFit="1" customWidth="1"/>
    <col min="11376" max="11383" width="21.42578125" style="143" bestFit="1" customWidth="1"/>
    <col min="11384" max="11384" width="18.28515625" style="143" bestFit="1" customWidth="1"/>
    <col min="11385" max="11385" width="22.140625" style="143" bestFit="1" customWidth="1"/>
    <col min="11386" max="11387" width="20" style="143" bestFit="1" customWidth="1"/>
    <col min="11388" max="11395" width="22.140625" style="143" bestFit="1" customWidth="1"/>
    <col min="11396" max="11396" width="19" style="143" bestFit="1" customWidth="1"/>
    <col min="11397" max="11397" width="14.85546875" style="143" bestFit="1" customWidth="1"/>
    <col min="11398" max="11399" width="12.7109375" style="143" bestFit="1" customWidth="1"/>
    <col min="11400" max="11407" width="15" style="143" bestFit="1" customWidth="1"/>
    <col min="11408" max="11408" width="11.7109375" style="143" bestFit="1" customWidth="1"/>
    <col min="11409" max="11409" width="15.5703125" style="143" bestFit="1" customWidth="1"/>
    <col min="11410" max="11411" width="13.5703125" style="143" bestFit="1" customWidth="1"/>
    <col min="11412" max="11419" width="15.85546875" style="143" bestFit="1" customWidth="1"/>
    <col min="11420" max="11420" width="12.5703125" style="143" bestFit="1" customWidth="1"/>
    <col min="11421" max="11421" width="14.7109375" style="143" bestFit="1" customWidth="1"/>
    <col min="11422" max="11423" width="12.5703125" style="143" bestFit="1" customWidth="1"/>
    <col min="11424" max="11431" width="14.7109375" style="143" bestFit="1" customWidth="1"/>
    <col min="11432" max="11432" width="11.5703125" style="143" bestFit="1" customWidth="1"/>
    <col min="11433" max="11433" width="15.42578125" style="143" bestFit="1" customWidth="1"/>
    <col min="11434" max="11435" width="13.42578125" style="143" bestFit="1" customWidth="1"/>
    <col min="11436" max="11443" width="15.5703125" style="143" bestFit="1" customWidth="1"/>
    <col min="11444" max="11444" width="12.28515625" style="143" bestFit="1" customWidth="1"/>
    <col min="11445" max="11491" width="9.140625" style="143"/>
    <col min="11492" max="11492" width="19.5703125" style="143" bestFit="1" customWidth="1"/>
    <col min="11493" max="11495" width="19.5703125" style="143" customWidth="1"/>
    <col min="11496" max="11496" width="10.42578125" style="143" bestFit="1" customWidth="1"/>
    <col min="11497" max="11497" width="10.5703125" style="143" bestFit="1" customWidth="1"/>
    <col min="11498" max="11498" width="10.85546875" style="143" bestFit="1" customWidth="1"/>
    <col min="11499" max="11499" width="24.7109375" style="143" bestFit="1" customWidth="1"/>
    <col min="11500" max="11500" width="19.140625" style="143" bestFit="1" customWidth="1"/>
    <col min="11501" max="11502" width="17" style="143" customWidth="1"/>
    <col min="11503" max="11510" width="19.140625" style="143" bestFit="1" customWidth="1"/>
    <col min="11511" max="11511" width="16" style="143" bestFit="1" customWidth="1"/>
    <col min="11512" max="11512" width="19.85546875" style="143" bestFit="1" customWidth="1"/>
    <col min="11513" max="11514" width="17.85546875" style="143" bestFit="1" customWidth="1"/>
    <col min="11515" max="11522" width="19.85546875" style="143" bestFit="1" customWidth="1"/>
    <col min="11523" max="11523" width="16.7109375" style="143" bestFit="1" customWidth="1"/>
    <col min="11524" max="11524" width="11" style="143" bestFit="1" customWidth="1"/>
    <col min="11525" max="11525" width="18.85546875" style="143" bestFit="1" customWidth="1"/>
    <col min="11526" max="11527" width="16.85546875" style="143" bestFit="1" customWidth="1"/>
    <col min="11528" max="11535" width="19" style="143" bestFit="1" customWidth="1"/>
    <col min="11536" max="11536" width="15.85546875" style="143" bestFit="1" customWidth="1"/>
    <col min="11537" max="11537" width="19.7109375" style="143" bestFit="1" customWidth="1"/>
    <col min="11538" max="11539" width="17.5703125" style="143" bestFit="1" customWidth="1"/>
    <col min="11540" max="11547" width="19.5703125" style="143" bestFit="1" customWidth="1"/>
    <col min="11548" max="11548" width="16.42578125" style="143" bestFit="1" customWidth="1"/>
    <col min="11549" max="11549" width="18.28515625" style="143" bestFit="1" customWidth="1"/>
    <col min="11550" max="11550" width="19.85546875" style="143" bestFit="1" customWidth="1"/>
    <col min="11551" max="11551" width="18.42578125" style="143" bestFit="1" customWidth="1"/>
    <col min="11552" max="11552" width="20" style="143" bestFit="1" customWidth="1"/>
    <col min="11553" max="11553" width="21.42578125" style="143" bestFit="1" customWidth="1"/>
    <col min="11554" max="11555" width="19.28515625" style="143" bestFit="1" customWidth="1"/>
    <col min="11556" max="11563" width="21.42578125" style="143" bestFit="1" customWidth="1"/>
    <col min="11564" max="11564" width="18.28515625" style="143" bestFit="1" customWidth="1"/>
    <col min="11565" max="11565" width="22.140625" style="143" bestFit="1" customWidth="1"/>
    <col min="11566" max="11567" width="20" style="143" bestFit="1" customWidth="1"/>
    <col min="11568" max="11575" width="22.140625" style="143" bestFit="1" customWidth="1"/>
    <col min="11576" max="11576" width="19" style="143" bestFit="1" customWidth="1"/>
    <col min="11577" max="11577" width="21.5703125" style="143" bestFit="1" customWidth="1"/>
    <col min="11578" max="11579" width="19.42578125" style="143" bestFit="1" customWidth="1"/>
    <col min="11580" max="11587" width="21.5703125" style="143" bestFit="1" customWidth="1"/>
    <col min="11588" max="11588" width="18.42578125" style="143" bestFit="1" customWidth="1"/>
    <col min="11589" max="11589" width="22.28515625" style="143" bestFit="1" customWidth="1"/>
    <col min="11590" max="11591" width="20.140625" style="143" bestFit="1" customWidth="1"/>
    <col min="11592" max="11599" width="22.28515625" style="143" bestFit="1" customWidth="1"/>
    <col min="11600" max="11600" width="19.140625" style="143" bestFit="1" customWidth="1"/>
    <col min="11601" max="11601" width="18.140625" style="143" bestFit="1" customWidth="1"/>
    <col min="11602" max="11602" width="19.7109375" style="143" bestFit="1" customWidth="1"/>
    <col min="11603" max="11603" width="18.28515625" style="143" bestFit="1" customWidth="1"/>
    <col min="11604" max="11604" width="19.85546875" style="143" bestFit="1" customWidth="1"/>
    <col min="11605" max="11605" width="21.140625" style="143" bestFit="1" customWidth="1"/>
    <col min="11606" max="11607" width="19.140625" style="143" bestFit="1" customWidth="1"/>
    <col min="11608" max="11615" width="21.140625" style="143" bestFit="1" customWidth="1"/>
    <col min="11616" max="11616" width="18.140625" style="143" bestFit="1" customWidth="1"/>
    <col min="11617" max="11617" width="22" style="143" bestFit="1" customWidth="1"/>
    <col min="11618" max="11619" width="19.85546875" style="143" bestFit="1" customWidth="1"/>
    <col min="11620" max="11627" width="22" style="143" bestFit="1" customWidth="1"/>
    <col min="11628" max="11628" width="18.85546875" style="143" bestFit="1" customWidth="1"/>
    <col min="11629" max="11629" width="21.42578125" style="143" bestFit="1" customWidth="1"/>
    <col min="11630" max="11631" width="19.28515625" style="143" bestFit="1" customWidth="1"/>
    <col min="11632" max="11639" width="21.42578125" style="143" bestFit="1" customWidth="1"/>
    <col min="11640" max="11640" width="18.28515625" style="143" bestFit="1" customWidth="1"/>
    <col min="11641" max="11641" width="22.140625" style="143" bestFit="1" customWidth="1"/>
    <col min="11642" max="11643" width="20" style="143" bestFit="1" customWidth="1"/>
    <col min="11644" max="11651" width="22.140625" style="143" bestFit="1" customWidth="1"/>
    <col min="11652" max="11652" width="19" style="143" bestFit="1" customWidth="1"/>
    <col min="11653" max="11653" width="14.85546875" style="143" bestFit="1" customWidth="1"/>
    <col min="11654" max="11655" width="12.7109375" style="143" bestFit="1" customWidth="1"/>
    <col min="11656" max="11663" width="15" style="143" bestFit="1" customWidth="1"/>
    <col min="11664" max="11664" width="11.7109375" style="143" bestFit="1" customWidth="1"/>
    <col min="11665" max="11665" width="15.5703125" style="143" bestFit="1" customWidth="1"/>
    <col min="11666" max="11667" width="13.5703125" style="143" bestFit="1" customWidth="1"/>
    <col min="11668" max="11675" width="15.85546875" style="143" bestFit="1" customWidth="1"/>
    <col min="11676" max="11676" width="12.5703125" style="143" bestFit="1" customWidth="1"/>
    <col min="11677" max="11677" width="14.7109375" style="143" bestFit="1" customWidth="1"/>
    <col min="11678" max="11679" width="12.5703125" style="143" bestFit="1" customWidth="1"/>
    <col min="11680" max="11687" width="14.7109375" style="143" bestFit="1" customWidth="1"/>
    <col min="11688" max="11688" width="11.5703125" style="143" bestFit="1" customWidth="1"/>
    <col min="11689" max="11689" width="15.42578125" style="143" bestFit="1" customWidth="1"/>
    <col min="11690" max="11691" width="13.42578125" style="143" bestFit="1" customWidth="1"/>
    <col min="11692" max="11699" width="15.5703125" style="143" bestFit="1" customWidth="1"/>
    <col min="11700" max="11700" width="12.28515625" style="143" bestFit="1" customWidth="1"/>
    <col min="11701" max="11747" width="9.140625" style="143"/>
    <col min="11748" max="11748" width="19.5703125" style="143" bestFit="1" customWidth="1"/>
    <col min="11749" max="11751" width="19.5703125" style="143" customWidth="1"/>
    <col min="11752" max="11752" width="10.42578125" style="143" bestFit="1" customWidth="1"/>
    <col min="11753" max="11753" width="10.5703125" style="143" bestFit="1" customWidth="1"/>
    <col min="11754" max="11754" width="10.85546875" style="143" bestFit="1" customWidth="1"/>
    <col min="11755" max="11755" width="24.7109375" style="143" bestFit="1" customWidth="1"/>
    <col min="11756" max="11756" width="19.140625" style="143" bestFit="1" customWidth="1"/>
    <col min="11757" max="11758" width="17" style="143" customWidth="1"/>
    <col min="11759" max="11766" width="19.140625" style="143" bestFit="1" customWidth="1"/>
    <col min="11767" max="11767" width="16" style="143" bestFit="1" customWidth="1"/>
    <col min="11768" max="11768" width="19.85546875" style="143" bestFit="1" customWidth="1"/>
    <col min="11769" max="11770" width="17.85546875" style="143" bestFit="1" customWidth="1"/>
    <col min="11771" max="11778" width="19.85546875" style="143" bestFit="1" customWidth="1"/>
    <col min="11779" max="11779" width="16.7109375" style="143" bestFit="1" customWidth="1"/>
    <col min="11780" max="11780" width="11" style="143" bestFit="1" customWidth="1"/>
    <col min="11781" max="11781" width="18.85546875" style="143" bestFit="1" customWidth="1"/>
    <col min="11782" max="11783" width="16.85546875" style="143" bestFit="1" customWidth="1"/>
    <col min="11784" max="11791" width="19" style="143" bestFit="1" customWidth="1"/>
    <col min="11792" max="11792" width="15.85546875" style="143" bestFit="1" customWidth="1"/>
    <col min="11793" max="11793" width="19.7109375" style="143" bestFit="1" customWidth="1"/>
    <col min="11794" max="11795" width="17.5703125" style="143" bestFit="1" customWidth="1"/>
    <col min="11796" max="11803" width="19.5703125" style="143" bestFit="1" customWidth="1"/>
    <col min="11804" max="11804" width="16.42578125" style="143" bestFit="1" customWidth="1"/>
    <col min="11805" max="11805" width="18.28515625" style="143" bestFit="1" customWidth="1"/>
    <col min="11806" max="11806" width="19.85546875" style="143" bestFit="1" customWidth="1"/>
    <col min="11807" max="11807" width="18.42578125" style="143" bestFit="1" customWidth="1"/>
    <col min="11808" max="11808" width="20" style="143" bestFit="1" customWidth="1"/>
    <col min="11809" max="11809" width="21.42578125" style="143" bestFit="1" customWidth="1"/>
    <col min="11810" max="11811" width="19.28515625" style="143" bestFit="1" customWidth="1"/>
    <col min="11812" max="11819" width="21.42578125" style="143" bestFit="1" customWidth="1"/>
    <col min="11820" max="11820" width="18.28515625" style="143" bestFit="1" customWidth="1"/>
    <col min="11821" max="11821" width="22.140625" style="143" bestFit="1" customWidth="1"/>
    <col min="11822" max="11823" width="20" style="143" bestFit="1" customWidth="1"/>
    <col min="11824" max="11831" width="22.140625" style="143" bestFit="1" customWidth="1"/>
    <col min="11832" max="11832" width="19" style="143" bestFit="1" customWidth="1"/>
    <col min="11833" max="11833" width="21.5703125" style="143" bestFit="1" customWidth="1"/>
    <col min="11834" max="11835" width="19.42578125" style="143" bestFit="1" customWidth="1"/>
    <col min="11836" max="11843" width="21.5703125" style="143" bestFit="1" customWidth="1"/>
    <col min="11844" max="11844" width="18.42578125" style="143" bestFit="1" customWidth="1"/>
    <col min="11845" max="11845" width="22.28515625" style="143" bestFit="1" customWidth="1"/>
    <col min="11846" max="11847" width="20.140625" style="143" bestFit="1" customWidth="1"/>
    <col min="11848" max="11855" width="22.28515625" style="143" bestFit="1" customWidth="1"/>
    <col min="11856" max="11856" width="19.140625" style="143" bestFit="1" customWidth="1"/>
    <col min="11857" max="11857" width="18.140625" style="143" bestFit="1" customWidth="1"/>
    <col min="11858" max="11858" width="19.7109375" style="143" bestFit="1" customWidth="1"/>
    <col min="11859" max="11859" width="18.28515625" style="143" bestFit="1" customWidth="1"/>
    <col min="11860" max="11860" width="19.85546875" style="143" bestFit="1" customWidth="1"/>
    <col min="11861" max="11861" width="21.140625" style="143" bestFit="1" customWidth="1"/>
    <col min="11862" max="11863" width="19.140625" style="143" bestFit="1" customWidth="1"/>
    <col min="11864" max="11871" width="21.140625" style="143" bestFit="1" customWidth="1"/>
    <col min="11872" max="11872" width="18.140625" style="143" bestFit="1" customWidth="1"/>
    <col min="11873" max="11873" width="22" style="143" bestFit="1" customWidth="1"/>
    <col min="11874" max="11875" width="19.85546875" style="143" bestFit="1" customWidth="1"/>
    <col min="11876" max="11883" width="22" style="143" bestFit="1" customWidth="1"/>
    <col min="11884" max="11884" width="18.85546875" style="143" bestFit="1" customWidth="1"/>
    <col min="11885" max="11885" width="21.42578125" style="143" bestFit="1" customWidth="1"/>
    <col min="11886" max="11887" width="19.28515625" style="143" bestFit="1" customWidth="1"/>
    <col min="11888" max="11895" width="21.42578125" style="143" bestFit="1" customWidth="1"/>
    <col min="11896" max="11896" width="18.28515625" style="143" bestFit="1" customWidth="1"/>
    <col min="11897" max="11897" width="22.140625" style="143" bestFit="1" customWidth="1"/>
    <col min="11898" max="11899" width="20" style="143" bestFit="1" customWidth="1"/>
    <col min="11900" max="11907" width="22.140625" style="143" bestFit="1" customWidth="1"/>
    <col min="11908" max="11908" width="19" style="143" bestFit="1" customWidth="1"/>
    <col min="11909" max="11909" width="14.85546875" style="143" bestFit="1" customWidth="1"/>
    <col min="11910" max="11911" width="12.7109375" style="143" bestFit="1" customWidth="1"/>
    <col min="11912" max="11919" width="15" style="143" bestFit="1" customWidth="1"/>
    <col min="11920" max="11920" width="11.7109375" style="143" bestFit="1" customWidth="1"/>
    <col min="11921" max="11921" width="15.5703125" style="143" bestFit="1" customWidth="1"/>
    <col min="11922" max="11923" width="13.5703125" style="143" bestFit="1" customWidth="1"/>
    <col min="11924" max="11931" width="15.85546875" style="143" bestFit="1" customWidth="1"/>
    <col min="11932" max="11932" width="12.5703125" style="143" bestFit="1" customWidth="1"/>
    <col min="11933" max="11933" width="14.7109375" style="143" bestFit="1" customWidth="1"/>
    <col min="11934" max="11935" width="12.5703125" style="143" bestFit="1" customWidth="1"/>
    <col min="11936" max="11943" width="14.7109375" style="143" bestFit="1" customWidth="1"/>
    <col min="11944" max="11944" width="11.5703125" style="143" bestFit="1" customWidth="1"/>
    <col min="11945" max="11945" width="15.42578125" style="143" bestFit="1" customWidth="1"/>
    <col min="11946" max="11947" width="13.42578125" style="143" bestFit="1" customWidth="1"/>
    <col min="11948" max="11955" width="15.5703125" style="143" bestFit="1" customWidth="1"/>
    <col min="11956" max="11956" width="12.28515625" style="143" bestFit="1" customWidth="1"/>
    <col min="11957" max="12003" width="9.140625" style="143"/>
    <col min="12004" max="12004" width="19.5703125" style="143" bestFit="1" customWidth="1"/>
    <col min="12005" max="12007" width="19.5703125" style="143" customWidth="1"/>
    <col min="12008" max="12008" width="10.42578125" style="143" bestFit="1" customWidth="1"/>
    <col min="12009" max="12009" width="10.5703125" style="143" bestFit="1" customWidth="1"/>
    <col min="12010" max="12010" width="10.85546875" style="143" bestFit="1" customWidth="1"/>
    <col min="12011" max="12011" width="24.7109375" style="143" bestFit="1" customWidth="1"/>
    <col min="12012" max="12012" width="19.140625" style="143" bestFit="1" customWidth="1"/>
    <col min="12013" max="12014" width="17" style="143" customWidth="1"/>
    <col min="12015" max="12022" width="19.140625" style="143" bestFit="1" customWidth="1"/>
    <col min="12023" max="12023" width="16" style="143" bestFit="1" customWidth="1"/>
    <col min="12024" max="12024" width="19.85546875" style="143" bestFit="1" customWidth="1"/>
    <col min="12025" max="12026" width="17.85546875" style="143" bestFit="1" customWidth="1"/>
    <col min="12027" max="12034" width="19.85546875" style="143" bestFit="1" customWidth="1"/>
    <col min="12035" max="12035" width="16.7109375" style="143" bestFit="1" customWidth="1"/>
    <col min="12036" max="12036" width="11" style="143" bestFit="1" customWidth="1"/>
    <col min="12037" max="12037" width="18.85546875" style="143" bestFit="1" customWidth="1"/>
    <col min="12038" max="12039" width="16.85546875" style="143" bestFit="1" customWidth="1"/>
    <col min="12040" max="12047" width="19" style="143" bestFit="1" customWidth="1"/>
    <col min="12048" max="12048" width="15.85546875" style="143" bestFit="1" customWidth="1"/>
    <col min="12049" max="12049" width="19.7109375" style="143" bestFit="1" customWidth="1"/>
    <col min="12050" max="12051" width="17.5703125" style="143" bestFit="1" customWidth="1"/>
    <col min="12052" max="12059" width="19.5703125" style="143" bestFit="1" customWidth="1"/>
    <col min="12060" max="12060" width="16.42578125" style="143" bestFit="1" customWidth="1"/>
    <col min="12061" max="12061" width="18.28515625" style="143" bestFit="1" customWidth="1"/>
    <col min="12062" max="12062" width="19.85546875" style="143" bestFit="1" customWidth="1"/>
    <col min="12063" max="12063" width="18.42578125" style="143" bestFit="1" customWidth="1"/>
    <col min="12064" max="12064" width="20" style="143" bestFit="1" customWidth="1"/>
    <col min="12065" max="12065" width="21.42578125" style="143" bestFit="1" customWidth="1"/>
    <col min="12066" max="12067" width="19.28515625" style="143" bestFit="1" customWidth="1"/>
    <col min="12068" max="12075" width="21.42578125" style="143" bestFit="1" customWidth="1"/>
    <col min="12076" max="12076" width="18.28515625" style="143" bestFit="1" customWidth="1"/>
    <col min="12077" max="12077" width="22.140625" style="143" bestFit="1" customWidth="1"/>
    <col min="12078" max="12079" width="20" style="143" bestFit="1" customWidth="1"/>
    <col min="12080" max="12087" width="22.140625" style="143" bestFit="1" customWidth="1"/>
    <col min="12088" max="12088" width="19" style="143" bestFit="1" customWidth="1"/>
    <col min="12089" max="12089" width="21.5703125" style="143" bestFit="1" customWidth="1"/>
    <col min="12090" max="12091" width="19.42578125" style="143" bestFit="1" customWidth="1"/>
    <col min="12092" max="12099" width="21.5703125" style="143" bestFit="1" customWidth="1"/>
    <col min="12100" max="12100" width="18.42578125" style="143" bestFit="1" customWidth="1"/>
    <col min="12101" max="12101" width="22.28515625" style="143" bestFit="1" customWidth="1"/>
    <col min="12102" max="12103" width="20.140625" style="143" bestFit="1" customWidth="1"/>
    <col min="12104" max="12111" width="22.28515625" style="143" bestFit="1" customWidth="1"/>
    <col min="12112" max="12112" width="19.140625" style="143" bestFit="1" customWidth="1"/>
    <col min="12113" max="12113" width="18.140625" style="143" bestFit="1" customWidth="1"/>
    <col min="12114" max="12114" width="19.7109375" style="143" bestFit="1" customWidth="1"/>
    <col min="12115" max="12115" width="18.28515625" style="143" bestFit="1" customWidth="1"/>
    <col min="12116" max="12116" width="19.85546875" style="143" bestFit="1" customWidth="1"/>
    <col min="12117" max="12117" width="21.140625" style="143" bestFit="1" customWidth="1"/>
    <col min="12118" max="12119" width="19.140625" style="143" bestFit="1" customWidth="1"/>
    <col min="12120" max="12127" width="21.140625" style="143" bestFit="1" customWidth="1"/>
    <col min="12128" max="12128" width="18.140625" style="143" bestFit="1" customWidth="1"/>
    <col min="12129" max="12129" width="22" style="143" bestFit="1" customWidth="1"/>
    <col min="12130" max="12131" width="19.85546875" style="143" bestFit="1" customWidth="1"/>
    <col min="12132" max="12139" width="22" style="143" bestFit="1" customWidth="1"/>
    <col min="12140" max="12140" width="18.85546875" style="143" bestFit="1" customWidth="1"/>
    <col min="12141" max="12141" width="21.42578125" style="143" bestFit="1" customWidth="1"/>
    <col min="12142" max="12143" width="19.28515625" style="143" bestFit="1" customWidth="1"/>
    <col min="12144" max="12151" width="21.42578125" style="143" bestFit="1" customWidth="1"/>
    <col min="12152" max="12152" width="18.28515625" style="143" bestFit="1" customWidth="1"/>
    <col min="12153" max="12153" width="22.140625" style="143" bestFit="1" customWidth="1"/>
    <col min="12154" max="12155" width="20" style="143" bestFit="1" customWidth="1"/>
    <col min="12156" max="12163" width="22.140625" style="143" bestFit="1" customWidth="1"/>
    <col min="12164" max="12164" width="19" style="143" bestFit="1" customWidth="1"/>
    <col min="12165" max="12165" width="14.85546875" style="143" bestFit="1" customWidth="1"/>
    <col min="12166" max="12167" width="12.7109375" style="143" bestFit="1" customWidth="1"/>
    <col min="12168" max="12175" width="15" style="143" bestFit="1" customWidth="1"/>
    <col min="12176" max="12176" width="11.7109375" style="143" bestFit="1" customWidth="1"/>
    <col min="12177" max="12177" width="15.5703125" style="143" bestFit="1" customWidth="1"/>
    <col min="12178" max="12179" width="13.5703125" style="143" bestFit="1" customWidth="1"/>
    <col min="12180" max="12187" width="15.85546875" style="143" bestFit="1" customWidth="1"/>
    <col min="12188" max="12188" width="12.5703125" style="143" bestFit="1" customWidth="1"/>
    <col min="12189" max="12189" width="14.7109375" style="143" bestFit="1" customWidth="1"/>
    <col min="12190" max="12191" width="12.5703125" style="143" bestFit="1" customWidth="1"/>
    <col min="12192" max="12199" width="14.7109375" style="143" bestFit="1" customWidth="1"/>
    <col min="12200" max="12200" width="11.5703125" style="143" bestFit="1" customWidth="1"/>
    <col min="12201" max="12201" width="15.42578125" style="143" bestFit="1" customWidth="1"/>
    <col min="12202" max="12203" width="13.42578125" style="143" bestFit="1" customWidth="1"/>
    <col min="12204" max="12211" width="15.5703125" style="143" bestFit="1" customWidth="1"/>
    <col min="12212" max="12212" width="12.28515625" style="143" bestFit="1" customWidth="1"/>
    <col min="12213" max="12259" width="9.140625" style="143"/>
    <col min="12260" max="12260" width="19.5703125" style="143" bestFit="1" customWidth="1"/>
    <col min="12261" max="12263" width="19.5703125" style="143" customWidth="1"/>
    <col min="12264" max="12264" width="10.42578125" style="143" bestFit="1" customWidth="1"/>
    <col min="12265" max="12265" width="10.5703125" style="143" bestFit="1" customWidth="1"/>
    <col min="12266" max="12266" width="10.85546875" style="143" bestFit="1" customWidth="1"/>
    <col min="12267" max="12267" width="24.7109375" style="143" bestFit="1" customWidth="1"/>
    <col min="12268" max="12268" width="19.140625" style="143" bestFit="1" customWidth="1"/>
    <col min="12269" max="12270" width="17" style="143" customWidth="1"/>
    <col min="12271" max="12278" width="19.140625" style="143" bestFit="1" customWidth="1"/>
    <col min="12279" max="12279" width="16" style="143" bestFit="1" customWidth="1"/>
    <col min="12280" max="12280" width="19.85546875" style="143" bestFit="1" customWidth="1"/>
    <col min="12281" max="12282" width="17.85546875" style="143" bestFit="1" customWidth="1"/>
    <col min="12283" max="12290" width="19.85546875" style="143" bestFit="1" customWidth="1"/>
    <col min="12291" max="12291" width="16.7109375" style="143" bestFit="1" customWidth="1"/>
    <col min="12292" max="12292" width="11" style="143" bestFit="1" customWidth="1"/>
    <col min="12293" max="12293" width="18.85546875" style="143" bestFit="1" customWidth="1"/>
    <col min="12294" max="12295" width="16.85546875" style="143" bestFit="1" customWidth="1"/>
    <col min="12296" max="12303" width="19" style="143" bestFit="1" customWidth="1"/>
    <col min="12304" max="12304" width="15.85546875" style="143" bestFit="1" customWidth="1"/>
    <col min="12305" max="12305" width="19.7109375" style="143" bestFit="1" customWidth="1"/>
    <col min="12306" max="12307" width="17.5703125" style="143" bestFit="1" customWidth="1"/>
    <col min="12308" max="12315" width="19.5703125" style="143" bestFit="1" customWidth="1"/>
    <col min="12316" max="12316" width="16.42578125" style="143" bestFit="1" customWidth="1"/>
    <col min="12317" max="12317" width="18.28515625" style="143" bestFit="1" customWidth="1"/>
    <col min="12318" max="12318" width="19.85546875" style="143" bestFit="1" customWidth="1"/>
    <col min="12319" max="12319" width="18.42578125" style="143" bestFit="1" customWidth="1"/>
    <col min="12320" max="12320" width="20" style="143" bestFit="1" customWidth="1"/>
    <col min="12321" max="12321" width="21.42578125" style="143" bestFit="1" customWidth="1"/>
    <col min="12322" max="12323" width="19.28515625" style="143" bestFit="1" customWidth="1"/>
    <col min="12324" max="12331" width="21.42578125" style="143" bestFit="1" customWidth="1"/>
    <col min="12332" max="12332" width="18.28515625" style="143" bestFit="1" customWidth="1"/>
    <col min="12333" max="12333" width="22.140625" style="143" bestFit="1" customWidth="1"/>
    <col min="12334" max="12335" width="20" style="143" bestFit="1" customWidth="1"/>
    <col min="12336" max="12343" width="22.140625" style="143" bestFit="1" customWidth="1"/>
    <col min="12344" max="12344" width="19" style="143" bestFit="1" customWidth="1"/>
    <col min="12345" max="12345" width="21.5703125" style="143" bestFit="1" customWidth="1"/>
    <col min="12346" max="12347" width="19.42578125" style="143" bestFit="1" customWidth="1"/>
    <col min="12348" max="12355" width="21.5703125" style="143" bestFit="1" customWidth="1"/>
    <col min="12356" max="12356" width="18.42578125" style="143" bestFit="1" customWidth="1"/>
    <col min="12357" max="12357" width="22.28515625" style="143" bestFit="1" customWidth="1"/>
    <col min="12358" max="12359" width="20.140625" style="143" bestFit="1" customWidth="1"/>
    <col min="12360" max="12367" width="22.28515625" style="143" bestFit="1" customWidth="1"/>
    <col min="12368" max="12368" width="19.140625" style="143" bestFit="1" customWidth="1"/>
    <col min="12369" max="12369" width="18.140625" style="143" bestFit="1" customWidth="1"/>
    <col min="12370" max="12370" width="19.7109375" style="143" bestFit="1" customWidth="1"/>
    <col min="12371" max="12371" width="18.28515625" style="143" bestFit="1" customWidth="1"/>
    <col min="12372" max="12372" width="19.85546875" style="143" bestFit="1" customWidth="1"/>
    <col min="12373" max="12373" width="21.140625" style="143" bestFit="1" customWidth="1"/>
    <col min="12374" max="12375" width="19.140625" style="143" bestFit="1" customWidth="1"/>
    <col min="12376" max="12383" width="21.140625" style="143" bestFit="1" customWidth="1"/>
    <col min="12384" max="12384" width="18.140625" style="143" bestFit="1" customWidth="1"/>
    <col min="12385" max="12385" width="22" style="143" bestFit="1" customWidth="1"/>
    <col min="12386" max="12387" width="19.85546875" style="143" bestFit="1" customWidth="1"/>
    <col min="12388" max="12395" width="22" style="143" bestFit="1" customWidth="1"/>
    <col min="12396" max="12396" width="18.85546875" style="143" bestFit="1" customWidth="1"/>
    <col min="12397" max="12397" width="21.42578125" style="143" bestFit="1" customWidth="1"/>
    <col min="12398" max="12399" width="19.28515625" style="143" bestFit="1" customWidth="1"/>
    <col min="12400" max="12407" width="21.42578125" style="143" bestFit="1" customWidth="1"/>
    <col min="12408" max="12408" width="18.28515625" style="143" bestFit="1" customWidth="1"/>
    <col min="12409" max="12409" width="22.140625" style="143" bestFit="1" customWidth="1"/>
    <col min="12410" max="12411" width="20" style="143" bestFit="1" customWidth="1"/>
    <col min="12412" max="12419" width="22.140625" style="143" bestFit="1" customWidth="1"/>
    <col min="12420" max="12420" width="19" style="143" bestFit="1" customWidth="1"/>
    <col min="12421" max="12421" width="14.85546875" style="143" bestFit="1" customWidth="1"/>
    <col min="12422" max="12423" width="12.7109375" style="143" bestFit="1" customWidth="1"/>
    <col min="12424" max="12431" width="15" style="143" bestFit="1" customWidth="1"/>
    <col min="12432" max="12432" width="11.7109375" style="143" bestFit="1" customWidth="1"/>
    <col min="12433" max="12433" width="15.5703125" style="143" bestFit="1" customWidth="1"/>
    <col min="12434" max="12435" width="13.5703125" style="143" bestFit="1" customWidth="1"/>
    <col min="12436" max="12443" width="15.85546875" style="143" bestFit="1" customWidth="1"/>
    <col min="12444" max="12444" width="12.5703125" style="143" bestFit="1" customWidth="1"/>
    <col min="12445" max="12445" width="14.7109375" style="143" bestFit="1" customWidth="1"/>
    <col min="12446" max="12447" width="12.5703125" style="143" bestFit="1" customWidth="1"/>
    <col min="12448" max="12455" width="14.7109375" style="143" bestFit="1" customWidth="1"/>
    <col min="12456" max="12456" width="11.5703125" style="143" bestFit="1" customWidth="1"/>
    <col min="12457" max="12457" width="15.42578125" style="143" bestFit="1" customWidth="1"/>
    <col min="12458" max="12459" width="13.42578125" style="143" bestFit="1" customWidth="1"/>
    <col min="12460" max="12467" width="15.5703125" style="143" bestFit="1" customWidth="1"/>
    <col min="12468" max="12468" width="12.28515625" style="143" bestFit="1" customWidth="1"/>
    <col min="12469" max="12515" width="9.140625" style="143"/>
    <col min="12516" max="12516" width="19.5703125" style="143" bestFit="1" customWidth="1"/>
    <col min="12517" max="12519" width="19.5703125" style="143" customWidth="1"/>
    <col min="12520" max="12520" width="10.42578125" style="143" bestFit="1" customWidth="1"/>
    <col min="12521" max="12521" width="10.5703125" style="143" bestFit="1" customWidth="1"/>
    <col min="12522" max="12522" width="10.85546875" style="143" bestFit="1" customWidth="1"/>
    <col min="12523" max="12523" width="24.7109375" style="143" bestFit="1" customWidth="1"/>
    <col min="12524" max="12524" width="19.140625" style="143" bestFit="1" customWidth="1"/>
    <col min="12525" max="12526" width="17" style="143" customWidth="1"/>
    <col min="12527" max="12534" width="19.140625" style="143" bestFit="1" customWidth="1"/>
    <col min="12535" max="12535" width="16" style="143" bestFit="1" customWidth="1"/>
    <col min="12536" max="12536" width="19.85546875" style="143" bestFit="1" customWidth="1"/>
    <col min="12537" max="12538" width="17.85546875" style="143" bestFit="1" customWidth="1"/>
    <col min="12539" max="12546" width="19.85546875" style="143" bestFit="1" customWidth="1"/>
    <col min="12547" max="12547" width="16.7109375" style="143" bestFit="1" customWidth="1"/>
    <col min="12548" max="12548" width="11" style="143" bestFit="1" customWidth="1"/>
    <col min="12549" max="12549" width="18.85546875" style="143" bestFit="1" customWidth="1"/>
    <col min="12550" max="12551" width="16.85546875" style="143" bestFit="1" customWidth="1"/>
    <col min="12552" max="12559" width="19" style="143" bestFit="1" customWidth="1"/>
    <col min="12560" max="12560" width="15.85546875" style="143" bestFit="1" customWidth="1"/>
    <col min="12561" max="12561" width="19.7109375" style="143" bestFit="1" customWidth="1"/>
    <col min="12562" max="12563" width="17.5703125" style="143" bestFit="1" customWidth="1"/>
    <col min="12564" max="12571" width="19.5703125" style="143" bestFit="1" customWidth="1"/>
    <col min="12572" max="12572" width="16.42578125" style="143" bestFit="1" customWidth="1"/>
    <col min="12573" max="12573" width="18.28515625" style="143" bestFit="1" customWidth="1"/>
    <col min="12574" max="12574" width="19.85546875" style="143" bestFit="1" customWidth="1"/>
    <col min="12575" max="12575" width="18.42578125" style="143" bestFit="1" customWidth="1"/>
    <col min="12576" max="12576" width="20" style="143" bestFit="1" customWidth="1"/>
    <col min="12577" max="12577" width="21.42578125" style="143" bestFit="1" customWidth="1"/>
    <col min="12578" max="12579" width="19.28515625" style="143" bestFit="1" customWidth="1"/>
    <col min="12580" max="12587" width="21.42578125" style="143" bestFit="1" customWidth="1"/>
    <col min="12588" max="12588" width="18.28515625" style="143" bestFit="1" customWidth="1"/>
    <col min="12589" max="12589" width="22.140625" style="143" bestFit="1" customWidth="1"/>
    <col min="12590" max="12591" width="20" style="143" bestFit="1" customWidth="1"/>
    <col min="12592" max="12599" width="22.140625" style="143" bestFit="1" customWidth="1"/>
    <col min="12600" max="12600" width="19" style="143" bestFit="1" customWidth="1"/>
    <col min="12601" max="12601" width="21.5703125" style="143" bestFit="1" customWidth="1"/>
    <col min="12602" max="12603" width="19.42578125" style="143" bestFit="1" customWidth="1"/>
    <col min="12604" max="12611" width="21.5703125" style="143" bestFit="1" customWidth="1"/>
    <col min="12612" max="12612" width="18.42578125" style="143" bestFit="1" customWidth="1"/>
    <col min="12613" max="12613" width="22.28515625" style="143" bestFit="1" customWidth="1"/>
    <col min="12614" max="12615" width="20.140625" style="143" bestFit="1" customWidth="1"/>
    <col min="12616" max="12623" width="22.28515625" style="143" bestFit="1" customWidth="1"/>
    <col min="12624" max="12624" width="19.140625" style="143" bestFit="1" customWidth="1"/>
    <col min="12625" max="12625" width="18.140625" style="143" bestFit="1" customWidth="1"/>
    <col min="12626" max="12626" width="19.7109375" style="143" bestFit="1" customWidth="1"/>
    <col min="12627" max="12627" width="18.28515625" style="143" bestFit="1" customWidth="1"/>
    <col min="12628" max="12628" width="19.85546875" style="143" bestFit="1" customWidth="1"/>
    <col min="12629" max="12629" width="21.140625" style="143" bestFit="1" customWidth="1"/>
    <col min="12630" max="12631" width="19.140625" style="143" bestFit="1" customWidth="1"/>
    <col min="12632" max="12639" width="21.140625" style="143" bestFit="1" customWidth="1"/>
    <col min="12640" max="12640" width="18.140625" style="143" bestFit="1" customWidth="1"/>
    <col min="12641" max="12641" width="22" style="143" bestFit="1" customWidth="1"/>
    <col min="12642" max="12643" width="19.85546875" style="143" bestFit="1" customWidth="1"/>
    <col min="12644" max="12651" width="22" style="143" bestFit="1" customWidth="1"/>
    <col min="12652" max="12652" width="18.85546875" style="143" bestFit="1" customWidth="1"/>
    <col min="12653" max="12653" width="21.42578125" style="143" bestFit="1" customWidth="1"/>
    <col min="12654" max="12655" width="19.28515625" style="143" bestFit="1" customWidth="1"/>
    <col min="12656" max="12663" width="21.42578125" style="143" bestFit="1" customWidth="1"/>
    <col min="12664" max="12664" width="18.28515625" style="143" bestFit="1" customWidth="1"/>
    <col min="12665" max="12665" width="22.140625" style="143" bestFit="1" customWidth="1"/>
    <col min="12666" max="12667" width="20" style="143" bestFit="1" customWidth="1"/>
    <col min="12668" max="12675" width="22.140625" style="143" bestFit="1" customWidth="1"/>
    <col min="12676" max="12676" width="19" style="143" bestFit="1" customWidth="1"/>
    <col min="12677" max="12677" width="14.85546875" style="143" bestFit="1" customWidth="1"/>
    <col min="12678" max="12679" width="12.7109375" style="143" bestFit="1" customWidth="1"/>
    <col min="12680" max="12687" width="15" style="143" bestFit="1" customWidth="1"/>
    <col min="12688" max="12688" width="11.7109375" style="143" bestFit="1" customWidth="1"/>
    <col min="12689" max="12689" width="15.5703125" style="143" bestFit="1" customWidth="1"/>
    <col min="12690" max="12691" width="13.5703125" style="143" bestFit="1" customWidth="1"/>
    <col min="12692" max="12699" width="15.85546875" style="143" bestFit="1" customWidth="1"/>
    <col min="12700" max="12700" width="12.5703125" style="143" bestFit="1" customWidth="1"/>
    <col min="12701" max="12701" width="14.7109375" style="143" bestFit="1" customWidth="1"/>
    <col min="12702" max="12703" width="12.5703125" style="143" bestFit="1" customWidth="1"/>
    <col min="12704" max="12711" width="14.7109375" style="143" bestFit="1" customWidth="1"/>
    <col min="12712" max="12712" width="11.5703125" style="143" bestFit="1" customWidth="1"/>
    <col min="12713" max="12713" width="15.42578125" style="143" bestFit="1" customWidth="1"/>
    <col min="12714" max="12715" width="13.42578125" style="143" bestFit="1" customWidth="1"/>
    <col min="12716" max="12723" width="15.5703125" style="143" bestFit="1" customWidth="1"/>
    <col min="12724" max="12724" width="12.28515625" style="143" bestFit="1" customWidth="1"/>
    <col min="12725" max="12771" width="9.140625" style="143"/>
    <col min="12772" max="12772" width="19.5703125" style="143" bestFit="1" customWidth="1"/>
    <col min="12773" max="12775" width="19.5703125" style="143" customWidth="1"/>
    <col min="12776" max="12776" width="10.42578125" style="143" bestFit="1" customWidth="1"/>
    <col min="12777" max="12777" width="10.5703125" style="143" bestFit="1" customWidth="1"/>
    <col min="12778" max="12778" width="10.85546875" style="143" bestFit="1" customWidth="1"/>
    <col min="12779" max="12779" width="24.7109375" style="143" bestFit="1" customWidth="1"/>
    <col min="12780" max="12780" width="19.140625" style="143" bestFit="1" customWidth="1"/>
    <col min="12781" max="12782" width="17" style="143" customWidth="1"/>
    <col min="12783" max="12790" width="19.140625" style="143" bestFit="1" customWidth="1"/>
    <col min="12791" max="12791" width="16" style="143" bestFit="1" customWidth="1"/>
    <col min="12792" max="12792" width="19.85546875" style="143" bestFit="1" customWidth="1"/>
    <col min="12793" max="12794" width="17.85546875" style="143" bestFit="1" customWidth="1"/>
    <col min="12795" max="12802" width="19.85546875" style="143" bestFit="1" customWidth="1"/>
    <col min="12803" max="12803" width="16.7109375" style="143" bestFit="1" customWidth="1"/>
    <col min="12804" max="12804" width="11" style="143" bestFit="1" customWidth="1"/>
    <col min="12805" max="12805" width="18.85546875" style="143" bestFit="1" customWidth="1"/>
    <col min="12806" max="12807" width="16.85546875" style="143" bestFit="1" customWidth="1"/>
    <col min="12808" max="12815" width="19" style="143" bestFit="1" customWidth="1"/>
    <col min="12816" max="12816" width="15.85546875" style="143" bestFit="1" customWidth="1"/>
    <col min="12817" max="12817" width="19.7109375" style="143" bestFit="1" customWidth="1"/>
    <col min="12818" max="12819" width="17.5703125" style="143" bestFit="1" customWidth="1"/>
    <col min="12820" max="12827" width="19.5703125" style="143" bestFit="1" customWidth="1"/>
    <col min="12828" max="12828" width="16.42578125" style="143" bestFit="1" customWidth="1"/>
    <col min="12829" max="12829" width="18.28515625" style="143" bestFit="1" customWidth="1"/>
    <col min="12830" max="12830" width="19.85546875" style="143" bestFit="1" customWidth="1"/>
    <col min="12831" max="12831" width="18.42578125" style="143" bestFit="1" customWidth="1"/>
    <col min="12832" max="12832" width="20" style="143" bestFit="1" customWidth="1"/>
    <col min="12833" max="12833" width="21.42578125" style="143" bestFit="1" customWidth="1"/>
    <col min="12834" max="12835" width="19.28515625" style="143" bestFit="1" customWidth="1"/>
    <col min="12836" max="12843" width="21.42578125" style="143" bestFit="1" customWidth="1"/>
    <col min="12844" max="12844" width="18.28515625" style="143" bestFit="1" customWidth="1"/>
    <col min="12845" max="12845" width="22.140625" style="143" bestFit="1" customWidth="1"/>
    <col min="12846" max="12847" width="20" style="143" bestFit="1" customWidth="1"/>
    <col min="12848" max="12855" width="22.140625" style="143" bestFit="1" customWidth="1"/>
    <col min="12856" max="12856" width="19" style="143" bestFit="1" customWidth="1"/>
    <col min="12857" max="12857" width="21.5703125" style="143" bestFit="1" customWidth="1"/>
    <col min="12858" max="12859" width="19.42578125" style="143" bestFit="1" customWidth="1"/>
    <col min="12860" max="12867" width="21.5703125" style="143" bestFit="1" customWidth="1"/>
    <col min="12868" max="12868" width="18.42578125" style="143" bestFit="1" customWidth="1"/>
    <col min="12869" max="12869" width="22.28515625" style="143" bestFit="1" customWidth="1"/>
    <col min="12870" max="12871" width="20.140625" style="143" bestFit="1" customWidth="1"/>
    <col min="12872" max="12879" width="22.28515625" style="143" bestFit="1" customWidth="1"/>
    <col min="12880" max="12880" width="19.140625" style="143" bestFit="1" customWidth="1"/>
    <col min="12881" max="12881" width="18.140625" style="143" bestFit="1" customWidth="1"/>
    <col min="12882" max="12882" width="19.7109375" style="143" bestFit="1" customWidth="1"/>
    <col min="12883" max="12883" width="18.28515625" style="143" bestFit="1" customWidth="1"/>
    <col min="12884" max="12884" width="19.85546875" style="143" bestFit="1" customWidth="1"/>
    <col min="12885" max="12885" width="21.140625" style="143" bestFit="1" customWidth="1"/>
    <col min="12886" max="12887" width="19.140625" style="143" bestFit="1" customWidth="1"/>
    <col min="12888" max="12895" width="21.140625" style="143" bestFit="1" customWidth="1"/>
    <col min="12896" max="12896" width="18.140625" style="143" bestFit="1" customWidth="1"/>
    <col min="12897" max="12897" width="22" style="143" bestFit="1" customWidth="1"/>
    <col min="12898" max="12899" width="19.85546875" style="143" bestFit="1" customWidth="1"/>
    <col min="12900" max="12907" width="22" style="143" bestFit="1" customWidth="1"/>
    <col min="12908" max="12908" width="18.85546875" style="143" bestFit="1" customWidth="1"/>
    <col min="12909" max="12909" width="21.42578125" style="143" bestFit="1" customWidth="1"/>
    <col min="12910" max="12911" width="19.28515625" style="143" bestFit="1" customWidth="1"/>
    <col min="12912" max="12919" width="21.42578125" style="143" bestFit="1" customWidth="1"/>
    <col min="12920" max="12920" width="18.28515625" style="143" bestFit="1" customWidth="1"/>
    <col min="12921" max="12921" width="22.140625" style="143" bestFit="1" customWidth="1"/>
    <col min="12922" max="12923" width="20" style="143" bestFit="1" customWidth="1"/>
    <col min="12924" max="12931" width="22.140625" style="143" bestFit="1" customWidth="1"/>
    <col min="12932" max="12932" width="19" style="143" bestFit="1" customWidth="1"/>
    <col min="12933" max="12933" width="14.85546875" style="143" bestFit="1" customWidth="1"/>
    <col min="12934" max="12935" width="12.7109375" style="143" bestFit="1" customWidth="1"/>
    <col min="12936" max="12943" width="15" style="143" bestFit="1" customWidth="1"/>
    <col min="12944" max="12944" width="11.7109375" style="143" bestFit="1" customWidth="1"/>
    <col min="12945" max="12945" width="15.5703125" style="143" bestFit="1" customWidth="1"/>
    <col min="12946" max="12947" width="13.5703125" style="143" bestFit="1" customWidth="1"/>
    <col min="12948" max="12955" width="15.85546875" style="143" bestFit="1" customWidth="1"/>
    <col min="12956" max="12956" width="12.5703125" style="143" bestFit="1" customWidth="1"/>
    <col min="12957" max="12957" width="14.7109375" style="143" bestFit="1" customWidth="1"/>
    <col min="12958" max="12959" width="12.5703125" style="143" bestFit="1" customWidth="1"/>
    <col min="12960" max="12967" width="14.7109375" style="143" bestFit="1" customWidth="1"/>
    <col min="12968" max="12968" width="11.5703125" style="143" bestFit="1" customWidth="1"/>
    <col min="12969" max="12969" width="15.42578125" style="143" bestFit="1" customWidth="1"/>
    <col min="12970" max="12971" width="13.42578125" style="143" bestFit="1" customWidth="1"/>
    <col min="12972" max="12979" width="15.5703125" style="143" bestFit="1" customWidth="1"/>
    <col min="12980" max="12980" width="12.28515625" style="143" bestFit="1" customWidth="1"/>
    <col min="12981" max="13027" width="9.140625" style="143"/>
    <col min="13028" max="13028" width="19.5703125" style="143" bestFit="1" customWidth="1"/>
    <col min="13029" max="13031" width="19.5703125" style="143" customWidth="1"/>
    <col min="13032" max="13032" width="10.42578125" style="143" bestFit="1" customWidth="1"/>
    <col min="13033" max="13033" width="10.5703125" style="143" bestFit="1" customWidth="1"/>
    <col min="13034" max="13034" width="10.85546875" style="143" bestFit="1" customWidth="1"/>
    <col min="13035" max="13035" width="24.7109375" style="143" bestFit="1" customWidth="1"/>
    <col min="13036" max="13036" width="19.140625" style="143" bestFit="1" customWidth="1"/>
    <col min="13037" max="13038" width="17" style="143" customWidth="1"/>
    <col min="13039" max="13046" width="19.140625" style="143" bestFit="1" customWidth="1"/>
    <col min="13047" max="13047" width="16" style="143" bestFit="1" customWidth="1"/>
    <col min="13048" max="13048" width="19.85546875" style="143" bestFit="1" customWidth="1"/>
    <col min="13049" max="13050" width="17.85546875" style="143" bestFit="1" customWidth="1"/>
    <col min="13051" max="13058" width="19.85546875" style="143" bestFit="1" customWidth="1"/>
    <col min="13059" max="13059" width="16.7109375" style="143" bestFit="1" customWidth="1"/>
    <col min="13060" max="13060" width="11" style="143" bestFit="1" customWidth="1"/>
    <col min="13061" max="13061" width="18.85546875" style="143" bestFit="1" customWidth="1"/>
    <col min="13062" max="13063" width="16.85546875" style="143" bestFit="1" customWidth="1"/>
    <col min="13064" max="13071" width="19" style="143" bestFit="1" customWidth="1"/>
    <col min="13072" max="13072" width="15.85546875" style="143" bestFit="1" customWidth="1"/>
    <col min="13073" max="13073" width="19.7109375" style="143" bestFit="1" customWidth="1"/>
    <col min="13074" max="13075" width="17.5703125" style="143" bestFit="1" customWidth="1"/>
    <col min="13076" max="13083" width="19.5703125" style="143" bestFit="1" customWidth="1"/>
    <col min="13084" max="13084" width="16.42578125" style="143" bestFit="1" customWidth="1"/>
    <col min="13085" max="13085" width="18.28515625" style="143" bestFit="1" customWidth="1"/>
    <col min="13086" max="13086" width="19.85546875" style="143" bestFit="1" customWidth="1"/>
    <col min="13087" max="13087" width="18.42578125" style="143" bestFit="1" customWidth="1"/>
    <col min="13088" max="13088" width="20" style="143" bestFit="1" customWidth="1"/>
    <col min="13089" max="13089" width="21.42578125" style="143" bestFit="1" customWidth="1"/>
    <col min="13090" max="13091" width="19.28515625" style="143" bestFit="1" customWidth="1"/>
    <col min="13092" max="13099" width="21.42578125" style="143" bestFit="1" customWidth="1"/>
    <col min="13100" max="13100" width="18.28515625" style="143" bestFit="1" customWidth="1"/>
    <col min="13101" max="13101" width="22.140625" style="143" bestFit="1" customWidth="1"/>
    <col min="13102" max="13103" width="20" style="143" bestFit="1" customWidth="1"/>
    <col min="13104" max="13111" width="22.140625" style="143" bestFit="1" customWidth="1"/>
    <col min="13112" max="13112" width="19" style="143" bestFit="1" customWidth="1"/>
    <col min="13113" max="13113" width="21.5703125" style="143" bestFit="1" customWidth="1"/>
    <col min="13114" max="13115" width="19.42578125" style="143" bestFit="1" customWidth="1"/>
    <col min="13116" max="13123" width="21.5703125" style="143" bestFit="1" customWidth="1"/>
    <col min="13124" max="13124" width="18.42578125" style="143" bestFit="1" customWidth="1"/>
    <col min="13125" max="13125" width="22.28515625" style="143" bestFit="1" customWidth="1"/>
    <col min="13126" max="13127" width="20.140625" style="143" bestFit="1" customWidth="1"/>
    <col min="13128" max="13135" width="22.28515625" style="143" bestFit="1" customWidth="1"/>
    <col min="13136" max="13136" width="19.140625" style="143" bestFit="1" customWidth="1"/>
    <col min="13137" max="13137" width="18.140625" style="143" bestFit="1" customWidth="1"/>
    <col min="13138" max="13138" width="19.7109375" style="143" bestFit="1" customWidth="1"/>
    <col min="13139" max="13139" width="18.28515625" style="143" bestFit="1" customWidth="1"/>
    <col min="13140" max="13140" width="19.85546875" style="143" bestFit="1" customWidth="1"/>
    <col min="13141" max="13141" width="21.140625" style="143" bestFit="1" customWidth="1"/>
    <col min="13142" max="13143" width="19.140625" style="143" bestFit="1" customWidth="1"/>
    <col min="13144" max="13151" width="21.140625" style="143" bestFit="1" customWidth="1"/>
    <col min="13152" max="13152" width="18.140625" style="143" bestFit="1" customWidth="1"/>
    <col min="13153" max="13153" width="22" style="143" bestFit="1" customWidth="1"/>
    <col min="13154" max="13155" width="19.85546875" style="143" bestFit="1" customWidth="1"/>
    <col min="13156" max="13163" width="22" style="143" bestFit="1" customWidth="1"/>
    <col min="13164" max="13164" width="18.85546875" style="143" bestFit="1" customWidth="1"/>
    <col min="13165" max="13165" width="21.42578125" style="143" bestFit="1" customWidth="1"/>
    <col min="13166" max="13167" width="19.28515625" style="143" bestFit="1" customWidth="1"/>
    <col min="13168" max="13175" width="21.42578125" style="143" bestFit="1" customWidth="1"/>
    <col min="13176" max="13176" width="18.28515625" style="143" bestFit="1" customWidth="1"/>
    <col min="13177" max="13177" width="22.140625" style="143" bestFit="1" customWidth="1"/>
    <col min="13178" max="13179" width="20" style="143" bestFit="1" customWidth="1"/>
    <col min="13180" max="13187" width="22.140625" style="143" bestFit="1" customWidth="1"/>
    <col min="13188" max="13188" width="19" style="143" bestFit="1" customWidth="1"/>
    <col min="13189" max="13189" width="14.85546875" style="143" bestFit="1" customWidth="1"/>
    <col min="13190" max="13191" width="12.7109375" style="143" bestFit="1" customWidth="1"/>
    <col min="13192" max="13199" width="15" style="143" bestFit="1" customWidth="1"/>
    <col min="13200" max="13200" width="11.7109375" style="143" bestFit="1" customWidth="1"/>
    <col min="13201" max="13201" width="15.5703125" style="143" bestFit="1" customWidth="1"/>
    <col min="13202" max="13203" width="13.5703125" style="143" bestFit="1" customWidth="1"/>
    <col min="13204" max="13211" width="15.85546875" style="143" bestFit="1" customWidth="1"/>
    <col min="13212" max="13212" width="12.5703125" style="143" bestFit="1" customWidth="1"/>
    <col min="13213" max="13213" width="14.7109375" style="143" bestFit="1" customWidth="1"/>
    <col min="13214" max="13215" width="12.5703125" style="143" bestFit="1" customWidth="1"/>
    <col min="13216" max="13223" width="14.7109375" style="143" bestFit="1" customWidth="1"/>
    <col min="13224" max="13224" width="11.5703125" style="143" bestFit="1" customWidth="1"/>
    <col min="13225" max="13225" width="15.42578125" style="143" bestFit="1" customWidth="1"/>
    <col min="13226" max="13227" width="13.42578125" style="143" bestFit="1" customWidth="1"/>
    <col min="13228" max="13235" width="15.5703125" style="143" bestFit="1" customWidth="1"/>
    <col min="13236" max="13236" width="12.28515625" style="143" bestFit="1" customWidth="1"/>
    <col min="13237" max="13283" width="9.140625" style="143"/>
    <col min="13284" max="13284" width="19.5703125" style="143" bestFit="1" customWidth="1"/>
    <col min="13285" max="13287" width="19.5703125" style="143" customWidth="1"/>
    <col min="13288" max="13288" width="10.42578125" style="143" bestFit="1" customWidth="1"/>
    <col min="13289" max="13289" width="10.5703125" style="143" bestFit="1" customWidth="1"/>
    <col min="13290" max="13290" width="10.85546875" style="143" bestFit="1" customWidth="1"/>
    <col min="13291" max="13291" width="24.7109375" style="143" bestFit="1" customWidth="1"/>
    <col min="13292" max="13292" width="19.140625" style="143" bestFit="1" customWidth="1"/>
    <col min="13293" max="13294" width="17" style="143" customWidth="1"/>
    <col min="13295" max="13302" width="19.140625" style="143" bestFit="1" customWidth="1"/>
    <col min="13303" max="13303" width="16" style="143" bestFit="1" customWidth="1"/>
    <col min="13304" max="13304" width="19.85546875" style="143" bestFit="1" customWidth="1"/>
    <col min="13305" max="13306" width="17.85546875" style="143" bestFit="1" customWidth="1"/>
    <col min="13307" max="13314" width="19.85546875" style="143" bestFit="1" customWidth="1"/>
    <col min="13315" max="13315" width="16.7109375" style="143" bestFit="1" customWidth="1"/>
    <col min="13316" max="13316" width="11" style="143" bestFit="1" customWidth="1"/>
    <col min="13317" max="13317" width="18.85546875" style="143" bestFit="1" customWidth="1"/>
    <col min="13318" max="13319" width="16.85546875" style="143" bestFit="1" customWidth="1"/>
    <col min="13320" max="13327" width="19" style="143" bestFit="1" customWidth="1"/>
    <col min="13328" max="13328" width="15.85546875" style="143" bestFit="1" customWidth="1"/>
    <col min="13329" max="13329" width="19.7109375" style="143" bestFit="1" customWidth="1"/>
    <col min="13330" max="13331" width="17.5703125" style="143" bestFit="1" customWidth="1"/>
    <col min="13332" max="13339" width="19.5703125" style="143" bestFit="1" customWidth="1"/>
    <col min="13340" max="13340" width="16.42578125" style="143" bestFit="1" customWidth="1"/>
    <col min="13341" max="13341" width="18.28515625" style="143" bestFit="1" customWidth="1"/>
    <col min="13342" max="13342" width="19.85546875" style="143" bestFit="1" customWidth="1"/>
    <col min="13343" max="13343" width="18.42578125" style="143" bestFit="1" customWidth="1"/>
    <col min="13344" max="13344" width="20" style="143" bestFit="1" customWidth="1"/>
    <col min="13345" max="13345" width="21.42578125" style="143" bestFit="1" customWidth="1"/>
    <col min="13346" max="13347" width="19.28515625" style="143" bestFit="1" customWidth="1"/>
    <col min="13348" max="13355" width="21.42578125" style="143" bestFit="1" customWidth="1"/>
    <col min="13356" max="13356" width="18.28515625" style="143" bestFit="1" customWidth="1"/>
    <col min="13357" max="13357" width="22.140625" style="143" bestFit="1" customWidth="1"/>
    <col min="13358" max="13359" width="20" style="143" bestFit="1" customWidth="1"/>
    <col min="13360" max="13367" width="22.140625" style="143" bestFit="1" customWidth="1"/>
    <col min="13368" max="13368" width="19" style="143" bestFit="1" customWidth="1"/>
    <col min="13369" max="13369" width="21.5703125" style="143" bestFit="1" customWidth="1"/>
    <col min="13370" max="13371" width="19.42578125" style="143" bestFit="1" customWidth="1"/>
    <col min="13372" max="13379" width="21.5703125" style="143" bestFit="1" customWidth="1"/>
    <col min="13380" max="13380" width="18.42578125" style="143" bestFit="1" customWidth="1"/>
    <col min="13381" max="13381" width="22.28515625" style="143" bestFit="1" customWidth="1"/>
    <col min="13382" max="13383" width="20.140625" style="143" bestFit="1" customWidth="1"/>
    <col min="13384" max="13391" width="22.28515625" style="143" bestFit="1" customWidth="1"/>
    <col min="13392" max="13392" width="19.140625" style="143" bestFit="1" customWidth="1"/>
    <col min="13393" max="13393" width="18.140625" style="143" bestFit="1" customWidth="1"/>
    <col min="13394" max="13394" width="19.7109375" style="143" bestFit="1" customWidth="1"/>
    <col min="13395" max="13395" width="18.28515625" style="143" bestFit="1" customWidth="1"/>
    <col min="13396" max="13396" width="19.85546875" style="143" bestFit="1" customWidth="1"/>
    <col min="13397" max="13397" width="21.140625" style="143" bestFit="1" customWidth="1"/>
    <col min="13398" max="13399" width="19.140625" style="143" bestFit="1" customWidth="1"/>
    <col min="13400" max="13407" width="21.140625" style="143" bestFit="1" customWidth="1"/>
    <col min="13408" max="13408" width="18.140625" style="143" bestFit="1" customWidth="1"/>
    <col min="13409" max="13409" width="22" style="143" bestFit="1" customWidth="1"/>
    <col min="13410" max="13411" width="19.85546875" style="143" bestFit="1" customWidth="1"/>
    <col min="13412" max="13419" width="22" style="143" bestFit="1" customWidth="1"/>
    <col min="13420" max="13420" width="18.85546875" style="143" bestFit="1" customWidth="1"/>
    <col min="13421" max="13421" width="21.42578125" style="143" bestFit="1" customWidth="1"/>
    <col min="13422" max="13423" width="19.28515625" style="143" bestFit="1" customWidth="1"/>
    <col min="13424" max="13431" width="21.42578125" style="143" bestFit="1" customWidth="1"/>
    <col min="13432" max="13432" width="18.28515625" style="143" bestFit="1" customWidth="1"/>
    <col min="13433" max="13433" width="22.140625" style="143" bestFit="1" customWidth="1"/>
    <col min="13434" max="13435" width="20" style="143" bestFit="1" customWidth="1"/>
    <col min="13436" max="13443" width="22.140625" style="143" bestFit="1" customWidth="1"/>
    <col min="13444" max="13444" width="19" style="143" bestFit="1" customWidth="1"/>
    <col min="13445" max="13445" width="14.85546875" style="143" bestFit="1" customWidth="1"/>
    <col min="13446" max="13447" width="12.7109375" style="143" bestFit="1" customWidth="1"/>
    <col min="13448" max="13455" width="15" style="143" bestFit="1" customWidth="1"/>
    <col min="13456" max="13456" width="11.7109375" style="143" bestFit="1" customWidth="1"/>
    <col min="13457" max="13457" width="15.5703125" style="143" bestFit="1" customWidth="1"/>
    <col min="13458" max="13459" width="13.5703125" style="143" bestFit="1" customWidth="1"/>
    <col min="13460" max="13467" width="15.85546875" style="143" bestFit="1" customWidth="1"/>
    <col min="13468" max="13468" width="12.5703125" style="143" bestFit="1" customWidth="1"/>
    <col min="13469" max="13469" width="14.7109375" style="143" bestFit="1" customWidth="1"/>
    <col min="13470" max="13471" width="12.5703125" style="143" bestFit="1" customWidth="1"/>
    <col min="13472" max="13479" width="14.7109375" style="143" bestFit="1" customWidth="1"/>
    <col min="13480" max="13480" width="11.5703125" style="143" bestFit="1" customWidth="1"/>
    <col min="13481" max="13481" width="15.42578125" style="143" bestFit="1" customWidth="1"/>
    <col min="13482" max="13483" width="13.42578125" style="143" bestFit="1" customWidth="1"/>
    <col min="13484" max="13491" width="15.5703125" style="143" bestFit="1" customWidth="1"/>
    <col min="13492" max="13492" width="12.28515625" style="143" bestFit="1" customWidth="1"/>
    <col min="13493" max="13539" width="9.140625" style="143"/>
    <col min="13540" max="13540" width="19.5703125" style="143" bestFit="1" customWidth="1"/>
    <col min="13541" max="13543" width="19.5703125" style="143" customWidth="1"/>
    <col min="13544" max="13544" width="10.42578125" style="143" bestFit="1" customWidth="1"/>
    <col min="13545" max="13545" width="10.5703125" style="143" bestFit="1" customWidth="1"/>
    <col min="13546" max="13546" width="10.85546875" style="143" bestFit="1" customWidth="1"/>
    <col min="13547" max="13547" width="24.7109375" style="143" bestFit="1" customWidth="1"/>
    <col min="13548" max="13548" width="19.140625" style="143" bestFit="1" customWidth="1"/>
    <col min="13549" max="13550" width="17" style="143" customWidth="1"/>
    <col min="13551" max="13558" width="19.140625" style="143" bestFit="1" customWidth="1"/>
    <col min="13559" max="13559" width="16" style="143" bestFit="1" customWidth="1"/>
    <col min="13560" max="13560" width="19.85546875" style="143" bestFit="1" customWidth="1"/>
    <col min="13561" max="13562" width="17.85546875" style="143" bestFit="1" customWidth="1"/>
    <col min="13563" max="13570" width="19.85546875" style="143" bestFit="1" customWidth="1"/>
    <col min="13571" max="13571" width="16.7109375" style="143" bestFit="1" customWidth="1"/>
    <col min="13572" max="13572" width="11" style="143" bestFit="1" customWidth="1"/>
    <col min="13573" max="13573" width="18.85546875" style="143" bestFit="1" customWidth="1"/>
    <col min="13574" max="13575" width="16.85546875" style="143" bestFit="1" customWidth="1"/>
    <col min="13576" max="13583" width="19" style="143" bestFit="1" customWidth="1"/>
    <col min="13584" max="13584" width="15.85546875" style="143" bestFit="1" customWidth="1"/>
    <col min="13585" max="13585" width="19.7109375" style="143" bestFit="1" customWidth="1"/>
    <col min="13586" max="13587" width="17.5703125" style="143" bestFit="1" customWidth="1"/>
    <col min="13588" max="13595" width="19.5703125" style="143" bestFit="1" customWidth="1"/>
    <col min="13596" max="13596" width="16.42578125" style="143" bestFit="1" customWidth="1"/>
    <col min="13597" max="13597" width="18.28515625" style="143" bestFit="1" customWidth="1"/>
    <col min="13598" max="13598" width="19.85546875" style="143" bestFit="1" customWidth="1"/>
    <col min="13599" max="13599" width="18.42578125" style="143" bestFit="1" customWidth="1"/>
    <col min="13600" max="13600" width="20" style="143" bestFit="1" customWidth="1"/>
    <col min="13601" max="13601" width="21.42578125" style="143" bestFit="1" customWidth="1"/>
    <col min="13602" max="13603" width="19.28515625" style="143" bestFit="1" customWidth="1"/>
    <col min="13604" max="13611" width="21.42578125" style="143" bestFit="1" customWidth="1"/>
    <col min="13612" max="13612" width="18.28515625" style="143" bestFit="1" customWidth="1"/>
    <col min="13613" max="13613" width="22.140625" style="143" bestFit="1" customWidth="1"/>
    <col min="13614" max="13615" width="20" style="143" bestFit="1" customWidth="1"/>
    <col min="13616" max="13623" width="22.140625" style="143" bestFit="1" customWidth="1"/>
    <col min="13624" max="13624" width="19" style="143" bestFit="1" customWidth="1"/>
    <col min="13625" max="13625" width="21.5703125" style="143" bestFit="1" customWidth="1"/>
    <col min="13626" max="13627" width="19.42578125" style="143" bestFit="1" customWidth="1"/>
    <col min="13628" max="13635" width="21.5703125" style="143" bestFit="1" customWidth="1"/>
    <col min="13636" max="13636" width="18.42578125" style="143" bestFit="1" customWidth="1"/>
    <col min="13637" max="13637" width="22.28515625" style="143" bestFit="1" customWidth="1"/>
    <col min="13638" max="13639" width="20.140625" style="143" bestFit="1" customWidth="1"/>
    <col min="13640" max="13647" width="22.28515625" style="143" bestFit="1" customWidth="1"/>
    <col min="13648" max="13648" width="19.140625" style="143" bestFit="1" customWidth="1"/>
    <col min="13649" max="13649" width="18.140625" style="143" bestFit="1" customWidth="1"/>
    <col min="13650" max="13650" width="19.7109375" style="143" bestFit="1" customWidth="1"/>
    <col min="13651" max="13651" width="18.28515625" style="143" bestFit="1" customWidth="1"/>
    <col min="13652" max="13652" width="19.85546875" style="143" bestFit="1" customWidth="1"/>
    <col min="13653" max="13653" width="21.140625" style="143" bestFit="1" customWidth="1"/>
    <col min="13654" max="13655" width="19.140625" style="143" bestFit="1" customWidth="1"/>
    <col min="13656" max="13663" width="21.140625" style="143" bestFit="1" customWidth="1"/>
    <col min="13664" max="13664" width="18.140625" style="143" bestFit="1" customWidth="1"/>
    <col min="13665" max="13665" width="22" style="143" bestFit="1" customWidth="1"/>
    <col min="13666" max="13667" width="19.85546875" style="143" bestFit="1" customWidth="1"/>
    <col min="13668" max="13675" width="22" style="143" bestFit="1" customWidth="1"/>
    <col min="13676" max="13676" width="18.85546875" style="143" bestFit="1" customWidth="1"/>
    <col min="13677" max="13677" width="21.42578125" style="143" bestFit="1" customWidth="1"/>
    <col min="13678" max="13679" width="19.28515625" style="143" bestFit="1" customWidth="1"/>
    <col min="13680" max="13687" width="21.42578125" style="143" bestFit="1" customWidth="1"/>
    <col min="13688" max="13688" width="18.28515625" style="143" bestFit="1" customWidth="1"/>
    <col min="13689" max="13689" width="22.140625" style="143" bestFit="1" customWidth="1"/>
    <col min="13690" max="13691" width="20" style="143" bestFit="1" customWidth="1"/>
    <col min="13692" max="13699" width="22.140625" style="143" bestFit="1" customWidth="1"/>
    <col min="13700" max="13700" width="19" style="143" bestFit="1" customWidth="1"/>
    <col min="13701" max="13701" width="14.85546875" style="143" bestFit="1" customWidth="1"/>
    <col min="13702" max="13703" width="12.7109375" style="143" bestFit="1" customWidth="1"/>
    <col min="13704" max="13711" width="15" style="143" bestFit="1" customWidth="1"/>
    <col min="13712" max="13712" width="11.7109375" style="143" bestFit="1" customWidth="1"/>
    <col min="13713" max="13713" width="15.5703125" style="143" bestFit="1" customWidth="1"/>
    <col min="13714" max="13715" width="13.5703125" style="143" bestFit="1" customWidth="1"/>
    <col min="13716" max="13723" width="15.85546875" style="143" bestFit="1" customWidth="1"/>
    <col min="13724" max="13724" width="12.5703125" style="143" bestFit="1" customWidth="1"/>
    <col min="13725" max="13725" width="14.7109375" style="143" bestFit="1" customWidth="1"/>
    <col min="13726" max="13727" width="12.5703125" style="143" bestFit="1" customWidth="1"/>
    <col min="13728" max="13735" width="14.7109375" style="143" bestFit="1" customWidth="1"/>
    <col min="13736" max="13736" width="11.5703125" style="143" bestFit="1" customWidth="1"/>
    <col min="13737" max="13737" width="15.42578125" style="143" bestFit="1" customWidth="1"/>
    <col min="13738" max="13739" width="13.42578125" style="143" bestFit="1" customWidth="1"/>
    <col min="13740" max="13747" width="15.5703125" style="143" bestFit="1" customWidth="1"/>
    <col min="13748" max="13748" width="12.28515625" style="143" bestFit="1" customWidth="1"/>
    <col min="13749" max="13795" width="9.140625" style="143"/>
    <col min="13796" max="13796" width="19.5703125" style="143" bestFit="1" customWidth="1"/>
    <col min="13797" max="13799" width="19.5703125" style="143" customWidth="1"/>
    <col min="13800" max="13800" width="10.42578125" style="143" bestFit="1" customWidth="1"/>
    <col min="13801" max="13801" width="10.5703125" style="143" bestFit="1" customWidth="1"/>
    <col min="13802" max="13802" width="10.85546875" style="143" bestFit="1" customWidth="1"/>
    <col min="13803" max="13803" width="24.7109375" style="143" bestFit="1" customWidth="1"/>
    <col min="13804" max="13804" width="19.140625" style="143" bestFit="1" customWidth="1"/>
    <col min="13805" max="13806" width="17" style="143" customWidth="1"/>
    <col min="13807" max="13814" width="19.140625" style="143" bestFit="1" customWidth="1"/>
    <col min="13815" max="13815" width="16" style="143" bestFit="1" customWidth="1"/>
    <col min="13816" max="13816" width="19.85546875" style="143" bestFit="1" customWidth="1"/>
    <col min="13817" max="13818" width="17.85546875" style="143" bestFit="1" customWidth="1"/>
    <col min="13819" max="13826" width="19.85546875" style="143" bestFit="1" customWidth="1"/>
    <col min="13827" max="13827" width="16.7109375" style="143" bestFit="1" customWidth="1"/>
    <col min="13828" max="13828" width="11" style="143" bestFit="1" customWidth="1"/>
    <col min="13829" max="13829" width="18.85546875" style="143" bestFit="1" customWidth="1"/>
    <col min="13830" max="13831" width="16.85546875" style="143" bestFit="1" customWidth="1"/>
    <col min="13832" max="13839" width="19" style="143" bestFit="1" customWidth="1"/>
    <col min="13840" max="13840" width="15.85546875" style="143" bestFit="1" customWidth="1"/>
    <col min="13841" max="13841" width="19.7109375" style="143" bestFit="1" customWidth="1"/>
    <col min="13842" max="13843" width="17.5703125" style="143" bestFit="1" customWidth="1"/>
    <col min="13844" max="13851" width="19.5703125" style="143" bestFit="1" customWidth="1"/>
    <col min="13852" max="13852" width="16.42578125" style="143" bestFit="1" customWidth="1"/>
    <col min="13853" max="13853" width="18.28515625" style="143" bestFit="1" customWidth="1"/>
    <col min="13854" max="13854" width="19.85546875" style="143" bestFit="1" customWidth="1"/>
    <col min="13855" max="13855" width="18.42578125" style="143" bestFit="1" customWidth="1"/>
    <col min="13856" max="13856" width="20" style="143" bestFit="1" customWidth="1"/>
    <col min="13857" max="13857" width="21.42578125" style="143" bestFit="1" customWidth="1"/>
    <col min="13858" max="13859" width="19.28515625" style="143" bestFit="1" customWidth="1"/>
    <col min="13860" max="13867" width="21.42578125" style="143" bestFit="1" customWidth="1"/>
    <col min="13868" max="13868" width="18.28515625" style="143" bestFit="1" customWidth="1"/>
    <col min="13869" max="13869" width="22.140625" style="143" bestFit="1" customWidth="1"/>
    <col min="13870" max="13871" width="20" style="143" bestFit="1" customWidth="1"/>
    <col min="13872" max="13879" width="22.140625" style="143" bestFit="1" customWidth="1"/>
    <col min="13880" max="13880" width="19" style="143" bestFit="1" customWidth="1"/>
    <col min="13881" max="13881" width="21.5703125" style="143" bestFit="1" customWidth="1"/>
    <col min="13882" max="13883" width="19.42578125" style="143" bestFit="1" customWidth="1"/>
    <col min="13884" max="13891" width="21.5703125" style="143" bestFit="1" customWidth="1"/>
    <col min="13892" max="13892" width="18.42578125" style="143" bestFit="1" customWidth="1"/>
    <col min="13893" max="13893" width="22.28515625" style="143" bestFit="1" customWidth="1"/>
    <col min="13894" max="13895" width="20.140625" style="143" bestFit="1" customWidth="1"/>
    <col min="13896" max="13903" width="22.28515625" style="143" bestFit="1" customWidth="1"/>
    <col min="13904" max="13904" width="19.140625" style="143" bestFit="1" customWidth="1"/>
    <col min="13905" max="13905" width="18.140625" style="143" bestFit="1" customWidth="1"/>
    <col min="13906" max="13906" width="19.7109375" style="143" bestFit="1" customWidth="1"/>
    <col min="13907" max="13907" width="18.28515625" style="143" bestFit="1" customWidth="1"/>
    <col min="13908" max="13908" width="19.85546875" style="143" bestFit="1" customWidth="1"/>
    <col min="13909" max="13909" width="21.140625" style="143" bestFit="1" customWidth="1"/>
    <col min="13910" max="13911" width="19.140625" style="143" bestFit="1" customWidth="1"/>
    <col min="13912" max="13919" width="21.140625" style="143" bestFit="1" customWidth="1"/>
    <col min="13920" max="13920" width="18.140625" style="143" bestFit="1" customWidth="1"/>
    <col min="13921" max="13921" width="22" style="143" bestFit="1" customWidth="1"/>
    <col min="13922" max="13923" width="19.85546875" style="143" bestFit="1" customWidth="1"/>
    <col min="13924" max="13931" width="22" style="143" bestFit="1" customWidth="1"/>
    <col min="13932" max="13932" width="18.85546875" style="143" bestFit="1" customWidth="1"/>
    <col min="13933" max="13933" width="21.42578125" style="143" bestFit="1" customWidth="1"/>
    <col min="13934" max="13935" width="19.28515625" style="143" bestFit="1" customWidth="1"/>
    <col min="13936" max="13943" width="21.42578125" style="143" bestFit="1" customWidth="1"/>
    <col min="13944" max="13944" width="18.28515625" style="143" bestFit="1" customWidth="1"/>
    <col min="13945" max="13945" width="22.140625" style="143" bestFit="1" customWidth="1"/>
    <col min="13946" max="13947" width="20" style="143" bestFit="1" customWidth="1"/>
    <col min="13948" max="13955" width="22.140625" style="143" bestFit="1" customWidth="1"/>
    <col min="13956" max="13956" width="19" style="143" bestFit="1" customWidth="1"/>
    <col min="13957" max="13957" width="14.85546875" style="143" bestFit="1" customWidth="1"/>
    <col min="13958" max="13959" width="12.7109375" style="143" bestFit="1" customWidth="1"/>
    <col min="13960" max="13967" width="15" style="143" bestFit="1" customWidth="1"/>
    <col min="13968" max="13968" width="11.7109375" style="143" bestFit="1" customWidth="1"/>
    <col min="13969" max="13969" width="15.5703125" style="143" bestFit="1" customWidth="1"/>
    <col min="13970" max="13971" width="13.5703125" style="143" bestFit="1" customWidth="1"/>
    <col min="13972" max="13979" width="15.85546875" style="143" bestFit="1" customWidth="1"/>
    <col min="13980" max="13980" width="12.5703125" style="143" bestFit="1" customWidth="1"/>
    <col min="13981" max="13981" width="14.7109375" style="143" bestFit="1" customWidth="1"/>
    <col min="13982" max="13983" width="12.5703125" style="143" bestFit="1" customWidth="1"/>
    <col min="13984" max="13991" width="14.7109375" style="143" bestFit="1" customWidth="1"/>
    <col min="13992" max="13992" width="11.5703125" style="143" bestFit="1" customWidth="1"/>
    <col min="13993" max="13993" width="15.42578125" style="143" bestFit="1" customWidth="1"/>
    <col min="13994" max="13995" width="13.42578125" style="143" bestFit="1" customWidth="1"/>
    <col min="13996" max="14003" width="15.5703125" style="143" bestFit="1" customWidth="1"/>
    <col min="14004" max="14004" width="12.28515625" style="143" bestFit="1" customWidth="1"/>
    <col min="14005" max="14051" width="9.140625" style="143"/>
    <col min="14052" max="14052" width="19.5703125" style="143" bestFit="1" customWidth="1"/>
    <col min="14053" max="14055" width="19.5703125" style="143" customWidth="1"/>
    <col min="14056" max="14056" width="10.42578125" style="143" bestFit="1" customWidth="1"/>
    <col min="14057" max="14057" width="10.5703125" style="143" bestFit="1" customWidth="1"/>
    <col min="14058" max="14058" width="10.85546875" style="143" bestFit="1" customWidth="1"/>
    <col min="14059" max="14059" width="24.7109375" style="143" bestFit="1" customWidth="1"/>
    <col min="14060" max="14060" width="19.140625" style="143" bestFit="1" customWidth="1"/>
    <col min="14061" max="14062" width="17" style="143" customWidth="1"/>
    <col min="14063" max="14070" width="19.140625" style="143" bestFit="1" customWidth="1"/>
    <col min="14071" max="14071" width="16" style="143" bestFit="1" customWidth="1"/>
    <col min="14072" max="14072" width="19.85546875" style="143" bestFit="1" customWidth="1"/>
    <col min="14073" max="14074" width="17.85546875" style="143" bestFit="1" customWidth="1"/>
    <col min="14075" max="14082" width="19.85546875" style="143" bestFit="1" customWidth="1"/>
    <col min="14083" max="14083" width="16.7109375" style="143" bestFit="1" customWidth="1"/>
    <col min="14084" max="14084" width="11" style="143" bestFit="1" customWidth="1"/>
    <col min="14085" max="14085" width="18.85546875" style="143" bestFit="1" customWidth="1"/>
    <col min="14086" max="14087" width="16.85546875" style="143" bestFit="1" customWidth="1"/>
    <col min="14088" max="14095" width="19" style="143" bestFit="1" customWidth="1"/>
    <col min="14096" max="14096" width="15.85546875" style="143" bestFit="1" customWidth="1"/>
    <col min="14097" max="14097" width="19.7109375" style="143" bestFit="1" customWidth="1"/>
    <col min="14098" max="14099" width="17.5703125" style="143" bestFit="1" customWidth="1"/>
    <col min="14100" max="14107" width="19.5703125" style="143" bestFit="1" customWidth="1"/>
    <col min="14108" max="14108" width="16.42578125" style="143" bestFit="1" customWidth="1"/>
    <col min="14109" max="14109" width="18.28515625" style="143" bestFit="1" customWidth="1"/>
    <col min="14110" max="14110" width="19.85546875" style="143" bestFit="1" customWidth="1"/>
    <col min="14111" max="14111" width="18.42578125" style="143" bestFit="1" customWidth="1"/>
    <col min="14112" max="14112" width="20" style="143" bestFit="1" customWidth="1"/>
    <col min="14113" max="14113" width="21.42578125" style="143" bestFit="1" customWidth="1"/>
    <col min="14114" max="14115" width="19.28515625" style="143" bestFit="1" customWidth="1"/>
    <col min="14116" max="14123" width="21.42578125" style="143" bestFit="1" customWidth="1"/>
    <col min="14124" max="14124" width="18.28515625" style="143" bestFit="1" customWidth="1"/>
    <col min="14125" max="14125" width="22.140625" style="143" bestFit="1" customWidth="1"/>
    <col min="14126" max="14127" width="20" style="143" bestFit="1" customWidth="1"/>
    <col min="14128" max="14135" width="22.140625" style="143" bestFit="1" customWidth="1"/>
    <col min="14136" max="14136" width="19" style="143" bestFit="1" customWidth="1"/>
    <col min="14137" max="14137" width="21.5703125" style="143" bestFit="1" customWidth="1"/>
    <col min="14138" max="14139" width="19.42578125" style="143" bestFit="1" customWidth="1"/>
    <col min="14140" max="14147" width="21.5703125" style="143" bestFit="1" customWidth="1"/>
    <col min="14148" max="14148" width="18.42578125" style="143" bestFit="1" customWidth="1"/>
    <col min="14149" max="14149" width="22.28515625" style="143" bestFit="1" customWidth="1"/>
    <col min="14150" max="14151" width="20.140625" style="143" bestFit="1" customWidth="1"/>
    <col min="14152" max="14159" width="22.28515625" style="143" bestFit="1" customWidth="1"/>
    <col min="14160" max="14160" width="19.140625" style="143" bestFit="1" customWidth="1"/>
    <col min="14161" max="14161" width="18.140625" style="143" bestFit="1" customWidth="1"/>
    <col min="14162" max="14162" width="19.7109375" style="143" bestFit="1" customWidth="1"/>
    <col min="14163" max="14163" width="18.28515625" style="143" bestFit="1" customWidth="1"/>
    <col min="14164" max="14164" width="19.85546875" style="143" bestFit="1" customWidth="1"/>
    <col min="14165" max="14165" width="21.140625" style="143" bestFit="1" customWidth="1"/>
    <col min="14166" max="14167" width="19.140625" style="143" bestFit="1" customWidth="1"/>
    <col min="14168" max="14175" width="21.140625" style="143" bestFit="1" customWidth="1"/>
    <col min="14176" max="14176" width="18.140625" style="143" bestFit="1" customWidth="1"/>
    <col min="14177" max="14177" width="22" style="143" bestFit="1" customWidth="1"/>
    <col min="14178" max="14179" width="19.85546875" style="143" bestFit="1" customWidth="1"/>
    <col min="14180" max="14187" width="22" style="143" bestFit="1" customWidth="1"/>
    <col min="14188" max="14188" width="18.85546875" style="143" bestFit="1" customWidth="1"/>
    <col min="14189" max="14189" width="21.42578125" style="143" bestFit="1" customWidth="1"/>
    <col min="14190" max="14191" width="19.28515625" style="143" bestFit="1" customWidth="1"/>
    <col min="14192" max="14199" width="21.42578125" style="143" bestFit="1" customWidth="1"/>
    <col min="14200" max="14200" width="18.28515625" style="143" bestFit="1" customWidth="1"/>
    <col min="14201" max="14201" width="22.140625" style="143" bestFit="1" customWidth="1"/>
    <col min="14202" max="14203" width="20" style="143" bestFit="1" customWidth="1"/>
    <col min="14204" max="14211" width="22.140625" style="143" bestFit="1" customWidth="1"/>
    <col min="14212" max="14212" width="19" style="143" bestFit="1" customWidth="1"/>
    <col min="14213" max="14213" width="14.85546875" style="143" bestFit="1" customWidth="1"/>
    <col min="14214" max="14215" width="12.7109375" style="143" bestFit="1" customWidth="1"/>
    <col min="14216" max="14223" width="15" style="143" bestFit="1" customWidth="1"/>
    <col min="14224" max="14224" width="11.7109375" style="143" bestFit="1" customWidth="1"/>
    <col min="14225" max="14225" width="15.5703125" style="143" bestFit="1" customWidth="1"/>
    <col min="14226" max="14227" width="13.5703125" style="143" bestFit="1" customWidth="1"/>
    <col min="14228" max="14235" width="15.85546875" style="143" bestFit="1" customWidth="1"/>
    <col min="14236" max="14236" width="12.5703125" style="143" bestFit="1" customWidth="1"/>
    <col min="14237" max="14237" width="14.7109375" style="143" bestFit="1" customWidth="1"/>
    <col min="14238" max="14239" width="12.5703125" style="143" bestFit="1" customWidth="1"/>
    <col min="14240" max="14247" width="14.7109375" style="143" bestFit="1" customWidth="1"/>
    <col min="14248" max="14248" width="11.5703125" style="143" bestFit="1" customWidth="1"/>
    <col min="14249" max="14249" width="15.42578125" style="143" bestFit="1" customWidth="1"/>
    <col min="14250" max="14251" width="13.42578125" style="143" bestFit="1" customWidth="1"/>
    <col min="14252" max="14259" width="15.5703125" style="143" bestFit="1" customWidth="1"/>
    <col min="14260" max="14260" width="12.28515625" style="143" bestFit="1" customWidth="1"/>
    <col min="14261" max="14307" width="9.140625" style="143"/>
    <col min="14308" max="14308" width="19.5703125" style="143" bestFit="1" customWidth="1"/>
    <col min="14309" max="14311" width="19.5703125" style="143" customWidth="1"/>
    <col min="14312" max="14312" width="10.42578125" style="143" bestFit="1" customWidth="1"/>
    <col min="14313" max="14313" width="10.5703125" style="143" bestFit="1" customWidth="1"/>
    <col min="14314" max="14314" width="10.85546875" style="143" bestFit="1" customWidth="1"/>
    <col min="14315" max="14315" width="24.7109375" style="143" bestFit="1" customWidth="1"/>
    <col min="14316" max="14316" width="19.140625" style="143" bestFit="1" customWidth="1"/>
    <col min="14317" max="14318" width="17" style="143" customWidth="1"/>
    <col min="14319" max="14326" width="19.140625" style="143" bestFit="1" customWidth="1"/>
    <col min="14327" max="14327" width="16" style="143" bestFit="1" customWidth="1"/>
    <col min="14328" max="14328" width="19.85546875" style="143" bestFit="1" customWidth="1"/>
    <col min="14329" max="14330" width="17.85546875" style="143" bestFit="1" customWidth="1"/>
    <col min="14331" max="14338" width="19.85546875" style="143" bestFit="1" customWidth="1"/>
    <col min="14339" max="14339" width="16.7109375" style="143" bestFit="1" customWidth="1"/>
    <col min="14340" max="14340" width="11" style="143" bestFit="1" customWidth="1"/>
    <col min="14341" max="14341" width="18.85546875" style="143" bestFit="1" customWidth="1"/>
    <col min="14342" max="14343" width="16.85546875" style="143" bestFit="1" customWidth="1"/>
    <col min="14344" max="14351" width="19" style="143" bestFit="1" customWidth="1"/>
    <col min="14352" max="14352" width="15.85546875" style="143" bestFit="1" customWidth="1"/>
    <col min="14353" max="14353" width="19.7109375" style="143" bestFit="1" customWidth="1"/>
    <col min="14354" max="14355" width="17.5703125" style="143" bestFit="1" customWidth="1"/>
    <col min="14356" max="14363" width="19.5703125" style="143" bestFit="1" customWidth="1"/>
    <col min="14364" max="14364" width="16.42578125" style="143" bestFit="1" customWidth="1"/>
    <col min="14365" max="14365" width="18.28515625" style="143" bestFit="1" customWidth="1"/>
    <col min="14366" max="14366" width="19.85546875" style="143" bestFit="1" customWidth="1"/>
    <col min="14367" max="14367" width="18.42578125" style="143" bestFit="1" customWidth="1"/>
    <col min="14368" max="14368" width="20" style="143" bestFit="1" customWidth="1"/>
    <col min="14369" max="14369" width="21.42578125" style="143" bestFit="1" customWidth="1"/>
    <col min="14370" max="14371" width="19.28515625" style="143" bestFit="1" customWidth="1"/>
    <col min="14372" max="14379" width="21.42578125" style="143" bestFit="1" customWidth="1"/>
    <col min="14380" max="14380" width="18.28515625" style="143" bestFit="1" customWidth="1"/>
    <col min="14381" max="14381" width="22.140625" style="143" bestFit="1" customWidth="1"/>
    <col min="14382" max="14383" width="20" style="143" bestFit="1" customWidth="1"/>
    <col min="14384" max="14391" width="22.140625" style="143" bestFit="1" customWidth="1"/>
    <col min="14392" max="14392" width="19" style="143" bestFit="1" customWidth="1"/>
    <col min="14393" max="14393" width="21.5703125" style="143" bestFit="1" customWidth="1"/>
    <col min="14394" max="14395" width="19.42578125" style="143" bestFit="1" customWidth="1"/>
    <col min="14396" max="14403" width="21.5703125" style="143" bestFit="1" customWidth="1"/>
    <col min="14404" max="14404" width="18.42578125" style="143" bestFit="1" customWidth="1"/>
    <col min="14405" max="14405" width="22.28515625" style="143" bestFit="1" customWidth="1"/>
    <col min="14406" max="14407" width="20.140625" style="143" bestFit="1" customWidth="1"/>
    <col min="14408" max="14415" width="22.28515625" style="143" bestFit="1" customWidth="1"/>
    <col min="14416" max="14416" width="19.140625" style="143" bestFit="1" customWidth="1"/>
    <col min="14417" max="14417" width="18.140625" style="143" bestFit="1" customWidth="1"/>
    <col min="14418" max="14418" width="19.7109375" style="143" bestFit="1" customWidth="1"/>
    <col min="14419" max="14419" width="18.28515625" style="143" bestFit="1" customWidth="1"/>
    <col min="14420" max="14420" width="19.85546875" style="143" bestFit="1" customWidth="1"/>
    <col min="14421" max="14421" width="21.140625" style="143" bestFit="1" customWidth="1"/>
    <col min="14422" max="14423" width="19.140625" style="143" bestFit="1" customWidth="1"/>
    <col min="14424" max="14431" width="21.140625" style="143" bestFit="1" customWidth="1"/>
    <col min="14432" max="14432" width="18.140625" style="143" bestFit="1" customWidth="1"/>
    <col min="14433" max="14433" width="22" style="143" bestFit="1" customWidth="1"/>
    <col min="14434" max="14435" width="19.85546875" style="143" bestFit="1" customWidth="1"/>
    <col min="14436" max="14443" width="22" style="143" bestFit="1" customWidth="1"/>
    <col min="14444" max="14444" width="18.85546875" style="143" bestFit="1" customWidth="1"/>
    <col min="14445" max="14445" width="21.42578125" style="143" bestFit="1" customWidth="1"/>
    <col min="14446" max="14447" width="19.28515625" style="143" bestFit="1" customWidth="1"/>
    <col min="14448" max="14455" width="21.42578125" style="143" bestFit="1" customWidth="1"/>
    <col min="14456" max="14456" width="18.28515625" style="143" bestFit="1" customWidth="1"/>
    <col min="14457" max="14457" width="22.140625" style="143" bestFit="1" customWidth="1"/>
    <col min="14458" max="14459" width="20" style="143" bestFit="1" customWidth="1"/>
    <col min="14460" max="14467" width="22.140625" style="143" bestFit="1" customWidth="1"/>
    <col min="14468" max="14468" width="19" style="143" bestFit="1" customWidth="1"/>
    <col min="14469" max="14469" width="14.85546875" style="143" bestFit="1" customWidth="1"/>
    <col min="14470" max="14471" width="12.7109375" style="143" bestFit="1" customWidth="1"/>
    <col min="14472" max="14479" width="15" style="143" bestFit="1" customWidth="1"/>
    <col min="14480" max="14480" width="11.7109375" style="143" bestFit="1" customWidth="1"/>
    <col min="14481" max="14481" width="15.5703125" style="143" bestFit="1" customWidth="1"/>
    <col min="14482" max="14483" width="13.5703125" style="143" bestFit="1" customWidth="1"/>
    <col min="14484" max="14491" width="15.85546875" style="143" bestFit="1" customWidth="1"/>
    <col min="14492" max="14492" width="12.5703125" style="143" bestFit="1" customWidth="1"/>
    <col min="14493" max="14493" width="14.7109375" style="143" bestFit="1" customWidth="1"/>
    <col min="14494" max="14495" width="12.5703125" style="143" bestFit="1" customWidth="1"/>
    <col min="14496" max="14503" width="14.7109375" style="143" bestFit="1" customWidth="1"/>
    <col min="14504" max="14504" width="11.5703125" style="143" bestFit="1" customWidth="1"/>
    <col min="14505" max="14505" width="15.42578125" style="143" bestFit="1" customWidth="1"/>
    <col min="14506" max="14507" width="13.42578125" style="143" bestFit="1" customWidth="1"/>
    <col min="14508" max="14515" width="15.5703125" style="143" bestFit="1" customWidth="1"/>
    <col min="14516" max="14516" width="12.28515625" style="143" bestFit="1" customWidth="1"/>
    <col min="14517" max="14563" width="9.140625" style="143"/>
    <col min="14564" max="14564" width="19.5703125" style="143" bestFit="1" customWidth="1"/>
    <col min="14565" max="14567" width="19.5703125" style="143" customWidth="1"/>
    <col min="14568" max="14568" width="10.42578125" style="143" bestFit="1" customWidth="1"/>
    <col min="14569" max="14569" width="10.5703125" style="143" bestFit="1" customWidth="1"/>
    <col min="14570" max="14570" width="10.85546875" style="143" bestFit="1" customWidth="1"/>
    <col min="14571" max="14571" width="24.7109375" style="143" bestFit="1" customWidth="1"/>
    <col min="14572" max="14572" width="19.140625" style="143" bestFit="1" customWidth="1"/>
    <col min="14573" max="14574" width="17" style="143" customWidth="1"/>
    <col min="14575" max="14582" width="19.140625" style="143" bestFit="1" customWidth="1"/>
    <col min="14583" max="14583" width="16" style="143" bestFit="1" customWidth="1"/>
    <col min="14584" max="14584" width="19.85546875" style="143" bestFit="1" customWidth="1"/>
    <col min="14585" max="14586" width="17.85546875" style="143" bestFit="1" customWidth="1"/>
    <col min="14587" max="14594" width="19.85546875" style="143" bestFit="1" customWidth="1"/>
    <col min="14595" max="14595" width="16.7109375" style="143" bestFit="1" customWidth="1"/>
    <col min="14596" max="14596" width="11" style="143" bestFit="1" customWidth="1"/>
    <col min="14597" max="14597" width="18.85546875" style="143" bestFit="1" customWidth="1"/>
    <col min="14598" max="14599" width="16.85546875" style="143" bestFit="1" customWidth="1"/>
    <col min="14600" max="14607" width="19" style="143" bestFit="1" customWidth="1"/>
    <col min="14608" max="14608" width="15.85546875" style="143" bestFit="1" customWidth="1"/>
    <col min="14609" max="14609" width="19.7109375" style="143" bestFit="1" customWidth="1"/>
    <col min="14610" max="14611" width="17.5703125" style="143" bestFit="1" customWidth="1"/>
    <col min="14612" max="14619" width="19.5703125" style="143" bestFit="1" customWidth="1"/>
    <col min="14620" max="14620" width="16.42578125" style="143" bestFit="1" customWidth="1"/>
    <col min="14621" max="14621" width="18.28515625" style="143" bestFit="1" customWidth="1"/>
    <col min="14622" max="14622" width="19.85546875" style="143" bestFit="1" customWidth="1"/>
    <col min="14623" max="14623" width="18.42578125" style="143" bestFit="1" customWidth="1"/>
    <col min="14624" max="14624" width="20" style="143" bestFit="1" customWidth="1"/>
    <col min="14625" max="14625" width="21.42578125" style="143" bestFit="1" customWidth="1"/>
    <col min="14626" max="14627" width="19.28515625" style="143" bestFit="1" customWidth="1"/>
    <col min="14628" max="14635" width="21.42578125" style="143" bestFit="1" customWidth="1"/>
    <col min="14636" max="14636" width="18.28515625" style="143" bestFit="1" customWidth="1"/>
    <col min="14637" max="14637" width="22.140625" style="143" bestFit="1" customWidth="1"/>
    <col min="14638" max="14639" width="20" style="143" bestFit="1" customWidth="1"/>
    <col min="14640" max="14647" width="22.140625" style="143" bestFit="1" customWidth="1"/>
    <col min="14648" max="14648" width="19" style="143" bestFit="1" customWidth="1"/>
    <col min="14649" max="14649" width="21.5703125" style="143" bestFit="1" customWidth="1"/>
    <col min="14650" max="14651" width="19.42578125" style="143" bestFit="1" customWidth="1"/>
    <col min="14652" max="14659" width="21.5703125" style="143" bestFit="1" customWidth="1"/>
    <col min="14660" max="14660" width="18.42578125" style="143" bestFit="1" customWidth="1"/>
    <col min="14661" max="14661" width="22.28515625" style="143" bestFit="1" customWidth="1"/>
    <col min="14662" max="14663" width="20.140625" style="143" bestFit="1" customWidth="1"/>
    <col min="14664" max="14671" width="22.28515625" style="143" bestFit="1" customWidth="1"/>
    <col min="14672" max="14672" width="19.140625" style="143" bestFit="1" customWidth="1"/>
    <col min="14673" max="14673" width="18.140625" style="143" bestFit="1" customWidth="1"/>
    <col min="14674" max="14674" width="19.7109375" style="143" bestFit="1" customWidth="1"/>
    <col min="14675" max="14675" width="18.28515625" style="143" bestFit="1" customWidth="1"/>
    <col min="14676" max="14676" width="19.85546875" style="143" bestFit="1" customWidth="1"/>
    <col min="14677" max="14677" width="21.140625" style="143" bestFit="1" customWidth="1"/>
    <col min="14678" max="14679" width="19.140625" style="143" bestFit="1" customWidth="1"/>
    <col min="14680" max="14687" width="21.140625" style="143" bestFit="1" customWidth="1"/>
    <col min="14688" max="14688" width="18.140625" style="143" bestFit="1" customWidth="1"/>
    <col min="14689" max="14689" width="22" style="143" bestFit="1" customWidth="1"/>
    <col min="14690" max="14691" width="19.85546875" style="143" bestFit="1" customWidth="1"/>
    <col min="14692" max="14699" width="22" style="143" bestFit="1" customWidth="1"/>
    <col min="14700" max="14700" width="18.85546875" style="143" bestFit="1" customWidth="1"/>
    <col min="14701" max="14701" width="21.42578125" style="143" bestFit="1" customWidth="1"/>
    <col min="14702" max="14703" width="19.28515625" style="143" bestFit="1" customWidth="1"/>
    <col min="14704" max="14711" width="21.42578125" style="143" bestFit="1" customWidth="1"/>
    <col min="14712" max="14712" width="18.28515625" style="143" bestFit="1" customWidth="1"/>
    <col min="14713" max="14713" width="22.140625" style="143" bestFit="1" customWidth="1"/>
    <col min="14714" max="14715" width="20" style="143" bestFit="1" customWidth="1"/>
    <col min="14716" max="14723" width="22.140625" style="143" bestFit="1" customWidth="1"/>
    <col min="14724" max="14724" width="19" style="143" bestFit="1" customWidth="1"/>
    <col min="14725" max="14725" width="14.85546875" style="143" bestFit="1" customWidth="1"/>
    <col min="14726" max="14727" width="12.7109375" style="143" bestFit="1" customWidth="1"/>
    <col min="14728" max="14735" width="15" style="143" bestFit="1" customWidth="1"/>
    <col min="14736" max="14736" width="11.7109375" style="143" bestFit="1" customWidth="1"/>
    <col min="14737" max="14737" width="15.5703125" style="143" bestFit="1" customWidth="1"/>
    <col min="14738" max="14739" width="13.5703125" style="143" bestFit="1" customWidth="1"/>
    <col min="14740" max="14747" width="15.85546875" style="143" bestFit="1" customWidth="1"/>
    <col min="14748" max="14748" width="12.5703125" style="143" bestFit="1" customWidth="1"/>
    <col min="14749" max="14749" width="14.7109375" style="143" bestFit="1" customWidth="1"/>
    <col min="14750" max="14751" width="12.5703125" style="143" bestFit="1" customWidth="1"/>
    <col min="14752" max="14759" width="14.7109375" style="143" bestFit="1" customWidth="1"/>
    <col min="14760" max="14760" width="11.5703125" style="143" bestFit="1" customWidth="1"/>
    <col min="14761" max="14761" width="15.42578125" style="143" bestFit="1" customWidth="1"/>
    <col min="14762" max="14763" width="13.42578125" style="143" bestFit="1" customWidth="1"/>
    <col min="14764" max="14771" width="15.5703125" style="143" bestFit="1" customWidth="1"/>
    <col min="14772" max="14772" width="12.28515625" style="143" bestFit="1" customWidth="1"/>
    <col min="14773" max="14819" width="9.140625" style="143"/>
    <col min="14820" max="14820" width="19.5703125" style="143" bestFit="1" customWidth="1"/>
    <col min="14821" max="14823" width="19.5703125" style="143" customWidth="1"/>
    <col min="14824" max="14824" width="10.42578125" style="143" bestFit="1" customWidth="1"/>
    <col min="14825" max="14825" width="10.5703125" style="143" bestFit="1" customWidth="1"/>
    <col min="14826" max="14826" width="10.85546875" style="143" bestFit="1" customWidth="1"/>
    <col min="14827" max="14827" width="24.7109375" style="143" bestFit="1" customWidth="1"/>
    <col min="14828" max="14828" width="19.140625" style="143" bestFit="1" customWidth="1"/>
    <col min="14829" max="14830" width="17" style="143" customWidth="1"/>
    <col min="14831" max="14838" width="19.140625" style="143" bestFit="1" customWidth="1"/>
    <col min="14839" max="14839" width="16" style="143" bestFit="1" customWidth="1"/>
    <col min="14840" max="14840" width="19.85546875" style="143" bestFit="1" customWidth="1"/>
    <col min="14841" max="14842" width="17.85546875" style="143" bestFit="1" customWidth="1"/>
    <col min="14843" max="14850" width="19.85546875" style="143" bestFit="1" customWidth="1"/>
    <col min="14851" max="14851" width="16.7109375" style="143" bestFit="1" customWidth="1"/>
    <col min="14852" max="14852" width="11" style="143" bestFit="1" customWidth="1"/>
    <col min="14853" max="14853" width="18.85546875" style="143" bestFit="1" customWidth="1"/>
    <col min="14854" max="14855" width="16.85546875" style="143" bestFit="1" customWidth="1"/>
    <col min="14856" max="14863" width="19" style="143" bestFit="1" customWidth="1"/>
    <col min="14864" max="14864" width="15.85546875" style="143" bestFit="1" customWidth="1"/>
    <col min="14865" max="14865" width="19.7109375" style="143" bestFit="1" customWidth="1"/>
    <col min="14866" max="14867" width="17.5703125" style="143" bestFit="1" customWidth="1"/>
    <col min="14868" max="14875" width="19.5703125" style="143" bestFit="1" customWidth="1"/>
    <col min="14876" max="14876" width="16.42578125" style="143" bestFit="1" customWidth="1"/>
    <col min="14877" max="14877" width="18.28515625" style="143" bestFit="1" customWidth="1"/>
    <col min="14878" max="14878" width="19.85546875" style="143" bestFit="1" customWidth="1"/>
    <col min="14879" max="14879" width="18.42578125" style="143" bestFit="1" customWidth="1"/>
    <col min="14880" max="14880" width="20" style="143" bestFit="1" customWidth="1"/>
    <col min="14881" max="14881" width="21.42578125" style="143" bestFit="1" customWidth="1"/>
    <col min="14882" max="14883" width="19.28515625" style="143" bestFit="1" customWidth="1"/>
    <col min="14884" max="14891" width="21.42578125" style="143" bestFit="1" customWidth="1"/>
    <col min="14892" max="14892" width="18.28515625" style="143" bestFit="1" customWidth="1"/>
    <col min="14893" max="14893" width="22.140625" style="143" bestFit="1" customWidth="1"/>
    <col min="14894" max="14895" width="20" style="143" bestFit="1" customWidth="1"/>
    <col min="14896" max="14903" width="22.140625" style="143" bestFit="1" customWidth="1"/>
    <col min="14904" max="14904" width="19" style="143" bestFit="1" customWidth="1"/>
    <col min="14905" max="14905" width="21.5703125" style="143" bestFit="1" customWidth="1"/>
    <col min="14906" max="14907" width="19.42578125" style="143" bestFit="1" customWidth="1"/>
    <col min="14908" max="14915" width="21.5703125" style="143" bestFit="1" customWidth="1"/>
    <col min="14916" max="14916" width="18.42578125" style="143" bestFit="1" customWidth="1"/>
    <col min="14917" max="14917" width="22.28515625" style="143" bestFit="1" customWidth="1"/>
    <col min="14918" max="14919" width="20.140625" style="143" bestFit="1" customWidth="1"/>
    <col min="14920" max="14927" width="22.28515625" style="143" bestFit="1" customWidth="1"/>
    <col min="14928" max="14928" width="19.140625" style="143" bestFit="1" customWidth="1"/>
    <col min="14929" max="14929" width="18.140625" style="143" bestFit="1" customWidth="1"/>
    <col min="14930" max="14930" width="19.7109375" style="143" bestFit="1" customWidth="1"/>
    <col min="14931" max="14931" width="18.28515625" style="143" bestFit="1" customWidth="1"/>
    <col min="14932" max="14932" width="19.85546875" style="143" bestFit="1" customWidth="1"/>
    <col min="14933" max="14933" width="21.140625" style="143" bestFit="1" customWidth="1"/>
    <col min="14934" max="14935" width="19.140625" style="143" bestFit="1" customWidth="1"/>
    <col min="14936" max="14943" width="21.140625" style="143" bestFit="1" customWidth="1"/>
    <col min="14944" max="14944" width="18.140625" style="143" bestFit="1" customWidth="1"/>
    <col min="14945" max="14945" width="22" style="143" bestFit="1" customWidth="1"/>
    <col min="14946" max="14947" width="19.85546875" style="143" bestFit="1" customWidth="1"/>
    <col min="14948" max="14955" width="22" style="143" bestFit="1" customWidth="1"/>
    <col min="14956" max="14956" width="18.85546875" style="143" bestFit="1" customWidth="1"/>
    <col min="14957" max="14957" width="21.42578125" style="143" bestFit="1" customWidth="1"/>
    <col min="14958" max="14959" width="19.28515625" style="143" bestFit="1" customWidth="1"/>
    <col min="14960" max="14967" width="21.42578125" style="143" bestFit="1" customWidth="1"/>
    <col min="14968" max="14968" width="18.28515625" style="143" bestFit="1" customWidth="1"/>
    <col min="14969" max="14969" width="22.140625" style="143" bestFit="1" customWidth="1"/>
    <col min="14970" max="14971" width="20" style="143" bestFit="1" customWidth="1"/>
    <col min="14972" max="14979" width="22.140625" style="143" bestFit="1" customWidth="1"/>
    <col min="14980" max="14980" width="19" style="143" bestFit="1" customWidth="1"/>
    <col min="14981" max="14981" width="14.85546875" style="143" bestFit="1" customWidth="1"/>
    <col min="14982" max="14983" width="12.7109375" style="143" bestFit="1" customWidth="1"/>
    <col min="14984" max="14991" width="15" style="143" bestFit="1" customWidth="1"/>
    <col min="14992" max="14992" width="11.7109375" style="143" bestFit="1" customWidth="1"/>
    <col min="14993" max="14993" width="15.5703125" style="143" bestFit="1" customWidth="1"/>
    <col min="14994" max="14995" width="13.5703125" style="143" bestFit="1" customWidth="1"/>
    <col min="14996" max="15003" width="15.85546875" style="143" bestFit="1" customWidth="1"/>
    <col min="15004" max="15004" width="12.5703125" style="143" bestFit="1" customWidth="1"/>
    <col min="15005" max="15005" width="14.7109375" style="143" bestFit="1" customWidth="1"/>
    <col min="15006" max="15007" width="12.5703125" style="143" bestFit="1" customWidth="1"/>
    <col min="15008" max="15015" width="14.7109375" style="143" bestFit="1" customWidth="1"/>
    <col min="15016" max="15016" width="11.5703125" style="143" bestFit="1" customWidth="1"/>
    <col min="15017" max="15017" width="15.42578125" style="143" bestFit="1" customWidth="1"/>
    <col min="15018" max="15019" width="13.42578125" style="143" bestFit="1" customWidth="1"/>
    <col min="15020" max="15027" width="15.5703125" style="143" bestFit="1" customWidth="1"/>
    <col min="15028" max="15028" width="12.28515625" style="143" bestFit="1" customWidth="1"/>
    <col min="15029" max="15075" width="9.140625" style="143"/>
    <col min="15076" max="15076" width="19.5703125" style="143" bestFit="1" customWidth="1"/>
    <col min="15077" max="15079" width="19.5703125" style="143" customWidth="1"/>
    <col min="15080" max="15080" width="10.42578125" style="143" bestFit="1" customWidth="1"/>
    <col min="15081" max="15081" width="10.5703125" style="143" bestFit="1" customWidth="1"/>
    <col min="15082" max="15082" width="10.85546875" style="143" bestFit="1" customWidth="1"/>
    <col min="15083" max="15083" width="24.7109375" style="143" bestFit="1" customWidth="1"/>
    <col min="15084" max="15084" width="19.140625" style="143" bestFit="1" customWidth="1"/>
    <col min="15085" max="15086" width="17" style="143" customWidth="1"/>
    <col min="15087" max="15094" width="19.140625" style="143" bestFit="1" customWidth="1"/>
    <col min="15095" max="15095" width="16" style="143" bestFit="1" customWidth="1"/>
    <col min="15096" max="15096" width="19.85546875" style="143" bestFit="1" customWidth="1"/>
    <col min="15097" max="15098" width="17.85546875" style="143" bestFit="1" customWidth="1"/>
    <col min="15099" max="15106" width="19.85546875" style="143" bestFit="1" customWidth="1"/>
    <col min="15107" max="15107" width="16.7109375" style="143" bestFit="1" customWidth="1"/>
    <col min="15108" max="15108" width="11" style="143" bestFit="1" customWidth="1"/>
    <col min="15109" max="15109" width="18.85546875" style="143" bestFit="1" customWidth="1"/>
    <col min="15110" max="15111" width="16.85546875" style="143" bestFit="1" customWidth="1"/>
    <col min="15112" max="15119" width="19" style="143" bestFit="1" customWidth="1"/>
    <col min="15120" max="15120" width="15.85546875" style="143" bestFit="1" customWidth="1"/>
    <col min="15121" max="15121" width="19.7109375" style="143" bestFit="1" customWidth="1"/>
    <col min="15122" max="15123" width="17.5703125" style="143" bestFit="1" customWidth="1"/>
    <col min="15124" max="15131" width="19.5703125" style="143" bestFit="1" customWidth="1"/>
    <col min="15132" max="15132" width="16.42578125" style="143" bestFit="1" customWidth="1"/>
    <col min="15133" max="15133" width="18.28515625" style="143" bestFit="1" customWidth="1"/>
    <col min="15134" max="15134" width="19.85546875" style="143" bestFit="1" customWidth="1"/>
    <col min="15135" max="15135" width="18.42578125" style="143" bestFit="1" customWidth="1"/>
    <col min="15136" max="15136" width="20" style="143" bestFit="1" customWidth="1"/>
    <col min="15137" max="15137" width="21.42578125" style="143" bestFit="1" customWidth="1"/>
    <col min="15138" max="15139" width="19.28515625" style="143" bestFit="1" customWidth="1"/>
    <col min="15140" max="15147" width="21.42578125" style="143" bestFit="1" customWidth="1"/>
    <col min="15148" max="15148" width="18.28515625" style="143" bestFit="1" customWidth="1"/>
    <col min="15149" max="15149" width="22.140625" style="143" bestFit="1" customWidth="1"/>
    <col min="15150" max="15151" width="20" style="143" bestFit="1" customWidth="1"/>
    <col min="15152" max="15159" width="22.140625" style="143" bestFit="1" customWidth="1"/>
    <col min="15160" max="15160" width="19" style="143" bestFit="1" customWidth="1"/>
    <col min="15161" max="15161" width="21.5703125" style="143" bestFit="1" customWidth="1"/>
    <col min="15162" max="15163" width="19.42578125" style="143" bestFit="1" customWidth="1"/>
    <col min="15164" max="15171" width="21.5703125" style="143" bestFit="1" customWidth="1"/>
    <col min="15172" max="15172" width="18.42578125" style="143" bestFit="1" customWidth="1"/>
    <col min="15173" max="15173" width="22.28515625" style="143" bestFit="1" customWidth="1"/>
    <col min="15174" max="15175" width="20.140625" style="143" bestFit="1" customWidth="1"/>
    <col min="15176" max="15183" width="22.28515625" style="143" bestFit="1" customWidth="1"/>
    <col min="15184" max="15184" width="19.140625" style="143" bestFit="1" customWidth="1"/>
    <col min="15185" max="15185" width="18.140625" style="143" bestFit="1" customWidth="1"/>
    <col min="15186" max="15186" width="19.7109375" style="143" bestFit="1" customWidth="1"/>
    <col min="15187" max="15187" width="18.28515625" style="143" bestFit="1" customWidth="1"/>
    <col min="15188" max="15188" width="19.85546875" style="143" bestFit="1" customWidth="1"/>
    <col min="15189" max="15189" width="21.140625" style="143" bestFit="1" customWidth="1"/>
    <col min="15190" max="15191" width="19.140625" style="143" bestFit="1" customWidth="1"/>
    <col min="15192" max="15199" width="21.140625" style="143" bestFit="1" customWidth="1"/>
    <col min="15200" max="15200" width="18.140625" style="143" bestFit="1" customWidth="1"/>
    <col min="15201" max="15201" width="22" style="143" bestFit="1" customWidth="1"/>
    <col min="15202" max="15203" width="19.85546875" style="143" bestFit="1" customWidth="1"/>
    <col min="15204" max="15211" width="22" style="143" bestFit="1" customWidth="1"/>
    <col min="15212" max="15212" width="18.85546875" style="143" bestFit="1" customWidth="1"/>
    <col min="15213" max="15213" width="21.42578125" style="143" bestFit="1" customWidth="1"/>
    <col min="15214" max="15215" width="19.28515625" style="143" bestFit="1" customWidth="1"/>
    <col min="15216" max="15223" width="21.42578125" style="143" bestFit="1" customWidth="1"/>
    <col min="15224" max="15224" width="18.28515625" style="143" bestFit="1" customWidth="1"/>
    <col min="15225" max="15225" width="22.140625" style="143" bestFit="1" customWidth="1"/>
    <col min="15226" max="15227" width="20" style="143" bestFit="1" customWidth="1"/>
    <col min="15228" max="15235" width="22.140625" style="143" bestFit="1" customWidth="1"/>
    <col min="15236" max="15236" width="19" style="143" bestFit="1" customWidth="1"/>
    <col min="15237" max="15237" width="14.85546875" style="143" bestFit="1" customWidth="1"/>
    <col min="15238" max="15239" width="12.7109375" style="143" bestFit="1" customWidth="1"/>
    <col min="15240" max="15247" width="15" style="143" bestFit="1" customWidth="1"/>
    <col min="15248" max="15248" width="11.7109375" style="143" bestFit="1" customWidth="1"/>
    <col min="15249" max="15249" width="15.5703125" style="143" bestFit="1" customWidth="1"/>
    <col min="15250" max="15251" width="13.5703125" style="143" bestFit="1" customWidth="1"/>
    <col min="15252" max="15259" width="15.85546875" style="143" bestFit="1" customWidth="1"/>
    <col min="15260" max="15260" width="12.5703125" style="143" bestFit="1" customWidth="1"/>
    <col min="15261" max="15261" width="14.7109375" style="143" bestFit="1" customWidth="1"/>
    <col min="15262" max="15263" width="12.5703125" style="143" bestFit="1" customWidth="1"/>
    <col min="15264" max="15271" width="14.7109375" style="143" bestFit="1" customWidth="1"/>
    <col min="15272" max="15272" width="11.5703125" style="143" bestFit="1" customWidth="1"/>
    <col min="15273" max="15273" width="15.42578125" style="143" bestFit="1" customWidth="1"/>
    <col min="15274" max="15275" width="13.42578125" style="143" bestFit="1" customWidth="1"/>
    <col min="15276" max="15283" width="15.5703125" style="143" bestFit="1" customWidth="1"/>
    <col min="15284" max="15284" width="12.28515625" style="143" bestFit="1" customWidth="1"/>
    <col min="15285" max="15331" width="9.140625" style="143"/>
    <col min="15332" max="15332" width="19.5703125" style="143" bestFit="1" customWidth="1"/>
    <col min="15333" max="15335" width="19.5703125" style="143" customWidth="1"/>
    <col min="15336" max="15336" width="10.42578125" style="143" bestFit="1" customWidth="1"/>
    <col min="15337" max="15337" width="10.5703125" style="143" bestFit="1" customWidth="1"/>
    <col min="15338" max="15338" width="10.85546875" style="143" bestFit="1" customWidth="1"/>
    <col min="15339" max="15339" width="24.7109375" style="143" bestFit="1" customWidth="1"/>
    <col min="15340" max="15340" width="19.140625" style="143" bestFit="1" customWidth="1"/>
    <col min="15341" max="15342" width="17" style="143" customWidth="1"/>
    <col min="15343" max="15350" width="19.140625" style="143" bestFit="1" customWidth="1"/>
    <col min="15351" max="15351" width="16" style="143" bestFit="1" customWidth="1"/>
    <col min="15352" max="15352" width="19.85546875" style="143" bestFit="1" customWidth="1"/>
    <col min="15353" max="15354" width="17.85546875" style="143" bestFit="1" customWidth="1"/>
    <col min="15355" max="15362" width="19.85546875" style="143" bestFit="1" customWidth="1"/>
    <col min="15363" max="15363" width="16.7109375" style="143" bestFit="1" customWidth="1"/>
    <col min="15364" max="15364" width="11" style="143" bestFit="1" customWidth="1"/>
    <col min="15365" max="15365" width="18.85546875" style="143" bestFit="1" customWidth="1"/>
    <col min="15366" max="15367" width="16.85546875" style="143" bestFit="1" customWidth="1"/>
    <col min="15368" max="15375" width="19" style="143" bestFit="1" customWidth="1"/>
    <col min="15376" max="15376" width="15.85546875" style="143" bestFit="1" customWidth="1"/>
    <col min="15377" max="15377" width="19.7109375" style="143" bestFit="1" customWidth="1"/>
    <col min="15378" max="15379" width="17.5703125" style="143" bestFit="1" customWidth="1"/>
    <col min="15380" max="15387" width="19.5703125" style="143" bestFit="1" customWidth="1"/>
    <col min="15388" max="15388" width="16.42578125" style="143" bestFit="1" customWidth="1"/>
    <col min="15389" max="15389" width="18.28515625" style="143" bestFit="1" customWidth="1"/>
    <col min="15390" max="15390" width="19.85546875" style="143" bestFit="1" customWidth="1"/>
    <col min="15391" max="15391" width="18.42578125" style="143" bestFit="1" customWidth="1"/>
    <col min="15392" max="15392" width="20" style="143" bestFit="1" customWidth="1"/>
    <col min="15393" max="15393" width="21.42578125" style="143" bestFit="1" customWidth="1"/>
    <col min="15394" max="15395" width="19.28515625" style="143" bestFit="1" customWidth="1"/>
    <col min="15396" max="15403" width="21.42578125" style="143" bestFit="1" customWidth="1"/>
    <col min="15404" max="15404" width="18.28515625" style="143" bestFit="1" customWidth="1"/>
    <col min="15405" max="15405" width="22.140625" style="143" bestFit="1" customWidth="1"/>
    <col min="15406" max="15407" width="20" style="143" bestFit="1" customWidth="1"/>
    <col min="15408" max="15415" width="22.140625" style="143" bestFit="1" customWidth="1"/>
    <col min="15416" max="15416" width="19" style="143" bestFit="1" customWidth="1"/>
    <col min="15417" max="15417" width="21.5703125" style="143" bestFit="1" customWidth="1"/>
    <col min="15418" max="15419" width="19.42578125" style="143" bestFit="1" customWidth="1"/>
    <col min="15420" max="15427" width="21.5703125" style="143" bestFit="1" customWidth="1"/>
    <col min="15428" max="15428" width="18.42578125" style="143" bestFit="1" customWidth="1"/>
    <col min="15429" max="15429" width="22.28515625" style="143" bestFit="1" customWidth="1"/>
    <col min="15430" max="15431" width="20.140625" style="143" bestFit="1" customWidth="1"/>
    <col min="15432" max="15439" width="22.28515625" style="143" bestFit="1" customWidth="1"/>
    <col min="15440" max="15440" width="19.140625" style="143" bestFit="1" customWidth="1"/>
    <col min="15441" max="15441" width="18.140625" style="143" bestFit="1" customWidth="1"/>
    <col min="15442" max="15442" width="19.7109375" style="143" bestFit="1" customWidth="1"/>
    <col min="15443" max="15443" width="18.28515625" style="143" bestFit="1" customWidth="1"/>
    <col min="15444" max="15444" width="19.85546875" style="143" bestFit="1" customWidth="1"/>
    <col min="15445" max="15445" width="21.140625" style="143" bestFit="1" customWidth="1"/>
    <col min="15446" max="15447" width="19.140625" style="143" bestFit="1" customWidth="1"/>
    <col min="15448" max="15455" width="21.140625" style="143" bestFit="1" customWidth="1"/>
    <col min="15456" max="15456" width="18.140625" style="143" bestFit="1" customWidth="1"/>
    <col min="15457" max="15457" width="22" style="143" bestFit="1" customWidth="1"/>
    <col min="15458" max="15459" width="19.85546875" style="143" bestFit="1" customWidth="1"/>
    <col min="15460" max="15467" width="22" style="143" bestFit="1" customWidth="1"/>
    <col min="15468" max="15468" width="18.85546875" style="143" bestFit="1" customWidth="1"/>
    <col min="15469" max="15469" width="21.42578125" style="143" bestFit="1" customWidth="1"/>
    <col min="15470" max="15471" width="19.28515625" style="143" bestFit="1" customWidth="1"/>
    <col min="15472" max="15479" width="21.42578125" style="143" bestFit="1" customWidth="1"/>
    <col min="15480" max="15480" width="18.28515625" style="143" bestFit="1" customWidth="1"/>
    <col min="15481" max="15481" width="22.140625" style="143" bestFit="1" customWidth="1"/>
    <col min="15482" max="15483" width="20" style="143" bestFit="1" customWidth="1"/>
    <col min="15484" max="15491" width="22.140625" style="143" bestFit="1" customWidth="1"/>
    <col min="15492" max="15492" width="19" style="143" bestFit="1" customWidth="1"/>
    <col min="15493" max="15493" width="14.85546875" style="143" bestFit="1" customWidth="1"/>
    <col min="15494" max="15495" width="12.7109375" style="143" bestFit="1" customWidth="1"/>
    <col min="15496" max="15503" width="15" style="143" bestFit="1" customWidth="1"/>
    <col min="15504" max="15504" width="11.7109375" style="143" bestFit="1" customWidth="1"/>
    <col min="15505" max="15505" width="15.5703125" style="143" bestFit="1" customWidth="1"/>
    <col min="15506" max="15507" width="13.5703125" style="143" bestFit="1" customWidth="1"/>
    <col min="15508" max="15515" width="15.85546875" style="143" bestFit="1" customWidth="1"/>
    <col min="15516" max="15516" width="12.5703125" style="143" bestFit="1" customWidth="1"/>
    <col min="15517" max="15517" width="14.7109375" style="143" bestFit="1" customWidth="1"/>
    <col min="15518" max="15519" width="12.5703125" style="143" bestFit="1" customWidth="1"/>
    <col min="15520" max="15527" width="14.7109375" style="143" bestFit="1" customWidth="1"/>
    <col min="15528" max="15528" width="11.5703125" style="143" bestFit="1" customWidth="1"/>
    <col min="15529" max="15529" width="15.42578125" style="143" bestFit="1" customWidth="1"/>
    <col min="15530" max="15531" width="13.42578125" style="143" bestFit="1" customWidth="1"/>
    <col min="15532" max="15539" width="15.5703125" style="143" bestFit="1" customWidth="1"/>
    <col min="15540" max="15540" width="12.28515625" style="143" bestFit="1" customWidth="1"/>
    <col min="15541" max="15587" width="9.140625" style="143"/>
    <col min="15588" max="15588" width="19.5703125" style="143" bestFit="1" customWidth="1"/>
    <col min="15589" max="15591" width="19.5703125" style="143" customWidth="1"/>
    <col min="15592" max="15592" width="10.42578125" style="143" bestFit="1" customWidth="1"/>
    <col min="15593" max="15593" width="10.5703125" style="143" bestFit="1" customWidth="1"/>
    <col min="15594" max="15594" width="10.85546875" style="143" bestFit="1" customWidth="1"/>
    <col min="15595" max="15595" width="24.7109375" style="143" bestFit="1" customWidth="1"/>
    <col min="15596" max="15596" width="19.140625" style="143" bestFit="1" customWidth="1"/>
    <col min="15597" max="15598" width="17" style="143" customWidth="1"/>
    <col min="15599" max="15606" width="19.140625" style="143" bestFit="1" customWidth="1"/>
    <col min="15607" max="15607" width="16" style="143" bestFit="1" customWidth="1"/>
    <col min="15608" max="15608" width="19.85546875" style="143" bestFit="1" customWidth="1"/>
    <col min="15609" max="15610" width="17.85546875" style="143" bestFit="1" customWidth="1"/>
    <col min="15611" max="15618" width="19.85546875" style="143" bestFit="1" customWidth="1"/>
    <col min="15619" max="15619" width="16.7109375" style="143" bestFit="1" customWidth="1"/>
    <col min="15620" max="15620" width="11" style="143" bestFit="1" customWidth="1"/>
    <col min="15621" max="15621" width="18.85546875" style="143" bestFit="1" customWidth="1"/>
    <col min="15622" max="15623" width="16.85546875" style="143" bestFit="1" customWidth="1"/>
    <col min="15624" max="15631" width="19" style="143" bestFit="1" customWidth="1"/>
    <col min="15632" max="15632" width="15.85546875" style="143" bestFit="1" customWidth="1"/>
    <col min="15633" max="15633" width="19.7109375" style="143" bestFit="1" customWidth="1"/>
    <col min="15634" max="15635" width="17.5703125" style="143" bestFit="1" customWidth="1"/>
    <col min="15636" max="15643" width="19.5703125" style="143" bestFit="1" customWidth="1"/>
    <col min="15644" max="15644" width="16.42578125" style="143" bestFit="1" customWidth="1"/>
    <col min="15645" max="15645" width="18.28515625" style="143" bestFit="1" customWidth="1"/>
    <col min="15646" max="15646" width="19.85546875" style="143" bestFit="1" customWidth="1"/>
    <col min="15647" max="15647" width="18.42578125" style="143" bestFit="1" customWidth="1"/>
    <col min="15648" max="15648" width="20" style="143" bestFit="1" customWidth="1"/>
    <col min="15649" max="15649" width="21.42578125" style="143" bestFit="1" customWidth="1"/>
    <col min="15650" max="15651" width="19.28515625" style="143" bestFit="1" customWidth="1"/>
    <col min="15652" max="15659" width="21.42578125" style="143" bestFit="1" customWidth="1"/>
    <col min="15660" max="15660" width="18.28515625" style="143" bestFit="1" customWidth="1"/>
    <col min="15661" max="15661" width="22.140625" style="143" bestFit="1" customWidth="1"/>
    <col min="15662" max="15663" width="20" style="143" bestFit="1" customWidth="1"/>
    <col min="15664" max="15671" width="22.140625" style="143" bestFit="1" customWidth="1"/>
    <col min="15672" max="15672" width="19" style="143" bestFit="1" customWidth="1"/>
    <col min="15673" max="15673" width="21.5703125" style="143" bestFit="1" customWidth="1"/>
    <col min="15674" max="15675" width="19.42578125" style="143" bestFit="1" customWidth="1"/>
    <col min="15676" max="15683" width="21.5703125" style="143" bestFit="1" customWidth="1"/>
    <col min="15684" max="15684" width="18.42578125" style="143" bestFit="1" customWidth="1"/>
    <col min="15685" max="15685" width="22.28515625" style="143" bestFit="1" customWidth="1"/>
    <col min="15686" max="15687" width="20.140625" style="143" bestFit="1" customWidth="1"/>
    <col min="15688" max="15695" width="22.28515625" style="143" bestFit="1" customWidth="1"/>
    <col min="15696" max="15696" width="19.140625" style="143" bestFit="1" customWidth="1"/>
    <col min="15697" max="15697" width="18.140625" style="143" bestFit="1" customWidth="1"/>
    <col min="15698" max="15698" width="19.7109375" style="143" bestFit="1" customWidth="1"/>
    <col min="15699" max="15699" width="18.28515625" style="143" bestFit="1" customWidth="1"/>
    <col min="15700" max="15700" width="19.85546875" style="143" bestFit="1" customWidth="1"/>
    <col min="15701" max="15701" width="21.140625" style="143" bestFit="1" customWidth="1"/>
    <col min="15702" max="15703" width="19.140625" style="143" bestFit="1" customWidth="1"/>
    <col min="15704" max="15711" width="21.140625" style="143" bestFit="1" customWidth="1"/>
    <col min="15712" max="15712" width="18.140625" style="143" bestFit="1" customWidth="1"/>
    <col min="15713" max="15713" width="22" style="143" bestFit="1" customWidth="1"/>
    <col min="15714" max="15715" width="19.85546875" style="143" bestFit="1" customWidth="1"/>
    <col min="15716" max="15723" width="22" style="143" bestFit="1" customWidth="1"/>
    <col min="15724" max="15724" width="18.85546875" style="143" bestFit="1" customWidth="1"/>
    <col min="15725" max="15725" width="21.42578125" style="143" bestFit="1" customWidth="1"/>
    <col min="15726" max="15727" width="19.28515625" style="143" bestFit="1" customWidth="1"/>
    <col min="15728" max="15735" width="21.42578125" style="143" bestFit="1" customWidth="1"/>
    <col min="15736" max="15736" width="18.28515625" style="143" bestFit="1" customWidth="1"/>
    <col min="15737" max="15737" width="22.140625" style="143" bestFit="1" customWidth="1"/>
    <col min="15738" max="15739" width="20" style="143" bestFit="1" customWidth="1"/>
    <col min="15740" max="15747" width="22.140625" style="143" bestFit="1" customWidth="1"/>
    <col min="15748" max="15748" width="19" style="143" bestFit="1" customWidth="1"/>
    <col min="15749" max="15749" width="14.85546875" style="143" bestFit="1" customWidth="1"/>
    <col min="15750" max="15751" width="12.7109375" style="143" bestFit="1" customWidth="1"/>
    <col min="15752" max="15759" width="15" style="143" bestFit="1" customWidth="1"/>
    <col min="15760" max="15760" width="11.7109375" style="143" bestFit="1" customWidth="1"/>
    <col min="15761" max="15761" width="15.5703125" style="143" bestFit="1" customWidth="1"/>
    <col min="15762" max="15763" width="13.5703125" style="143" bestFit="1" customWidth="1"/>
    <col min="15764" max="15771" width="15.85546875" style="143" bestFit="1" customWidth="1"/>
    <col min="15772" max="15772" width="12.5703125" style="143" bestFit="1" customWidth="1"/>
    <col min="15773" max="15773" width="14.7109375" style="143" bestFit="1" customWidth="1"/>
    <col min="15774" max="15775" width="12.5703125" style="143" bestFit="1" customWidth="1"/>
    <col min="15776" max="15783" width="14.7109375" style="143" bestFit="1" customWidth="1"/>
    <col min="15784" max="15784" width="11.5703125" style="143" bestFit="1" customWidth="1"/>
    <col min="15785" max="15785" width="15.42578125" style="143" bestFit="1" customWidth="1"/>
    <col min="15786" max="15787" width="13.42578125" style="143" bestFit="1" customWidth="1"/>
    <col min="15788" max="15795" width="15.5703125" style="143" bestFit="1" customWidth="1"/>
    <col min="15796" max="15796" width="12.28515625" style="143" bestFit="1" customWidth="1"/>
    <col min="15797" max="15843" width="9.140625" style="143"/>
    <col min="15844" max="15844" width="19.5703125" style="143" bestFit="1" customWidth="1"/>
    <col min="15845" max="15847" width="19.5703125" style="143" customWidth="1"/>
    <col min="15848" max="15848" width="10.42578125" style="143" bestFit="1" customWidth="1"/>
    <col min="15849" max="15849" width="10.5703125" style="143" bestFit="1" customWidth="1"/>
    <col min="15850" max="15850" width="10.85546875" style="143" bestFit="1" customWidth="1"/>
    <col min="15851" max="15851" width="24.7109375" style="143" bestFit="1" customWidth="1"/>
    <col min="15852" max="15852" width="19.140625" style="143" bestFit="1" customWidth="1"/>
    <col min="15853" max="15854" width="17" style="143" customWidth="1"/>
    <col min="15855" max="15862" width="19.140625" style="143" bestFit="1" customWidth="1"/>
    <col min="15863" max="15863" width="16" style="143" bestFit="1" customWidth="1"/>
    <col min="15864" max="15864" width="19.85546875" style="143" bestFit="1" customWidth="1"/>
    <col min="15865" max="15866" width="17.85546875" style="143" bestFit="1" customWidth="1"/>
    <col min="15867" max="15874" width="19.85546875" style="143" bestFit="1" customWidth="1"/>
    <col min="15875" max="15875" width="16.7109375" style="143" bestFit="1" customWidth="1"/>
    <col min="15876" max="15876" width="11" style="143" bestFit="1" customWidth="1"/>
    <col min="15877" max="15877" width="18.85546875" style="143" bestFit="1" customWidth="1"/>
    <col min="15878" max="15879" width="16.85546875" style="143" bestFit="1" customWidth="1"/>
    <col min="15880" max="15887" width="19" style="143" bestFit="1" customWidth="1"/>
    <col min="15888" max="15888" width="15.85546875" style="143" bestFit="1" customWidth="1"/>
    <col min="15889" max="15889" width="19.7109375" style="143" bestFit="1" customWidth="1"/>
    <col min="15890" max="15891" width="17.5703125" style="143" bestFit="1" customWidth="1"/>
    <col min="15892" max="15899" width="19.5703125" style="143" bestFit="1" customWidth="1"/>
    <col min="15900" max="15900" width="16.42578125" style="143" bestFit="1" customWidth="1"/>
    <col min="15901" max="15901" width="18.28515625" style="143" bestFit="1" customWidth="1"/>
    <col min="15902" max="15902" width="19.85546875" style="143" bestFit="1" customWidth="1"/>
    <col min="15903" max="15903" width="18.42578125" style="143" bestFit="1" customWidth="1"/>
    <col min="15904" max="15904" width="20" style="143" bestFit="1" customWidth="1"/>
    <col min="15905" max="15905" width="21.42578125" style="143" bestFit="1" customWidth="1"/>
    <col min="15906" max="15907" width="19.28515625" style="143" bestFit="1" customWidth="1"/>
    <col min="15908" max="15915" width="21.42578125" style="143" bestFit="1" customWidth="1"/>
    <col min="15916" max="15916" width="18.28515625" style="143" bestFit="1" customWidth="1"/>
    <col min="15917" max="15917" width="22.140625" style="143" bestFit="1" customWidth="1"/>
    <col min="15918" max="15919" width="20" style="143" bestFit="1" customWidth="1"/>
    <col min="15920" max="15927" width="22.140625" style="143" bestFit="1" customWidth="1"/>
    <col min="15928" max="15928" width="19" style="143" bestFit="1" customWidth="1"/>
    <col min="15929" max="15929" width="21.5703125" style="143" bestFit="1" customWidth="1"/>
    <col min="15930" max="15931" width="19.42578125" style="143" bestFit="1" customWidth="1"/>
    <col min="15932" max="15939" width="21.5703125" style="143" bestFit="1" customWidth="1"/>
    <col min="15940" max="15940" width="18.42578125" style="143" bestFit="1" customWidth="1"/>
    <col min="15941" max="15941" width="22.28515625" style="143" bestFit="1" customWidth="1"/>
    <col min="15942" max="15943" width="20.140625" style="143" bestFit="1" customWidth="1"/>
    <col min="15944" max="15951" width="22.28515625" style="143" bestFit="1" customWidth="1"/>
    <col min="15952" max="15952" width="19.140625" style="143" bestFit="1" customWidth="1"/>
    <col min="15953" max="15953" width="18.140625" style="143" bestFit="1" customWidth="1"/>
    <col min="15954" max="15954" width="19.7109375" style="143" bestFit="1" customWidth="1"/>
    <col min="15955" max="15955" width="18.28515625" style="143" bestFit="1" customWidth="1"/>
    <col min="15956" max="15956" width="19.85546875" style="143" bestFit="1" customWidth="1"/>
    <col min="15957" max="15957" width="21.140625" style="143" bestFit="1" customWidth="1"/>
    <col min="15958" max="15959" width="19.140625" style="143" bestFit="1" customWidth="1"/>
    <col min="15960" max="15967" width="21.140625" style="143" bestFit="1" customWidth="1"/>
    <col min="15968" max="15968" width="18.140625" style="143" bestFit="1" customWidth="1"/>
    <col min="15969" max="15969" width="22" style="143" bestFit="1" customWidth="1"/>
    <col min="15970" max="15971" width="19.85546875" style="143" bestFit="1" customWidth="1"/>
    <col min="15972" max="15979" width="22" style="143" bestFit="1" customWidth="1"/>
    <col min="15980" max="15980" width="18.85546875" style="143" bestFit="1" customWidth="1"/>
    <col min="15981" max="15981" width="21.42578125" style="143" bestFit="1" customWidth="1"/>
    <col min="15982" max="15983" width="19.28515625" style="143" bestFit="1" customWidth="1"/>
    <col min="15984" max="15991" width="21.42578125" style="143" bestFit="1" customWidth="1"/>
    <col min="15992" max="15992" width="18.28515625" style="143" bestFit="1" customWidth="1"/>
    <col min="15993" max="15993" width="22.140625" style="143" bestFit="1" customWidth="1"/>
    <col min="15994" max="15995" width="20" style="143" bestFit="1" customWidth="1"/>
    <col min="15996" max="16003" width="22.140625" style="143" bestFit="1" customWidth="1"/>
    <col min="16004" max="16004" width="19" style="143" bestFit="1" customWidth="1"/>
    <col min="16005" max="16005" width="14.85546875" style="143" bestFit="1" customWidth="1"/>
    <col min="16006" max="16007" width="12.7109375" style="143" bestFit="1" customWidth="1"/>
    <col min="16008" max="16015" width="15" style="143" bestFit="1" customWidth="1"/>
    <col min="16016" max="16016" width="11.7109375" style="143" bestFit="1" customWidth="1"/>
    <col min="16017" max="16017" width="15.5703125" style="143" bestFit="1" customWidth="1"/>
    <col min="16018" max="16019" width="13.5703125" style="143" bestFit="1" customWidth="1"/>
    <col min="16020" max="16027" width="15.85546875" style="143" bestFit="1" customWidth="1"/>
    <col min="16028" max="16028" width="12.5703125" style="143" bestFit="1" customWidth="1"/>
    <col min="16029" max="16029" width="14.7109375" style="143" bestFit="1" customWidth="1"/>
    <col min="16030" max="16031" width="12.5703125" style="143" bestFit="1" customWidth="1"/>
    <col min="16032" max="16039" width="14.7109375" style="143" bestFit="1" customWidth="1"/>
    <col min="16040" max="16040" width="11.5703125" style="143" bestFit="1" customWidth="1"/>
    <col min="16041" max="16041" width="15.42578125" style="143" bestFit="1" customWidth="1"/>
    <col min="16042" max="16043" width="13.42578125" style="143" bestFit="1" customWidth="1"/>
    <col min="16044" max="16051" width="15.5703125" style="143" bestFit="1" customWidth="1"/>
    <col min="16052" max="16052" width="12.28515625" style="143" bestFit="1" customWidth="1"/>
    <col min="16053" max="16099" width="9.140625" style="143"/>
    <col min="16100" max="16100" width="19.5703125" style="143" bestFit="1" customWidth="1"/>
    <col min="16101" max="16103" width="19.5703125" style="143" customWidth="1"/>
    <col min="16104" max="16104" width="10.42578125" style="143" bestFit="1" customWidth="1"/>
    <col min="16105" max="16105" width="10.5703125" style="143" bestFit="1" customWidth="1"/>
    <col min="16106" max="16106" width="10.85546875" style="143" bestFit="1" customWidth="1"/>
    <col min="16107" max="16107" width="24.7109375" style="143" bestFit="1" customWidth="1"/>
    <col min="16108" max="16108" width="19.140625" style="143" bestFit="1" customWidth="1"/>
    <col min="16109" max="16110" width="17" style="143" customWidth="1"/>
    <col min="16111" max="16118" width="19.140625" style="143" bestFit="1" customWidth="1"/>
    <col min="16119" max="16119" width="16" style="143" bestFit="1" customWidth="1"/>
    <col min="16120" max="16120" width="19.85546875" style="143" bestFit="1" customWidth="1"/>
    <col min="16121" max="16122" width="17.85546875" style="143" bestFit="1" customWidth="1"/>
    <col min="16123" max="16130" width="19.85546875" style="143" bestFit="1" customWidth="1"/>
    <col min="16131" max="16131" width="16.7109375" style="143" bestFit="1" customWidth="1"/>
    <col min="16132" max="16132" width="11" style="143" bestFit="1" customWidth="1"/>
    <col min="16133" max="16133" width="18.85546875" style="143" bestFit="1" customWidth="1"/>
    <col min="16134" max="16135" width="16.85546875" style="143" bestFit="1" customWidth="1"/>
    <col min="16136" max="16143" width="19" style="143" bestFit="1" customWidth="1"/>
    <col min="16144" max="16144" width="15.85546875" style="143" bestFit="1" customWidth="1"/>
    <col min="16145" max="16145" width="19.7109375" style="143" bestFit="1" customWidth="1"/>
    <col min="16146" max="16147" width="17.5703125" style="143" bestFit="1" customWidth="1"/>
    <col min="16148" max="16155" width="19.5703125" style="143" bestFit="1" customWidth="1"/>
    <col min="16156" max="16156" width="16.42578125" style="143" bestFit="1" customWidth="1"/>
    <col min="16157" max="16157" width="18.28515625" style="143" bestFit="1" customWidth="1"/>
    <col min="16158" max="16158" width="19.85546875" style="143" bestFit="1" customWidth="1"/>
    <col min="16159" max="16159" width="18.42578125" style="143" bestFit="1" customWidth="1"/>
    <col min="16160" max="16160" width="20" style="143" bestFit="1" customWidth="1"/>
    <col min="16161" max="16161" width="21.42578125" style="143" bestFit="1" customWidth="1"/>
    <col min="16162" max="16163" width="19.28515625" style="143" bestFit="1" customWidth="1"/>
    <col min="16164" max="16171" width="21.42578125" style="143" bestFit="1" customWidth="1"/>
    <col min="16172" max="16172" width="18.28515625" style="143" bestFit="1" customWidth="1"/>
    <col min="16173" max="16173" width="22.140625" style="143" bestFit="1" customWidth="1"/>
    <col min="16174" max="16175" width="20" style="143" bestFit="1" customWidth="1"/>
    <col min="16176" max="16183" width="22.140625" style="143" bestFit="1" customWidth="1"/>
    <col min="16184" max="16184" width="19" style="143" bestFit="1" customWidth="1"/>
    <col min="16185" max="16185" width="21.5703125" style="143" bestFit="1" customWidth="1"/>
    <col min="16186" max="16187" width="19.42578125" style="143" bestFit="1" customWidth="1"/>
    <col min="16188" max="16195" width="21.5703125" style="143" bestFit="1" customWidth="1"/>
    <col min="16196" max="16196" width="18.42578125" style="143" bestFit="1" customWidth="1"/>
    <col min="16197" max="16197" width="22.28515625" style="143" bestFit="1" customWidth="1"/>
    <col min="16198" max="16199" width="20.140625" style="143" bestFit="1" customWidth="1"/>
    <col min="16200" max="16207" width="22.28515625" style="143" bestFit="1" customWidth="1"/>
    <col min="16208" max="16208" width="19.140625" style="143" bestFit="1" customWidth="1"/>
    <col min="16209" max="16209" width="18.140625" style="143" bestFit="1" customWidth="1"/>
    <col min="16210" max="16210" width="19.7109375" style="143" bestFit="1" customWidth="1"/>
    <col min="16211" max="16211" width="18.28515625" style="143" bestFit="1" customWidth="1"/>
    <col min="16212" max="16212" width="19.85546875" style="143" bestFit="1" customWidth="1"/>
    <col min="16213" max="16213" width="21.140625" style="143" bestFit="1" customWidth="1"/>
    <col min="16214" max="16215" width="19.140625" style="143" bestFit="1" customWidth="1"/>
    <col min="16216" max="16223" width="21.140625" style="143" bestFit="1" customWidth="1"/>
    <col min="16224" max="16224" width="18.140625" style="143" bestFit="1" customWidth="1"/>
    <col min="16225" max="16225" width="22" style="143" bestFit="1" customWidth="1"/>
    <col min="16226" max="16227" width="19.85546875" style="143" bestFit="1" customWidth="1"/>
    <col min="16228" max="16235" width="22" style="143" bestFit="1" customWidth="1"/>
    <col min="16236" max="16236" width="18.85546875" style="143" bestFit="1" customWidth="1"/>
    <col min="16237" max="16237" width="21.42578125" style="143" bestFit="1" customWidth="1"/>
    <col min="16238" max="16239" width="19.28515625" style="143" bestFit="1" customWidth="1"/>
    <col min="16240" max="16247" width="21.42578125" style="143" bestFit="1" customWidth="1"/>
    <col min="16248" max="16248" width="18.28515625" style="143" bestFit="1" customWidth="1"/>
    <col min="16249" max="16249" width="22.140625" style="143" bestFit="1" customWidth="1"/>
    <col min="16250" max="16251" width="20" style="143" bestFit="1" customWidth="1"/>
    <col min="16252" max="16259" width="22.140625" style="143" bestFit="1" customWidth="1"/>
    <col min="16260" max="16260" width="19" style="143" bestFit="1" customWidth="1"/>
    <col min="16261" max="16261" width="14.85546875" style="143" bestFit="1" customWidth="1"/>
    <col min="16262" max="16263" width="12.7109375" style="143" bestFit="1" customWidth="1"/>
    <col min="16264" max="16271" width="15" style="143" bestFit="1" customWidth="1"/>
    <col min="16272" max="16272" width="11.7109375" style="143" bestFit="1" customWidth="1"/>
    <col min="16273" max="16273" width="15.5703125" style="143" bestFit="1" customWidth="1"/>
    <col min="16274" max="16275" width="13.5703125" style="143" bestFit="1" customWidth="1"/>
    <col min="16276" max="16283" width="15.85546875" style="143" bestFit="1" customWidth="1"/>
    <col min="16284" max="16284" width="12.5703125" style="143" bestFit="1" customWidth="1"/>
    <col min="16285" max="16285" width="14.7109375" style="143" bestFit="1" customWidth="1"/>
    <col min="16286" max="16287" width="12.5703125" style="143" bestFit="1" customWidth="1"/>
    <col min="16288" max="16295" width="14.7109375" style="143" bestFit="1" customWidth="1"/>
    <col min="16296" max="16296" width="11.5703125" style="143" bestFit="1" customWidth="1"/>
    <col min="16297" max="16297" width="15.42578125" style="143" bestFit="1" customWidth="1"/>
    <col min="16298" max="16299" width="13.42578125" style="143" bestFit="1" customWidth="1"/>
    <col min="16300" max="16307" width="15.5703125" style="143" bestFit="1" customWidth="1"/>
    <col min="16308" max="16308" width="12.28515625" style="143" bestFit="1" customWidth="1"/>
    <col min="16309" max="16384" width="9.140625" style="143"/>
  </cols>
  <sheetData>
    <row r="1" spans="1:355" ht="14.25" customHeight="1">
      <c r="A1" s="138" t="s">
        <v>582</v>
      </c>
      <c r="B1" s="138" t="s">
        <v>583</v>
      </c>
      <c r="C1" s="138" t="s">
        <v>584</v>
      </c>
      <c r="D1" s="138" t="s">
        <v>585</v>
      </c>
      <c r="E1" s="139" t="s">
        <v>586</v>
      </c>
      <c r="F1" s="146" t="s">
        <v>587</v>
      </c>
      <c r="G1" s="140" t="s">
        <v>588</v>
      </c>
      <c r="H1" s="140" t="s">
        <v>589</v>
      </c>
      <c r="I1" s="140" t="s">
        <v>590</v>
      </c>
      <c r="J1" s="140" t="s">
        <v>591</v>
      </c>
      <c r="K1" s="140" t="s">
        <v>592</v>
      </c>
      <c r="L1" s="140" t="s">
        <v>593</v>
      </c>
      <c r="M1" s="140" t="s">
        <v>594</v>
      </c>
      <c r="N1" s="140" t="s">
        <v>595</v>
      </c>
      <c r="O1" s="140" t="s">
        <v>596</v>
      </c>
      <c r="P1" s="140" t="s">
        <v>597</v>
      </c>
      <c r="Q1" s="140" t="s">
        <v>598</v>
      </c>
      <c r="R1" s="140" t="s">
        <v>599</v>
      </c>
      <c r="S1" s="140" t="s">
        <v>600</v>
      </c>
      <c r="T1" s="140" t="s">
        <v>601</v>
      </c>
      <c r="U1" s="140" t="s">
        <v>602</v>
      </c>
      <c r="V1" s="140" t="s">
        <v>603</v>
      </c>
      <c r="W1" s="140" t="s">
        <v>604</v>
      </c>
      <c r="X1" s="140" t="s">
        <v>605</v>
      </c>
      <c r="Y1" s="140" t="s">
        <v>606</v>
      </c>
      <c r="Z1" s="140" t="s">
        <v>607</v>
      </c>
      <c r="AA1" s="140" t="s">
        <v>608</v>
      </c>
      <c r="AB1" s="140" t="s">
        <v>609</v>
      </c>
      <c r="AC1" s="140" t="s">
        <v>610</v>
      </c>
      <c r="AD1" s="140" t="s">
        <v>611</v>
      </c>
      <c r="AE1" s="140" t="s">
        <v>612</v>
      </c>
      <c r="AF1" s="140" t="s">
        <v>613</v>
      </c>
      <c r="AG1" s="148" t="s">
        <v>744</v>
      </c>
      <c r="AH1" s="148" t="s">
        <v>745</v>
      </c>
      <c r="AI1" s="148" t="s">
        <v>746</v>
      </c>
      <c r="AJ1" s="148" t="s">
        <v>747</v>
      </c>
      <c r="AK1" s="141" t="s">
        <v>614</v>
      </c>
      <c r="AL1" s="141" t="s">
        <v>615</v>
      </c>
      <c r="AM1" s="141" t="s">
        <v>616</v>
      </c>
      <c r="AN1" s="141" t="s">
        <v>617</v>
      </c>
      <c r="AO1" s="141" t="s">
        <v>618</v>
      </c>
      <c r="AP1" s="141" t="s">
        <v>619</v>
      </c>
      <c r="AQ1" s="141" t="s">
        <v>620</v>
      </c>
      <c r="AR1" s="141" t="s">
        <v>621</v>
      </c>
      <c r="AS1" s="141" t="s">
        <v>622</v>
      </c>
      <c r="AT1" s="141" t="s">
        <v>623</v>
      </c>
      <c r="AU1" s="141" t="s">
        <v>624</v>
      </c>
      <c r="AV1" s="141" t="s">
        <v>625</v>
      </c>
      <c r="AW1" s="141" t="s">
        <v>626</v>
      </c>
      <c r="AX1" s="141" t="s">
        <v>627</v>
      </c>
      <c r="AY1" s="141" t="s">
        <v>628</v>
      </c>
      <c r="AZ1" s="141" t="s">
        <v>629</v>
      </c>
      <c r="BA1" s="141" t="s">
        <v>630</v>
      </c>
      <c r="BB1" s="141" t="s">
        <v>631</v>
      </c>
      <c r="BC1" s="141" t="s">
        <v>632</v>
      </c>
      <c r="BD1" s="141" t="s">
        <v>633</v>
      </c>
      <c r="BE1" s="141" t="s">
        <v>634</v>
      </c>
      <c r="BF1" s="141" t="s">
        <v>635</v>
      </c>
      <c r="BG1" s="141" t="s">
        <v>636</v>
      </c>
      <c r="BH1" s="141" t="s">
        <v>637</v>
      </c>
      <c r="BI1" s="141" t="s">
        <v>638</v>
      </c>
      <c r="BJ1" s="148" t="s">
        <v>748</v>
      </c>
      <c r="BK1" s="148" t="s">
        <v>749</v>
      </c>
      <c r="BL1" s="148" t="s">
        <v>750</v>
      </c>
      <c r="BM1" s="148" t="s">
        <v>751</v>
      </c>
      <c r="BN1" s="148" t="s">
        <v>754</v>
      </c>
      <c r="BO1" s="148" t="s">
        <v>755</v>
      </c>
      <c r="BP1" s="148" t="s">
        <v>752</v>
      </c>
      <c r="BQ1" s="148" t="s">
        <v>753</v>
      </c>
      <c r="BR1" s="148" t="s">
        <v>756</v>
      </c>
      <c r="BS1" s="148" t="s">
        <v>757</v>
      </c>
      <c r="BT1" s="148" t="s">
        <v>758</v>
      </c>
      <c r="BU1" s="148" t="s">
        <v>759</v>
      </c>
      <c r="BV1" s="148" t="s">
        <v>760</v>
      </c>
      <c r="BW1" s="148" t="s">
        <v>761</v>
      </c>
      <c r="BX1" s="148" t="s">
        <v>762</v>
      </c>
      <c r="BY1" s="148" t="s">
        <v>763</v>
      </c>
      <c r="BZ1" s="142" t="s">
        <v>639</v>
      </c>
      <c r="CA1" s="142" t="s">
        <v>640</v>
      </c>
      <c r="CB1" s="142" t="s">
        <v>641</v>
      </c>
      <c r="CC1" s="142" t="s">
        <v>642</v>
      </c>
      <c r="CD1" s="142" t="s">
        <v>643</v>
      </c>
      <c r="CE1" s="142" t="s">
        <v>644</v>
      </c>
      <c r="CF1" s="142" t="s">
        <v>645</v>
      </c>
      <c r="CG1" s="142" t="s">
        <v>646</v>
      </c>
      <c r="CH1" s="142" t="s">
        <v>647</v>
      </c>
      <c r="CI1" s="142" t="s">
        <v>648</v>
      </c>
      <c r="CJ1" s="142" t="s">
        <v>649</v>
      </c>
      <c r="CK1" s="142" t="s">
        <v>650</v>
      </c>
      <c r="CL1" s="142" t="s">
        <v>651</v>
      </c>
      <c r="CM1" s="142" t="s">
        <v>652</v>
      </c>
      <c r="CN1" s="142" t="s">
        <v>653</v>
      </c>
      <c r="CO1" s="142" t="s">
        <v>654</v>
      </c>
      <c r="CP1" s="142" t="s">
        <v>655</v>
      </c>
      <c r="CQ1" s="142" t="s">
        <v>656</v>
      </c>
      <c r="CR1" s="142" t="s">
        <v>657</v>
      </c>
      <c r="CS1" s="142" t="s">
        <v>658</v>
      </c>
      <c r="CT1" s="142" t="s">
        <v>659</v>
      </c>
      <c r="CU1" s="142" t="s">
        <v>660</v>
      </c>
      <c r="CV1" s="142" t="s">
        <v>661</v>
      </c>
      <c r="CW1" s="142" t="s">
        <v>662</v>
      </c>
      <c r="CX1" s="142" t="s">
        <v>663</v>
      </c>
      <c r="CY1" s="142" t="s">
        <v>664</v>
      </c>
      <c r="CZ1" s="142" t="s">
        <v>665</v>
      </c>
      <c r="DA1" s="142" t="s">
        <v>666</v>
      </c>
      <c r="DB1" s="142" t="s">
        <v>667</v>
      </c>
      <c r="DC1" s="142" t="s">
        <v>668</v>
      </c>
      <c r="DD1" s="142" t="s">
        <v>669</v>
      </c>
      <c r="DE1" s="142" t="s">
        <v>670</v>
      </c>
      <c r="DF1" s="142" t="s">
        <v>671</v>
      </c>
      <c r="DG1" s="142" t="s">
        <v>672</v>
      </c>
      <c r="DH1" s="142" t="s">
        <v>673</v>
      </c>
      <c r="DI1" s="142" t="s">
        <v>674</v>
      </c>
      <c r="DJ1" s="142" t="s">
        <v>675</v>
      </c>
      <c r="DK1" s="142" t="s">
        <v>676</v>
      </c>
      <c r="DL1" s="142" t="s">
        <v>677</v>
      </c>
      <c r="DM1" s="142" t="s">
        <v>678</v>
      </c>
      <c r="DN1" s="142" t="s">
        <v>679</v>
      </c>
      <c r="DO1" s="142" t="s">
        <v>680</v>
      </c>
      <c r="DP1" s="142" t="s">
        <v>681</v>
      </c>
      <c r="DQ1" s="142" t="s">
        <v>682</v>
      </c>
      <c r="DR1" s="142" t="s">
        <v>683</v>
      </c>
      <c r="DS1" s="142" t="s">
        <v>684</v>
      </c>
      <c r="DT1" s="142" t="s">
        <v>685</v>
      </c>
      <c r="DU1" s="142" t="s">
        <v>686</v>
      </c>
      <c r="DV1" s="142" t="s">
        <v>687</v>
      </c>
      <c r="DW1" s="142" t="s">
        <v>688</v>
      </c>
      <c r="DX1" s="142" t="s">
        <v>689</v>
      </c>
      <c r="DY1" s="142" t="s">
        <v>690</v>
      </c>
      <c r="DZ1" s="148" t="s">
        <v>801</v>
      </c>
      <c r="EA1" s="148" t="s">
        <v>802</v>
      </c>
      <c r="EB1" s="148" t="s">
        <v>803</v>
      </c>
      <c r="EC1" s="148" t="s">
        <v>804</v>
      </c>
      <c r="ED1" s="148" t="s">
        <v>805</v>
      </c>
      <c r="EE1" s="148" t="s">
        <v>806</v>
      </c>
      <c r="EF1" s="148" t="s">
        <v>807</v>
      </c>
      <c r="EG1" s="148" t="s">
        <v>807</v>
      </c>
      <c r="EH1" s="142" t="s">
        <v>691</v>
      </c>
      <c r="EI1" s="142" t="s">
        <v>692</v>
      </c>
      <c r="EJ1" s="142" t="s">
        <v>693</v>
      </c>
      <c r="EK1" s="142" t="s">
        <v>694</v>
      </c>
      <c r="EL1" s="142" t="s">
        <v>695</v>
      </c>
      <c r="EM1" s="142" t="s">
        <v>696</v>
      </c>
      <c r="EN1" s="142" t="s">
        <v>697</v>
      </c>
      <c r="EO1" s="142" t="s">
        <v>698</v>
      </c>
      <c r="EP1" s="142" t="s">
        <v>699</v>
      </c>
      <c r="EQ1" s="142" t="s">
        <v>700</v>
      </c>
      <c r="ER1" s="142" t="s">
        <v>701</v>
      </c>
      <c r="ES1" s="142" t="s">
        <v>702</v>
      </c>
      <c r="ET1" s="142" t="s">
        <v>703</v>
      </c>
      <c r="EU1" s="142" t="s">
        <v>704</v>
      </c>
      <c r="EV1" s="142" t="s">
        <v>705</v>
      </c>
      <c r="EW1" s="142" t="s">
        <v>706</v>
      </c>
      <c r="EX1" s="142" t="s">
        <v>707</v>
      </c>
      <c r="EY1" s="142" t="s">
        <v>708</v>
      </c>
      <c r="EZ1" s="142" t="s">
        <v>709</v>
      </c>
      <c r="FA1" s="142" t="s">
        <v>710</v>
      </c>
      <c r="FB1" s="142" t="s">
        <v>711</v>
      </c>
      <c r="FC1" s="142" t="s">
        <v>712</v>
      </c>
      <c r="FD1" s="142" t="s">
        <v>713</v>
      </c>
      <c r="FE1" s="142" t="s">
        <v>714</v>
      </c>
      <c r="FF1" s="142" t="s">
        <v>715</v>
      </c>
      <c r="FG1" s="142" t="s">
        <v>716</v>
      </c>
      <c r="FH1" s="142" t="s">
        <v>717</v>
      </c>
      <c r="FI1" s="142" t="s">
        <v>718</v>
      </c>
      <c r="FJ1" s="142" t="s">
        <v>719</v>
      </c>
      <c r="FK1" s="142" t="s">
        <v>720</v>
      </c>
      <c r="FL1" s="142" t="s">
        <v>721</v>
      </c>
      <c r="FM1" s="142" t="s">
        <v>722</v>
      </c>
      <c r="FN1" s="142" t="s">
        <v>723</v>
      </c>
      <c r="FO1" s="142" t="s">
        <v>724</v>
      </c>
      <c r="FP1" s="142" t="s">
        <v>725</v>
      </c>
      <c r="FQ1" s="142" t="s">
        <v>726</v>
      </c>
      <c r="FR1" s="142" t="s">
        <v>727</v>
      </c>
      <c r="FS1" s="142" t="s">
        <v>728</v>
      </c>
      <c r="FT1" s="142" t="s">
        <v>729</v>
      </c>
      <c r="FU1" s="142" t="s">
        <v>730</v>
      </c>
      <c r="FV1" s="142" t="s">
        <v>731</v>
      </c>
      <c r="FW1" s="142" t="s">
        <v>732</v>
      </c>
      <c r="FX1" s="142" t="s">
        <v>733</v>
      </c>
      <c r="FY1" s="142" t="s">
        <v>734</v>
      </c>
      <c r="FZ1" s="142" t="s">
        <v>735</v>
      </c>
      <c r="GA1" s="142" t="s">
        <v>736</v>
      </c>
      <c r="GB1" s="142" t="s">
        <v>737</v>
      </c>
      <c r="GC1" s="142" t="s">
        <v>738</v>
      </c>
      <c r="GD1" s="142" t="s">
        <v>739</v>
      </c>
      <c r="GE1" s="142" t="s">
        <v>740</v>
      </c>
      <c r="GF1" s="142" t="s">
        <v>741</v>
      </c>
      <c r="GG1" s="142" t="s">
        <v>742</v>
      </c>
      <c r="GH1" s="142" t="s">
        <v>691</v>
      </c>
      <c r="GI1" s="142" t="s">
        <v>692</v>
      </c>
      <c r="GJ1" s="142" t="s">
        <v>693</v>
      </c>
      <c r="GK1" s="142" t="s">
        <v>694</v>
      </c>
      <c r="GL1" s="148" t="s">
        <v>794</v>
      </c>
      <c r="GM1" s="148" t="s">
        <v>795</v>
      </c>
      <c r="GN1" s="148" t="s">
        <v>796</v>
      </c>
      <c r="GO1" s="148" t="s">
        <v>798</v>
      </c>
      <c r="GP1" s="148" t="s">
        <v>797</v>
      </c>
      <c r="GQ1" s="148" t="s">
        <v>799</v>
      </c>
      <c r="GR1" s="148" t="s">
        <v>800</v>
      </c>
      <c r="GS1" s="148" t="s">
        <v>800</v>
      </c>
      <c r="GT1" s="149" t="s">
        <v>764</v>
      </c>
      <c r="GU1" s="149" t="s">
        <v>765</v>
      </c>
      <c r="GV1" s="149" t="s">
        <v>766</v>
      </c>
      <c r="GW1" s="149" t="s">
        <v>767</v>
      </c>
      <c r="GX1" s="149" t="s">
        <v>768</v>
      </c>
      <c r="GY1" s="149" t="s">
        <v>769</v>
      </c>
      <c r="GZ1" s="149" t="s">
        <v>770</v>
      </c>
      <c r="HA1" s="149" t="s">
        <v>771</v>
      </c>
      <c r="HB1" s="149" t="s">
        <v>772</v>
      </c>
      <c r="HC1" s="149" t="s">
        <v>773</v>
      </c>
      <c r="HD1" s="149" t="s">
        <v>774</v>
      </c>
      <c r="HE1" s="149" t="s">
        <v>775</v>
      </c>
      <c r="HF1" s="149" t="s">
        <v>776</v>
      </c>
      <c r="HG1" s="149" t="s">
        <v>777</v>
      </c>
      <c r="HH1" s="149" t="s">
        <v>778</v>
      </c>
      <c r="HI1" s="149" t="s">
        <v>779</v>
      </c>
      <c r="HJ1" s="149" t="s">
        <v>780</v>
      </c>
      <c r="HK1" s="149" t="s">
        <v>781</v>
      </c>
      <c r="HL1" s="149" t="s">
        <v>782</v>
      </c>
      <c r="HM1" s="149" t="s">
        <v>783</v>
      </c>
      <c r="HN1" s="149" t="s">
        <v>784</v>
      </c>
      <c r="HO1" s="149" t="s">
        <v>785</v>
      </c>
      <c r="HP1" s="149" t="s">
        <v>786</v>
      </c>
      <c r="HQ1" s="149" t="s">
        <v>787</v>
      </c>
      <c r="HR1" s="149" t="s">
        <v>788</v>
      </c>
      <c r="HS1" s="149" t="s">
        <v>789</v>
      </c>
      <c r="HT1" s="149" t="s">
        <v>790</v>
      </c>
      <c r="HU1" s="149" t="s">
        <v>791</v>
      </c>
      <c r="HV1" s="149" t="s">
        <v>792</v>
      </c>
      <c r="HW1" s="150" t="s">
        <v>809</v>
      </c>
      <c r="HX1" s="150" t="s">
        <v>810</v>
      </c>
      <c r="HY1" s="150" t="s">
        <v>811</v>
      </c>
      <c r="HZ1" s="150" t="s">
        <v>812</v>
      </c>
      <c r="IA1" s="150" t="s">
        <v>813</v>
      </c>
      <c r="IB1" s="150" t="s">
        <v>814</v>
      </c>
      <c r="IC1" s="150" t="s">
        <v>815</v>
      </c>
      <c r="ID1" s="150" t="s">
        <v>816</v>
      </c>
      <c r="IE1" s="150" t="s">
        <v>817</v>
      </c>
      <c r="IF1" s="150" t="s">
        <v>818</v>
      </c>
      <c r="IG1" s="150" t="s">
        <v>819</v>
      </c>
      <c r="IH1" s="150" t="s">
        <v>820</v>
      </c>
      <c r="II1" s="150" t="s">
        <v>821</v>
      </c>
      <c r="IJ1" s="150" t="s">
        <v>822</v>
      </c>
      <c r="IK1" s="150" t="s">
        <v>823</v>
      </c>
      <c r="IL1" s="150" t="s">
        <v>824</v>
      </c>
      <c r="IM1" s="150" t="s">
        <v>825</v>
      </c>
      <c r="IN1" s="150" t="s">
        <v>826</v>
      </c>
      <c r="IO1" s="150" t="s">
        <v>827</v>
      </c>
      <c r="IP1" s="150" t="s">
        <v>808</v>
      </c>
      <c r="IQ1" s="150" t="s">
        <v>828</v>
      </c>
      <c r="IR1" s="150" t="s">
        <v>829</v>
      </c>
      <c r="IS1" s="150" t="s">
        <v>830</v>
      </c>
      <c r="IT1" s="150" t="s">
        <v>831</v>
      </c>
      <c r="IU1" s="150" t="s">
        <v>832</v>
      </c>
      <c r="IV1" s="150" t="s">
        <v>833</v>
      </c>
      <c r="IW1" s="150" t="s">
        <v>834</v>
      </c>
      <c r="IX1" s="150" t="s">
        <v>835</v>
      </c>
      <c r="IY1" s="150" t="s">
        <v>836</v>
      </c>
      <c r="IZ1" s="150" t="s">
        <v>837</v>
      </c>
      <c r="JA1" s="150" t="s">
        <v>838</v>
      </c>
      <c r="JB1" s="150" t="s">
        <v>839</v>
      </c>
      <c r="JC1" s="150" t="s">
        <v>840</v>
      </c>
      <c r="JD1" s="150" t="s">
        <v>841</v>
      </c>
      <c r="JE1" s="150" t="s">
        <v>842</v>
      </c>
      <c r="JF1" s="150" t="s">
        <v>843</v>
      </c>
      <c r="JG1" s="150" t="s">
        <v>844</v>
      </c>
      <c r="JH1" s="150" t="s">
        <v>845</v>
      </c>
      <c r="JI1" s="150" t="s">
        <v>846</v>
      </c>
      <c r="JJ1" s="150" t="s">
        <v>847</v>
      </c>
      <c r="JK1" s="150" t="s">
        <v>848</v>
      </c>
      <c r="JL1" s="150" t="s">
        <v>849</v>
      </c>
      <c r="JM1" s="150" t="s">
        <v>850</v>
      </c>
      <c r="JN1" s="150" t="s">
        <v>851</v>
      </c>
      <c r="JO1" s="150" t="s">
        <v>808</v>
      </c>
      <c r="JP1" s="150" t="s">
        <v>852</v>
      </c>
      <c r="JQ1" s="150" t="s">
        <v>853</v>
      </c>
      <c r="JR1" s="150" t="s">
        <v>854</v>
      </c>
      <c r="JS1" s="150" t="s">
        <v>855</v>
      </c>
      <c r="JT1" s="150" t="s">
        <v>856</v>
      </c>
      <c r="JU1" s="150" t="s">
        <v>857</v>
      </c>
      <c r="JV1" s="150" t="s">
        <v>858</v>
      </c>
      <c r="JW1" s="150" t="s">
        <v>859</v>
      </c>
      <c r="JX1" s="150" t="s">
        <v>860</v>
      </c>
      <c r="JY1" s="150" t="s">
        <v>861</v>
      </c>
      <c r="JZ1" s="150" t="s">
        <v>862</v>
      </c>
      <c r="KA1" s="150" t="s">
        <v>863</v>
      </c>
      <c r="KB1" s="150" t="s">
        <v>864</v>
      </c>
      <c r="KC1" s="150" t="s">
        <v>865</v>
      </c>
      <c r="KD1" s="150" t="s">
        <v>866</v>
      </c>
      <c r="KE1" s="150" t="s">
        <v>867</v>
      </c>
      <c r="KF1" s="150" t="s">
        <v>868</v>
      </c>
      <c r="KG1" s="150" t="s">
        <v>869</v>
      </c>
      <c r="KH1" s="150" t="s">
        <v>870</v>
      </c>
      <c r="KI1" s="150" t="s">
        <v>871</v>
      </c>
      <c r="KJ1" s="150" t="s">
        <v>872</v>
      </c>
      <c r="KK1" s="150" t="s">
        <v>873</v>
      </c>
      <c r="KL1" s="150" t="s">
        <v>874</v>
      </c>
      <c r="KM1" s="150" t="s">
        <v>875</v>
      </c>
      <c r="KN1" s="150" t="s">
        <v>808</v>
      </c>
      <c r="KO1" s="150" t="s">
        <v>876</v>
      </c>
      <c r="KP1" s="150" t="s">
        <v>877</v>
      </c>
      <c r="KQ1" s="150" t="s">
        <v>878</v>
      </c>
      <c r="KR1" s="150" t="s">
        <v>879</v>
      </c>
      <c r="KS1" s="150" t="s">
        <v>880</v>
      </c>
      <c r="KT1" s="150" t="s">
        <v>881</v>
      </c>
      <c r="KU1" s="150" t="s">
        <v>882</v>
      </c>
      <c r="KV1" s="150" t="s">
        <v>883</v>
      </c>
      <c r="KW1" s="150" t="s">
        <v>884</v>
      </c>
      <c r="KX1" s="150" t="s">
        <v>885</v>
      </c>
      <c r="KY1" s="150" t="s">
        <v>886</v>
      </c>
      <c r="KZ1" s="150" t="s">
        <v>887</v>
      </c>
      <c r="LA1" s="150" t="s">
        <v>888</v>
      </c>
      <c r="LB1" s="150" t="s">
        <v>889</v>
      </c>
      <c r="LC1" s="150" t="s">
        <v>890</v>
      </c>
      <c r="LD1" s="150" t="s">
        <v>891</v>
      </c>
      <c r="LE1" s="150" t="s">
        <v>892</v>
      </c>
      <c r="LF1" s="150" t="s">
        <v>893</v>
      </c>
      <c r="LG1" s="150" t="s">
        <v>894</v>
      </c>
      <c r="LH1" s="150" t="s">
        <v>895</v>
      </c>
      <c r="LI1" s="150" t="s">
        <v>896</v>
      </c>
      <c r="LJ1" s="150" t="s">
        <v>897</v>
      </c>
      <c r="LK1" s="150" t="s">
        <v>898</v>
      </c>
      <c r="LL1" s="150" t="s">
        <v>899</v>
      </c>
      <c r="LM1" s="150" t="s">
        <v>808</v>
      </c>
      <c r="LN1" s="150" t="s">
        <v>900</v>
      </c>
      <c r="LO1" s="150" t="s">
        <v>901</v>
      </c>
      <c r="LP1" s="150" t="s">
        <v>902</v>
      </c>
      <c r="LQ1" s="150" t="s">
        <v>903</v>
      </c>
      <c r="LR1" s="150" t="s">
        <v>904</v>
      </c>
      <c r="LS1" s="150" t="s">
        <v>905</v>
      </c>
      <c r="LT1" s="150" t="s">
        <v>906</v>
      </c>
      <c r="LU1" s="150" t="s">
        <v>907</v>
      </c>
      <c r="LV1" s="150" t="s">
        <v>908</v>
      </c>
      <c r="LW1" s="150" t="s">
        <v>909</v>
      </c>
      <c r="LX1" s="150" t="s">
        <v>910</v>
      </c>
      <c r="LY1" s="150" t="s">
        <v>911</v>
      </c>
      <c r="LZ1" s="150" t="s">
        <v>912</v>
      </c>
      <c r="MA1" s="150" t="s">
        <v>913</v>
      </c>
      <c r="MB1" s="150" t="s">
        <v>914</v>
      </c>
      <c r="MC1" s="150" t="s">
        <v>915</v>
      </c>
      <c r="MD1" s="150" t="s">
        <v>916</v>
      </c>
      <c r="ME1" s="150" t="s">
        <v>917</v>
      </c>
      <c r="MF1" s="150" t="s">
        <v>918</v>
      </c>
      <c r="MG1" s="150" t="s">
        <v>919</v>
      </c>
      <c r="MH1" s="150" t="s">
        <v>920</v>
      </c>
      <c r="MI1" s="150" t="s">
        <v>921</v>
      </c>
      <c r="MJ1" s="150" t="s">
        <v>922</v>
      </c>
      <c r="MK1" s="150" t="s">
        <v>923</v>
      </c>
      <c r="ML1" s="150" t="s">
        <v>808</v>
      </c>
      <c r="MM1" s="150" t="s">
        <v>924</v>
      </c>
      <c r="MN1" s="150" t="s">
        <v>925</v>
      </c>
      <c r="MO1" s="150" t="s">
        <v>926</v>
      </c>
      <c r="MP1" s="150" t="s">
        <v>927</v>
      </c>
      <c r="MQ1" s="150" t="s">
        <v>928</v>
      </c>
    </row>
    <row r="2" spans="1:355">
      <c r="A2" s="143" t="str">
        <f>'TX NEW CURR AND PVLS'!B8</f>
        <v>CS Chabeco</v>
      </c>
      <c r="B2" s="143" t="str">
        <f>VLOOKUP(A2,'US Mapping'!C$1:E$250,3,FALSE)</f>
        <v>UPtFR2q8rxn</v>
      </c>
      <c r="C2" s="143" t="str">
        <f>'TX RTT AND ML'!B8</f>
        <v>CS Chabeco</v>
      </c>
      <c r="D2" s="143" t="str">
        <f>VLOOKUP(C2,'US Mapping'!C$1:E$242,3,FALSE)</f>
        <v>UPtFR2q8rxn</v>
      </c>
      <c r="E2" s="144" t="s">
        <v>743</v>
      </c>
      <c r="F2" s="147">
        <f t="shared" ref="F2:F65" ca="1" si="0">TODAY()</f>
        <v>43840</v>
      </c>
      <c r="G2" s="143">
        <f>'TX NEW CURR AND PVLS'!C8</f>
        <v>142</v>
      </c>
      <c r="H2" s="143">
        <f>'TX NEW CURR AND PVLS'!D8</f>
        <v>6</v>
      </c>
      <c r="I2" s="143">
        <f>'TX NEW CURR AND PVLS'!S8</f>
        <v>7</v>
      </c>
      <c r="J2" s="143">
        <f>'TX NEW CURR AND PVLS'!T8</f>
        <v>0</v>
      </c>
      <c r="K2" s="143">
        <f>'TX NEW CURR AND PVLS'!U8</f>
        <v>2</v>
      </c>
      <c r="L2" s="143">
        <f>'TX NEW CURR AND PVLS'!V8</f>
        <v>1</v>
      </c>
      <c r="M2" s="143">
        <f>'TX NEW CURR AND PVLS'!W8</f>
        <v>5</v>
      </c>
      <c r="N2" s="143">
        <f>'TX NEW CURR AND PVLS'!X8</f>
        <v>13</v>
      </c>
      <c r="O2" s="143">
        <f>'TX NEW CURR AND PVLS'!Y8</f>
        <v>20</v>
      </c>
      <c r="P2" s="143">
        <f>'TX NEW CURR AND PVLS'!Z8</f>
        <v>11</v>
      </c>
      <c r="Q2" s="143">
        <f>'TX NEW CURR AND PVLS'!AA8</f>
        <v>15</v>
      </c>
      <c r="R2" s="143">
        <f>'TX NEW CURR AND PVLS'!AB8</f>
        <v>6</v>
      </c>
      <c r="S2" s="143">
        <f>'TX NEW CURR AND PVLS'!AC8</f>
        <v>4</v>
      </c>
      <c r="T2" s="143">
        <f>'TX NEW CURR AND PVLS'!AD8</f>
        <v>3</v>
      </c>
      <c r="U2" s="143">
        <f>'TX NEW CURR AND PVLS'!E8</f>
        <v>0</v>
      </c>
      <c r="V2" s="143">
        <f>'TX NEW CURR AND PVLS'!F8</f>
        <v>1</v>
      </c>
      <c r="W2" s="143">
        <f>'TX NEW CURR AND PVLS'!G8</f>
        <v>0</v>
      </c>
      <c r="X2" s="143">
        <f>'TX NEW CURR AND PVLS'!H8</f>
        <v>0</v>
      </c>
      <c r="Y2" s="143">
        <f>'TX NEW CURR AND PVLS'!I8</f>
        <v>0</v>
      </c>
      <c r="Z2" s="143">
        <f>'TX NEW CURR AND PVLS'!J8</f>
        <v>5</v>
      </c>
      <c r="AA2" s="143">
        <f>'TX NEW CURR AND PVLS'!K8</f>
        <v>4</v>
      </c>
      <c r="AB2" s="143">
        <f>'TX NEW CURR AND PVLS'!L8</f>
        <v>15</v>
      </c>
      <c r="AC2" s="143">
        <f>'TX NEW CURR AND PVLS'!M8</f>
        <v>14</v>
      </c>
      <c r="AD2" s="143">
        <f>'TX NEW CURR AND PVLS'!N8</f>
        <v>5</v>
      </c>
      <c r="AE2" s="143">
        <f>'TX NEW CURR AND PVLS'!O8</f>
        <v>4</v>
      </c>
      <c r="AF2" s="143">
        <f>'TX NEW CURR AND PVLS'!P8</f>
        <v>7</v>
      </c>
      <c r="AG2" s="143">
        <f>'TX NEW CURR AND PVLS'!AG8</f>
        <v>0</v>
      </c>
      <c r="AH2" s="143">
        <f>'TX NEW CURR AND PVLS'!AH8</f>
        <v>0</v>
      </c>
      <c r="AI2" s="143">
        <f>'TX NEW CURR AND PVLS'!AI8</f>
        <v>0</v>
      </c>
      <c r="AJ2" s="143">
        <f>'TX NEW CURR AND PVLS'!AJ8</f>
        <v>0</v>
      </c>
      <c r="AK2" s="143">
        <f>'TX NEW CURR AND PVLS'!AL8</f>
        <v>3902</v>
      </c>
      <c r="AL2" s="143">
        <f>'TX NEW CURR AND PVLS'!BA8</f>
        <v>10</v>
      </c>
      <c r="AM2" s="143">
        <f>'TX NEW CURR AND PVLS'!BB8</f>
        <v>24</v>
      </c>
      <c r="AN2" s="143">
        <f>'TX NEW CURR AND PVLS'!BC8</f>
        <v>41</v>
      </c>
      <c r="AO2" s="143">
        <f>'TX NEW CURR AND PVLS'!BD8</f>
        <v>50</v>
      </c>
      <c r="AP2" s="143">
        <f>'TX NEW CURR AND PVLS'!BE8</f>
        <v>82</v>
      </c>
      <c r="AQ2" s="143">
        <f>'TX NEW CURR AND PVLS'!BF8</f>
        <v>310</v>
      </c>
      <c r="AR2" s="143">
        <f>'TX NEW CURR AND PVLS'!BG8</f>
        <v>461</v>
      </c>
      <c r="AS2" s="143">
        <f>'TX NEW CURR AND PVLS'!BH8</f>
        <v>439</v>
      </c>
      <c r="AT2" s="143">
        <f>'TX NEW CURR AND PVLS'!BI8</f>
        <v>399</v>
      </c>
      <c r="AU2" s="143">
        <f>'TX NEW CURR AND PVLS'!BJ8</f>
        <v>325</v>
      </c>
      <c r="AV2" s="143">
        <f>'TX NEW CURR AND PVLS'!BK8</f>
        <v>199</v>
      </c>
      <c r="AW2" s="143">
        <f>'TX NEW CURR AND PVLS'!BL8</f>
        <v>299</v>
      </c>
      <c r="AX2" s="143">
        <f>'TX NEW CURR AND PVLS'!AM8</f>
        <v>0</v>
      </c>
      <c r="AY2" s="143">
        <f>'TX NEW CURR AND PVLS'!AN8</f>
        <v>19</v>
      </c>
      <c r="AZ2" s="143">
        <f>'TX NEW CURR AND PVLS'!AO8</f>
        <v>37</v>
      </c>
      <c r="BA2" s="143">
        <f>'TX NEW CURR AND PVLS'!AP8</f>
        <v>36</v>
      </c>
      <c r="BB2" s="143">
        <f>'TX NEW CURR AND PVLS'!AQ8</f>
        <v>26</v>
      </c>
      <c r="BC2" s="143">
        <f>'TX NEW CURR AND PVLS'!AR8</f>
        <v>56</v>
      </c>
      <c r="BD2" s="143">
        <f>'TX NEW CURR AND PVLS'!AS8</f>
        <v>134</v>
      </c>
      <c r="BE2" s="143">
        <f>'TX NEW CURR AND PVLS'!AT8</f>
        <v>172</v>
      </c>
      <c r="BF2" s="143">
        <f>'TX NEW CURR AND PVLS'!AU8</f>
        <v>194</v>
      </c>
      <c r="BG2" s="143">
        <f>'TX NEW CURR AND PVLS'!AV8</f>
        <v>193</v>
      </c>
      <c r="BH2" s="143">
        <f>'TX NEW CURR AND PVLS'!AW8</f>
        <v>135</v>
      </c>
      <c r="BI2" s="143">
        <f>'TX NEW CURR AND PVLS'!AX8</f>
        <v>261</v>
      </c>
      <c r="BJ2" s="143">
        <f>'TX NEW CURR AND PVLS'!BO8</f>
        <v>0</v>
      </c>
      <c r="BK2" s="143">
        <f>'TX NEW CURR AND PVLS'!BP8</f>
        <v>0</v>
      </c>
      <c r="BL2" s="143">
        <f>'TX NEW CURR AND PVLS'!BQ8</f>
        <v>0</v>
      </c>
      <c r="BM2" s="143">
        <f>'TX NEW CURR AND PVLS'!BR8</f>
        <v>0</v>
      </c>
      <c r="BN2" s="143">
        <f>'TX NEW CURR AND PVLS'!BT8</f>
        <v>69</v>
      </c>
      <c r="BO2" s="143">
        <f>'TX NEW CURR AND PVLS'!BU8</f>
        <v>461</v>
      </c>
      <c r="BP2" s="143">
        <f>'TX NEW CURR AND PVLS'!BW8</f>
        <v>91</v>
      </c>
      <c r="BQ2" s="143">
        <f>'TX NEW CURR AND PVLS'!BX8</f>
        <v>1041</v>
      </c>
      <c r="BR2" s="143">
        <f>'TX NEW CURR AND PVLS'!CA8</f>
        <v>23</v>
      </c>
      <c r="BS2" s="143">
        <f>'TX NEW CURR AND PVLS'!CB8</f>
        <v>710</v>
      </c>
      <c r="BT2" s="143">
        <f>'TX NEW CURR AND PVLS'!CD8</f>
        <v>34</v>
      </c>
      <c r="BU2" s="143">
        <f>'TX NEW CURR AND PVLS'!CE8</f>
        <v>1472</v>
      </c>
      <c r="BV2" s="143">
        <f>'TX NEW CURR AND PVLS'!CH8</f>
        <v>0</v>
      </c>
      <c r="BW2" s="143">
        <f>'TX NEW CURR AND PVLS'!CI8</f>
        <v>0</v>
      </c>
      <c r="BX2" s="143">
        <f>'TX NEW CURR AND PVLS'!CK8</f>
        <v>0</v>
      </c>
      <c r="BY2" s="143">
        <f>'TX NEW CURR AND PVLS'!CL8</f>
        <v>1</v>
      </c>
      <c r="BZ2" s="143">
        <f>'TX NEW CURR AND PVLS'!HM8</f>
        <v>77</v>
      </c>
      <c r="CA2" s="143">
        <f>'TX NEW CURR AND PVLS'!HO8</f>
        <v>210</v>
      </c>
      <c r="CB2" s="143">
        <f>'TX NEW CURR AND PVLS'!HN8</f>
        <v>0</v>
      </c>
      <c r="CC2" s="143">
        <f>'TX NEW CURR AND PVLS'!HP8</f>
        <v>0</v>
      </c>
      <c r="CD2" s="143">
        <f>'TX NEW CURR AND PVLS'!FX8</f>
        <v>0</v>
      </c>
      <c r="CE2" s="143">
        <f>'TX NEW CURR AND PVLS'!FY8</f>
        <v>13</v>
      </c>
      <c r="CF2" s="143">
        <f>'TX NEW CURR AND PVLS'!FZ8</f>
        <v>14</v>
      </c>
      <c r="CG2" s="143">
        <f>'TX NEW CURR AND PVLS'!GA8</f>
        <v>23</v>
      </c>
      <c r="CH2" s="143">
        <f>'TX NEW CURR AND PVLS'!GB8</f>
        <v>36</v>
      </c>
      <c r="CI2" s="143">
        <f>'TX NEW CURR AND PVLS'!GC8</f>
        <v>142</v>
      </c>
      <c r="CJ2" s="143">
        <f>'TX NEW CURR AND PVLS'!GD8</f>
        <v>214</v>
      </c>
      <c r="CK2" s="143">
        <f>'TX NEW CURR AND PVLS'!GE8</f>
        <v>229</v>
      </c>
      <c r="CL2" s="143">
        <f>'TX NEW CURR AND PVLS'!GF8</f>
        <v>239</v>
      </c>
      <c r="CM2" s="143">
        <f>'TX NEW CURR AND PVLS'!GG8</f>
        <v>176</v>
      </c>
      <c r="CN2" s="143">
        <f>'TX NEW CURR AND PVLS'!GH8</f>
        <v>117</v>
      </c>
      <c r="CO2" s="143">
        <f>'TX NEW CURR AND PVLS'!GI8</f>
        <v>183</v>
      </c>
      <c r="CP2" s="143">
        <f>'TX NEW CURR AND PVLS'!GL8</f>
        <v>0</v>
      </c>
      <c r="CQ2" s="143">
        <f>'TX NEW CURR AND PVLS'!GM8</f>
        <v>0</v>
      </c>
      <c r="CR2" s="143">
        <f>'TX NEW CURR AND PVLS'!GN8</f>
        <v>0</v>
      </c>
      <c r="CS2" s="143">
        <f>'TX NEW CURR AND PVLS'!GO8</f>
        <v>0</v>
      </c>
      <c r="CT2" s="143">
        <f>'TX NEW CURR AND PVLS'!GP8</f>
        <v>0</v>
      </c>
      <c r="CU2" s="143">
        <f>'TX NEW CURR AND PVLS'!GQ8</f>
        <v>0</v>
      </c>
      <c r="CV2" s="143">
        <f>'TX NEW CURR AND PVLS'!GR8</f>
        <v>0</v>
      </c>
      <c r="CW2" s="143">
        <f>'TX NEW CURR AND PVLS'!GS8</f>
        <v>0</v>
      </c>
      <c r="CX2" s="143">
        <f>'TX NEW CURR AND PVLS'!GT8</f>
        <v>0</v>
      </c>
      <c r="CY2" s="143">
        <f>'TX NEW CURR AND PVLS'!GU8</f>
        <v>0</v>
      </c>
      <c r="CZ2" s="143">
        <f>'TX NEW CURR AND PVLS'!GV8</f>
        <v>0</v>
      </c>
      <c r="DA2" s="143">
        <f>'TX NEW CURR AND PVLS'!GW8</f>
        <v>0</v>
      </c>
      <c r="DB2" s="143">
        <f>'TX NEW CURR AND PVLS'!GX8</f>
        <v>0</v>
      </c>
      <c r="DC2" s="143">
        <f>'TX NEW CURR AND PVLS'!GY8</f>
        <v>0</v>
      </c>
      <c r="DD2" s="143">
        <f>'TX NEW CURR AND PVLS'!GZ8</f>
        <v>0</v>
      </c>
      <c r="DE2" s="143">
        <f>'TX NEW CURR AND PVLS'!HA8</f>
        <v>0</v>
      </c>
      <c r="DF2" s="143">
        <f>'TX NEW CURR AND PVLS'!HB8</f>
        <v>0</v>
      </c>
      <c r="DG2" s="143">
        <f>'TX NEW CURR AND PVLS'!HC8</f>
        <v>0</v>
      </c>
      <c r="DH2" s="143">
        <f>'TX NEW CURR AND PVLS'!HD8</f>
        <v>0</v>
      </c>
      <c r="DI2" s="143">
        <f>'TX NEW CURR AND PVLS'!HE8</f>
        <v>0</v>
      </c>
      <c r="DJ2" s="143">
        <f>'TX NEW CURR AND PVLS'!HF8</f>
        <v>0</v>
      </c>
      <c r="DK2" s="143">
        <f>'TX NEW CURR AND PVLS'!HG8</f>
        <v>0</v>
      </c>
      <c r="DL2" s="143">
        <f>'TX NEW CURR AND PVLS'!HH8</f>
        <v>0</v>
      </c>
      <c r="DM2" s="143">
        <f>'TX NEW CURR AND PVLS'!HI8</f>
        <v>0</v>
      </c>
      <c r="DN2" s="143">
        <f>'TX NEW CURR AND PVLS'!GL8</f>
        <v>0</v>
      </c>
      <c r="DO2" s="143">
        <f>'TX NEW CURR AND PVLS'!GM8</f>
        <v>0</v>
      </c>
      <c r="DP2" s="143">
        <f>'TX NEW CURR AND PVLS'!GN8</f>
        <v>0</v>
      </c>
      <c r="DQ2" s="143">
        <f>'TX NEW CURR AND PVLS'!GO8</f>
        <v>0</v>
      </c>
      <c r="DR2" s="143">
        <f>'TX NEW CURR AND PVLS'!GP8</f>
        <v>0</v>
      </c>
      <c r="DS2" s="143">
        <f>'TX NEW CURR AND PVLS'!GQ8</f>
        <v>0</v>
      </c>
      <c r="DT2" s="143">
        <f>'TX NEW CURR AND PVLS'!GR8</f>
        <v>0</v>
      </c>
      <c r="DU2" s="143">
        <f>'TX NEW CURR AND PVLS'!GS8</f>
        <v>0</v>
      </c>
      <c r="DV2" s="143">
        <f>'TX NEW CURR AND PVLS'!GT8</f>
        <v>0</v>
      </c>
      <c r="DW2" s="143">
        <f>'TX NEW CURR AND PVLS'!GU8</f>
        <v>0</v>
      </c>
      <c r="DX2" s="143">
        <f>'TX NEW CURR AND PVLS'!GV8</f>
        <v>0</v>
      </c>
      <c r="DY2" s="143">
        <f>'TX NEW CURR AND PVLS'!GW8</f>
        <v>0</v>
      </c>
      <c r="DZ2" s="143">
        <f>'TX NEW CURR AND PVLS'!HS8</f>
        <v>0</v>
      </c>
      <c r="EA2" s="143">
        <f>'TX NEW CURR AND PVLS'!HT8</f>
        <v>0</v>
      </c>
      <c r="EB2" s="143">
        <f>'TX NEW CURR AND PVLS'!HV8</f>
        <v>0</v>
      </c>
      <c r="EC2" s="143">
        <f>'TX NEW CURR AND PVLS'!HW8</f>
        <v>0</v>
      </c>
      <c r="ED2" s="143">
        <f>'TX NEW CURR AND PVLS'!HY8</f>
        <v>0</v>
      </c>
      <c r="EE2" s="143">
        <f>'TX NEW CURR AND PVLS'!HZ8</f>
        <v>0</v>
      </c>
      <c r="EF2" s="143">
        <f>'TX NEW CURR AND PVLS'!IB8</f>
        <v>0</v>
      </c>
      <c r="EG2" s="143">
        <f>'TX NEW CURR AND PVLS'!IC8</f>
        <v>0</v>
      </c>
      <c r="EH2" s="143">
        <f>'TX NEW CURR AND PVLS'!ER8</f>
        <v>103</v>
      </c>
      <c r="EI2" s="143">
        <f>'TX NEW CURR AND PVLS'!ET8</f>
        <v>259</v>
      </c>
      <c r="EJ2" s="143">
        <f>'TX NEW CURR AND PVLS'!ES8</f>
        <v>0</v>
      </c>
      <c r="EK2" s="143">
        <f>'TX NEW CURR AND PVLS'!EU8</f>
        <v>0</v>
      </c>
      <c r="EL2" s="143">
        <f>'TX NEW CURR AND PVLS'!DC8</f>
        <v>0</v>
      </c>
      <c r="EM2" s="143">
        <f>'TX NEW CURR AND PVLS'!DD8</f>
        <v>21</v>
      </c>
      <c r="EN2" s="143">
        <f>'TX NEW CURR AND PVLS'!DE8</f>
        <v>33</v>
      </c>
      <c r="EO2" s="143">
        <f>'TX NEW CURR AND PVLS'!DF8</f>
        <v>39</v>
      </c>
      <c r="EP2" s="143">
        <f>'TX NEW CURR AND PVLS'!DG8</f>
        <v>48</v>
      </c>
      <c r="EQ2" s="143">
        <f>'TX NEW CURR AND PVLS'!DH8</f>
        <v>171</v>
      </c>
      <c r="ER2" s="143">
        <f>'TX NEW CURR AND PVLS'!DI8</f>
        <v>286</v>
      </c>
      <c r="ES2" s="143">
        <f>'TX NEW CURR AND PVLS'!DJ8</f>
        <v>288</v>
      </c>
      <c r="ET2" s="143">
        <f>'TX NEW CURR AND PVLS'!DK8</f>
        <v>285</v>
      </c>
      <c r="EU2" s="143">
        <f>'TX NEW CURR AND PVLS'!DL8</f>
        <v>208</v>
      </c>
      <c r="EV2" s="143">
        <f>'TX NEW CURR AND PVLS'!DM8</f>
        <v>143</v>
      </c>
      <c r="EW2" s="143">
        <f>'TX NEW CURR AND PVLS'!DN8</f>
        <v>213</v>
      </c>
      <c r="EX2" s="143">
        <f>'TX NEW CURR AND PVLS'!CP8</f>
        <v>0</v>
      </c>
      <c r="EY2" s="143">
        <f>'TX NEW CURR AND PVLS'!CQ8</f>
        <v>14</v>
      </c>
      <c r="EZ2" s="143">
        <f>'TX NEW CURR AND PVLS'!CR8</f>
        <v>31</v>
      </c>
      <c r="FA2" s="143">
        <f>'TX NEW CURR AND PVLS'!CS8</f>
        <v>34</v>
      </c>
      <c r="FB2" s="143">
        <f>'TX NEW CURR AND PVLS'!CT8</f>
        <v>20</v>
      </c>
      <c r="FC2" s="143">
        <f>'TX NEW CURR AND PVLS'!CU8</f>
        <v>28</v>
      </c>
      <c r="FD2" s="143">
        <f>'TX NEW CURR AND PVLS'!CV8</f>
        <v>60</v>
      </c>
      <c r="FE2" s="143">
        <f>'TX NEW CURR AND PVLS'!CW8</f>
        <v>87</v>
      </c>
      <c r="FF2" s="143">
        <f>'TX NEW CURR AND PVLS'!CX8</f>
        <v>117</v>
      </c>
      <c r="FG2" s="143">
        <f>'TX NEW CURR AND PVLS'!CY8</f>
        <v>111</v>
      </c>
      <c r="FH2" s="143">
        <f>'TX NEW CURR AND PVLS'!CZ8</f>
        <v>75</v>
      </c>
      <c r="FI2" s="143">
        <f>'TX NEW CURR AND PVLS'!DA8</f>
        <v>171</v>
      </c>
      <c r="FJ2" s="143">
        <f>'TX NEW CURR AND PVLS'!ED8</f>
        <v>0</v>
      </c>
      <c r="FK2" s="143">
        <f>'TX NEW CURR AND PVLS'!EE8</f>
        <v>0</v>
      </c>
      <c r="FL2" s="143">
        <f>'TX NEW CURR AND PVLS'!EF8</f>
        <v>0</v>
      </c>
      <c r="FM2" s="143">
        <f>'TX NEW CURR AND PVLS'!EG8</f>
        <v>0</v>
      </c>
      <c r="FN2" s="143">
        <f>'TX NEW CURR AND PVLS'!EH8</f>
        <v>0</v>
      </c>
      <c r="FO2" s="143">
        <f>'TX NEW CURR AND PVLS'!EI8</f>
        <v>0</v>
      </c>
      <c r="FP2" s="143">
        <f>'TX NEW CURR AND PVLS'!EJ8</f>
        <v>0</v>
      </c>
      <c r="FQ2" s="143">
        <f>'TX NEW CURR AND PVLS'!EK8</f>
        <v>0</v>
      </c>
      <c r="FR2" s="143">
        <f>'TX NEW CURR AND PVLS'!EL8</f>
        <v>0</v>
      </c>
      <c r="FS2" s="143">
        <f>'TX NEW CURR AND PVLS'!EM8</f>
        <v>0</v>
      </c>
      <c r="FT2" s="143">
        <f>'TX NEW CURR AND PVLS'!EN8</f>
        <v>0</v>
      </c>
      <c r="FU2" s="143">
        <f>'TX NEW CURR AND PVLS'!EO8</f>
        <v>0</v>
      </c>
      <c r="FV2" s="143">
        <f>'TX NEW CURR AND PVLS'!DQ8</f>
        <v>0</v>
      </c>
      <c r="FW2" s="143">
        <f>'TX NEW CURR AND PVLS'!DR8</f>
        <v>0</v>
      </c>
      <c r="FX2" s="143">
        <f>'TX NEW CURR AND PVLS'!DS8</f>
        <v>0</v>
      </c>
      <c r="FY2" s="143">
        <f>'TX NEW CURR AND PVLS'!DT8</f>
        <v>0</v>
      </c>
      <c r="FZ2" s="143">
        <f>'TX NEW CURR AND PVLS'!DU8</f>
        <v>0</v>
      </c>
      <c r="GA2" s="143">
        <f>'TX NEW CURR AND PVLS'!DV8</f>
        <v>0</v>
      </c>
      <c r="GB2" s="143">
        <f>'TX NEW CURR AND PVLS'!DW8</f>
        <v>0</v>
      </c>
      <c r="GC2" s="143">
        <f>'TX NEW CURR AND PVLS'!DX8</f>
        <v>0</v>
      </c>
      <c r="GD2" s="143">
        <f>'TX NEW CURR AND PVLS'!DY8</f>
        <v>0</v>
      </c>
      <c r="GE2" s="143">
        <f>'TX NEW CURR AND PVLS'!DZ8</f>
        <v>0</v>
      </c>
      <c r="GF2" s="143">
        <f>'TX NEW CURR AND PVLS'!EA8</f>
        <v>0</v>
      </c>
      <c r="GG2" s="143">
        <f>'TX NEW CURR AND PVLS'!EB8</f>
        <v>0</v>
      </c>
      <c r="GH2" s="143">
        <f>'TX NEW CURR AND PVLS'!ER8</f>
        <v>103</v>
      </c>
      <c r="GI2" s="143">
        <f>'TX NEW CURR AND PVLS'!ET8</f>
        <v>259</v>
      </c>
      <c r="GJ2" s="143">
        <f>'TX NEW CURR AND PVLS'!ES8</f>
        <v>0</v>
      </c>
      <c r="GK2" s="143">
        <f>'TX NEW CURR AND PVLS'!EU8</f>
        <v>0</v>
      </c>
      <c r="GL2" s="143">
        <f>'TX NEW CURR AND PVLS'!EX8</f>
        <v>0</v>
      </c>
      <c r="GM2" s="143">
        <f>'TX NEW CURR AND PVLS'!EY8</f>
        <v>0</v>
      </c>
      <c r="GN2" s="143">
        <f>'TX NEW CURR AND PVLS'!FA8</f>
        <v>0</v>
      </c>
      <c r="GO2" s="143">
        <f>'TX NEW CURR AND PVLS'!FB8</f>
        <v>0</v>
      </c>
      <c r="GP2" s="143">
        <f>'TX NEW CURR AND PVLS'!FD8</f>
        <v>0</v>
      </c>
      <c r="GQ2" s="143">
        <f>'TX NEW CURR AND PVLS'!FE8</f>
        <v>0</v>
      </c>
      <c r="GR2" s="143">
        <f>'TX NEW CURR AND PVLS'!FG8</f>
        <v>0</v>
      </c>
      <c r="GS2" s="143">
        <f>'TX NEW CURR AND PVLS'!FH8</f>
        <v>0</v>
      </c>
      <c r="GT2" s="143">
        <f>'TX RTT AND ML'!C8</f>
        <v>700</v>
      </c>
      <c r="GU2" s="143">
        <f>'TX RTT AND ML'!R8</f>
        <v>1</v>
      </c>
      <c r="GV2" s="143">
        <f>'TX RTT AND ML'!S8</f>
        <v>9</v>
      </c>
      <c r="GW2" s="143">
        <f>'TX RTT AND ML'!T8</f>
        <v>11</v>
      </c>
      <c r="GX2" s="143">
        <f>'TX RTT AND ML'!U8</f>
        <v>8</v>
      </c>
      <c r="GY2" s="143">
        <f>'TX RTT AND ML'!V8</f>
        <v>23</v>
      </c>
      <c r="GZ2" s="143">
        <f>'TX RTT AND ML'!W8</f>
        <v>77</v>
      </c>
      <c r="HA2" s="143">
        <f>'TX RTT AND ML'!X8</f>
        <v>85</v>
      </c>
      <c r="HB2" s="143">
        <f>'TX RTT AND ML'!Y8</f>
        <v>76</v>
      </c>
      <c r="HC2" s="143">
        <f>'TX RTT AND ML'!Z8</f>
        <v>49</v>
      </c>
      <c r="HD2" s="143">
        <f>'TX RTT AND ML'!AA8</f>
        <v>35</v>
      </c>
      <c r="HE2" s="143">
        <f>'TX RTT AND ML'!AB8</f>
        <v>28</v>
      </c>
      <c r="HF2" s="143">
        <f>'TX RTT AND ML'!AC8</f>
        <v>30</v>
      </c>
      <c r="HG2" s="143">
        <f>'TX RTT AND ML'!D8</f>
        <v>0</v>
      </c>
      <c r="HH2" s="143">
        <f>'TX RTT AND ML'!E8</f>
        <v>6</v>
      </c>
      <c r="HI2" s="143">
        <f>'TX RTT AND ML'!F8</f>
        <v>7</v>
      </c>
      <c r="HJ2" s="143">
        <f>'TX RTT AND ML'!G8</f>
        <v>3</v>
      </c>
      <c r="HK2" s="143">
        <f>'TX RTT AND ML'!H8</f>
        <v>4</v>
      </c>
      <c r="HL2" s="143">
        <f>'TX RTT AND ML'!I8</f>
        <v>18</v>
      </c>
      <c r="HM2" s="143">
        <f>'TX RTT AND ML'!J8</f>
        <v>51</v>
      </c>
      <c r="HN2" s="143">
        <f>'TX RTT AND ML'!K8</f>
        <v>47</v>
      </c>
      <c r="HO2" s="143">
        <f>'TX RTT AND ML'!L8</f>
        <v>36</v>
      </c>
      <c r="HP2" s="143">
        <f>'TX RTT AND ML'!M8</f>
        <v>40</v>
      </c>
      <c r="HQ2" s="143">
        <f>'TX RTT AND ML'!N8</f>
        <v>26</v>
      </c>
      <c r="HR2" s="143">
        <f>'TX RTT AND ML'!O8</f>
        <v>30</v>
      </c>
      <c r="HS2" s="143">
        <f>'TX RTT AND ML'!AF8</f>
        <v>0</v>
      </c>
      <c r="HT2" s="143">
        <f>'TX RTT AND ML'!AG8</f>
        <v>0</v>
      </c>
      <c r="HU2" s="143">
        <f>'TX RTT AND ML'!AH8</f>
        <v>0</v>
      </c>
      <c r="HV2" s="143">
        <f>'TX RTT AND ML'!AI8</f>
        <v>0</v>
      </c>
      <c r="HW2" s="143">
        <f>'TX RTT AND ML'!BL8</f>
        <v>5</v>
      </c>
      <c r="HX2" s="143">
        <f>'TX RTT AND ML'!BZ8</f>
        <v>0</v>
      </c>
      <c r="HY2" s="143">
        <f>'TX RTT AND ML'!CA8</f>
        <v>1</v>
      </c>
      <c r="HZ2" s="143">
        <f>'TX RTT AND ML'!CB8</f>
        <v>0</v>
      </c>
      <c r="IA2" s="143">
        <f>'TX RTT AND ML'!CC8</f>
        <v>0</v>
      </c>
      <c r="IB2" s="143">
        <f>'TX RTT AND ML'!CD8</f>
        <v>0</v>
      </c>
      <c r="IC2" s="143">
        <f>'TX RTT AND ML'!CE8</f>
        <v>1</v>
      </c>
      <c r="ID2" s="143">
        <f>'TX RTT AND ML'!CF8</f>
        <v>0</v>
      </c>
      <c r="IE2" s="143">
        <f>'TX RTT AND ML'!CG8</f>
        <v>0</v>
      </c>
      <c r="IF2" s="143">
        <f>'TX RTT AND ML'!CH8</f>
        <v>0</v>
      </c>
      <c r="IG2" s="143">
        <f>'TX RTT AND ML'!CI8</f>
        <v>1</v>
      </c>
      <c r="IH2" s="143">
        <f>'TX RTT AND ML'!CJ8</f>
        <v>0</v>
      </c>
      <c r="II2" s="143">
        <f>'TX RTT AND ML'!CK8</f>
        <v>0</v>
      </c>
      <c r="IJ2" s="143">
        <f>'TX RTT AND ML'!BM8</f>
        <v>0</v>
      </c>
      <c r="IK2" s="143">
        <f>'TX RTT AND ML'!BN8</f>
        <v>0</v>
      </c>
      <c r="IL2" s="143">
        <f>'TX RTT AND ML'!BO8</f>
        <v>0</v>
      </c>
      <c r="IM2" s="143">
        <f>'TX RTT AND ML'!BP8</f>
        <v>0</v>
      </c>
      <c r="IN2" s="143">
        <f>'TX RTT AND ML'!BQ8</f>
        <v>0</v>
      </c>
      <c r="IO2" s="143">
        <f>'TX RTT AND ML'!BR8</f>
        <v>0</v>
      </c>
      <c r="IP2" s="143">
        <f>'TX RTT AND ML'!BS8</f>
        <v>0</v>
      </c>
      <c r="IQ2" s="143">
        <f>'TX RTT AND ML'!BT8</f>
        <v>0</v>
      </c>
      <c r="IR2" s="143">
        <f>'TX RTT AND ML'!BU8</f>
        <v>2</v>
      </c>
      <c r="IS2" s="143">
        <f>'TX RTT AND ML'!BV8</f>
        <v>0</v>
      </c>
      <c r="IT2" s="143">
        <f>'TX RTT AND ML'!BW8</f>
        <v>0</v>
      </c>
      <c r="IU2" s="143">
        <f>'TX RTT AND ML'!BX8</f>
        <v>0</v>
      </c>
      <c r="IV2" s="143">
        <f>'TX RTT AND ML'!CM8</f>
        <v>2</v>
      </c>
      <c r="IW2" s="143">
        <f>'TX RTT AND ML'!DA8</f>
        <v>0</v>
      </c>
      <c r="IX2" s="143">
        <f>'TX RTT AND ML'!DB8</f>
        <v>0</v>
      </c>
      <c r="IY2" s="143">
        <f>'TX RTT AND ML'!DC8</f>
        <v>0</v>
      </c>
      <c r="IZ2" s="143">
        <f>'TX RTT AND ML'!DD8</f>
        <v>0</v>
      </c>
      <c r="JA2" s="143">
        <f>'TX RTT AND ML'!DE8</f>
        <v>0</v>
      </c>
      <c r="JB2" s="143">
        <f>'TX RTT AND ML'!DF8</f>
        <v>1</v>
      </c>
      <c r="JC2" s="143">
        <f>'TX RTT AND ML'!DG8</f>
        <v>1</v>
      </c>
      <c r="JD2" s="143">
        <f>'TX RTT AND ML'!DH8</f>
        <v>0</v>
      </c>
      <c r="JE2" s="143">
        <f>'TX RTT AND ML'!DI8</f>
        <v>0</v>
      </c>
      <c r="JF2" s="143">
        <f>'TX RTT AND ML'!DJ8</f>
        <v>0</v>
      </c>
      <c r="JG2" s="143">
        <f>'TX RTT AND ML'!DK8</f>
        <v>0</v>
      </c>
      <c r="JH2" s="143">
        <f>'TX RTT AND ML'!DL8</f>
        <v>0</v>
      </c>
      <c r="JI2" s="143">
        <f>'TX RTT AND ML'!CN8</f>
        <v>0</v>
      </c>
      <c r="JJ2" s="143">
        <f>'TX RTT AND ML'!CO8</f>
        <v>0</v>
      </c>
      <c r="JK2" s="143">
        <f>'TX RTT AND ML'!CP8</f>
        <v>0</v>
      </c>
      <c r="JL2" s="143">
        <f>'TX RTT AND ML'!CQ8</f>
        <v>0</v>
      </c>
      <c r="JM2" s="143">
        <f>'TX RTT AND ML'!CR8</f>
        <v>0</v>
      </c>
      <c r="JN2" s="143">
        <f>'TX RTT AND ML'!CS8</f>
        <v>0</v>
      </c>
      <c r="JO2" s="143">
        <f>'TX RTT AND ML'!CT8</f>
        <v>0</v>
      </c>
      <c r="JP2" s="143">
        <f>'TX RTT AND ML'!CU8</f>
        <v>0</v>
      </c>
      <c r="JQ2" s="143">
        <f>'TX RTT AND ML'!CV8</f>
        <v>0</v>
      </c>
      <c r="JR2" s="143">
        <f>'TX RTT AND ML'!CW8</f>
        <v>0</v>
      </c>
      <c r="JS2" s="143">
        <f>'TX RTT AND ML'!CX8</f>
        <v>0</v>
      </c>
      <c r="JT2" s="143">
        <f>'TX RTT AND ML'!CY8</f>
        <v>0</v>
      </c>
      <c r="JU2" s="143">
        <f>'TX RTT AND ML'!DN8</f>
        <v>69</v>
      </c>
      <c r="JV2" s="143">
        <f>'TX RTT AND ML'!EC8</f>
        <v>1</v>
      </c>
      <c r="JW2" s="143">
        <f>'TX RTT AND ML'!ED8</f>
        <v>0</v>
      </c>
      <c r="JX2" s="143">
        <f>'TX RTT AND ML'!EE8</f>
        <v>2</v>
      </c>
      <c r="JY2" s="143">
        <f>'TX RTT AND ML'!EF8</f>
        <v>2</v>
      </c>
      <c r="JZ2" s="143">
        <f>'TX RTT AND ML'!EG8</f>
        <v>10</v>
      </c>
      <c r="KA2" s="143">
        <f>'TX RTT AND ML'!EH8</f>
        <v>6</v>
      </c>
      <c r="KB2" s="143">
        <f>'TX RTT AND ML'!EI8</f>
        <v>8</v>
      </c>
      <c r="KC2" s="143">
        <f>'TX RTT AND ML'!EJ8</f>
        <v>8</v>
      </c>
      <c r="KD2" s="143">
        <f>'TX RTT AND ML'!EK8</f>
        <v>3</v>
      </c>
      <c r="KE2" s="143">
        <f>'TX RTT AND ML'!EL8</f>
        <v>2</v>
      </c>
      <c r="KF2" s="143">
        <f>'TX RTT AND ML'!EM8</f>
        <v>1</v>
      </c>
      <c r="KG2" s="143">
        <f>'TX RTT AND ML'!EN8</f>
        <v>0</v>
      </c>
      <c r="KH2" s="143">
        <f>'TX RTT AND ML'!DO8</f>
        <v>0</v>
      </c>
      <c r="KI2" s="143">
        <f>'TX RTT AND ML'!DP8</f>
        <v>1</v>
      </c>
      <c r="KJ2" s="143">
        <f>'TX RTT AND ML'!DQ8</f>
        <v>1</v>
      </c>
      <c r="KK2" s="143">
        <f>'TX RTT AND ML'!DR8</f>
        <v>1</v>
      </c>
      <c r="KL2" s="143">
        <f>'TX RTT AND ML'!DS8</f>
        <v>1</v>
      </c>
      <c r="KM2" s="143">
        <f>'TX RTT AND ML'!DT8</f>
        <v>1</v>
      </c>
      <c r="KN2" s="143">
        <f>'TX RTT AND ML'!DU8</f>
        <v>3</v>
      </c>
      <c r="KO2" s="143">
        <f>'TX RTT AND ML'!DV8</f>
        <v>4</v>
      </c>
      <c r="KP2" s="143">
        <f>'TX RTT AND ML'!DW8</f>
        <v>6</v>
      </c>
      <c r="KQ2" s="143">
        <f>'TX RTT AND ML'!DX8</f>
        <v>2</v>
      </c>
      <c r="KR2" s="143">
        <f>'TX RTT AND ML'!DY8</f>
        <v>3</v>
      </c>
      <c r="KS2" s="143">
        <f>'TX RTT AND ML'!DZ8</f>
        <v>3</v>
      </c>
      <c r="KT2" s="143">
        <f>'TX RTT AND ML'!EO8</f>
        <v>46</v>
      </c>
      <c r="KU2" s="143">
        <f>'TX RTT AND ML'!FC8</f>
        <v>0</v>
      </c>
      <c r="KV2" s="143">
        <f>'TX RTT AND ML'!FD8</f>
        <v>0</v>
      </c>
      <c r="KW2" s="143">
        <f>'TX RTT AND ML'!FE8</f>
        <v>1</v>
      </c>
      <c r="KX2" s="143">
        <f>'TX RTT AND ML'!FF8</f>
        <v>0</v>
      </c>
      <c r="KY2" s="143">
        <f>'TX RTT AND ML'!FG8</f>
        <v>1</v>
      </c>
      <c r="KZ2" s="143">
        <f>'TX RTT AND ML'!FH8</f>
        <v>6</v>
      </c>
      <c r="LA2" s="143">
        <f>'TX RTT AND ML'!FI8</f>
        <v>6</v>
      </c>
      <c r="LB2" s="143">
        <f>'TX RTT AND ML'!FJ8</f>
        <v>5</v>
      </c>
      <c r="LC2" s="143">
        <f>'TX RTT AND ML'!FK8</f>
        <v>2</v>
      </c>
      <c r="LD2" s="143">
        <f>'TX RTT AND ML'!FL8</f>
        <v>2</v>
      </c>
      <c r="LE2" s="143">
        <f>'TX RTT AND ML'!FM8</f>
        <v>2</v>
      </c>
      <c r="LF2" s="143">
        <f>'TX RTT AND ML'!FN8</f>
        <v>2</v>
      </c>
      <c r="LG2" s="143">
        <f>'TX RTT AND ML'!EP8</f>
        <v>0</v>
      </c>
      <c r="LH2" s="143">
        <f>'TX RTT AND ML'!EQ8</f>
        <v>1</v>
      </c>
      <c r="LI2" s="143">
        <f>'TX RTT AND ML'!ER8</f>
        <v>1</v>
      </c>
      <c r="LJ2" s="143">
        <f>'TX RTT AND ML'!ES8</f>
        <v>0</v>
      </c>
      <c r="LK2" s="143">
        <f>'TX RTT AND ML'!ET8</f>
        <v>0</v>
      </c>
      <c r="LL2" s="143">
        <f>'TX RTT AND ML'!EU8</f>
        <v>4</v>
      </c>
      <c r="LM2" s="143">
        <f>'TX RTT AND ML'!EV8</f>
        <v>4</v>
      </c>
      <c r="LN2" s="143">
        <f>'TX RTT AND ML'!EW8</f>
        <v>3</v>
      </c>
      <c r="LO2" s="143">
        <f>'TX RTT AND ML'!EX8</f>
        <v>2</v>
      </c>
      <c r="LP2" s="143">
        <f>'TX RTT AND ML'!EY8</f>
        <v>1</v>
      </c>
      <c r="LQ2" s="143">
        <f>'TX RTT AND ML'!EZ8</f>
        <v>0</v>
      </c>
      <c r="LR2" s="143">
        <f>'TX RTT AND ML'!FA8</f>
        <v>3</v>
      </c>
      <c r="LS2" s="143">
        <f>'TX RTT AND ML'!FP8</f>
        <v>0</v>
      </c>
      <c r="LT2" s="143">
        <f>'TX RTT AND ML'!GD8</f>
        <v>0</v>
      </c>
      <c r="LU2" s="143">
        <f>'TX RTT AND ML'!GE8</f>
        <v>0</v>
      </c>
      <c r="LV2" s="143">
        <f>'TX RTT AND ML'!GF8</f>
        <v>0</v>
      </c>
      <c r="LW2" s="143">
        <f>'TX RTT AND ML'!GG8</f>
        <v>0</v>
      </c>
      <c r="LX2" s="143">
        <f>'TX RTT AND ML'!GH8</f>
        <v>0</v>
      </c>
      <c r="LY2" s="143">
        <f>'TX RTT AND ML'!GI8</f>
        <v>0</v>
      </c>
      <c r="LZ2" s="143">
        <f>'TX RTT AND ML'!GJ8</f>
        <v>0</v>
      </c>
      <c r="MA2" s="143">
        <f>'TX RTT AND ML'!GK8</f>
        <v>0</v>
      </c>
      <c r="MB2" s="143">
        <f>'TX RTT AND ML'!GL8</f>
        <v>0</v>
      </c>
      <c r="MC2" s="143">
        <f>'TX RTT AND ML'!GM8</f>
        <v>0</v>
      </c>
      <c r="MD2" s="143">
        <f>'TX RTT AND ML'!GN8</f>
        <v>0</v>
      </c>
      <c r="ME2" s="143">
        <f>'TX RTT AND ML'!GO8</f>
        <v>0</v>
      </c>
      <c r="MF2" s="143">
        <f>'TX RTT AND ML'!FQ8</f>
        <v>0</v>
      </c>
      <c r="MG2" s="143">
        <f>'TX RTT AND ML'!FR8</f>
        <v>0</v>
      </c>
      <c r="MH2" s="143">
        <f>'TX RTT AND ML'!FS8</f>
        <v>0</v>
      </c>
      <c r="MI2" s="143">
        <f>'TX RTT AND ML'!FT8</f>
        <v>0</v>
      </c>
      <c r="MJ2" s="143">
        <f>'TX RTT AND ML'!FU8</f>
        <v>0</v>
      </c>
      <c r="MK2" s="143">
        <f>'TX RTT AND ML'!FV8</f>
        <v>0</v>
      </c>
      <c r="ML2" s="143">
        <f>'TX RTT AND ML'!FW8</f>
        <v>0</v>
      </c>
      <c r="MM2" s="143">
        <f>'TX RTT AND ML'!FX8</f>
        <v>0</v>
      </c>
      <c r="MN2" s="143">
        <f>'TX RTT AND ML'!FY8</f>
        <v>0</v>
      </c>
      <c r="MO2" s="143">
        <f>'TX RTT AND ML'!FZ8</f>
        <v>0</v>
      </c>
      <c r="MP2" s="143">
        <f>'TX RTT AND ML'!GA8</f>
        <v>0</v>
      </c>
      <c r="MQ2" s="143">
        <f>'TX RTT AND ML'!GB8</f>
        <v>0</v>
      </c>
    </row>
    <row r="3" spans="1:355">
      <c r="A3" s="143">
        <f>'TX NEW CURR AND PVLS'!B9</f>
        <v>0</v>
      </c>
      <c r="B3" s="143" t="e">
        <f>VLOOKUP(A3,'US Mapping'!C$1:E$250,3,FALSE)</f>
        <v>#N/A</v>
      </c>
      <c r="C3" s="143">
        <f>'TX RTT AND ML'!B9</f>
        <v>0</v>
      </c>
      <c r="D3" s="143" t="e">
        <f>VLOOKUP(C3,'US Mapping'!C$1:E$242,3,FALSE)</f>
        <v>#N/A</v>
      </c>
      <c r="E3" s="144" t="str">
        <f>E2</f>
        <v>2019Q4</v>
      </c>
      <c r="F3" s="147">
        <f t="shared" ca="1" si="0"/>
        <v>43840</v>
      </c>
    </row>
    <row r="4" spans="1:355">
      <c r="A4" s="143">
        <f>'TX NEW CURR AND PVLS'!B10</f>
        <v>0</v>
      </c>
      <c r="B4" s="143" t="e">
        <f>VLOOKUP(A4,'US Mapping'!C$1:E$250,3,FALSE)</f>
        <v>#N/A</v>
      </c>
      <c r="C4" s="143">
        <f>'TX RTT AND ML'!B10</f>
        <v>0</v>
      </c>
      <c r="D4" s="143" t="e">
        <f>VLOOKUP(C4,'US Mapping'!C$1:E$242,3,FALSE)</f>
        <v>#N/A</v>
      </c>
      <c r="E4" s="144" t="str">
        <f t="shared" ref="E4:E67" si="1">E3</f>
        <v>2019Q4</v>
      </c>
      <c r="F4" s="147">
        <f t="shared" ca="1" si="0"/>
        <v>43840</v>
      </c>
    </row>
    <row r="5" spans="1:355">
      <c r="A5" s="143">
        <f>'TX NEW CURR AND PVLS'!B11</f>
        <v>0</v>
      </c>
      <c r="B5" s="143" t="e">
        <f>VLOOKUP(A5,'US Mapping'!C$1:E$250,3,FALSE)</f>
        <v>#N/A</v>
      </c>
      <c r="C5" s="143">
        <f>'TX RTT AND ML'!B11</f>
        <v>0</v>
      </c>
      <c r="D5" s="143" t="e">
        <f>VLOOKUP(C5,'US Mapping'!C$1:E$242,3,FALSE)</f>
        <v>#N/A</v>
      </c>
      <c r="E5" s="144" t="str">
        <f t="shared" si="1"/>
        <v>2019Q4</v>
      </c>
      <c r="F5" s="147">
        <f t="shared" ca="1" si="0"/>
        <v>43840</v>
      </c>
    </row>
    <row r="6" spans="1:355">
      <c r="A6" s="143">
        <f>'TX NEW CURR AND PVLS'!B12</f>
        <v>0</v>
      </c>
      <c r="B6" s="143" t="e">
        <f>VLOOKUP(A6,'US Mapping'!C$1:E$250,3,FALSE)</f>
        <v>#N/A</v>
      </c>
      <c r="C6" s="143">
        <f>'TX RTT AND ML'!B12</f>
        <v>0</v>
      </c>
      <c r="D6" s="143" t="e">
        <f>VLOOKUP(C6,'US Mapping'!C$1:E$242,3,FALSE)</f>
        <v>#N/A</v>
      </c>
      <c r="E6" s="144" t="str">
        <f t="shared" si="1"/>
        <v>2019Q4</v>
      </c>
      <c r="F6" s="147">
        <f t="shared" ca="1" si="0"/>
        <v>43840</v>
      </c>
    </row>
    <row r="7" spans="1:355">
      <c r="A7" s="143">
        <f>'TX NEW CURR AND PVLS'!B13</f>
        <v>0</v>
      </c>
      <c r="B7" s="143" t="e">
        <f>VLOOKUP(A7,'US Mapping'!C$1:E$250,3,FALSE)</f>
        <v>#N/A</v>
      </c>
      <c r="C7" s="143">
        <f>'TX RTT AND ML'!B13</f>
        <v>0</v>
      </c>
      <c r="D7" s="143" t="e">
        <f>VLOOKUP(C7,'US Mapping'!C$1:E$242,3,FALSE)</f>
        <v>#N/A</v>
      </c>
      <c r="E7" s="144" t="str">
        <f t="shared" si="1"/>
        <v>2019Q4</v>
      </c>
      <c r="F7" s="147">
        <f t="shared" ca="1" si="0"/>
        <v>43840</v>
      </c>
    </row>
    <row r="8" spans="1:355">
      <c r="A8" s="143">
        <f>'TX NEW CURR AND PVLS'!B14</f>
        <v>0</v>
      </c>
      <c r="B8" s="143" t="e">
        <f>VLOOKUP(A8,'US Mapping'!C$1:E$250,3,FALSE)</f>
        <v>#N/A</v>
      </c>
      <c r="C8" s="143">
        <f>'TX RTT AND ML'!B14</f>
        <v>0</v>
      </c>
      <c r="D8" s="143" t="e">
        <f>VLOOKUP(C8,'US Mapping'!C$1:E$242,3,FALSE)</f>
        <v>#N/A</v>
      </c>
      <c r="E8" s="144" t="str">
        <f t="shared" si="1"/>
        <v>2019Q4</v>
      </c>
      <c r="F8" s="147">
        <f t="shared" ca="1" si="0"/>
        <v>43840</v>
      </c>
    </row>
    <row r="9" spans="1:355">
      <c r="A9" s="143">
        <f>'TX NEW CURR AND PVLS'!B15</f>
        <v>0</v>
      </c>
      <c r="B9" s="143" t="e">
        <f>VLOOKUP(A9,'US Mapping'!C$1:E$250,3,FALSE)</f>
        <v>#N/A</v>
      </c>
      <c r="C9" s="143">
        <f>'TX RTT AND ML'!B15</f>
        <v>0</v>
      </c>
      <c r="D9" s="143" t="e">
        <f>VLOOKUP(C9,'US Mapping'!C$1:E$242,3,FALSE)</f>
        <v>#N/A</v>
      </c>
      <c r="E9" s="144" t="str">
        <f t="shared" si="1"/>
        <v>2019Q4</v>
      </c>
      <c r="F9" s="147">
        <f t="shared" ca="1" si="0"/>
        <v>43840</v>
      </c>
    </row>
    <row r="10" spans="1:355">
      <c r="A10" s="143">
        <f>'TX NEW CURR AND PVLS'!B16</f>
        <v>0</v>
      </c>
      <c r="B10" s="143" t="e">
        <f>VLOOKUP(A10,'US Mapping'!C$1:E$250,3,FALSE)</f>
        <v>#N/A</v>
      </c>
      <c r="C10" s="143">
        <f>'TX RTT AND ML'!B16</f>
        <v>0</v>
      </c>
      <c r="D10" s="143" t="e">
        <f>VLOOKUP(C10,'US Mapping'!C$1:E$242,3,FALSE)</f>
        <v>#N/A</v>
      </c>
      <c r="E10" s="144" t="str">
        <f t="shared" si="1"/>
        <v>2019Q4</v>
      </c>
      <c r="F10" s="147">
        <f t="shared" ca="1" si="0"/>
        <v>43840</v>
      </c>
    </row>
    <row r="11" spans="1:355">
      <c r="A11" s="143">
        <f>'TX NEW CURR AND PVLS'!B17</f>
        <v>0</v>
      </c>
      <c r="B11" s="143" t="e">
        <f>VLOOKUP(A11,'US Mapping'!C$1:E$250,3,FALSE)</f>
        <v>#N/A</v>
      </c>
      <c r="C11" s="143">
        <f>'TX RTT AND ML'!B17</f>
        <v>0</v>
      </c>
      <c r="D11" s="143" t="e">
        <f>VLOOKUP(C11,'US Mapping'!C$1:E$242,3,FALSE)</f>
        <v>#N/A</v>
      </c>
      <c r="E11" s="144" t="str">
        <f t="shared" si="1"/>
        <v>2019Q4</v>
      </c>
      <c r="F11" s="147">
        <f t="shared" ca="1" si="0"/>
        <v>43840</v>
      </c>
    </row>
    <row r="12" spans="1:355">
      <c r="A12" s="143">
        <f>'TX NEW CURR AND PVLS'!B18</f>
        <v>0</v>
      </c>
      <c r="B12" s="143" t="e">
        <f>VLOOKUP(A12,'US Mapping'!C$1:E$250,3,FALSE)</f>
        <v>#N/A</v>
      </c>
      <c r="C12" s="143">
        <f>'TX RTT AND ML'!B18</f>
        <v>0</v>
      </c>
      <c r="D12" s="143" t="e">
        <f>VLOOKUP(C12,'US Mapping'!C$1:E$242,3,FALSE)</f>
        <v>#N/A</v>
      </c>
      <c r="E12" s="144" t="str">
        <f t="shared" si="1"/>
        <v>2019Q4</v>
      </c>
      <c r="F12" s="147">
        <f t="shared" ca="1" si="0"/>
        <v>43840</v>
      </c>
    </row>
    <row r="13" spans="1:355">
      <c r="A13" s="143">
        <f>'TX NEW CURR AND PVLS'!B19</f>
        <v>0</v>
      </c>
      <c r="B13" s="143" t="e">
        <f>VLOOKUP(A13,'US Mapping'!C$1:E$250,3,FALSE)</f>
        <v>#N/A</v>
      </c>
      <c r="C13" s="143">
        <f>'TX RTT AND ML'!B19</f>
        <v>0</v>
      </c>
      <c r="D13" s="143" t="e">
        <f>VLOOKUP(C13,'US Mapping'!C$1:E$242,3,FALSE)</f>
        <v>#N/A</v>
      </c>
      <c r="E13" s="144" t="str">
        <f t="shared" si="1"/>
        <v>2019Q4</v>
      </c>
      <c r="F13" s="147">
        <f t="shared" ca="1" si="0"/>
        <v>43840</v>
      </c>
    </row>
    <row r="14" spans="1:355">
      <c r="A14" s="143">
        <f>'TX NEW CURR AND PVLS'!B20</f>
        <v>0</v>
      </c>
      <c r="B14" s="143" t="e">
        <f>VLOOKUP(A14,'US Mapping'!C$1:E$250,3,FALSE)</f>
        <v>#N/A</v>
      </c>
      <c r="C14" s="143">
        <f>'TX RTT AND ML'!B20</f>
        <v>0</v>
      </c>
      <c r="D14" s="143" t="e">
        <f>VLOOKUP(C14,'US Mapping'!C$1:E$242,3,FALSE)</f>
        <v>#N/A</v>
      </c>
      <c r="E14" s="144" t="str">
        <f t="shared" si="1"/>
        <v>2019Q4</v>
      </c>
      <c r="F14" s="147">
        <f t="shared" ca="1" si="0"/>
        <v>43840</v>
      </c>
    </row>
    <row r="15" spans="1:355">
      <c r="A15" s="143">
        <f>'TX NEW CURR AND PVLS'!B21</f>
        <v>0</v>
      </c>
      <c r="B15" s="143" t="e">
        <f>VLOOKUP(A15,'US Mapping'!C$1:E$250,3,FALSE)</f>
        <v>#N/A</v>
      </c>
      <c r="C15" s="143">
        <f>'TX RTT AND ML'!B21</f>
        <v>0</v>
      </c>
      <c r="D15" s="143" t="e">
        <f>VLOOKUP(C15,'US Mapping'!C$1:E$242,3,FALSE)</f>
        <v>#N/A</v>
      </c>
      <c r="E15" s="144" t="str">
        <f t="shared" si="1"/>
        <v>2019Q4</v>
      </c>
      <c r="F15" s="147">
        <f t="shared" ca="1" si="0"/>
        <v>43840</v>
      </c>
    </row>
    <row r="16" spans="1:355">
      <c r="A16" s="143">
        <f>'TX NEW CURR AND PVLS'!B22</f>
        <v>0</v>
      </c>
      <c r="B16" s="143" t="e">
        <f>VLOOKUP(A16,'US Mapping'!C$1:E$250,3,FALSE)</f>
        <v>#N/A</v>
      </c>
      <c r="C16" s="143">
        <f>'TX RTT AND ML'!B22</f>
        <v>0</v>
      </c>
      <c r="D16" s="143" t="e">
        <f>VLOOKUP(C16,'US Mapping'!C$1:E$242,3,FALSE)</f>
        <v>#N/A</v>
      </c>
      <c r="E16" s="144" t="str">
        <f t="shared" si="1"/>
        <v>2019Q4</v>
      </c>
      <c r="F16" s="147">
        <f t="shared" ca="1" si="0"/>
        <v>43840</v>
      </c>
    </row>
    <row r="17" spans="1:6">
      <c r="A17" s="143">
        <f>'TX NEW CURR AND PVLS'!B23</f>
        <v>0</v>
      </c>
      <c r="B17" s="143" t="e">
        <f>VLOOKUP(A17,'US Mapping'!C$1:E$250,3,FALSE)</f>
        <v>#N/A</v>
      </c>
      <c r="C17" s="143">
        <f>'TX RTT AND ML'!B23</f>
        <v>0</v>
      </c>
      <c r="D17" s="143" t="e">
        <f>VLOOKUP(C17,'US Mapping'!C$1:E$242,3,FALSE)</f>
        <v>#N/A</v>
      </c>
      <c r="E17" s="144" t="str">
        <f t="shared" si="1"/>
        <v>2019Q4</v>
      </c>
      <c r="F17" s="147">
        <f t="shared" ca="1" si="0"/>
        <v>43840</v>
      </c>
    </row>
    <row r="18" spans="1:6">
      <c r="A18" s="143">
        <f>'TX NEW CURR AND PVLS'!B24</f>
        <v>0</v>
      </c>
      <c r="B18" s="143" t="e">
        <f>VLOOKUP(A18,'US Mapping'!C$1:E$250,3,FALSE)</f>
        <v>#N/A</v>
      </c>
      <c r="C18" s="143">
        <f>'TX RTT AND ML'!B24</f>
        <v>0</v>
      </c>
      <c r="D18" s="143" t="e">
        <f>VLOOKUP(C18,'US Mapping'!C$1:E$242,3,FALSE)</f>
        <v>#N/A</v>
      </c>
      <c r="E18" s="144" t="str">
        <f t="shared" si="1"/>
        <v>2019Q4</v>
      </c>
      <c r="F18" s="147">
        <f t="shared" ca="1" si="0"/>
        <v>43840</v>
      </c>
    </row>
    <row r="19" spans="1:6">
      <c r="A19" s="143">
        <f>'TX NEW CURR AND PVLS'!B25</f>
        <v>0</v>
      </c>
      <c r="B19" s="143" t="e">
        <f>VLOOKUP(A19,'US Mapping'!C$1:E$250,3,FALSE)</f>
        <v>#N/A</v>
      </c>
      <c r="C19" s="143">
        <f>'TX RTT AND ML'!B25</f>
        <v>0</v>
      </c>
      <c r="D19" s="143" t="e">
        <f>VLOOKUP(C19,'US Mapping'!C$1:E$242,3,FALSE)</f>
        <v>#N/A</v>
      </c>
      <c r="E19" s="144" t="str">
        <f t="shared" si="1"/>
        <v>2019Q4</v>
      </c>
      <c r="F19" s="147">
        <f t="shared" ca="1" si="0"/>
        <v>43840</v>
      </c>
    </row>
    <row r="20" spans="1:6">
      <c r="A20" s="143">
        <f>'TX NEW CURR AND PVLS'!B26</f>
        <v>0</v>
      </c>
      <c r="B20" s="143" t="e">
        <f>VLOOKUP(A20,'US Mapping'!C$1:E$250,3,FALSE)</f>
        <v>#N/A</v>
      </c>
      <c r="C20" s="143">
        <f>'TX RTT AND ML'!B26</f>
        <v>0</v>
      </c>
      <c r="D20" s="143" t="e">
        <f>VLOOKUP(C20,'US Mapping'!C$1:E$242,3,FALSE)</f>
        <v>#N/A</v>
      </c>
      <c r="E20" s="144" t="str">
        <f t="shared" si="1"/>
        <v>2019Q4</v>
      </c>
      <c r="F20" s="147">
        <f t="shared" ca="1" si="0"/>
        <v>43840</v>
      </c>
    </row>
    <row r="21" spans="1:6">
      <c r="A21" s="143">
        <f>'TX NEW CURR AND PVLS'!B27</f>
        <v>0</v>
      </c>
      <c r="B21" s="143" t="e">
        <f>VLOOKUP(A21,'US Mapping'!C$1:E$250,3,FALSE)</f>
        <v>#N/A</v>
      </c>
      <c r="C21" s="143">
        <f>'TX RTT AND ML'!B27</f>
        <v>0</v>
      </c>
      <c r="D21" s="143" t="e">
        <f>VLOOKUP(C21,'US Mapping'!C$1:E$242,3,FALSE)</f>
        <v>#N/A</v>
      </c>
      <c r="E21" s="144" t="str">
        <f t="shared" si="1"/>
        <v>2019Q4</v>
      </c>
      <c r="F21" s="147">
        <f t="shared" ca="1" si="0"/>
        <v>43840</v>
      </c>
    </row>
    <row r="22" spans="1:6">
      <c r="A22" s="143">
        <f>'TX NEW CURR AND PVLS'!B28</f>
        <v>0</v>
      </c>
      <c r="B22" s="143" t="e">
        <f>VLOOKUP(A22,'US Mapping'!C$1:E$250,3,FALSE)</f>
        <v>#N/A</v>
      </c>
      <c r="C22" s="143">
        <f>'TX RTT AND ML'!B28</f>
        <v>0</v>
      </c>
      <c r="D22" s="143" t="e">
        <f>VLOOKUP(C22,'US Mapping'!C$1:E$242,3,FALSE)</f>
        <v>#N/A</v>
      </c>
      <c r="E22" s="144" t="str">
        <f t="shared" si="1"/>
        <v>2019Q4</v>
      </c>
      <c r="F22" s="147">
        <f t="shared" ca="1" si="0"/>
        <v>43840</v>
      </c>
    </row>
    <row r="23" spans="1:6">
      <c r="A23" s="143">
        <f>'TX NEW CURR AND PVLS'!B29</f>
        <v>0</v>
      </c>
      <c r="B23" s="143" t="e">
        <f>VLOOKUP(A23,'US Mapping'!C$1:E$250,3,FALSE)</f>
        <v>#N/A</v>
      </c>
      <c r="C23" s="143">
        <f>'TX RTT AND ML'!B29</f>
        <v>0</v>
      </c>
      <c r="D23" s="143" t="e">
        <f>VLOOKUP(C23,'US Mapping'!C$1:E$242,3,FALSE)</f>
        <v>#N/A</v>
      </c>
      <c r="E23" s="144" t="str">
        <f t="shared" si="1"/>
        <v>2019Q4</v>
      </c>
      <c r="F23" s="147">
        <f t="shared" ca="1" si="0"/>
        <v>43840</v>
      </c>
    </row>
    <row r="24" spans="1:6">
      <c r="A24" s="143">
        <f>'TX NEW CURR AND PVLS'!B30</f>
        <v>0</v>
      </c>
      <c r="B24" s="143" t="e">
        <f>VLOOKUP(A24,'US Mapping'!C$1:E$250,3,FALSE)</f>
        <v>#N/A</v>
      </c>
      <c r="C24" s="143">
        <f>'TX RTT AND ML'!B30</f>
        <v>0</v>
      </c>
      <c r="D24" s="143" t="e">
        <f>VLOOKUP(C24,'US Mapping'!C$1:E$242,3,FALSE)</f>
        <v>#N/A</v>
      </c>
      <c r="E24" s="144" t="str">
        <f t="shared" si="1"/>
        <v>2019Q4</v>
      </c>
      <c r="F24" s="147">
        <f t="shared" ca="1" si="0"/>
        <v>43840</v>
      </c>
    </row>
    <row r="25" spans="1:6">
      <c r="A25" s="143">
        <f>'TX NEW CURR AND PVLS'!B31</f>
        <v>0</v>
      </c>
      <c r="B25" s="143" t="e">
        <f>VLOOKUP(A25,'US Mapping'!C$1:E$250,3,FALSE)</f>
        <v>#N/A</v>
      </c>
      <c r="C25" s="143">
        <f>'TX RTT AND ML'!B31</f>
        <v>0</v>
      </c>
      <c r="D25" s="143" t="e">
        <f>VLOOKUP(C25,'US Mapping'!C$1:E$242,3,FALSE)</f>
        <v>#N/A</v>
      </c>
      <c r="E25" s="144" t="str">
        <f t="shared" si="1"/>
        <v>2019Q4</v>
      </c>
      <c r="F25" s="147">
        <f t="shared" ca="1" si="0"/>
        <v>43840</v>
      </c>
    </row>
    <row r="26" spans="1:6">
      <c r="A26" s="143">
        <f>'TX NEW CURR AND PVLS'!B32</f>
        <v>0</v>
      </c>
      <c r="B26" s="143" t="e">
        <f>VLOOKUP(A26,'US Mapping'!C$1:E$250,3,FALSE)</f>
        <v>#N/A</v>
      </c>
      <c r="C26" s="143">
        <f>'TX RTT AND ML'!B32</f>
        <v>0</v>
      </c>
      <c r="D26" s="143" t="e">
        <f>VLOOKUP(C26,'US Mapping'!C$1:E$242,3,FALSE)</f>
        <v>#N/A</v>
      </c>
      <c r="E26" s="144" t="str">
        <f t="shared" si="1"/>
        <v>2019Q4</v>
      </c>
      <c r="F26" s="147">
        <f t="shared" ca="1" si="0"/>
        <v>43840</v>
      </c>
    </row>
    <row r="27" spans="1:6">
      <c r="A27" s="143">
        <f>'TX NEW CURR AND PVLS'!B33</f>
        <v>0</v>
      </c>
      <c r="B27" s="143" t="e">
        <f>VLOOKUP(A27,'US Mapping'!C$1:E$250,3,FALSE)</f>
        <v>#N/A</v>
      </c>
      <c r="C27" s="143">
        <f>'TX RTT AND ML'!B33</f>
        <v>0</v>
      </c>
      <c r="D27" s="143" t="e">
        <f>VLOOKUP(C27,'US Mapping'!C$1:E$242,3,FALSE)</f>
        <v>#N/A</v>
      </c>
      <c r="E27" s="144" t="str">
        <f t="shared" si="1"/>
        <v>2019Q4</v>
      </c>
      <c r="F27" s="147">
        <f t="shared" ca="1" si="0"/>
        <v>43840</v>
      </c>
    </row>
    <row r="28" spans="1:6">
      <c r="A28" s="143">
        <f>'TX NEW CURR AND PVLS'!B34</f>
        <v>0</v>
      </c>
      <c r="B28" s="143" t="e">
        <f>VLOOKUP(A28,'US Mapping'!C$1:E$250,3,FALSE)</f>
        <v>#N/A</v>
      </c>
      <c r="C28" s="143">
        <f>'TX RTT AND ML'!B34</f>
        <v>0</v>
      </c>
      <c r="D28" s="143" t="e">
        <f>VLOOKUP(C28,'US Mapping'!C$1:E$242,3,FALSE)</f>
        <v>#N/A</v>
      </c>
      <c r="E28" s="144" t="str">
        <f t="shared" si="1"/>
        <v>2019Q4</v>
      </c>
      <c r="F28" s="147">
        <f t="shared" ca="1" si="0"/>
        <v>43840</v>
      </c>
    </row>
    <row r="29" spans="1:6">
      <c r="A29" s="143">
        <f>'TX NEW CURR AND PVLS'!B35</f>
        <v>0</v>
      </c>
      <c r="B29" s="143" t="e">
        <f>VLOOKUP(A29,'US Mapping'!C$1:E$250,3,FALSE)</f>
        <v>#N/A</v>
      </c>
      <c r="C29" s="143">
        <f>'TX RTT AND ML'!B35</f>
        <v>0</v>
      </c>
      <c r="D29" s="143" t="e">
        <f>VLOOKUP(C29,'US Mapping'!C$1:E$242,3,FALSE)</f>
        <v>#N/A</v>
      </c>
      <c r="E29" s="144" t="str">
        <f t="shared" si="1"/>
        <v>2019Q4</v>
      </c>
      <c r="F29" s="147">
        <f t="shared" ca="1" si="0"/>
        <v>43840</v>
      </c>
    </row>
    <row r="30" spans="1:6">
      <c r="A30" s="143">
        <f>'TX NEW CURR AND PVLS'!B36</f>
        <v>0</v>
      </c>
      <c r="B30" s="143" t="e">
        <f>VLOOKUP(A30,'US Mapping'!C$1:E$250,3,FALSE)</f>
        <v>#N/A</v>
      </c>
      <c r="C30" s="143">
        <f>'TX RTT AND ML'!B36</f>
        <v>0</v>
      </c>
      <c r="D30" s="143" t="e">
        <f>VLOOKUP(C30,'US Mapping'!C$1:E$242,3,FALSE)</f>
        <v>#N/A</v>
      </c>
      <c r="E30" s="144" t="str">
        <f t="shared" si="1"/>
        <v>2019Q4</v>
      </c>
      <c r="F30" s="147">
        <f t="shared" ca="1" si="0"/>
        <v>43840</v>
      </c>
    </row>
    <row r="31" spans="1:6">
      <c r="A31" s="143">
        <f>'TX NEW CURR AND PVLS'!B37</f>
        <v>0</v>
      </c>
      <c r="B31" s="143" t="e">
        <f>VLOOKUP(A31,'US Mapping'!C$1:E$250,3,FALSE)</f>
        <v>#N/A</v>
      </c>
      <c r="C31" s="143">
        <f>'TX RTT AND ML'!B37</f>
        <v>0</v>
      </c>
      <c r="D31" s="143" t="e">
        <f>VLOOKUP(C31,'US Mapping'!C$1:E$242,3,FALSE)</f>
        <v>#N/A</v>
      </c>
      <c r="E31" s="144" t="str">
        <f t="shared" si="1"/>
        <v>2019Q4</v>
      </c>
      <c r="F31" s="147">
        <f t="shared" ca="1" si="0"/>
        <v>43840</v>
      </c>
    </row>
    <row r="32" spans="1:6">
      <c r="A32" s="143">
        <f>'TX NEW CURR AND PVLS'!B38</f>
        <v>0</v>
      </c>
      <c r="B32" s="143" t="e">
        <f>VLOOKUP(A32,'US Mapping'!C$1:E$250,3,FALSE)</f>
        <v>#N/A</v>
      </c>
      <c r="C32" s="143">
        <f>'TX RTT AND ML'!B38</f>
        <v>0</v>
      </c>
      <c r="D32" s="143" t="e">
        <f>VLOOKUP(C32,'US Mapping'!C$1:E$242,3,FALSE)</f>
        <v>#N/A</v>
      </c>
      <c r="E32" s="144" t="str">
        <f t="shared" si="1"/>
        <v>2019Q4</v>
      </c>
      <c r="F32" s="147">
        <f t="shared" ca="1" si="0"/>
        <v>43840</v>
      </c>
    </row>
    <row r="33" spans="1:6">
      <c r="A33" s="143">
        <f>'TX NEW CURR AND PVLS'!B39</f>
        <v>0</v>
      </c>
      <c r="B33" s="143" t="e">
        <f>VLOOKUP(A33,'US Mapping'!C$1:E$250,3,FALSE)</f>
        <v>#N/A</v>
      </c>
      <c r="C33" s="143">
        <f>'TX RTT AND ML'!B39</f>
        <v>0</v>
      </c>
      <c r="D33" s="143" t="e">
        <f>VLOOKUP(C33,'US Mapping'!C$1:E$242,3,FALSE)</f>
        <v>#N/A</v>
      </c>
      <c r="E33" s="144" t="str">
        <f t="shared" si="1"/>
        <v>2019Q4</v>
      </c>
      <c r="F33" s="147">
        <f t="shared" ca="1" si="0"/>
        <v>43840</v>
      </c>
    </row>
    <row r="34" spans="1:6">
      <c r="A34" s="143">
        <f>'TX NEW CURR AND PVLS'!B40</f>
        <v>0</v>
      </c>
      <c r="B34" s="143" t="e">
        <f>VLOOKUP(A34,'US Mapping'!C$1:E$250,3,FALSE)</f>
        <v>#N/A</v>
      </c>
      <c r="C34" s="143">
        <f>'TX RTT AND ML'!B40</f>
        <v>0</v>
      </c>
      <c r="D34" s="143" t="e">
        <f>VLOOKUP(C34,'US Mapping'!C$1:E$242,3,FALSE)</f>
        <v>#N/A</v>
      </c>
      <c r="E34" s="144" t="str">
        <f t="shared" si="1"/>
        <v>2019Q4</v>
      </c>
      <c r="F34" s="147">
        <f t="shared" ca="1" si="0"/>
        <v>43840</v>
      </c>
    </row>
    <row r="35" spans="1:6">
      <c r="A35" s="143">
        <f>'TX NEW CURR AND PVLS'!B41</f>
        <v>0</v>
      </c>
      <c r="B35" s="143" t="e">
        <f>VLOOKUP(A35,'US Mapping'!C$1:E$250,3,FALSE)</f>
        <v>#N/A</v>
      </c>
      <c r="C35" s="143">
        <f>'TX RTT AND ML'!B41</f>
        <v>0</v>
      </c>
      <c r="D35" s="143" t="e">
        <f>VLOOKUP(C35,'US Mapping'!C$1:E$242,3,FALSE)</f>
        <v>#N/A</v>
      </c>
      <c r="E35" s="144" t="str">
        <f t="shared" si="1"/>
        <v>2019Q4</v>
      </c>
      <c r="F35" s="147">
        <f t="shared" ca="1" si="0"/>
        <v>43840</v>
      </c>
    </row>
    <row r="36" spans="1:6">
      <c r="A36" s="143">
        <f>'TX NEW CURR AND PVLS'!B42</f>
        <v>0</v>
      </c>
      <c r="B36" s="143" t="e">
        <f>VLOOKUP(A36,'US Mapping'!C$1:E$250,3,FALSE)</f>
        <v>#N/A</v>
      </c>
      <c r="C36" s="143">
        <f>'TX RTT AND ML'!B42</f>
        <v>0</v>
      </c>
      <c r="D36" s="143" t="e">
        <f>VLOOKUP(C36,'US Mapping'!C$1:E$242,3,FALSE)</f>
        <v>#N/A</v>
      </c>
      <c r="E36" s="144" t="str">
        <f t="shared" si="1"/>
        <v>2019Q4</v>
      </c>
      <c r="F36" s="147">
        <f t="shared" ca="1" si="0"/>
        <v>43840</v>
      </c>
    </row>
    <row r="37" spans="1:6">
      <c r="A37" s="143">
        <f>'TX NEW CURR AND PVLS'!B43</f>
        <v>0</v>
      </c>
      <c r="B37" s="143" t="e">
        <f>VLOOKUP(A37,'US Mapping'!C$1:E$250,3,FALSE)</f>
        <v>#N/A</v>
      </c>
      <c r="C37" s="143">
        <f>'TX RTT AND ML'!B43</f>
        <v>0</v>
      </c>
      <c r="D37" s="143" t="e">
        <f>VLOOKUP(C37,'US Mapping'!C$1:E$242,3,FALSE)</f>
        <v>#N/A</v>
      </c>
      <c r="E37" s="144" t="str">
        <f t="shared" si="1"/>
        <v>2019Q4</v>
      </c>
      <c r="F37" s="147">
        <f t="shared" ca="1" si="0"/>
        <v>43840</v>
      </c>
    </row>
    <row r="38" spans="1:6">
      <c r="A38" s="143">
        <f>'TX NEW CURR AND PVLS'!B44</f>
        <v>0</v>
      </c>
      <c r="B38" s="143" t="e">
        <f>VLOOKUP(A38,'US Mapping'!C$1:E$250,3,FALSE)</f>
        <v>#N/A</v>
      </c>
      <c r="C38" s="143">
        <f>'TX RTT AND ML'!B44</f>
        <v>0</v>
      </c>
      <c r="D38" s="143" t="e">
        <f>VLOOKUP(C38,'US Mapping'!C$1:E$242,3,FALSE)</f>
        <v>#N/A</v>
      </c>
      <c r="E38" s="144" t="str">
        <f t="shared" si="1"/>
        <v>2019Q4</v>
      </c>
      <c r="F38" s="147">
        <f t="shared" ca="1" si="0"/>
        <v>43840</v>
      </c>
    </row>
    <row r="39" spans="1:6">
      <c r="A39" s="143">
        <f>'TX NEW CURR AND PVLS'!B45</f>
        <v>0</v>
      </c>
      <c r="B39" s="143" t="e">
        <f>VLOOKUP(A39,'US Mapping'!C$1:E$250,3,FALSE)</f>
        <v>#N/A</v>
      </c>
      <c r="C39" s="143">
        <f>'TX RTT AND ML'!B45</f>
        <v>0</v>
      </c>
      <c r="D39" s="143" t="e">
        <f>VLOOKUP(C39,'US Mapping'!C$1:E$242,3,FALSE)</f>
        <v>#N/A</v>
      </c>
      <c r="E39" s="144" t="str">
        <f t="shared" si="1"/>
        <v>2019Q4</v>
      </c>
      <c r="F39" s="147">
        <f t="shared" ca="1" si="0"/>
        <v>43840</v>
      </c>
    </row>
    <row r="40" spans="1:6">
      <c r="A40" s="143">
        <f>'TX NEW CURR AND PVLS'!B46</f>
        <v>0</v>
      </c>
      <c r="B40" s="143" t="e">
        <f>VLOOKUP(A40,'US Mapping'!C$1:E$250,3,FALSE)</f>
        <v>#N/A</v>
      </c>
      <c r="C40" s="143">
        <f>'TX RTT AND ML'!B46</f>
        <v>0</v>
      </c>
      <c r="D40" s="143" t="e">
        <f>VLOOKUP(C40,'US Mapping'!C$1:E$242,3,FALSE)</f>
        <v>#N/A</v>
      </c>
      <c r="E40" s="144" t="str">
        <f t="shared" si="1"/>
        <v>2019Q4</v>
      </c>
      <c r="F40" s="147">
        <f t="shared" ca="1" si="0"/>
        <v>43840</v>
      </c>
    </row>
    <row r="41" spans="1:6">
      <c r="A41" s="143">
        <f>'TX NEW CURR AND PVLS'!B47</f>
        <v>0</v>
      </c>
      <c r="B41" s="143" t="e">
        <f>VLOOKUP(A41,'US Mapping'!C$1:E$250,3,FALSE)</f>
        <v>#N/A</v>
      </c>
      <c r="C41" s="143">
        <f>'TX RTT AND ML'!B47</f>
        <v>0</v>
      </c>
      <c r="D41" s="143" t="e">
        <f>VLOOKUP(C41,'US Mapping'!C$1:E$242,3,FALSE)</f>
        <v>#N/A</v>
      </c>
      <c r="E41" s="144" t="str">
        <f t="shared" si="1"/>
        <v>2019Q4</v>
      </c>
      <c r="F41" s="147">
        <f t="shared" ca="1" si="0"/>
        <v>43840</v>
      </c>
    </row>
    <row r="42" spans="1:6">
      <c r="A42" s="143">
        <f>'TX NEW CURR AND PVLS'!B48</f>
        <v>0</v>
      </c>
      <c r="B42" s="143" t="e">
        <f>VLOOKUP(A42,'US Mapping'!C$1:E$250,3,FALSE)</f>
        <v>#N/A</v>
      </c>
      <c r="C42" s="143">
        <f>'TX RTT AND ML'!B48</f>
        <v>0</v>
      </c>
      <c r="D42" s="143" t="e">
        <f>VLOOKUP(C42,'US Mapping'!C$1:E$242,3,FALSE)</f>
        <v>#N/A</v>
      </c>
      <c r="E42" s="144" t="str">
        <f t="shared" si="1"/>
        <v>2019Q4</v>
      </c>
      <c r="F42" s="147">
        <f t="shared" ca="1" si="0"/>
        <v>43840</v>
      </c>
    </row>
    <row r="43" spans="1:6">
      <c r="A43" s="143">
        <f>'TX NEW CURR AND PVLS'!B49</f>
        <v>0</v>
      </c>
      <c r="B43" s="143" t="e">
        <f>VLOOKUP(A43,'US Mapping'!C$1:E$250,3,FALSE)</f>
        <v>#N/A</v>
      </c>
      <c r="C43" s="143">
        <f>'TX RTT AND ML'!B49</f>
        <v>0</v>
      </c>
      <c r="D43" s="143" t="e">
        <f>VLOOKUP(C43,'US Mapping'!C$1:E$242,3,FALSE)</f>
        <v>#N/A</v>
      </c>
      <c r="E43" s="144" t="str">
        <f t="shared" si="1"/>
        <v>2019Q4</v>
      </c>
      <c r="F43" s="147">
        <f t="shared" ca="1" si="0"/>
        <v>43840</v>
      </c>
    </row>
    <row r="44" spans="1:6">
      <c r="A44" s="143">
        <f>'TX NEW CURR AND PVLS'!B50</f>
        <v>0</v>
      </c>
      <c r="B44" s="143" t="e">
        <f>VLOOKUP(A44,'US Mapping'!C$1:E$250,3,FALSE)</f>
        <v>#N/A</v>
      </c>
      <c r="C44" s="143">
        <f>'TX RTT AND ML'!B50</f>
        <v>0</v>
      </c>
      <c r="D44" s="143" t="e">
        <f>VLOOKUP(C44,'US Mapping'!C$1:E$242,3,FALSE)</f>
        <v>#N/A</v>
      </c>
      <c r="E44" s="144" t="str">
        <f t="shared" si="1"/>
        <v>2019Q4</v>
      </c>
      <c r="F44" s="147">
        <f t="shared" ca="1" si="0"/>
        <v>43840</v>
      </c>
    </row>
    <row r="45" spans="1:6">
      <c r="A45" s="143">
        <f>'TX NEW CURR AND PVLS'!B51</f>
        <v>0</v>
      </c>
      <c r="B45" s="143" t="e">
        <f>VLOOKUP(A45,'US Mapping'!C$1:E$250,3,FALSE)</f>
        <v>#N/A</v>
      </c>
      <c r="C45" s="143">
        <f>'TX RTT AND ML'!B51</f>
        <v>0</v>
      </c>
      <c r="D45" s="143" t="e">
        <f>VLOOKUP(C45,'US Mapping'!C$1:E$242,3,FALSE)</f>
        <v>#N/A</v>
      </c>
      <c r="E45" s="144" t="str">
        <f t="shared" si="1"/>
        <v>2019Q4</v>
      </c>
      <c r="F45" s="147">
        <f t="shared" ca="1" si="0"/>
        <v>43840</v>
      </c>
    </row>
    <row r="46" spans="1:6">
      <c r="A46" s="143">
        <f>'TX NEW CURR AND PVLS'!B52</f>
        <v>0</v>
      </c>
      <c r="B46" s="143" t="e">
        <f>VLOOKUP(A46,'US Mapping'!C$1:E$250,3,FALSE)</f>
        <v>#N/A</v>
      </c>
      <c r="C46" s="143">
        <f>'TX RTT AND ML'!B52</f>
        <v>0</v>
      </c>
      <c r="D46" s="143" t="e">
        <f>VLOOKUP(C46,'US Mapping'!C$1:E$242,3,FALSE)</f>
        <v>#N/A</v>
      </c>
      <c r="E46" s="144" t="str">
        <f t="shared" si="1"/>
        <v>2019Q4</v>
      </c>
      <c r="F46" s="147">
        <f t="shared" ca="1" si="0"/>
        <v>43840</v>
      </c>
    </row>
    <row r="47" spans="1:6">
      <c r="A47" s="143">
        <f>'TX NEW CURR AND PVLS'!B53</f>
        <v>0</v>
      </c>
      <c r="B47" s="143" t="e">
        <f>VLOOKUP(A47,'US Mapping'!C$1:E$250,3,FALSE)</f>
        <v>#N/A</v>
      </c>
      <c r="C47" s="143">
        <f>'TX RTT AND ML'!B53</f>
        <v>0</v>
      </c>
      <c r="D47" s="143" t="e">
        <f>VLOOKUP(C47,'US Mapping'!C$1:E$242,3,FALSE)</f>
        <v>#N/A</v>
      </c>
      <c r="E47" s="144" t="str">
        <f t="shared" si="1"/>
        <v>2019Q4</v>
      </c>
      <c r="F47" s="147">
        <f t="shared" ca="1" si="0"/>
        <v>43840</v>
      </c>
    </row>
    <row r="48" spans="1:6">
      <c r="A48" s="143">
        <f>'TX NEW CURR AND PVLS'!B54</f>
        <v>0</v>
      </c>
      <c r="B48" s="143" t="e">
        <f>VLOOKUP(A48,'US Mapping'!C$1:E$250,3,FALSE)</f>
        <v>#N/A</v>
      </c>
      <c r="C48" s="143">
        <f>'TX RTT AND ML'!B54</f>
        <v>0</v>
      </c>
      <c r="D48" s="143" t="e">
        <f>VLOOKUP(C48,'US Mapping'!C$1:E$242,3,FALSE)</f>
        <v>#N/A</v>
      </c>
      <c r="E48" s="144" t="str">
        <f t="shared" si="1"/>
        <v>2019Q4</v>
      </c>
      <c r="F48" s="147">
        <f t="shared" ca="1" si="0"/>
        <v>43840</v>
      </c>
    </row>
    <row r="49" spans="1:6">
      <c r="A49" s="143">
        <f>'TX NEW CURR AND PVLS'!B55</f>
        <v>0</v>
      </c>
      <c r="B49" s="143" t="e">
        <f>VLOOKUP(A49,'US Mapping'!C$1:E$250,3,FALSE)</f>
        <v>#N/A</v>
      </c>
      <c r="C49" s="143">
        <f>'TX RTT AND ML'!B55</f>
        <v>0</v>
      </c>
      <c r="D49" s="143" t="e">
        <f>VLOOKUP(C49,'US Mapping'!C$1:E$242,3,FALSE)</f>
        <v>#N/A</v>
      </c>
      <c r="E49" s="144" t="str">
        <f t="shared" si="1"/>
        <v>2019Q4</v>
      </c>
      <c r="F49" s="147">
        <f t="shared" ca="1" si="0"/>
        <v>43840</v>
      </c>
    </row>
    <row r="50" spans="1:6">
      <c r="A50" s="143">
        <f>'TX NEW CURR AND PVLS'!B56</f>
        <v>0</v>
      </c>
      <c r="B50" s="143" t="e">
        <f>VLOOKUP(A50,'US Mapping'!C$1:E$250,3,FALSE)</f>
        <v>#N/A</v>
      </c>
      <c r="C50" s="143">
        <f>'TX RTT AND ML'!B56</f>
        <v>0</v>
      </c>
      <c r="D50" s="143" t="e">
        <f>VLOOKUP(C50,'US Mapping'!C$1:E$242,3,FALSE)</f>
        <v>#N/A</v>
      </c>
      <c r="E50" s="144" t="str">
        <f t="shared" si="1"/>
        <v>2019Q4</v>
      </c>
      <c r="F50" s="147">
        <f t="shared" ca="1" si="0"/>
        <v>43840</v>
      </c>
    </row>
    <row r="51" spans="1:6">
      <c r="A51" s="143">
        <f>'TX NEW CURR AND PVLS'!B57</f>
        <v>0</v>
      </c>
      <c r="B51" s="143" t="e">
        <f>VLOOKUP(A51,'US Mapping'!C$1:E$250,3,FALSE)</f>
        <v>#N/A</v>
      </c>
      <c r="C51" s="143">
        <f>'TX RTT AND ML'!B57</f>
        <v>0</v>
      </c>
      <c r="D51" s="143" t="e">
        <f>VLOOKUP(C51,'US Mapping'!C$1:E$242,3,FALSE)</f>
        <v>#N/A</v>
      </c>
      <c r="E51" s="144" t="str">
        <f t="shared" si="1"/>
        <v>2019Q4</v>
      </c>
      <c r="F51" s="147">
        <f t="shared" ca="1" si="0"/>
        <v>43840</v>
      </c>
    </row>
    <row r="52" spans="1:6">
      <c r="A52" s="143">
        <f>'TX NEW CURR AND PVLS'!B58</f>
        <v>0</v>
      </c>
      <c r="B52" s="143" t="e">
        <f>VLOOKUP(A52,'US Mapping'!C$1:E$250,3,FALSE)</f>
        <v>#N/A</v>
      </c>
      <c r="C52" s="143">
        <f>'TX RTT AND ML'!B58</f>
        <v>0</v>
      </c>
      <c r="D52" s="143" t="e">
        <f>VLOOKUP(C52,'US Mapping'!C$1:E$242,3,FALSE)</f>
        <v>#N/A</v>
      </c>
      <c r="E52" s="144" t="str">
        <f t="shared" si="1"/>
        <v>2019Q4</v>
      </c>
      <c r="F52" s="147">
        <f t="shared" ca="1" si="0"/>
        <v>43840</v>
      </c>
    </row>
    <row r="53" spans="1:6">
      <c r="A53" s="143">
        <f>'TX NEW CURR AND PVLS'!B59</f>
        <v>0</v>
      </c>
      <c r="B53" s="143" t="e">
        <f>VLOOKUP(A53,'US Mapping'!C$1:E$250,3,FALSE)</f>
        <v>#N/A</v>
      </c>
      <c r="C53" s="143">
        <f>'TX RTT AND ML'!B59</f>
        <v>0</v>
      </c>
      <c r="D53" s="143" t="e">
        <f>VLOOKUP(C53,'US Mapping'!C$1:E$242,3,FALSE)</f>
        <v>#N/A</v>
      </c>
      <c r="E53" s="144" t="str">
        <f t="shared" si="1"/>
        <v>2019Q4</v>
      </c>
      <c r="F53" s="147">
        <f t="shared" ca="1" si="0"/>
        <v>43840</v>
      </c>
    </row>
    <row r="54" spans="1:6">
      <c r="A54" s="143">
        <f>'TX NEW CURR AND PVLS'!B60</f>
        <v>0</v>
      </c>
      <c r="B54" s="143" t="e">
        <f>VLOOKUP(A54,'US Mapping'!C$1:E$250,3,FALSE)</f>
        <v>#N/A</v>
      </c>
      <c r="C54" s="143">
        <f>'TX RTT AND ML'!B60</f>
        <v>0</v>
      </c>
      <c r="D54" s="143" t="e">
        <f>VLOOKUP(C54,'US Mapping'!C$1:E$242,3,FALSE)</f>
        <v>#N/A</v>
      </c>
      <c r="E54" s="144" t="str">
        <f t="shared" si="1"/>
        <v>2019Q4</v>
      </c>
      <c r="F54" s="147">
        <f t="shared" ca="1" si="0"/>
        <v>43840</v>
      </c>
    </row>
    <row r="55" spans="1:6">
      <c r="A55" s="143">
        <f>'TX NEW CURR AND PVLS'!B61</f>
        <v>0</v>
      </c>
      <c r="B55" s="143" t="e">
        <f>VLOOKUP(A55,'US Mapping'!C$1:E$250,3,FALSE)</f>
        <v>#N/A</v>
      </c>
      <c r="C55" s="143">
        <f>'TX RTT AND ML'!B61</f>
        <v>0</v>
      </c>
      <c r="D55" s="143" t="e">
        <f>VLOOKUP(C55,'US Mapping'!C$1:E$242,3,FALSE)</f>
        <v>#N/A</v>
      </c>
      <c r="E55" s="144" t="str">
        <f t="shared" si="1"/>
        <v>2019Q4</v>
      </c>
      <c r="F55" s="147">
        <f t="shared" ca="1" si="0"/>
        <v>43840</v>
      </c>
    </row>
    <row r="56" spans="1:6">
      <c r="A56" s="143">
        <f>'TX NEW CURR AND PVLS'!B62</f>
        <v>0</v>
      </c>
      <c r="B56" s="143" t="e">
        <f>VLOOKUP(A56,'US Mapping'!C$1:E$250,3,FALSE)</f>
        <v>#N/A</v>
      </c>
      <c r="C56" s="143">
        <f>'TX RTT AND ML'!B62</f>
        <v>0</v>
      </c>
      <c r="D56" s="143" t="e">
        <f>VLOOKUP(C56,'US Mapping'!C$1:E$242,3,FALSE)</f>
        <v>#N/A</v>
      </c>
      <c r="E56" s="144" t="str">
        <f t="shared" si="1"/>
        <v>2019Q4</v>
      </c>
      <c r="F56" s="147">
        <f t="shared" ca="1" si="0"/>
        <v>43840</v>
      </c>
    </row>
    <row r="57" spans="1:6">
      <c r="A57" s="143">
        <f>'TX NEW CURR AND PVLS'!B63</f>
        <v>0</v>
      </c>
      <c r="B57" s="143" t="e">
        <f>VLOOKUP(A57,'US Mapping'!C$1:E$250,3,FALSE)</f>
        <v>#N/A</v>
      </c>
      <c r="C57" s="143">
        <f>'TX RTT AND ML'!B63</f>
        <v>0</v>
      </c>
      <c r="D57" s="143" t="e">
        <f>VLOOKUP(C57,'US Mapping'!C$1:E$242,3,FALSE)</f>
        <v>#N/A</v>
      </c>
      <c r="E57" s="144" t="str">
        <f t="shared" si="1"/>
        <v>2019Q4</v>
      </c>
      <c r="F57" s="147">
        <f t="shared" ca="1" si="0"/>
        <v>43840</v>
      </c>
    </row>
    <row r="58" spans="1:6">
      <c r="A58" s="143">
        <f>'TX NEW CURR AND PVLS'!B64</f>
        <v>0</v>
      </c>
      <c r="B58" s="143" t="e">
        <f>VLOOKUP(A58,'US Mapping'!C$1:E$250,3,FALSE)</f>
        <v>#N/A</v>
      </c>
      <c r="C58" s="143">
        <f>'TX RTT AND ML'!B64</f>
        <v>0</v>
      </c>
      <c r="D58" s="143" t="e">
        <f>VLOOKUP(C58,'US Mapping'!C$1:E$242,3,FALSE)</f>
        <v>#N/A</v>
      </c>
      <c r="E58" s="144" t="str">
        <f t="shared" si="1"/>
        <v>2019Q4</v>
      </c>
      <c r="F58" s="147">
        <f t="shared" ca="1" si="0"/>
        <v>43840</v>
      </c>
    </row>
    <row r="59" spans="1:6">
      <c r="A59" s="143">
        <f>'TX NEW CURR AND PVLS'!B65</f>
        <v>0</v>
      </c>
      <c r="B59" s="143" t="e">
        <f>VLOOKUP(A59,'US Mapping'!C$1:E$250,3,FALSE)</f>
        <v>#N/A</v>
      </c>
      <c r="C59" s="143">
        <f>'TX RTT AND ML'!B65</f>
        <v>0</v>
      </c>
      <c r="D59" s="143" t="e">
        <f>VLOOKUP(C59,'US Mapping'!C$1:E$242,3,FALSE)</f>
        <v>#N/A</v>
      </c>
      <c r="E59" s="144" t="str">
        <f t="shared" si="1"/>
        <v>2019Q4</v>
      </c>
      <c r="F59" s="147">
        <f t="shared" ca="1" si="0"/>
        <v>43840</v>
      </c>
    </row>
    <row r="60" spans="1:6">
      <c r="A60" s="143">
        <f>'TX NEW CURR AND PVLS'!B66</f>
        <v>0</v>
      </c>
      <c r="B60" s="143" t="e">
        <f>VLOOKUP(A60,'US Mapping'!C$1:E$250,3,FALSE)</f>
        <v>#N/A</v>
      </c>
      <c r="C60" s="143">
        <f>'TX RTT AND ML'!B66</f>
        <v>0</v>
      </c>
      <c r="D60" s="143" t="e">
        <f>VLOOKUP(C60,'US Mapping'!C$1:E$242,3,FALSE)</f>
        <v>#N/A</v>
      </c>
      <c r="E60" s="144" t="str">
        <f t="shared" si="1"/>
        <v>2019Q4</v>
      </c>
      <c r="F60" s="147">
        <f t="shared" ca="1" si="0"/>
        <v>43840</v>
      </c>
    </row>
    <row r="61" spans="1:6">
      <c r="A61" s="143">
        <f>'TX NEW CURR AND PVLS'!B67</f>
        <v>0</v>
      </c>
      <c r="B61" s="143" t="e">
        <f>VLOOKUP(A61,'US Mapping'!C$1:E$250,3,FALSE)</f>
        <v>#N/A</v>
      </c>
      <c r="C61" s="143">
        <f>'TX RTT AND ML'!B67</f>
        <v>0</v>
      </c>
      <c r="D61" s="143" t="e">
        <f>VLOOKUP(C61,'US Mapping'!C$1:E$242,3,FALSE)</f>
        <v>#N/A</v>
      </c>
      <c r="E61" s="144" t="str">
        <f t="shared" si="1"/>
        <v>2019Q4</v>
      </c>
      <c r="F61" s="147">
        <f t="shared" ca="1" si="0"/>
        <v>43840</v>
      </c>
    </row>
    <row r="62" spans="1:6">
      <c r="A62" s="143">
        <f>'TX NEW CURR AND PVLS'!B68</f>
        <v>0</v>
      </c>
      <c r="B62" s="143" t="e">
        <f>VLOOKUP(A62,'US Mapping'!C$1:E$250,3,FALSE)</f>
        <v>#N/A</v>
      </c>
      <c r="C62" s="143">
        <f>'TX RTT AND ML'!B68</f>
        <v>0</v>
      </c>
      <c r="D62" s="143" t="e">
        <f>VLOOKUP(C62,'US Mapping'!C$1:E$242,3,FALSE)</f>
        <v>#N/A</v>
      </c>
      <c r="E62" s="144" t="str">
        <f t="shared" si="1"/>
        <v>2019Q4</v>
      </c>
      <c r="F62" s="147">
        <f t="shared" ca="1" si="0"/>
        <v>43840</v>
      </c>
    </row>
    <row r="63" spans="1:6">
      <c r="A63" s="143">
        <f>'TX NEW CURR AND PVLS'!B69</f>
        <v>0</v>
      </c>
      <c r="B63" s="143" t="e">
        <f>VLOOKUP(A63,'US Mapping'!C$1:E$250,3,FALSE)</f>
        <v>#N/A</v>
      </c>
      <c r="C63" s="143">
        <f>'TX RTT AND ML'!B69</f>
        <v>0</v>
      </c>
      <c r="D63" s="143" t="e">
        <f>VLOOKUP(C63,'US Mapping'!C$1:E$242,3,FALSE)</f>
        <v>#N/A</v>
      </c>
      <c r="E63" s="144" t="str">
        <f t="shared" si="1"/>
        <v>2019Q4</v>
      </c>
      <c r="F63" s="147">
        <f t="shared" ca="1" si="0"/>
        <v>43840</v>
      </c>
    </row>
    <row r="64" spans="1:6">
      <c r="A64" s="143">
        <f>'TX NEW CURR AND PVLS'!B70</f>
        <v>0</v>
      </c>
      <c r="B64" s="143" t="e">
        <f>VLOOKUP(A64,'US Mapping'!C$1:E$250,3,FALSE)</f>
        <v>#N/A</v>
      </c>
      <c r="C64" s="143">
        <f>'TX RTT AND ML'!B70</f>
        <v>0</v>
      </c>
      <c r="D64" s="143" t="e">
        <f>VLOOKUP(C64,'US Mapping'!C$1:E$242,3,FALSE)</f>
        <v>#N/A</v>
      </c>
      <c r="E64" s="144" t="str">
        <f t="shared" si="1"/>
        <v>2019Q4</v>
      </c>
      <c r="F64" s="147">
        <f t="shared" ca="1" si="0"/>
        <v>43840</v>
      </c>
    </row>
    <row r="65" spans="1:6">
      <c r="A65" s="143">
        <f>'TX NEW CURR AND PVLS'!B71</f>
        <v>0</v>
      </c>
      <c r="B65" s="143" t="e">
        <f>VLOOKUP(A65,'US Mapping'!C$1:E$250,3,FALSE)</f>
        <v>#N/A</v>
      </c>
      <c r="C65" s="143">
        <f>'TX RTT AND ML'!B71</f>
        <v>0</v>
      </c>
      <c r="D65" s="143" t="e">
        <f>VLOOKUP(C65,'US Mapping'!C$1:E$242,3,FALSE)</f>
        <v>#N/A</v>
      </c>
      <c r="E65" s="144" t="str">
        <f t="shared" si="1"/>
        <v>2019Q4</v>
      </c>
      <c r="F65" s="147">
        <f t="shared" ca="1" si="0"/>
        <v>43840</v>
      </c>
    </row>
    <row r="66" spans="1:6">
      <c r="A66" s="143">
        <f>'TX NEW CURR AND PVLS'!B72</f>
        <v>0</v>
      </c>
      <c r="B66" s="143" t="e">
        <f>VLOOKUP(A66,'US Mapping'!C$1:E$250,3,FALSE)</f>
        <v>#N/A</v>
      </c>
      <c r="C66" s="143">
        <f>'TX RTT AND ML'!B72</f>
        <v>0</v>
      </c>
      <c r="D66" s="143" t="e">
        <f>VLOOKUP(C66,'US Mapping'!C$1:E$242,3,FALSE)</f>
        <v>#N/A</v>
      </c>
      <c r="E66" s="144" t="str">
        <f t="shared" si="1"/>
        <v>2019Q4</v>
      </c>
      <c r="F66" s="147">
        <f t="shared" ref="F66:F129" ca="1" si="2">TODAY()</f>
        <v>43840</v>
      </c>
    </row>
    <row r="67" spans="1:6">
      <c r="A67" s="143">
        <f>'TX NEW CURR AND PVLS'!B73</f>
        <v>0</v>
      </c>
      <c r="B67" s="143" t="e">
        <f>VLOOKUP(A67,'US Mapping'!C$1:E$250,3,FALSE)</f>
        <v>#N/A</v>
      </c>
      <c r="C67" s="143">
        <f>'TX RTT AND ML'!B73</f>
        <v>0</v>
      </c>
      <c r="D67" s="143" t="e">
        <f>VLOOKUP(C67,'US Mapping'!C$1:E$242,3,FALSE)</f>
        <v>#N/A</v>
      </c>
      <c r="E67" s="144" t="str">
        <f t="shared" si="1"/>
        <v>2019Q4</v>
      </c>
      <c r="F67" s="147">
        <f t="shared" ca="1" si="2"/>
        <v>43840</v>
      </c>
    </row>
    <row r="68" spans="1:6">
      <c r="A68" s="143">
        <f>'TX NEW CURR AND PVLS'!B74</f>
        <v>0</v>
      </c>
      <c r="B68" s="143" t="e">
        <f>VLOOKUP(A68,'US Mapping'!C$1:E$250,3,FALSE)</f>
        <v>#N/A</v>
      </c>
      <c r="C68" s="143">
        <f>'TX RTT AND ML'!B74</f>
        <v>0</v>
      </c>
      <c r="D68" s="143" t="e">
        <f>VLOOKUP(C68,'US Mapping'!C$1:E$242,3,FALSE)</f>
        <v>#N/A</v>
      </c>
      <c r="E68" s="144" t="str">
        <f t="shared" ref="E68:E131" si="3">E67</f>
        <v>2019Q4</v>
      </c>
      <c r="F68" s="147">
        <f t="shared" ca="1" si="2"/>
        <v>43840</v>
      </c>
    </row>
    <row r="69" spans="1:6">
      <c r="A69" s="143">
        <f>'TX NEW CURR AND PVLS'!B75</f>
        <v>0</v>
      </c>
      <c r="B69" s="143" t="e">
        <f>VLOOKUP(A69,'US Mapping'!C$1:E$250,3,FALSE)</f>
        <v>#N/A</v>
      </c>
      <c r="C69" s="143">
        <f>'TX RTT AND ML'!B75</f>
        <v>0</v>
      </c>
      <c r="D69" s="143" t="e">
        <f>VLOOKUP(C69,'US Mapping'!C$1:E$242,3,FALSE)</f>
        <v>#N/A</v>
      </c>
      <c r="E69" s="144" t="str">
        <f t="shared" si="3"/>
        <v>2019Q4</v>
      </c>
      <c r="F69" s="147">
        <f t="shared" ca="1" si="2"/>
        <v>43840</v>
      </c>
    </row>
    <row r="70" spans="1:6">
      <c r="A70" s="143">
        <f>'TX NEW CURR AND PVLS'!B76</f>
        <v>0</v>
      </c>
      <c r="B70" s="143" t="e">
        <f>VLOOKUP(A70,'US Mapping'!C$1:E$250,3,FALSE)</f>
        <v>#N/A</v>
      </c>
      <c r="C70" s="143">
        <f>'TX RTT AND ML'!B76</f>
        <v>0</v>
      </c>
      <c r="D70" s="143" t="e">
        <f>VLOOKUP(C70,'US Mapping'!C$1:E$242,3,FALSE)</f>
        <v>#N/A</v>
      </c>
      <c r="E70" s="144" t="str">
        <f t="shared" si="3"/>
        <v>2019Q4</v>
      </c>
      <c r="F70" s="147">
        <f t="shared" ca="1" si="2"/>
        <v>43840</v>
      </c>
    </row>
    <row r="71" spans="1:6">
      <c r="A71" s="143">
        <f>'TX NEW CURR AND PVLS'!B77</f>
        <v>0</v>
      </c>
      <c r="B71" s="143" t="e">
        <f>VLOOKUP(A71,'US Mapping'!C$1:E$250,3,FALSE)</f>
        <v>#N/A</v>
      </c>
      <c r="C71" s="143">
        <f>'TX RTT AND ML'!B77</f>
        <v>0</v>
      </c>
      <c r="D71" s="143" t="e">
        <f>VLOOKUP(C71,'US Mapping'!C$1:E$242,3,FALSE)</f>
        <v>#N/A</v>
      </c>
      <c r="E71" s="144" t="str">
        <f t="shared" si="3"/>
        <v>2019Q4</v>
      </c>
      <c r="F71" s="147">
        <f t="shared" ca="1" si="2"/>
        <v>43840</v>
      </c>
    </row>
    <row r="72" spans="1:6">
      <c r="A72" s="143">
        <f>'TX NEW CURR AND PVLS'!B78</f>
        <v>0</v>
      </c>
      <c r="B72" s="143" t="e">
        <f>VLOOKUP(A72,'US Mapping'!C$1:E$250,3,FALSE)</f>
        <v>#N/A</v>
      </c>
      <c r="C72" s="143">
        <f>'TX RTT AND ML'!B78</f>
        <v>0</v>
      </c>
      <c r="D72" s="143" t="e">
        <f>VLOOKUP(C72,'US Mapping'!C$1:E$242,3,FALSE)</f>
        <v>#N/A</v>
      </c>
      <c r="E72" s="144" t="str">
        <f t="shared" si="3"/>
        <v>2019Q4</v>
      </c>
      <c r="F72" s="147">
        <f t="shared" ca="1" si="2"/>
        <v>43840</v>
      </c>
    </row>
    <row r="73" spans="1:6">
      <c r="A73" s="143">
        <f>'TX NEW CURR AND PVLS'!B79</f>
        <v>0</v>
      </c>
      <c r="B73" s="143" t="e">
        <f>VLOOKUP(A73,'US Mapping'!C$1:E$250,3,FALSE)</f>
        <v>#N/A</v>
      </c>
      <c r="C73" s="143">
        <f>'TX RTT AND ML'!B79</f>
        <v>0</v>
      </c>
      <c r="D73" s="143" t="e">
        <f>VLOOKUP(C73,'US Mapping'!C$1:E$242,3,FALSE)</f>
        <v>#N/A</v>
      </c>
      <c r="E73" s="144" t="str">
        <f t="shared" si="3"/>
        <v>2019Q4</v>
      </c>
      <c r="F73" s="147">
        <f t="shared" ca="1" si="2"/>
        <v>43840</v>
      </c>
    </row>
    <row r="74" spans="1:6">
      <c r="A74" s="143">
        <f>'TX NEW CURR AND PVLS'!B80</f>
        <v>0</v>
      </c>
      <c r="B74" s="143" t="e">
        <f>VLOOKUP(A74,'US Mapping'!C$1:E$250,3,FALSE)</f>
        <v>#N/A</v>
      </c>
      <c r="C74" s="143">
        <f>'TX RTT AND ML'!B80</f>
        <v>0</v>
      </c>
      <c r="D74" s="143" t="e">
        <f>VLOOKUP(C74,'US Mapping'!C$1:E$242,3,FALSE)</f>
        <v>#N/A</v>
      </c>
      <c r="E74" s="144" t="str">
        <f t="shared" si="3"/>
        <v>2019Q4</v>
      </c>
      <c r="F74" s="147">
        <f t="shared" ca="1" si="2"/>
        <v>43840</v>
      </c>
    </row>
    <row r="75" spans="1:6">
      <c r="A75" s="143">
        <f>'TX NEW CURR AND PVLS'!B81</f>
        <v>0</v>
      </c>
      <c r="B75" s="143" t="e">
        <f>VLOOKUP(A75,'US Mapping'!C$1:E$250,3,FALSE)</f>
        <v>#N/A</v>
      </c>
      <c r="C75" s="143">
        <f>'TX RTT AND ML'!B81</f>
        <v>0</v>
      </c>
      <c r="D75" s="143" t="e">
        <f>VLOOKUP(C75,'US Mapping'!C$1:E$242,3,FALSE)</f>
        <v>#N/A</v>
      </c>
      <c r="E75" s="144" t="str">
        <f t="shared" si="3"/>
        <v>2019Q4</v>
      </c>
      <c r="F75" s="147">
        <f t="shared" ca="1" si="2"/>
        <v>43840</v>
      </c>
    </row>
    <row r="76" spans="1:6">
      <c r="A76" s="143">
        <f>'TX NEW CURR AND PVLS'!B82</f>
        <v>0</v>
      </c>
      <c r="B76" s="143" t="e">
        <f>VLOOKUP(A76,'US Mapping'!C$1:E$250,3,FALSE)</f>
        <v>#N/A</v>
      </c>
      <c r="C76" s="143">
        <f>'TX RTT AND ML'!B82</f>
        <v>0</v>
      </c>
      <c r="D76" s="143" t="e">
        <f>VLOOKUP(C76,'US Mapping'!C$1:E$242,3,FALSE)</f>
        <v>#N/A</v>
      </c>
      <c r="E76" s="144" t="str">
        <f t="shared" si="3"/>
        <v>2019Q4</v>
      </c>
      <c r="F76" s="147">
        <f t="shared" ca="1" si="2"/>
        <v>43840</v>
      </c>
    </row>
    <row r="77" spans="1:6">
      <c r="A77" s="143">
        <f>'TX NEW CURR AND PVLS'!B83</f>
        <v>0</v>
      </c>
      <c r="B77" s="143" t="e">
        <f>VLOOKUP(A77,'US Mapping'!C$1:E$250,3,FALSE)</f>
        <v>#N/A</v>
      </c>
      <c r="C77" s="143">
        <f>'TX RTT AND ML'!B83</f>
        <v>0</v>
      </c>
      <c r="D77" s="143" t="e">
        <f>VLOOKUP(C77,'US Mapping'!C$1:E$242,3,FALSE)</f>
        <v>#N/A</v>
      </c>
      <c r="E77" s="144" t="str">
        <f t="shared" si="3"/>
        <v>2019Q4</v>
      </c>
      <c r="F77" s="147">
        <f t="shared" ca="1" si="2"/>
        <v>43840</v>
      </c>
    </row>
    <row r="78" spans="1:6">
      <c r="A78" s="143">
        <f>'TX NEW CURR AND PVLS'!B84</f>
        <v>0</v>
      </c>
      <c r="B78" s="143" t="e">
        <f>VLOOKUP(A78,'US Mapping'!C$1:E$250,3,FALSE)</f>
        <v>#N/A</v>
      </c>
      <c r="C78" s="143">
        <f>'TX RTT AND ML'!B84</f>
        <v>0</v>
      </c>
      <c r="D78" s="143" t="e">
        <f>VLOOKUP(C78,'US Mapping'!C$1:E$242,3,FALSE)</f>
        <v>#N/A</v>
      </c>
      <c r="E78" s="144" t="str">
        <f t="shared" si="3"/>
        <v>2019Q4</v>
      </c>
      <c r="F78" s="147">
        <f t="shared" ca="1" si="2"/>
        <v>43840</v>
      </c>
    </row>
    <row r="79" spans="1:6">
      <c r="A79" s="143">
        <f>'TX NEW CURR AND PVLS'!B85</f>
        <v>0</v>
      </c>
      <c r="B79" s="143" t="e">
        <f>VLOOKUP(A79,'US Mapping'!C$1:E$250,3,FALSE)</f>
        <v>#N/A</v>
      </c>
      <c r="C79" s="143">
        <f>'TX RTT AND ML'!B85</f>
        <v>0</v>
      </c>
      <c r="D79" s="143" t="e">
        <f>VLOOKUP(C79,'US Mapping'!C$1:E$242,3,FALSE)</f>
        <v>#N/A</v>
      </c>
      <c r="E79" s="144" t="str">
        <f t="shared" si="3"/>
        <v>2019Q4</v>
      </c>
      <c r="F79" s="147">
        <f t="shared" ca="1" si="2"/>
        <v>43840</v>
      </c>
    </row>
    <row r="80" spans="1:6">
      <c r="A80" s="143">
        <f>'TX NEW CURR AND PVLS'!B86</f>
        <v>0</v>
      </c>
      <c r="B80" s="143" t="e">
        <f>VLOOKUP(A80,'US Mapping'!C$1:E$250,3,FALSE)</f>
        <v>#N/A</v>
      </c>
      <c r="C80" s="143">
        <f>'TX RTT AND ML'!B86</f>
        <v>0</v>
      </c>
      <c r="D80" s="143" t="e">
        <f>VLOOKUP(C80,'US Mapping'!C$1:E$242,3,FALSE)</f>
        <v>#N/A</v>
      </c>
      <c r="E80" s="144" t="str">
        <f t="shared" si="3"/>
        <v>2019Q4</v>
      </c>
      <c r="F80" s="147">
        <f t="shared" ca="1" si="2"/>
        <v>43840</v>
      </c>
    </row>
    <row r="81" spans="1:6">
      <c r="A81" s="143">
        <f>'TX NEW CURR AND PVLS'!B87</f>
        <v>0</v>
      </c>
      <c r="B81" s="143" t="e">
        <f>VLOOKUP(A81,'US Mapping'!C$1:E$250,3,FALSE)</f>
        <v>#N/A</v>
      </c>
      <c r="C81" s="143">
        <f>'TX RTT AND ML'!B87</f>
        <v>0</v>
      </c>
      <c r="D81" s="143" t="e">
        <f>VLOOKUP(C81,'US Mapping'!C$1:E$242,3,FALSE)</f>
        <v>#N/A</v>
      </c>
      <c r="E81" s="144" t="str">
        <f t="shared" si="3"/>
        <v>2019Q4</v>
      </c>
      <c r="F81" s="147">
        <f t="shared" ca="1" si="2"/>
        <v>43840</v>
      </c>
    </row>
    <row r="82" spans="1:6">
      <c r="A82" s="143">
        <f>'TX NEW CURR AND PVLS'!B88</f>
        <v>0</v>
      </c>
      <c r="B82" s="143" t="e">
        <f>VLOOKUP(A82,'US Mapping'!C$1:E$250,3,FALSE)</f>
        <v>#N/A</v>
      </c>
      <c r="C82" s="143">
        <f>'TX RTT AND ML'!B88</f>
        <v>0</v>
      </c>
      <c r="D82" s="143" t="e">
        <f>VLOOKUP(C82,'US Mapping'!C$1:E$242,3,FALSE)</f>
        <v>#N/A</v>
      </c>
      <c r="E82" s="144" t="str">
        <f t="shared" si="3"/>
        <v>2019Q4</v>
      </c>
      <c r="F82" s="147">
        <f t="shared" ca="1" si="2"/>
        <v>43840</v>
      </c>
    </row>
    <row r="83" spans="1:6">
      <c r="A83" s="143">
        <f>'TX NEW CURR AND PVLS'!B89</f>
        <v>0</v>
      </c>
      <c r="B83" s="143" t="e">
        <f>VLOOKUP(A83,'US Mapping'!C$1:E$250,3,FALSE)</f>
        <v>#N/A</v>
      </c>
      <c r="C83" s="143">
        <f>'TX RTT AND ML'!B89</f>
        <v>0</v>
      </c>
      <c r="D83" s="143" t="e">
        <f>VLOOKUP(C83,'US Mapping'!C$1:E$242,3,FALSE)</f>
        <v>#N/A</v>
      </c>
      <c r="E83" s="144" t="str">
        <f t="shared" si="3"/>
        <v>2019Q4</v>
      </c>
      <c r="F83" s="147">
        <f t="shared" ca="1" si="2"/>
        <v>43840</v>
      </c>
    </row>
    <row r="84" spans="1:6">
      <c r="A84" s="143">
        <f>'TX NEW CURR AND PVLS'!B90</f>
        <v>0</v>
      </c>
      <c r="B84" s="143" t="e">
        <f>VLOOKUP(A84,'US Mapping'!C$1:E$250,3,FALSE)</f>
        <v>#N/A</v>
      </c>
      <c r="C84" s="143">
        <f>'TX RTT AND ML'!B90</f>
        <v>0</v>
      </c>
      <c r="D84" s="143" t="e">
        <f>VLOOKUP(C84,'US Mapping'!C$1:E$242,3,FALSE)</f>
        <v>#N/A</v>
      </c>
      <c r="E84" s="144" t="str">
        <f t="shared" si="3"/>
        <v>2019Q4</v>
      </c>
      <c r="F84" s="147">
        <f t="shared" ca="1" si="2"/>
        <v>43840</v>
      </c>
    </row>
    <row r="85" spans="1:6">
      <c r="A85" s="143">
        <f>'TX NEW CURR AND PVLS'!B91</f>
        <v>0</v>
      </c>
      <c r="B85" s="143" t="e">
        <f>VLOOKUP(A85,'US Mapping'!C$1:E$250,3,FALSE)</f>
        <v>#N/A</v>
      </c>
      <c r="C85" s="143">
        <f>'TX RTT AND ML'!B91</f>
        <v>0</v>
      </c>
      <c r="D85" s="143" t="e">
        <f>VLOOKUP(C85,'US Mapping'!C$1:E$242,3,FALSE)</f>
        <v>#N/A</v>
      </c>
      <c r="E85" s="144" t="str">
        <f t="shared" si="3"/>
        <v>2019Q4</v>
      </c>
      <c r="F85" s="147">
        <f t="shared" ca="1" si="2"/>
        <v>43840</v>
      </c>
    </row>
    <row r="86" spans="1:6">
      <c r="A86" s="143">
        <f>'TX NEW CURR AND PVLS'!B92</f>
        <v>0</v>
      </c>
      <c r="B86" s="143" t="e">
        <f>VLOOKUP(A86,'US Mapping'!C$1:E$250,3,FALSE)</f>
        <v>#N/A</v>
      </c>
      <c r="C86" s="143">
        <f>'TX RTT AND ML'!B92</f>
        <v>0</v>
      </c>
      <c r="D86" s="143" t="e">
        <f>VLOOKUP(C86,'US Mapping'!C$1:E$242,3,FALSE)</f>
        <v>#N/A</v>
      </c>
      <c r="E86" s="144" t="str">
        <f t="shared" si="3"/>
        <v>2019Q4</v>
      </c>
      <c r="F86" s="147">
        <f t="shared" ca="1" si="2"/>
        <v>43840</v>
      </c>
    </row>
    <row r="87" spans="1:6">
      <c r="A87" s="143">
        <f>'TX NEW CURR AND PVLS'!B93</f>
        <v>0</v>
      </c>
      <c r="B87" s="143" t="e">
        <f>VLOOKUP(A87,'US Mapping'!C$1:E$250,3,FALSE)</f>
        <v>#N/A</v>
      </c>
      <c r="C87" s="143">
        <f>'TX RTT AND ML'!B93</f>
        <v>0</v>
      </c>
      <c r="D87" s="143" t="e">
        <f>VLOOKUP(C87,'US Mapping'!C$1:E$242,3,FALSE)</f>
        <v>#N/A</v>
      </c>
      <c r="E87" s="144" t="str">
        <f t="shared" si="3"/>
        <v>2019Q4</v>
      </c>
      <c r="F87" s="147">
        <f t="shared" ca="1" si="2"/>
        <v>43840</v>
      </c>
    </row>
    <row r="88" spans="1:6">
      <c r="A88" s="143">
        <f>'TX NEW CURR AND PVLS'!B94</f>
        <v>0</v>
      </c>
      <c r="B88" s="143" t="e">
        <f>VLOOKUP(A88,'US Mapping'!C$1:E$250,3,FALSE)</f>
        <v>#N/A</v>
      </c>
      <c r="C88" s="143">
        <f>'TX RTT AND ML'!B94</f>
        <v>0</v>
      </c>
      <c r="D88" s="143" t="e">
        <f>VLOOKUP(C88,'US Mapping'!C$1:E$242,3,FALSE)</f>
        <v>#N/A</v>
      </c>
      <c r="E88" s="144" t="str">
        <f t="shared" si="3"/>
        <v>2019Q4</v>
      </c>
      <c r="F88" s="147">
        <f t="shared" ca="1" si="2"/>
        <v>43840</v>
      </c>
    </row>
    <row r="89" spans="1:6">
      <c r="A89" s="143">
        <f>'TX NEW CURR AND PVLS'!B95</f>
        <v>0</v>
      </c>
      <c r="B89" s="143" t="e">
        <f>VLOOKUP(A89,'US Mapping'!C$1:E$250,3,FALSE)</f>
        <v>#N/A</v>
      </c>
      <c r="C89" s="143">
        <f>'TX RTT AND ML'!B95</f>
        <v>0</v>
      </c>
      <c r="D89" s="143" t="e">
        <f>VLOOKUP(C89,'US Mapping'!C$1:E$242,3,FALSE)</f>
        <v>#N/A</v>
      </c>
      <c r="E89" s="144" t="str">
        <f t="shared" si="3"/>
        <v>2019Q4</v>
      </c>
      <c r="F89" s="147">
        <f t="shared" ca="1" si="2"/>
        <v>43840</v>
      </c>
    </row>
    <row r="90" spans="1:6">
      <c r="A90" s="143">
        <f>'TX NEW CURR AND PVLS'!B96</f>
        <v>0</v>
      </c>
      <c r="B90" s="143" t="e">
        <f>VLOOKUP(A90,'US Mapping'!C$1:E$250,3,FALSE)</f>
        <v>#N/A</v>
      </c>
      <c r="C90" s="143">
        <f>'TX RTT AND ML'!B96</f>
        <v>0</v>
      </c>
      <c r="D90" s="143" t="e">
        <f>VLOOKUP(C90,'US Mapping'!C$1:E$242,3,FALSE)</f>
        <v>#N/A</v>
      </c>
      <c r="E90" s="144" t="str">
        <f t="shared" si="3"/>
        <v>2019Q4</v>
      </c>
      <c r="F90" s="147">
        <f t="shared" ca="1" si="2"/>
        <v>43840</v>
      </c>
    </row>
    <row r="91" spans="1:6">
      <c r="A91" s="143">
        <f>'TX NEW CURR AND PVLS'!B97</f>
        <v>0</v>
      </c>
      <c r="B91" s="143" t="e">
        <f>VLOOKUP(A91,'US Mapping'!C$1:E$250,3,FALSE)</f>
        <v>#N/A</v>
      </c>
      <c r="C91" s="143">
        <f>'TX RTT AND ML'!B97</f>
        <v>0</v>
      </c>
      <c r="D91" s="143" t="e">
        <f>VLOOKUP(C91,'US Mapping'!C$1:E$242,3,FALSE)</f>
        <v>#N/A</v>
      </c>
      <c r="E91" s="144" t="str">
        <f t="shared" si="3"/>
        <v>2019Q4</v>
      </c>
      <c r="F91" s="147">
        <f t="shared" ca="1" si="2"/>
        <v>43840</v>
      </c>
    </row>
    <row r="92" spans="1:6">
      <c r="A92" s="143">
        <f>'TX NEW CURR AND PVLS'!B98</f>
        <v>0</v>
      </c>
      <c r="B92" s="143" t="e">
        <f>VLOOKUP(A92,'US Mapping'!C$1:E$250,3,FALSE)</f>
        <v>#N/A</v>
      </c>
      <c r="C92" s="143">
        <f>'TX RTT AND ML'!B98</f>
        <v>0</v>
      </c>
      <c r="D92" s="143" t="e">
        <f>VLOOKUP(C92,'US Mapping'!C$1:E$242,3,FALSE)</f>
        <v>#N/A</v>
      </c>
      <c r="E92" s="144" t="str">
        <f t="shared" si="3"/>
        <v>2019Q4</v>
      </c>
      <c r="F92" s="147">
        <f t="shared" ca="1" si="2"/>
        <v>43840</v>
      </c>
    </row>
    <row r="93" spans="1:6">
      <c r="A93" s="143">
        <f>'TX NEW CURR AND PVLS'!B99</f>
        <v>0</v>
      </c>
      <c r="B93" s="143" t="e">
        <f>VLOOKUP(A93,'US Mapping'!C$1:E$250,3,FALSE)</f>
        <v>#N/A</v>
      </c>
      <c r="C93" s="143">
        <f>'TX RTT AND ML'!B99</f>
        <v>0</v>
      </c>
      <c r="D93" s="143" t="e">
        <f>VLOOKUP(C93,'US Mapping'!C$1:E$242,3,FALSE)</f>
        <v>#N/A</v>
      </c>
      <c r="E93" s="144" t="str">
        <f t="shared" si="3"/>
        <v>2019Q4</v>
      </c>
      <c r="F93" s="147">
        <f t="shared" ca="1" si="2"/>
        <v>43840</v>
      </c>
    </row>
    <row r="94" spans="1:6">
      <c r="A94" s="143">
        <f>'TX NEW CURR AND PVLS'!B100</f>
        <v>0</v>
      </c>
      <c r="B94" s="143" t="e">
        <f>VLOOKUP(A94,'US Mapping'!C$1:E$250,3,FALSE)</f>
        <v>#N/A</v>
      </c>
      <c r="C94" s="143">
        <f>'TX RTT AND ML'!B100</f>
        <v>0</v>
      </c>
      <c r="D94" s="143" t="e">
        <f>VLOOKUP(C94,'US Mapping'!C$1:E$242,3,FALSE)</f>
        <v>#N/A</v>
      </c>
      <c r="E94" s="144" t="str">
        <f t="shared" si="3"/>
        <v>2019Q4</v>
      </c>
      <c r="F94" s="147">
        <f t="shared" ca="1" si="2"/>
        <v>43840</v>
      </c>
    </row>
    <row r="95" spans="1:6">
      <c r="A95" s="143">
        <f>'TX NEW CURR AND PVLS'!B101</f>
        <v>0</v>
      </c>
      <c r="B95" s="143" t="e">
        <f>VLOOKUP(A95,'US Mapping'!C$1:E$250,3,FALSE)</f>
        <v>#N/A</v>
      </c>
      <c r="C95" s="143">
        <f>'TX RTT AND ML'!B101</f>
        <v>0</v>
      </c>
      <c r="D95" s="143" t="e">
        <f>VLOOKUP(C95,'US Mapping'!C$1:E$242,3,FALSE)</f>
        <v>#N/A</v>
      </c>
      <c r="E95" s="144" t="str">
        <f t="shared" si="3"/>
        <v>2019Q4</v>
      </c>
      <c r="F95" s="147">
        <f t="shared" ca="1" si="2"/>
        <v>43840</v>
      </c>
    </row>
    <row r="96" spans="1:6">
      <c r="A96" s="143">
        <f>'TX NEW CURR AND PVLS'!B102</f>
        <v>0</v>
      </c>
      <c r="B96" s="143" t="e">
        <f>VLOOKUP(A96,'US Mapping'!C$1:E$250,3,FALSE)</f>
        <v>#N/A</v>
      </c>
      <c r="C96" s="143">
        <f>'TX RTT AND ML'!B102</f>
        <v>0</v>
      </c>
      <c r="D96" s="143" t="e">
        <f>VLOOKUP(C96,'US Mapping'!C$1:E$242,3,FALSE)</f>
        <v>#N/A</v>
      </c>
      <c r="E96" s="144" t="str">
        <f t="shared" si="3"/>
        <v>2019Q4</v>
      </c>
      <c r="F96" s="147">
        <f t="shared" ca="1" si="2"/>
        <v>43840</v>
      </c>
    </row>
    <row r="97" spans="1:6">
      <c r="A97" s="143">
        <f>'TX NEW CURR AND PVLS'!B103</f>
        <v>0</v>
      </c>
      <c r="B97" s="143" t="e">
        <f>VLOOKUP(A97,'US Mapping'!C$1:E$250,3,FALSE)</f>
        <v>#N/A</v>
      </c>
      <c r="C97" s="143">
        <f>'TX RTT AND ML'!B103</f>
        <v>0</v>
      </c>
      <c r="D97" s="143" t="e">
        <f>VLOOKUP(C97,'US Mapping'!C$1:E$242,3,FALSE)</f>
        <v>#N/A</v>
      </c>
      <c r="E97" s="144" t="str">
        <f t="shared" si="3"/>
        <v>2019Q4</v>
      </c>
      <c r="F97" s="147">
        <f t="shared" ca="1" si="2"/>
        <v>43840</v>
      </c>
    </row>
    <row r="98" spans="1:6">
      <c r="A98" s="143">
        <f>'TX NEW CURR AND PVLS'!B104</f>
        <v>0</v>
      </c>
      <c r="B98" s="143" t="e">
        <f>VLOOKUP(A98,'US Mapping'!C$1:E$250,3,FALSE)</f>
        <v>#N/A</v>
      </c>
      <c r="C98" s="143">
        <f>'TX RTT AND ML'!B104</f>
        <v>0</v>
      </c>
      <c r="D98" s="143" t="e">
        <f>VLOOKUP(C98,'US Mapping'!C$1:E$242,3,FALSE)</f>
        <v>#N/A</v>
      </c>
      <c r="E98" s="144" t="str">
        <f t="shared" si="3"/>
        <v>2019Q4</v>
      </c>
      <c r="F98" s="147">
        <f t="shared" ca="1" si="2"/>
        <v>43840</v>
      </c>
    </row>
    <row r="99" spans="1:6">
      <c r="A99" s="143">
        <f>'TX NEW CURR AND PVLS'!B105</f>
        <v>0</v>
      </c>
      <c r="B99" s="143" t="e">
        <f>VLOOKUP(A99,'US Mapping'!C$1:E$250,3,FALSE)</f>
        <v>#N/A</v>
      </c>
      <c r="C99" s="143">
        <f>'TX RTT AND ML'!B105</f>
        <v>0</v>
      </c>
      <c r="D99" s="143" t="e">
        <f>VLOOKUP(C99,'US Mapping'!C$1:E$242,3,FALSE)</f>
        <v>#N/A</v>
      </c>
      <c r="E99" s="144" t="str">
        <f t="shared" si="3"/>
        <v>2019Q4</v>
      </c>
      <c r="F99" s="147">
        <f t="shared" ca="1" si="2"/>
        <v>43840</v>
      </c>
    </row>
    <row r="100" spans="1:6">
      <c r="A100" s="143">
        <f>'TX NEW CURR AND PVLS'!B106</f>
        <v>0</v>
      </c>
      <c r="B100" s="143" t="e">
        <f>VLOOKUP(A100,'US Mapping'!C$1:E$250,3,FALSE)</f>
        <v>#N/A</v>
      </c>
      <c r="C100" s="143">
        <f>'TX RTT AND ML'!B106</f>
        <v>0</v>
      </c>
      <c r="D100" s="143" t="e">
        <f>VLOOKUP(C100,'US Mapping'!C$1:E$242,3,FALSE)</f>
        <v>#N/A</v>
      </c>
      <c r="E100" s="144" t="str">
        <f t="shared" si="3"/>
        <v>2019Q4</v>
      </c>
      <c r="F100" s="147">
        <f t="shared" ca="1" si="2"/>
        <v>43840</v>
      </c>
    </row>
    <row r="101" spans="1:6">
      <c r="A101" s="143">
        <f>'TX NEW CURR AND PVLS'!B107</f>
        <v>0</v>
      </c>
      <c r="B101" s="143" t="e">
        <f>VLOOKUP(A101,'US Mapping'!C$1:E$250,3,FALSE)</f>
        <v>#N/A</v>
      </c>
      <c r="C101" s="143">
        <f>'TX RTT AND ML'!B107</f>
        <v>0</v>
      </c>
      <c r="D101" s="143" t="e">
        <f>VLOOKUP(C101,'US Mapping'!C$1:E$242,3,FALSE)</f>
        <v>#N/A</v>
      </c>
      <c r="E101" s="144" t="str">
        <f t="shared" si="3"/>
        <v>2019Q4</v>
      </c>
      <c r="F101" s="147">
        <f t="shared" ca="1" si="2"/>
        <v>43840</v>
      </c>
    </row>
    <row r="102" spans="1:6">
      <c r="A102" s="143">
        <f>'TX NEW CURR AND PVLS'!B108</f>
        <v>0</v>
      </c>
      <c r="B102" s="143" t="e">
        <f>VLOOKUP(A102,'US Mapping'!C$1:E$250,3,FALSE)</f>
        <v>#N/A</v>
      </c>
      <c r="C102" s="143">
        <f>'TX RTT AND ML'!B108</f>
        <v>0</v>
      </c>
      <c r="D102" s="143" t="e">
        <f>VLOOKUP(C102,'US Mapping'!C$1:E$242,3,FALSE)</f>
        <v>#N/A</v>
      </c>
      <c r="E102" s="144" t="str">
        <f t="shared" si="3"/>
        <v>2019Q4</v>
      </c>
      <c r="F102" s="147">
        <f t="shared" ca="1" si="2"/>
        <v>43840</v>
      </c>
    </row>
    <row r="103" spans="1:6">
      <c r="A103" s="143">
        <f>'TX NEW CURR AND PVLS'!B109</f>
        <v>0</v>
      </c>
      <c r="B103" s="143" t="e">
        <f>VLOOKUP(A103,'US Mapping'!C$1:E$250,3,FALSE)</f>
        <v>#N/A</v>
      </c>
      <c r="C103" s="143">
        <f>'TX RTT AND ML'!B109</f>
        <v>0</v>
      </c>
      <c r="D103" s="143" t="e">
        <f>VLOOKUP(C103,'US Mapping'!C$1:E$242,3,FALSE)</f>
        <v>#N/A</v>
      </c>
      <c r="E103" s="144" t="str">
        <f t="shared" si="3"/>
        <v>2019Q4</v>
      </c>
      <c r="F103" s="147">
        <f t="shared" ca="1" si="2"/>
        <v>43840</v>
      </c>
    </row>
    <row r="104" spans="1:6">
      <c r="A104" s="143">
        <f>'TX NEW CURR AND PVLS'!B110</f>
        <v>0</v>
      </c>
      <c r="B104" s="143" t="e">
        <f>VLOOKUP(A104,'US Mapping'!C$1:E$250,3,FALSE)</f>
        <v>#N/A</v>
      </c>
      <c r="C104" s="143">
        <f>'TX RTT AND ML'!B110</f>
        <v>0</v>
      </c>
      <c r="D104" s="143" t="e">
        <f>VLOOKUP(C104,'US Mapping'!C$1:E$242,3,FALSE)</f>
        <v>#N/A</v>
      </c>
      <c r="E104" s="144" t="str">
        <f t="shared" si="3"/>
        <v>2019Q4</v>
      </c>
      <c r="F104" s="147">
        <f t="shared" ca="1" si="2"/>
        <v>43840</v>
      </c>
    </row>
    <row r="105" spans="1:6">
      <c r="A105" s="143">
        <f>'TX NEW CURR AND PVLS'!B111</f>
        <v>0</v>
      </c>
      <c r="B105" s="143" t="e">
        <f>VLOOKUP(A105,'US Mapping'!C$1:E$250,3,FALSE)</f>
        <v>#N/A</v>
      </c>
      <c r="C105" s="143">
        <f>'TX RTT AND ML'!B111</f>
        <v>0</v>
      </c>
      <c r="D105" s="143" t="e">
        <f>VLOOKUP(C105,'US Mapping'!C$1:E$242,3,FALSE)</f>
        <v>#N/A</v>
      </c>
      <c r="E105" s="144" t="str">
        <f t="shared" si="3"/>
        <v>2019Q4</v>
      </c>
      <c r="F105" s="147">
        <f t="shared" ca="1" si="2"/>
        <v>43840</v>
      </c>
    </row>
    <row r="106" spans="1:6">
      <c r="A106" s="143">
        <f>'TX NEW CURR AND PVLS'!B112</f>
        <v>0</v>
      </c>
      <c r="B106" s="143" t="e">
        <f>VLOOKUP(A106,'US Mapping'!C$1:E$250,3,FALSE)</f>
        <v>#N/A</v>
      </c>
      <c r="C106" s="143">
        <f>'TX RTT AND ML'!B112</f>
        <v>0</v>
      </c>
      <c r="D106" s="143" t="e">
        <f>VLOOKUP(C106,'US Mapping'!C$1:E$242,3,FALSE)</f>
        <v>#N/A</v>
      </c>
      <c r="E106" s="144" t="str">
        <f t="shared" si="3"/>
        <v>2019Q4</v>
      </c>
      <c r="F106" s="147">
        <f t="shared" ca="1" si="2"/>
        <v>43840</v>
      </c>
    </row>
    <row r="107" spans="1:6">
      <c r="A107" s="143">
        <f>'TX NEW CURR AND PVLS'!B113</f>
        <v>0</v>
      </c>
      <c r="B107" s="143" t="e">
        <f>VLOOKUP(A107,'US Mapping'!C$1:E$250,3,FALSE)</f>
        <v>#N/A</v>
      </c>
      <c r="C107" s="143">
        <f>'TX RTT AND ML'!B113</f>
        <v>0</v>
      </c>
      <c r="D107" s="143" t="e">
        <f>VLOOKUP(C107,'US Mapping'!C$1:E$242,3,FALSE)</f>
        <v>#N/A</v>
      </c>
      <c r="E107" s="144" t="str">
        <f t="shared" si="3"/>
        <v>2019Q4</v>
      </c>
      <c r="F107" s="147">
        <f t="shared" ca="1" si="2"/>
        <v>43840</v>
      </c>
    </row>
    <row r="108" spans="1:6">
      <c r="A108" s="143">
        <f>'TX NEW CURR AND PVLS'!B114</f>
        <v>0</v>
      </c>
      <c r="B108" s="143" t="e">
        <f>VLOOKUP(A108,'US Mapping'!C$1:E$250,3,FALSE)</f>
        <v>#N/A</v>
      </c>
      <c r="C108" s="143">
        <f>'TX RTT AND ML'!B114</f>
        <v>0</v>
      </c>
      <c r="D108" s="143" t="e">
        <f>VLOOKUP(C108,'US Mapping'!C$1:E$242,3,FALSE)</f>
        <v>#N/A</v>
      </c>
      <c r="E108" s="144" t="str">
        <f t="shared" si="3"/>
        <v>2019Q4</v>
      </c>
      <c r="F108" s="147">
        <f t="shared" ca="1" si="2"/>
        <v>43840</v>
      </c>
    </row>
    <row r="109" spans="1:6">
      <c r="A109" s="143">
        <f>'TX NEW CURR AND PVLS'!B115</f>
        <v>0</v>
      </c>
      <c r="B109" s="143" t="e">
        <f>VLOOKUP(A109,'US Mapping'!C$1:E$250,3,FALSE)</f>
        <v>#N/A</v>
      </c>
      <c r="C109" s="143">
        <f>'TX RTT AND ML'!B115</f>
        <v>0</v>
      </c>
      <c r="D109" s="143" t="e">
        <f>VLOOKUP(C109,'US Mapping'!C$1:E$242,3,FALSE)</f>
        <v>#N/A</v>
      </c>
      <c r="E109" s="144" t="str">
        <f t="shared" si="3"/>
        <v>2019Q4</v>
      </c>
      <c r="F109" s="147">
        <f t="shared" ca="1" si="2"/>
        <v>43840</v>
      </c>
    </row>
    <row r="110" spans="1:6">
      <c r="A110" s="143">
        <f>'TX NEW CURR AND PVLS'!B116</f>
        <v>0</v>
      </c>
      <c r="B110" s="143" t="e">
        <f>VLOOKUP(A110,'US Mapping'!C$1:E$250,3,FALSE)</f>
        <v>#N/A</v>
      </c>
      <c r="C110" s="143">
        <f>'TX RTT AND ML'!B116</f>
        <v>0</v>
      </c>
      <c r="D110" s="143" t="e">
        <f>VLOOKUP(C110,'US Mapping'!C$1:E$242,3,FALSE)</f>
        <v>#N/A</v>
      </c>
      <c r="E110" s="144" t="str">
        <f t="shared" si="3"/>
        <v>2019Q4</v>
      </c>
      <c r="F110" s="147">
        <f t="shared" ca="1" si="2"/>
        <v>43840</v>
      </c>
    </row>
    <row r="111" spans="1:6">
      <c r="A111" s="143">
        <f>'TX NEW CURR AND PVLS'!B117</f>
        <v>0</v>
      </c>
      <c r="B111" s="143" t="e">
        <f>VLOOKUP(A111,'US Mapping'!C$1:E$250,3,FALSE)</f>
        <v>#N/A</v>
      </c>
      <c r="C111" s="143">
        <f>'TX RTT AND ML'!B117</f>
        <v>0</v>
      </c>
      <c r="D111" s="143" t="e">
        <f>VLOOKUP(C111,'US Mapping'!C$1:E$242,3,FALSE)</f>
        <v>#N/A</v>
      </c>
      <c r="E111" s="144" t="str">
        <f t="shared" si="3"/>
        <v>2019Q4</v>
      </c>
      <c r="F111" s="147">
        <f t="shared" ca="1" si="2"/>
        <v>43840</v>
      </c>
    </row>
    <row r="112" spans="1:6">
      <c r="A112" s="143">
        <f>'TX NEW CURR AND PVLS'!B118</f>
        <v>0</v>
      </c>
      <c r="B112" s="143" t="e">
        <f>VLOOKUP(A112,'US Mapping'!C$1:E$250,3,FALSE)</f>
        <v>#N/A</v>
      </c>
      <c r="C112" s="143">
        <f>'TX RTT AND ML'!B118</f>
        <v>0</v>
      </c>
      <c r="D112" s="143" t="e">
        <f>VLOOKUP(C112,'US Mapping'!C$1:E$242,3,FALSE)</f>
        <v>#N/A</v>
      </c>
      <c r="E112" s="144" t="str">
        <f t="shared" si="3"/>
        <v>2019Q4</v>
      </c>
      <c r="F112" s="147">
        <f t="shared" ca="1" si="2"/>
        <v>43840</v>
      </c>
    </row>
    <row r="113" spans="1:6">
      <c r="A113" s="143">
        <f>'TX NEW CURR AND PVLS'!B119</f>
        <v>0</v>
      </c>
      <c r="B113" s="143" t="e">
        <f>VLOOKUP(A113,'US Mapping'!C$1:E$250,3,FALSE)</f>
        <v>#N/A</v>
      </c>
      <c r="C113" s="143">
        <f>'TX RTT AND ML'!B119</f>
        <v>0</v>
      </c>
      <c r="D113" s="143" t="e">
        <f>VLOOKUP(C113,'US Mapping'!C$1:E$242,3,FALSE)</f>
        <v>#N/A</v>
      </c>
      <c r="E113" s="144" t="str">
        <f t="shared" si="3"/>
        <v>2019Q4</v>
      </c>
      <c r="F113" s="147">
        <f t="shared" ca="1" si="2"/>
        <v>43840</v>
      </c>
    </row>
    <row r="114" spans="1:6">
      <c r="A114" s="143">
        <f>'TX NEW CURR AND PVLS'!B120</f>
        <v>0</v>
      </c>
      <c r="B114" s="143" t="e">
        <f>VLOOKUP(A114,'US Mapping'!C$1:E$250,3,FALSE)</f>
        <v>#N/A</v>
      </c>
      <c r="C114" s="143">
        <f>'TX RTT AND ML'!B120</f>
        <v>0</v>
      </c>
      <c r="D114" s="143" t="e">
        <f>VLOOKUP(C114,'US Mapping'!C$1:E$242,3,FALSE)</f>
        <v>#N/A</v>
      </c>
      <c r="E114" s="144" t="str">
        <f t="shared" si="3"/>
        <v>2019Q4</v>
      </c>
      <c r="F114" s="147">
        <f t="shared" ca="1" si="2"/>
        <v>43840</v>
      </c>
    </row>
    <row r="115" spans="1:6">
      <c r="A115" s="143">
        <f>'TX NEW CURR AND PVLS'!B121</f>
        <v>0</v>
      </c>
      <c r="B115" s="143" t="e">
        <f>VLOOKUP(A115,'US Mapping'!C$1:E$250,3,FALSE)</f>
        <v>#N/A</v>
      </c>
      <c r="C115" s="143">
        <f>'TX RTT AND ML'!B121</f>
        <v>0</v>
      </c>
      <c r="D115" s="143" t="e">
        <f>VLOOKUP(C115,'US Mapping'!C$1:E$242,3,FALSE)</f>
        <v>#N/A</v>
      </c>
      <c r="E115" s="144" t="str">
        <f t="shared" si="3"/>
        <v>2019Q4</v>
      </c>
      <c r="F115" s="147">
        <f t="shared" ca="1" si="2"/>
        <v>43840</v>
      </c>
    </row>
    <row r="116" spans="1:6">
      <c r="A116" s="143">
        <f>'TX NEW CURR AND PVLS'!B122</f>
        <v>0</v>
      </c>
      <c r="B116" s="143" t="e">
        <f>VLOOKUP(A116,'US Mapping'!C$1:E$250,3,FALSE)</f>
        <v>#N/A</v>
      </c>
      <c r="C116" s="143">
        <f>'TX RTT AND ML'!B122</f>
        <v>0</v>
      </c>
      <c r="D116" s="143" t="e">
        <f>VLOOKUP(C116,'US Mapping'!C$1:E$242,3,FALSE)</f>
        <v>#N/A</v>
      </c>
      <c r="E116" s="144" t="str">
        <f t="shared" si="3"/>
        <v>2019Q4</v>
      </c>
      <c r="F116" s="147">
        <f t="shared" ca="1" si="2"/>
        <v>43840</v>
      </c>
    </row>
    <row r="117" spans="1:6">
      <c r="A117" s="143">
        <f>'TX NEW CURR AND PVLS'!B123</f>
        <v>0</v>
      </c>
      <c r="B117" s="143" t="e">
        <f>VLOOKUP(A117,'US Mapping'!C$1:E$250,3,FALSE)</f>
        <v>#N/A</v>
      </c>
      <c r="C117" s="143">
        <f>'TX RTT AND ML'!B123</f>
        <v>0</v>
      </c>
      <c r="D117" s="143" t="e">
        <f>VLOOKUP(C117,'US Mapping'!C$1:E$242,3,FALSE)</f>
        <v>#N/A</v>
      </c>
      <c r="E117" s="144" t="str">
        <f t="shared" si="3"/>
        <v>2019Q4</v>
      </c>
      <c r="F117" s="147">
        <f t="shared" ca="1" si="2"/>
        <v>43840</v>
      </c>
    </row>
    <row r="118" spans="1:6">
      <c r="A118" s="143">
        <f>'TX NEW CURR AND PVLS'!B124</f>
        <v>0</v>
      </c>
      <c r="B118" s="143" t="e">
        <f>VLOOKUP(A118,'US Mapping'!C$1:E$250,3,FALSE)</f>
        <v>#N/A</v>
      </c>
      <c r="C118" s="143">
        <f>'TX RTT AND ML'!B124</f>
        <v>0</v>
      </c>
      <c r="D118" s="143" t="e">
        <f>VLOOKUP(C118,'US Mapping'!C$1:E$242,3,FALSE)</f>
        <v>#N/A</v>
      </c>
      <c r="E118" s="144" t="str">
        <f t="shared" si="3"/>
        <v>2019Q4</v>
      </c>
      <c r="F118" s="147">
        <f t="shared" ca="1" si="2"/>
        <v>43840</v>
      </c>
    </row>
    <row r="119" spans="1:6">
      <c r="A119" s="143">
        <f>'TX NEW CURR AND PVLS'!B125</f>
        <v>0</v>
      </c>
      <c r="B119" s="143" t="e">
        <f>VLOOKUP(A119,'US Mapping'!C$1:E$250,3,FALSE)</f>
        <v>#N/A</v>
      </c>
      <c r="C119" s="143">
        <f>'TX RTT AND ML'!B125</f>
        <v>0</v>
      </c>
      <c r="D119" s="143" t="e">
        <f>VLOOKUP(C119,'US Mapping'!C$1:E$242,3,FALSE)</f>
        <v>#N/A</v>
      </c>
      <c r="E119" s="144" t="str">
        <f t="shared" si="3"/>
        <v>2019Q4</v>
      </c>
      <c r="F119" s="147">
        <f t="shared" ca="1" si="2"/>
        <v>43840</v>
      </c>
    </row>
    <row r="120" spans="1:6">
      <c r="A120" s="143">
        <f>'TX NEW CURR AND PVLS'!B126</f>
        <v>0</v>
      </c>
      <c r="B120" s="143" t="e">
        <f>VLOOKUP(A120,'US Mapping'!C$1:E$250,3,FALSE)</f>
        <v>#N/A</v>
      </c>
      <c r="C120" s="143">
        <f>'TX RTT AND ML'!B126</f>
        <v>0</v>
      </c>
      <c r="D120" s="143" t="e">
        <f>VLOOKUP(C120,'US Mapping'!C$1:E$242,3,FALSE)</f>
        <v>#N/A</v>
      </c>
      <c r="E120" s="144" t="str">
        <f t="shared" si="3"/>
        <v>2019Q4</v>
      </c>
      <c r="F120" s="147">
        <f t="shared" ca="1" si="2"/>
        <v>43840</v>
      </c>
    </row>
    <row r="121" spans="1:6">
      <c r="A121" s="143">
        <f>'TX NEW CURR AND PVLS'!B127</f>
        <v>0</v>
      </c>
      <c r="B121" s="143" t="e">
        <f>VLOOKUP(A121,'US Mapping'!C$1:E$250,3,FALSE)</f>
        <v>#N/A</v>
      </c>
      <c r="C121" s="143">
        <f>'TX RTT AND ML'!B127</f>
        <v>0</v>
      </c>
      <c r="D121" s="143" t="e">
        <f>VLOOKUP(C121,'US Mapping'!C$1:E$242,3,FALSE)</f>
        <v>#N/A</v>
      </c>
      <c r="E121" s="144" t="str">
        <f t="shared" si="3"/>
        <v>2019Q4</v>
      </c>
      <c r="F121" s="147">
        <f t="shared" ca="1" si="2"/>
        <v>43840</v>
      </c>
    </row>
    <row r="122" spans="1:6">
      <c r="A122" s="143">
        <f>'TX NEW CURR AND PVLS'!B128</f>
        <v>0</v>
      </c>
      <c r="B122" s="143" t="e">
        <f>VLOOKUP(A122,'US Mapping'!C$1:E$250,3,FALSE)</f>
        <v>#N/A</v>
      </c>
      <c r="C122" s="143">
        <f>'TX RTT AND ML'!B128</f>
        <v>0</v>
      </c>
      <c r="D122" s="143" t="e">
        <f>VLOOKUP(C122,'US Mapping'!C$1:E$242,3,FALSE)</f>
        <v>#N/A</v>
      </c>
      <c r="E122" s="144" t="str">
        <f t="shared" si="3"/>
        <v>2019Q4</v>
      </c>
      <c r="F122" s="147">
        <f t="shared" ca="1" si="2"/>
        <v>43840</v>
      </c>
    </row>
    <row r="123" spans="1:6">
      <c r="A123" s="143">
        <f>'TX NEW CURR AND PVLS'!B129</f>
        <v>0</v>
      </c>
      <c r="B123" s="143" t="e">
        <f>VLOOKUP(A123,'US Mapping'!C$1:E$250,3,FALSE)</f>
        <v>#N/A</v>
      </c>
      <c r="C123" s="143">
        <f>'TX RTT AND ML'!B129</f>
        <v>0</v>
      </c>
      <c r="D123" s="143" t="e">
        <f>VLOOKUP(C123,'US Mapping'!C$1:E$242,3,FALSE)</f>
        <v>#N/A</v>
      </c>
      <c r="E123" s="144" t="str">
        <f t="shared" si="3"/>
        <v>2019Q4</v>
      </c>
      <c r="F123" s="147">
        <f t="shared" ca="1" si="2"/>
        <v>43840</v>
      </c>
    </row>
    <row r="124" spans="1:6">
      <c r="A124" s="143">
        <f>'TX NEW CURR AND PVLS'!B130</f>
        <v>0</v>
      </c>
      <c r="B124" s="143" t="e">
        <f>VLOOKUP(A124,'US Mapping'!C$1:E$250,3,FALSE)</f>
        <v>#N/A</v>
      </c>
      <c r="C124" s="143">
        <f>'TX RTT AND ML'!B130</f>
        <v>0</v>
      </c>
      <c r="D124" s="143" t="e">
        <f>VLOOKUP(C124,'US Mapping'!C$1:E$242,3,FALSE)</f>
        <v>#N/A</v>
      </c>
      <c r="E124" s="144" t="str">
        <f t="shared" si="3"/>
        <v>2019Q4</v>
      </c>
      <c r="F124" s="147">
        <f t="shared" ca="1" si="2"/>
        <v>43840</v>
      </c>
    </row>
    <row r="125" spans="1:6">
      <c r="A125" s="143">
        <f>'TX NEW CURR AND PVLS'!B131</f>
        <v>0</v>
      </c>
      <c r="B125" s="143" t="e">
        <f>VLOOKUP(A125,'US Mapping'!C$1:E$250,3,FALSE)</f>
        <v>#N/A</v>
      </c>
      <c r="C125" s="143">
        <f>'TX RTT AND ML'!B131</f>
        <v>0</v>
      </c>
      <c r="D125" s="143" t="e">
        <f>VLOOKUP(C125,'US Mapping'!C$1:E$242,3,FALSE)</f>
        <v>#N/A</v>
      </c>
      <c r="E125" s="144" t="str">
        <f t="shared" si="3"/>
        <v>2019Q4</v>
      </c>
      <c r="F125" s="147">
        <f t="shared" ca="1" si="2"/>
        <v>43840</v>
      </c>
    </row>
    <row r="126" spans="1:6">
      <c r="A126" s="143">
        <f>'TX NEW CURR AND PVLS'!B132</f>
        <v>0</v>
      </c>
      <c r="B126" s="143" t="e">
        <f>VLOOKUP(A126,'US Mapping'!C$1:E$250,3,FALSE)</f>
        <v>#N/A</v>
      </c>
      <c r="C126" s="143">
        <f>'TX RTT AND ML'!B132</f>
        <v>0</v>
      </c>
      <c r="D126" s="143" t="e">
        <f>VLOOKUP(C126,'US Mapping'!C$1:E$242,3,FALSE)</f>
        <v>#N/A</v>
      </c>
      <c r="E126" s="144" t="str">
        <f t="shared" si="3"/>
        <v>2019Q4</v>
      </c>
      <c r="F126" s="147">
        <f t="shared" ca="1" si="2"/>
        <v>43840</v>
      </c>
    </row>
    <row r="127" spans="1:6">
      <c r="A127" s="143">
        <f>'TX NEW CURR AND PVLS'!B133</f>
        <v>0</v>
      </c>
      <c r="B127" s="143" t="e">
        <f>VLOOKUP(A127,'US Mapping'!C$1:E$250,3,FALSE)</f>
        <v>#N/A</v>
      </c>
      <c r="C127" s="143">
        <f>'TX RTT AND ML'!B133</f>
        <v>0</v>
      </c>
      <c r="D127" s="143" t="e">
        <f>VLOOKUP(C127,'US Mapping'!C$1:E$242,3,FALSE)</f>
        <v>#N/A</v>
      </c>
      <c r="E127" s="144" t="str">
        <f t="shared" si="3"/>
        <v>2019Q4</v>
      </c>
      <c r="F127" s="147">
        <f t="shared" ca="1" si="2"/>
        <v>43840</v>
      </c>
    </row>
    <row r="128" spans="1:6">
      <c r="A128" s="143">
        <f>'TX NEW CURR AND PVLS'!B134</f>
        <v>0</v>
      </c>
      <c r="B128" s="143" t="e">
        <f>VLOOKUP(A128,'US Mapping'!C$1:E$250,3,FALSE)</f>
        <v>#N/A</v>
      </c>
      <c r="C128" s="143">
        <f>'TX RTT AND ML'!B134</f>
        <v>0</v>
      </c>
      <c r="D128" s="143" t="e">
        <f>VLOOKUP(C128,'US Mapping'!C$1:E$242,3,FALSE)</f>
        <v>#N/A</v>
      </c>
      <c r="E128" s="144" t="str">
        <f t="shared" si="3"/>
        <v>2019Q4</v>
      </c>
      <c r="F128" s="147">
        <f t="shared" ca="1" si="2"/>
        <v>43840</v>
      </c>
    </row>
    <row r="129" spans="1:6">
      <c r="A129" s="143">
        <f>'TX NEW CURR AND PVLS'!B135</f>
        <v>0</v>
      </c>
      <c r="B129" s="143" t="e">
        <f>VLOOKUP(A129,'US Mapping'!C$1:E$250,3,FALSE)</f>
        <v>#N/A</v>
      </c>
      <c r="C129" s="143">
        <f>'TX RTT AND ML'!B135</f>
        <v>0</v>
      </c>
      <c r="D129" s="143" t="e">
        <f>VLOOKUP(C129,'US Mapping'!C$1:E$242,3,FALSE)</f>
        <v>#N/A</v>
      </c>
      <c r="E129" s="144" t="str">
        <f t="shared" si="3"/>
        <v>2019Q4</v>
      </c>
      <c r="F129" s="147">
        <f t="shared" ca="1" si="2"/>
        <v>43840</v>
      </c>
    </row>
    <row r="130" spans="1:6">
      <c r="A130" s="143">
        <f>'TX NEW CURR AND PVLS'!B136</f>
        <v>0</v>
      </c>
      <c r="B130" s="143" t="e">
        <f>VLOOKUP(A130,'US Mapping'!C$1:E$250,3,FALSE)</f>
        <v>#N/A</v>
      </c>
      <c r="C130" s="143">
        <f>'TX RTT AND ML'!B136</f>
        <v>0</v>
      </c>
      <c r="D130" s="143" t="e">
        <f>VLOOKUP(C130,'US Mapping'!C$1:E$242,3,FALSE)</f>
        <v>#N/A</v>
      </c>
      <c r="E130" s="144" t="str">
        <f t="shared" si="3"/>
        <v>2019Q4</v>
      </c>
      <c r="F130" s="147">
        <f t="shared" ref="F130:F193" ca="1" si="4">TODAY()</f>
        <v>43840</v>
      </c>
    </row>
    <row r="131" spans="1:6">
      <c r="A131" s="143">
        <f>'TX NEW CURR AND PVLS'!B137</f>
        <v>0</v>
      </c>
      <c r="B131" s="143" t="e">
        <f>VLOOKUP(A131,'US Mapping'!C$1:E$250,3,FALSE)</f>
        <v>#N/A</v>
      </c>
      <c r="C131" s="143">
        <f>'TX RTT AND ML'!B137</f>
        <v>0</v>
      </c>
      <c r="D131" s="143" t="e">
        <f>VLOOKUP(C131,'US Mapping'!C$1:E$242,3,FALSE)</f>
        <v>#N/A</v>
      </c>
      <c r="E131" s="144" t="str">
        <f t="shared" si="3"/>
        <v>2019Q4</v>
      </c>
      <c r="F131" s="147">
        <f t="shared" ca="1" si="4"/>
        <v>43840</v>
      </c>
    </row>
    <row r="132" spans="1:6">
      <c r="A132" s="143">
        <f>'TX NEW CURR AND PVLS'!B138</f>
        <v>0</v>
      </c>
      <c r="B132" s="143" t="e">
        <f>VLOOKUP(A132,'US Mapping'!C$1:E$250,3,FALSE)</f>
        <v>#N/A</v>
      </c>
      <c r="C132" s="143">
        <f>'TX RTT AND ML'!B138</f>
        <v>0</v>
      </c>
      <c r="D132" s="143" t="e">
        <f>VLOOKUP(C132,'US Mapping'!C$1:E$242,3,FALSE)</f>
        <v>#N/A</v>
      </c>
      <c r="E132" s="144" t="str">
        <f t="shared" ref="E132:E195" si="5">E131</f>
        <v>2019Q4</v>
      </c>
      <c r="F132" s="147">
        <f t="shared" ca="1" si="4"/>
        <v>43840</v>
      </c>
    </row>
    <row r="133" spans="1:6">
      <c r="A133" s="143">
        <f>'TX NEW CURR AND PVLS'!B139</f>
        <v>0</v>
      </c>
      <c r="B133" s="143" t="e">
        <f>VLOOKUP(A133,'US Mapping'!C$1:E$250,3,FALSE)</f>
        <v>#N/A</v>
      </c>
      <c r="C133" s="143">
        <f>'TX RTT AND ML'!B139</f>
        <v>0</v>
      </c>
      <c r="D133" s="143" t="e">
        <f>VLOOKUP(C133,'US Mapping'!C$1:E$242,3,FALSE)</f>
        <v>#N/A</v>
      </c>
      <c r="E133" s="144" t="str">
        <f t="shared" si="5"/>
        <v>2019Q4</v>
      </c>
      <c r="F133" s="147">
        <f t="shared" ca="1" si="4"/>
        <v>43840</v>
      </c>
    </row>
    <row r="134" spans="1:6">
      <c r="A134" s="143">
        <f>'TX NEW CURR AND PVLS'!B140</f>
        <v>0</v>
      </c>
      <c r="B134" s="143" t="e">
        <f>VLOOKUP(A134,'US Mapping'!C$1:E$250,3,FALSE)</f>
        <v>#N/A</v>
      </c>
      <c r="C134" s="143">
        <f>'TX RTT AND ML'!B140</f>
        <v>0</v>
      </c>
      <c r="D134" s="143" t="e">
        <f>VLOOKUP(C134,'US Mapping'!C$1:E$242,3,FALSE)</f>
        <v>#N/A</v>
      </c>
      <c r="E134" s="144" t="str">
        <f t="shared" si="5"/>
        <v>2019Q4</v>
      </c>
      <c r="F134" s="147">
        <f t="shared" ca="1" si="4"/>
        <v>43840</v>
      </c>
    </row>
    <row r="135" spans="1:6">
      <c r="A135" s="143">
        <f>'TX NEW CURR AND PVLS'!B141</f>
        <v>0</v>
      </c>
      <c r="B135" s="143" t="e">
        <f>VLOOKUP(A135,'US Mapping'!C$1:E$250,3,FALSE)</f>
        <v>#N/A</v>
      </c>
      <c r="C135" s="143">
        <f>'TX RTT AND ML'!B141</f>
        <v>0</v>
      </c>
      <c r="D135" s="143" t="e">
        <f>VLOOKUP(C135,'US Mapping'!C$1:E$242,3,FALSE)</f>
        <v>#N/A</v>
      </c>
      <c r="E135" s="144" t="str">
        <f t="shared" si="5"/>
        <v>2019Q4</v>
      </c>
      <c r="F135" s="147">
        <f t="shared" ca="1" si="4"/>
        <v>43840</v>
      </c>
    </row>
    <row r="136" spans="1:6">
      <c r="A136" s="143">
        <f>'TX NEW CURR AND PVLS'!B142</f>
        <v>0</v>
      </c>
      <c r="B136" s="143" t="e">
        <f>VLOOKUP(A136,'US Mapping'!C$1:E$250,3,FALSE)</f>
        <v>#N/A</v>
      </c>
      <c r="C136" s="143">
        <f>'TX RTT AND ML'!B142</f>
        <v>0</v>
      </c>
      <c r="D136" s="143" t="e">
        <f>VLOOKUP(C136,'US Mapping'!C$1:E$242,3,FALSE)</f>
        <v>#N/A</v>
      </c>
      <c r="E136" s="144" t="str">
        <f t="shared" si="5"/>
        <v>2019Q4</v>
      </c>
      <c r="F136" s="147">
        <f t="shared" ca="1" si="4"/>
        <v>43840</v>
      </c>
    </row>
    <row r="137" spans="1:6">
      <c r="A137" s="143">
        <f>'TX NEW CURR AND PVLS'!B143</f>
        <v>0</v>
      </c>
      <c r="B137" s="143" t="e">
        <f>VLOOKUP(A137,'US Mapping'!C$1:E$250,3,FALSE)</f>
        <v>#N/A</v>
      </c>
      <c r="C137" s="143">
        <f>'TX RTT AND ML'!B143</f>
        <v>0</v>
      </c>
      <c r="D137" s="143" t="e">
        <f>VLOOKUP(C137,'US Mapping'!C$1:E$242,3,FALSE)</f>
        <v>#N/A</v>
      </c>
      <c r="E137" s="144" t="str">
        <f t="shared" si="5"/>
        <v>2019Q4</v>
      </c>
      <c r="F137" s="147">
        <f t="shared" ca="1" si="4"/>
        <v>43840</v>
      </c>
    </row>
    <row r="138" spans="1:6">
      <c r="A138" s="143">
        <f>'TX NEW CURR AND PVLS'!B144</f>
        <v>0</v>
      </c>
      <c r="B138" s="143" t="e">
        <f>VLOOKUP(A138,'US Mapping'!C$1:E$250,3,FALSE)</f>
        <v>#N/A</v>
      </c>
      <c r="C138" s="143">
        <f>'TX RTT AND ML'!B144</f>
        <v>0</v>
      </c>
      <c r="D138" s="143" t="e">
        <f>VLOOKUP(C138,'US Mapping'!C$1:E$242,3,FALSE)</f>
        <v>#N/A</v>
      </c>
      <c r="E138" s="144" t="str">
        <f t="shared" si="5"/>
        <v>2019Q4</v>
      </c>
      <c r="F138" s="147">
        <f t="shared" ca="1" si="4"/>
        <v>43840</v>
      </c>
    </row>
    <row r="139" spans="1:6">
      <c r="A139" s="143">
        <f>'TX NEW CURR AND PVLS'!B145</f>
        <v>0</v>
      </c>
      <c r="B139" s="143" t="e">
        <f>VLOOKUP(A139,'US Mapping'!C$1:E$250,3,FALSE)</f>
        <v>#N/A</v>
      </c>
      <c r="C139" s="143">
        <f>'TX RTT AND ML'!B145</f>
        <v>0</v>
      </c>
      <c r="D139" s="143" t="e">
        <f>VLOOKUP(C139,'US Mapping'!C$1:E$242,3,FALSE)</f>
        <v>#N/A</v>
      </c>
      <c r="E139" s="144" t="str">
        <f t="shared" si="5"/>
        <v>2019Q4</v>
      </c>
      <c r="F139" s="147">
        <f t="shared" ca="1" si="4"/>
        <v>43840</v>
      </c>
    </row>
    <row r="140" spans="1:6">
      <c r="A140" s="143">
        <f>'TX NEW CURR AND PVLS'!B146</f>
        <v>0</v>
      </c>
      <c r="B140" s="143" t="e">
        <f>VLOOKUP(A140,'US Mapping'!C$1:E$250,3,FALSE)</f>
        <v>#N/A</v>
      </c>
      <c r="C140" s="143">
        <f>'TX RTT AND ML'!B146</f>
        <v>0</v>
      </c>
      <c r="D140" s="143" t="e">
        <f>VLOOKUP(C140,'US Mapping'!C$1:E$242,3,FALSE)</f>
        <v>#N/A</v>
      </c>
      <c r="E140" s="144" t="str">
        <f t="shared" si="5"/>
        <v>2019Q4</v>
      </c>
      <c r="F140" s="147">
        <f t="shared" ca="1" si="4"/>
        <v>43840</v>
      </c>
    </row>
    <row r="141" spans="1:6">
      <c r="A141" s="143">
        <f>'TX NEW CURR AND PVLS'!B147</f>
        <v>0</v>
      </c>
      <c r="B141" s="143" t="e">
        <f>VLOOKUP(A141,'US Mapping'!C$1:E$250,3,FALSE)</f>
        <v>#N/A</v>
      </c>
      <c r="C141" s="143">
        <f>'TX RTT AND ML'!B147</f>
        <v>0</v>
      </c>
      <c r="D141" s="143" t="e">
        <f>VLOOKUP(C141,'US Mapping'!C$1:E$242,3,FALSE)</f>
        <v>#N/A</v>
      </c>
      <c r="E141" s="144" t="str">
        <f t="shared" si="5"/>
        <v>2019Q4</v>
      </c>
      <c r="F141" s="147">
        <f t="shared" ca="1" si="4"/>
        <v>43840</v>
      </c>
    </row>
    <row r="142" spans="1:6">
      <c r="A142" s="143">
        <f>'TX NEW CURR AND PVLS'!B148</f>
        <v>0</v>
      </c>
      <c r="B142" s="143" t="e">
        <f>VLOOKUP(A142,'US Mapping'!C$1:E$250,3,FALSE)</f>
        <v>#N/A</v>
      </c>
      <c r="C142" s="143">
        <f>'TX RTT AND ML'!B148</f>
        <v>0</v>
      </c>
      <c r="D142" s="143" t="e">
        <f>VLOOKUP(C142,'US Mapping'!C$1:E$242,3,FALSE)</f>
        <v>#N/A</v>
      </c>
      <c r="E142" s="144" t="str">
        <f t="shared" si="5"/>
        <v>2019Q4</v>
      </c>
      <c r="F142" s="147">
        <f t="shared" ca="1" si="4"/>
        <v>43840</v>
      </c>
    </row>
    <row r="143" spans="1:6">
      <c r="A143" s="143">
        <f>'TX NEW CURR AND PVLS'!B149</f>
        <v>0</v>
      </c>
      <c r="B143" s="143" t="e">
        <f>VLOOKUP(A143,'US Mapping'!C$1:E$250,3,FALSE)</f>
        <v>#N/A</v>
      </c>
      <c r="C143" s="143">
        <f>'TX RTT AND ML'!B149</f>
        <v>0</v>
      </c>
      <c r="D143" s="143" t="e">
        <f>VLOOKUP(C143,'US Mapping'!C$1:E$242,3,FALSE)</f>
        <v>#N/A</v>
      </c>
      <c r="E143" s="144" t="str">
        <f t="shared" si="5"/>
        <v>2019Q4</v>
      </c>
      <c r="F143" s="147">
        <f t="shared" ca="1" si="4"/>
        <v>43840</v>
      </c>
    </row>
    <row r="144" spans="1:6">
      <c r="A144" s="143">
        <f>'TX NEW CURR AND PVLS'!B150</f>
        <v>0</v>
      </c>
      <c r="B144" s="143" t="e">
        <f>VLOOKUP(A144,'US Mapping'!C$1:E$250,3,FALSE)</f>
        <v>#N/A</v>
      </c>
      <c r="C144" s="143">
        <f>'TX RTT AND ML'!B150</f>
        <v>0</v>
      </c>
      <c r="D144" s="143" t="e">
        <f>VLOOKUP(C144,'US Mapping'!C$1:E$242,3,FALSE)</f>
        <v>#N/A</v>
      </c>
      <c r="E144" s="144" t="str">
        <f t="shared" si="5"/>
        <v>2019Q4</v>
      </c>
      <c r="F144" s="147">
        <f t="shared" ca="1" si="4"/>
        <v>43840</v>
      </c>
    </row>
    <row r="145" spans="1:6">
      <c r="A145" s="143">
        <f>'TX NEW CURR AND PVLS'!B151</f>
        <v>0</v>
      </c>
      <c r="B145" s="143" t="e">
        <f>VLOOKUP(A145,'US Mapping'!C$1:E$250,3,FALSE)</f>
        <v>#N/A</v>
      </c>
      <c r="C145" s="143">
        <f>'TX RTT AND ML'!B151</f>
        <v>0</v>
      </c>
      <c r="D145" s="143" t="e">
        <f>VLOOKUP(C145,'US Mapping'!C$1:E$242,3,FALSE)</f>
        <v>#N/A</v>
      </c>
      <c r="E145" s="144" t="str">
        <f t="shared" si="5"/>
        <v>2019Q4</v>
      </c>
      <c r="F145" s="147">
        <f t="shared" ca="1" si="4"/>
        <v>43840</v>
      </c>
    </row>
    <row r="146" spans="1:6">
      <c r="A146" s="143">
        <f>'TX NEW CURR AND PVLS'!B152</f>
        <v>0</v>
      </c>
      <c r="B146" s="143" t="e">
        <f>VLOOKUP(A146,'US Mapping'!C$1:E$250,3,FALSE)</f>
        <v>#N/A</v>
      </c>
      <c r="C146" s="143">
        <f>'TX RTT AND ML'!B152</f>
        <v>0</v>
      </c>
      <c r="D146" s="143" t="e">
        <f>VLOOKUP(C146,'US Mapping'!C$1:E$242,3,FALSE)</f>
        <v>#N/A</v>
      </c>
      <c r="E146" s="144" t="str">
        <f t="shared" si="5"/>
        <v>2019Q4</v>
      </c>
      <c r="F146" s="147">
        <f t="shared" ca="1" si="4"/>
        <v>43840</v>
      </c>
    </row>
    <row r="147" spans="1:6">
      <c r="A147" s="143">
        <f>'TX NEW CURR AND PVLS'!B153</f>
        <v>0</v>
      </c>
      <c r="B147" s="143" t="e">
        <f>VLOOKUP(A147,'US Mapping'!C$1:E$250,3,FALSE)</f>
        <v>#N/A</v>
      </c>
      <c r="C147" s="143">
        <f>'TX RTT AND ML'!B153</f>
        <v>0</v>
      </c>
      <c r="D147" s="143" t="e">
        <f>VLOOKUP(C147,'US Mapping'!C$1:E$242,3,FALSE)</f>
        <v>#N/A</v>
      </c>
      <c r="E147" s="144" t="str">
        <f t="shared" si="5"/>
        <v>2019Q4</v>
      </c>
      <c r="F147" s="147">
        <f t="shared" ca="1" si="4"/>
        <v>43840</v>
      </c>
    </row>
    <row r="148" spans="1:6">
      <c r="A148" s="143">
        <f>'TX NEW CURR AND PVLS'!B154</f>
        <v>0</v>
      </c>
      <c r="B148" s="143" t="e">
        <f>VLOOKUP(A148,'US Mapping'!C$1:E$250,3,FALSE)</f>
        <v>#N/A</v>
      </c>
      <c r="C148" s="143">
        <f>'TX RTT AND ML'!B154</f>
        <v>0</v>
      </c>
      <c r="D148" s="143" t="e">
        <f>VLOOKUP(C148,'US Mapping'!C$1:E$242,3,FALSE)</f>
        <v>#N/A</v>
      </c>
      <c r="E148" s="144" t="str">
        <f t="shared" si="5"/>
        <v>2019Q4</v>
      </c>
      <c r="F148" s="147">
        <f t="shared" ca="1" si="4"/>
        <v>43840</v>
      </c>
    </row>
    <row r="149" spans="1:6">
      <c r="A149" s="143">
        <f>'TX NEW CURR AND PVLS'!B155</f>
        <v>0</v>
      </c>
      <c r="B149" s="143" t="e">
        <f>VLOOKUP(A149,'US Mapping'!C$1:E$250,3,FALSE)</f>
        <v>#N/A</v>
      </c>
      <c r="C149" s="143">
        <f>'TX RTT AND ML'!B155</f>
        <v>0</v>
      </c>
      <c r="D149" s="143" t="e">
        <f>VLOOKUP(C149,'US Mapping'!C$1:E$242,3,FALSE)</f>
        <v>#N/A</v>
      </c>
      <c r="E149" s="144" t="str">
        <f t="shared" si="5"/>
        <v>2019Q4</v>
      </c>
      <c r="F149" s="147">
        <f t="shared" ca="1" si="4"/>
        <v>43840</v>
      </c>
    </row>
    <row r="150" spans="1:6">
      <c r="A150" s="143">
        <f>'TX NEW CURR AND PVLS'!B156</f>
        <v>0</v>
      </c>
      <c r="B150" s="143" t="e">
        <f>VLOOKUP(A150,'US Mapping'!C$1:E$250,3,FALSE)</f>
        <v>#N/A</v>
      </c>
      <c r="C150" s="143">
        <f>'TX RTT AND ML'!B156</f>
        <v>0</v>
      </c>
      <c r="D150" s="143" t="e">
        <f>VLOOKUP(C150,'US Mapping'!C$1:E$242,3,FALSE)</f>
        <v>#N/A</v>
      </c>
      <c r="E150" s="144" t="str">
        <f t="shared" si="5"/>
        <v>2019Q4</v>
      </c>
      <c r="F150" s="147">
        <f t="shared" ca="1" si="4"/>
        <v>43840</v>
      </c>
    </row>
    <row r="151" spans="1:6">
      <c r="A151" s="143">
        <f>'TX NEW CURR AND PVLS'!B157</f>
        <v>0</v>
      </c>
      <c r="B151" s="143" t="e">
        <f>VLOOKUP(A151,'US Mapping'!C$1:E$250,3,FALSE)</f>
        <v>#N/A</v>
      </c>
      <c r="C151" s="143">
        <f>'TX RTT AND ML'!B157</f>
        <v>0</v>
      </c>
      <c r="D151" s="143" t="e">
        <f>VLOOKUP(C151,'US Mapping'!C$1:E$242,3,FALSE)</f>
        <v>#N/A</v>
      </c>
      <c r="E151" s="144" t="str">
        <f t="shared" si="5"/>
        <v>2019Q4</v>
      </c>
      <c r="F151" s="147">
        <f t="shared" ca="1" si="4"/>
        <v>43840</v>
      </c>
    </row>
    <row r="152" spans="1:6">
      <c r="A152" s="143">
        <f>'TX NEW CURR AND PVLS'!B158</f>
        <v>0</v>
      </c>
      <c r="B152" s="143" t="e">
        <f>VLOOKUP(A152,'US Mapping'!C$1:E$250,3,FALSE)</f>
        <v>#N/A</v>
      </c>
      <c r="C152" s="143">
        <f>'TX RTT AND ML'!B158</f>
        <v>0</v>
      </c>
      <c r="D152" s="143" t="e">
        <f>VLOOKUP(C152,'US Mapping'!C$1:E$242,3,FALSE)</f>
        <v>#N/A</v>
      </c>
      <c r="E152" s="144" t="str">
        <f t="shared" si="5"/>
        <v>2019Q4</v>
      </c>
      <c r="F152" s="147">
        <f t="shared" ca="1" si="4"/>
        <v>43840</v>
      </c>
    </row>
    <row r="153" spans="1:6">
      <c r="A153" s="143">
        <f>'TX NEW CURR AND PVLS'!B159</f>
        <v>0</v>
      </c>
      <c r="B153" s="143" t="e">
        <f>VLOOKUP(A153,'US Mapping'!C$1:E$250,3,FALSE)</f>
        <v>#N/A</v>
      </c>
      <c r="C153" s="143">
        <f>'TX RTT AND ML'!B159</f>
        <v>0</v>
      </c>
      <c r="D153" s="143" t="e">
        <f>VLOOKUP(C153,'US Mapping'!C$1:E$242,3,FALSE)</f>
        <v>#N/A</v>
      </c>
      <c r="E153" s="144" t="str">
        <f t="shared" si="5"/>
        <v>2019Q4</v>
      </c>
      <c r="F153" s="147">
        <f t="shared" ca="1" si="4"/>
        <v>43840</v>
      </c>
    </row>
    <row r="154" spans="1:6">
      <c r="A154" s="143">
        <f>'TX NEW CURR AND PVLS'!B160</f>
        <v>0</v>
      </c>
      <c r="B154" s="143" t="e">
        <f>VLOOKUP(A154,'US Mapping'!C$1:E$250,3,FALSE)</f>
        <v>#N/A</v>
      </c>
      <c r="C154" s="143">
        <f>'TX RTT AND ML'!B160</f>
        <v>0</v>
      </c>
      <c r="D154" s="143" t="e">
        <f>VLOOKUP(C154,'US Mapping'!C$1:E$242,3,FALSE)</f>
        <v>#N/A</v>
      </c>
      <c r="E154" s="144" t="str">
        <f t="shared" si="5"/>
        <v>2019Q4</v>
      </c>
      <c r="F154" s="147">
        <f t="shared" ca="1" si="4"/>
        <v>43840</v>
      </c>
    </row>
    <row r="155" spans="1:6">
      <c r="A155" s="143">
        <f>'TX NEW CURR AND PVLS'!B161</f>
        <v>0</v>
      </c>
      <c r="B155" s="143" t="e">
        <f>VLOOKUP(A155,'US Mapping'!C$1:E$250,3,FALSE)</f>
        <v>#N/A</v>
      </c>
      <c r="C155" s="143">
        <f>'TX RTT AND ML'!B161</f>
        <v>0</v>
      </c>
      <c r="D155" s="143" t="e">
        <f>VLOOKUP(C155,'US Mapping'!C$1:E$242,3,FALSE)</f>
        <v>#N/A</v>
      </c>
      <c r="E155" s="144" t="str">
        <f t="shared" si="5"/>
        <v>2019Q4</v>
      </c>
      <c r="F155" s="147">
        <f t="shared" ca="1" si="4"/>
        <v>43840</v>
      </c>
    </row>
    <row r="156" spans="1:6">
      <c r="A156" s="143">
        <f>'TX NEW CURR AND PVLS'!B162</f>
        <v>0</v>
      </c>
      <c r="B156" s="143" t="e">
        <f>VLOOKUP(A156,'US Mapping'!C$1:E$250,3,FALSE)</f>
        <v>#N/A</v>
      </c>
      <c r="C156" s="143">
        <f>'TX RTT AND ML'!B162</f>
        <v>0</v>
      </c>
      <c r="D156" s="143" t="e">
        <f>VLOOKUP(C156,'US Mapping'!C$1:E$242,3,FALSE)</f>
        <v>#N/A</v>
      </c>
      <c r="E156" s="144" t="str">
        <f t="shared" si="5"/>
        <v>2019Q4</v>
      </c>
      <c r="F156" s="147">
        <f t="shared" ca="1" si="4"/>
        <v>43840</v>
      </c>
    </row>
    <row r="157" spans="1:6">
      <c r="A157" s="143">
        <f>'TX NEW CURR AND PVLS'!B163</f>
        <v>0</v>
      </c>
      <c r="B157" s="143" t="e">
        <f>VLOOKUP(A157,'US Mapping'!C$1:E$250,3,FALSE)</f>
        <v>#N/A</v>
      </c>
      <c r="C157" s="143">
        <f>'TX RTT AND ML'!B163</f>
        <v>0</v>
      </c>
      <c r="D157" s="143" t="e">
        <f>VLOOKUP(C157,'US Mapping'!C$1:E$242,3,FALSE)</f>
        <v>#N/A</v>
      </c>
      <c r="E157" s="144" t="str">
        <f t="shared" si="5"/>
        <v>2019Q4</v>
      </c>
      <c r="F157" s="147">
        <f t="shared" ca="1" si="4"/>
        <v>43840</v>
      </c>
    </row>
    <row r="158" spans="1:6">
      <c r="A158" s="143">
        <f>'TX NEW CURR AND PVLS'!B164</f>
        <v>0</v>
      </c>
      <c r="B158" s="143" t="e">
        <f>VLOOKUP(A158,'US Mapping'!C$1:E$250,3,FALSE)</f>
        <v>#N/A</v>
      </c>
      <c r="C158" s="143">
        <f>'TX RTT AND ML'!B164</f>
        <v>0</v>
      </c>
      <c r="D158" s="143" t="e">
        <f>VLOOKUP(C158,'US Mapping'!C$1:E$242,3,FALSE)</f>
        <v>#N/A</v>
      </c>
      <c r="E158" s="144" t="str">
        <f t="shared" si="5"/>
        <v>2019Q4</v>
      </c>
      <c r="F158" s="147">
        <f t="shared" ca="1" si="4"/>
        <v>43840</v>
      </c>
    </row>
    <row r="159" spans="1:6">
      <c r="A159" s="143">
        <f>'TX NEW CURR AND PVLS'!B165</f>
        <v>0</v>
      </c>
      <c r="B159" s="143" t="e">
        <f>VLOOKUP(A159,'US Mapping'!C$1:E$250,3,FALSE)</f>
        <v>#N/A</v>
      </c>
      <c r="C159" s="143">
        <f>'TX RTT AND ML'!B165</f>
        <v>0</v>
      </c>
      <c r="D159" s="143" t="e">
        <f>VLOOKUP(C159,'US Mapping'!C$1:E$242,3,FALSE)</f>
        <v>#N/A</v>
      </c>
      <c r="E159" s="144" t="str">
        <f t="shared" si="5"/>
        <v>2019Q4</v>
      </c>
      <c r="F159" s="147">
        <f t="shared" ca="1" si="4"/>
        <v>43840</v>
      </c>
    </row>
    <row r="160" spans="1:6">
      <c r="A160" s="143">
        <f>'TX NEW CURR AND PVLS'!B166</f>
        <v>0</v>
      </c>
      <c r="B160" s="143" t="e">
        <f>VLOOKUP(A160,'US Mapping'!C$1:E$250,3,FALSE)</f>
        <v>#N/A</v>
      </c>
      <c r="C160" s="143">
        <f>'TX RTT AND ML'!B166</f>
        <v>0</v>
      </c>
      <c r="D160" s="143" t="e">
        <f>VLOOKUP(C160,'US Mapping'!C$1:E$242,3,FALSE)</f>
        <v>#N/A</v>
      </c>
      <c r="E160" s="144" t="str">
        <f t="shared" si="5"/>
        <v>2019Q4</v>
      </c>
      <c r="F160" s="147">
        <f t="shared" ca="1" si="4"/>
        <v>43840</v>
      </c>
    </row>
    <row r="161" spans="1:6">
      <c r="A161" s="143">
        <f>'TX NEW CURR AND PVLS'!B167</f>
        <v>0</v>
      </c>
      <c r="B161" s="143" t="e">
        <f>VLOOKUP(A161,'US Mapping'!C$1:E$250,3,FALSE)</f>
        <v>#N/A</v>
      </c>
      <c r="C161" s="143">
        <f>'TX RTT AND ML'!B167</f>
        <v>0</v>
      </c>
      <c r="D161" s="143" t="e">
        <f>VLOOKUP(C161,'US Mapping'!C$1:E$242,3,FALSE)</f>
        <v>#N/A</v>
      </c>
      <c r="E161" s="144" t="str">
        <f t="shared" si="5"/>
        <v>2019Q4</v>
      </c>
      <c r="F161" s="147">
        <f t="shared" ca="1" si="4"/>
        <v>43840</v>
      </c>
    </row>
    <row r="162" spans="1:6">
      <c r="A162" s="143">
        <f>'TX NEW CURR AND PVLS'!B168</f>
        <v>0</v>
      </c>
      <c r="B162" s="143" t="e">
        <f>VLOOKUP(A162,'US Mapping'!C$1:E$250,3,FALSE)</f>
        <v>#N/A</v>
      </c>
      <c r="C162" s="143">
        <f>'TX RTT AND ML'!B168</f>
        <v>0</v>
      </c>
      <c r="D162" s="143" t="e">
        <f>VLOOKUP(C162,'US Mapping'!C$1:E$242,3,FALSE)</f>
        <v>#N/A</v>
      </c>
      <c r="E162" s="144" t="str">
        <f t="shared" si="5"/>
        <v>2019Q4</v>
      </c>
      <c r="F162" s="147">
        <f t="shared" ca="1" si="4"/>
        <v>43840</v>
      </c>
    </row>
    <row r="163" spans="1:6">
      <c r="A163" s="143">
        <f>'TX NEW CURR AND PVLS'!B169</f>
        <v>0</v>
      </c>
      <c r="B163" s="143" t="e">
        <f>VLOOKUP(A163,'US Mapping'!C$1:E$250,3,FALSE)</f>
        <v>#N/A</v>
      </c>
      <c r="C163" s="143">
        <f>'TX RTT AND ML'!B169</f>
        <v>0</v>
      </c>
      <c r="D163" s="143" t="e">
        <f>VLOOKUP(C163,'US Mapping'!C$1:E$242,3,FALSE)</f>
        <v>#N/A</v>
      </c>
      <c r="E163" s="144" t="str">
        <f t="shared" si="5"/>
        <v>2019Q4</v>
      </c>
      <c r="F163" s="147">
        <f t="shared" ca="1" si="4"/>
        <v>43840</v>
      </c>
    </row>
    <row r="164" spans="1:6">
      <c r="A164" s="143">
        <f>'TX NEW CURR AND PVLS'!B170</f>
        <v>0</v>
      </c>
      <c r="B164" s="143" t="e">
        <f>VLOOKUP(A164,'US Mapping'!C$1:E$250,3,FALSE)</f>
        <v>#N/A</v>
      </c>
      <c r="C164" s="143">
        <f>'TX RTT AND ML'!B170</f>
        <v>0</v>
      </c>
      <c r="D164" s="143" t="e">
        <f>VLOOKUP(C164,'US Mapping'!C$1:E$242,3,FALSE)</f>
        <v>#N/A</v>
      </c>
      <c r="E164" s="144" t="str">
        <f t="shared" si="5"/>
        <v>2019Q4</v>
      </c>
      <c r="F164" s="147">
        <f t="shared" ca="1" si="4"/>
        <v>43840</v>
      </c>
    </row>
    <row r="165" spans="1:6">
      <c r="A165" s="143">
        <f>'TX NEW CURR AND PVLS'!B171</f>
        <v>0</v>
      </c>
      <c r="B165" s="143" t="e">
        <f>VLOOKUP(A165,'US Mapping'!C$1:E$250,3,FALSE)</f>
        <v>#N/A</v>
      </c>
      <c r="C165" s="143">
        <f>'TX RTT AND ML'!B171</f>
        <v>0</v>
      </c>
      <c r="D165" s="143" t="e">
        <f>VLOOKUP(C165,'US Mapping'!C$1:E$242,3,FALSE)</f>
        <v>#N/A</v>
      </c>
      <c r="E165" s="144" t="str">
        <f t="shared" si="5"/>
        <v>2019Q4</v>
      </c>
      <c r="F165" s="147">
        <f t="shared" ca="1" si="4"/>
        <v>43840</v>
      </c>
    </row>
    <row r="166" spans="1:6">
      <c r="A166" s="143">
        <f>'TX NEW CURR AND PVLS'!B172</f>
        <v>0</v>
      </c>
      <c r="B166" s="143" t="e">
        <f>VLOOKUP(A166,'US Mapping'!C$1:E$250,3,FALSE)</f>
        <v>#N/A</v>
      </c>
      <c r="C166" s="143">
        <f>'TX RTT AND ML'!B172</f>
        <v>0</v>
      </c>
      <c r="D166" s="143" t="e">
        <f>VLOOKUP(C166,'US Mapping'!C$1:E$242,3,FALSE)</f>
        <v>#N/A</v>
      </c>
      <c r="E166" s="144" t="str">
        <f t="shared" si="5"/>
        <v>2019Q4</v>
      </c>
      <c r="F166" s="147">
        <f t="shared" ca="1" si="4"/>
        <v>43840</v>
      </c>
    </row>
    <row r="167" spans="1:6">
      <c r="A167" s="143">
        <f>'TX NEW CURR AND PVLS'!B173</f>
        <v>0</v>
      </c>
      <c r="B167" s="143" t="e">
        <f>VLOOKUP(A167,'US Mapping'!C$1:E$250,3,FALSE)</f>
        <v>#N/A</v>
      </c>
      <c r="C167" s="143">
        <f>'TX RTT AND ML'!B173</f>
        <v>0</v>
      </c>
      <c r="D167" s="143" t="e">
        <f>VLOOKUP(C167,'US Mapping'!C$1:E$242,3,FALSE)</f>
        <v>#N/A</v>
      </c>
      <c r="E167" s="144" t="str">
        <f t="shared" si="5"/>
        <v>2019Q4</v>
      </c>
      <c r="F167" s="147">
        <f t="shared" ca="1" si="4"/>
        <v>43840</v>
      </c>
    </row>
    <row r="168" spans="1:6">
      <c r="A168" s="143">
        <f>'TX NEW CURR AND PVLS'!B174</f>
        <v>0</v>
      </c>
      <c r="B168" s="143" t="e">
        <f>VLOOKUP(A168,'US Mapping'!C$1:E$250,3,FALSE)</f>
        <v>#N/A</v>
      </c>
      <c r="C168" s="143">
        <f>'TX RTT AND ML'!B174</f>
        <v>0</v>
      </c>
      <c r="D168" s="143" t="e">
        <f>VLOOKUP(C168,'US Mapping'!C$1:E$242,3,FALSE)</f>
        <v>#N/A</v>
      </c>
      <c r="E168" s="144" t="str">
        <f t="shared" si="5"/>
        <v>2019Q4</v>
      </c>
      <c r="F168" s="147">
        <f t="shared" ca="1" si="4"/>
        <v>43840</v>
      </c>
    </row>
    <row r="169" spans="1:6">
      <c r="A169" s="143">
        <f>'TX NEW CURR AND PVLS'!B175</f>
        <v>0</v>
      </c>
      <c r="B169" s="143" t="e">
        <f>VLOOKUP(A169,'US Mapping'!C$1:E$250,3,FALSE)</f>
        <v>#N/A</v>
      </c>
      <c r="C169" s="143">
        <f>'TX RTT AND ML'!B175</f>
        <v>0</v>
      </c>
      <c r="D169" s="143" t="e">
        <f>VLOOKUP(C169,'US Mapping'!C$1:E$242,3,FALSE)</f>
        <v>#N/A</v>
      </c>
      <c r="E169" s="144" t="str">
        <f t="shared" si="5"/>
        <v>2019Q4</v>
      </c>
      <c r="F169" s="147">
        <f t="shared" ca="1" si="4"/>
        <v>43840</v>
      </c>
    </row>
    <row r="170" spans="1:6">
      <c r="A170" s="143">
        <f>'TX NEW CURR AND PVLS'!B176</f>
        <v>0</v>
      </c>
      <c r="B170" s="143" t="e">
        <f>VLOOKUP(A170,'US Mapping'!C$1:E$250,3,FALSE)</f>
        <v>#N/A</v>
      </c>
      <c r="C170" s="143">
        <f>'TX RTT AND ML'!B176</f>
        <v>0</v>
      </c>
      <c r="D170" s="143" t="e">
        <f>VLOOKUP(C170,'US Mapping'!C$1:E$242,3,FALSE)</f>
        <v>#N/A</v>
      </c>
      <c r="E170" s="144" t="str">
        <f t="shared" si="5"/>
        <v>2019Q4</v>
      </c>
      <c r="F170" s="147">
        <f t="shared" ca="1" si="4"/>
        <v>43840</v>
      </c>
    </row>
    <row r="171" spans="1:6">
      <c r="A171" s="143">
        <f>'TX NEW CURR AND PVLS'!B177</f>
        <v>0</v>
      </c>
      <c r="B171" s="143" t="e">
        <f>VLOOKUP(A171,'US Mapping'!C$1:E$250,3,FALSE)</f>
        <v>#N/A</v>
      </c>
      <c r="C171" s="143">
        <f>'TX RTT AND ML'!B177</f>
        <v>0</v>
      </c>
      <c r="D171" s="143" t="e">
        <f>VLOOKUP(C171,'US Mapping'!C$1:E$242,3,FALSE)</f>
        <v>#N/A</v>
      </c>
      <c r="E171" s="144" t="str">
        <f t="shared" si="5"/>
        <v>2019Q4</v>
      </c>
      <c r="F171" s="147">
        <f t="shared" ca="1" si="4"/>
        <v>43840</v>
      </c>
    </row>
    <row r="172" spans="1:6">
      <c r="A172" s="143">
        <f>'TX NEW CURR AND PVLS'!B178</f>
        <v>0</v>
      </c>
      <c r="B172" s="143" t="e">
        <f>VLOOKUP(A172,'US Mapping'!C$1:E$250,3,FALSE)</f>
        <v>#N/A</v>
      </c>
      <c r="C172" s="143">
        <f>'TX RTT AND ML'!B178</f>
        <v>0</v>
      </c>
      <c r="D172" s="143" t="e">
        <f>VLOOKUP(C172,'US Mapping'!C$1:E$242,3,FALSE)</f>
        <v>#N/A</v>
      </c>
      <c r="E172" s="144" t="str">
        <f t="shared" si="5"/>
        <v>2019Q4</v>
      </c>
      <c r="F172" s="147">
        <f t="shared" ca="1" si="4"/>
        <v>43840</v>
      </c>
    </row>
    <row r="173" spans="1:6">
      <c r="A173" s="143">
        <f>'TX NEW CURR AND PVLS'!B179</f>
        <v>0</v>
      </c>
      <c r="B173" s="143" t="e">
        <f>VLOOKUP(A173,'US Mapping'!C$1:E$250,3,FALSE)</f>
        <v>#N/A</v>
      </c>
      <c r="C173" s="143">
        <f>'TX RTT AND ML'!B179</f>
        <v>0</v>
      </c>
      <c r="D173" s="143" t="e">
        <f>VLOOKUP(C173,'US Mapping'!C$1:E$242,3,FALSE)</f>
        <v>#N/A</v>
      </c>
      <c r="E173" s="144" t="str">
        <f t="shared" si="5"/>
        <v>2019Q4</v>
      </c>
      <c r="F173" s="147">
        <f t="shared" ca="1" si="4"/>
        <v>43840</v>
      </c>
    </row>
    <row r="174" spans="1:6">
      <c r="A174" s="143">
        <f>'TX NEW CURR AND PVLS'!B180</f>
        <v>0</v>
      </c>
      <c r="B174" s="143" t="e">
        <f>VLOOKUP(A174,'US Mapping'!C$1:E$250,3,FALSE)</f>
        <v>#N/A</v>
      </c>
      <c r="C174" s="143">
        <f>'TX RTT AND ML'!B180</f>
        <v>0</v>
      </c>
      <c r="D174" s="143" t="e">
        <f>VLOOKUP(C174,'US Mapping'!C$1:E$242,3,FALSE)</f>
        <v>#N/A</v>
      </c>
      <c r="E174" s="144" t="str">
        <f t="shared" si="5"/>
        <v>2019Q4</v>
      </c>
      <c r="F174" s="147">
        <f t="shared" ca="1" si="4"/>
        <v>43840</v>
      </c>
    </row>
    <row r="175" spans="1:6">
      <c r="A175" s="143">
        <f>'TX NEW CURR AND PVLS'!B181</f>
        <v>0</v>
      </c>
      <c r="B175" s="143" t="e">
        <f>VLOOKUP(A175,'US Mapping'!C$1:E$250,3,FALSE)</f>
        <v>#N/A</v>
      </c>
      <c r="C175" s="143">
        <f>'TX RTT AND ML'!B181</f>
        <v>0</v>
      </c>
      <c r="D175" s="143" t="e">
        <f>VLOOKUP(C175,'US Mapping'!C$1:E$242,3,FALSE)</f>
        <v>#N/A</v>
      </c>
      <c r="E175" s="144" t="str">
        <f t="shared" si="5"/>
        <v>2019Q4</v>
      </c>
      <c r="F175" s="147">
        <f t="shared" ca="1" si="4"/>
        <v>43840</v>
      </c>
    </row>
    <row r="176" spans="1:6">
      <c r="A176" s="143">
        <f>'TX NEW CURR AND PVLS'!B182</f>
        <v>0</v>
      </c>
      <c r="B176" s="143" t="e">
        <f>VLOOKUP(A176,'US Mapping'!C$1:E$250,3,FALSE)</f>
        <v>#N/A</v>
      </c>
      <c r="C176" s="143">
        <f>'TX RTT AND ML'!B182</f>
        <v>0</v>
      </c>
      <c r="D176" s="143" t="e">
        <f>VLOOKUP(C176,'US Mapping'!C$1:E$242,3,FALSE)</f>
        <v>#N/A</v>
      </c>
      <c r="E176" s="144" t="str">
        <f t="shared" si="5"/>
        <v>2019Q4</v>
      </c>
      <c r="F176" s="147">
        <f t="shared" ca="1" si="4"/>
        <v>43840</v>
      </c>
    </row>
    <row r="177" spans="1:6">
      <c r="A177" s="143">
        <f>'TX NEW CURR AND PVLS'!B183</f>
        <v>0</v>
      </c>
      <c r="B177" s="143" t="e">
        <f>VLOOKUP(A177,'US Mapping'!C$1:E$250,3,FALSE)</f>
        <v>#N/A</v>
      </c>
      <c r="C177" s="143">
        <f>'TX RTT AND ML'!B183</f>
        <v>0</v>
      </c>
      <c r="D177" s="143" t="e">
        <f>VLOOKUP(C177,'US Mapping'!C$1:E$242,3,FALSE)</f>
        <v>#N/A</v>
      </c>
      <c r="E177" s="144" t="str">
        <f t="shared" si="5"/>
        <v>2019Q4</v>
      </c>
      <c r="F177" s="147">
        <f t="shared" ca="1" si="4"/>
        <v>43840</v>
      </c>
    </row>
    <row r="178" spans="1:6">
      <c r="A178" s="143">
        <f>'TX NEW CURR AND PVLS'!B184</f>
        <v>0</v>
      </c>
      <c r="B178" s="143" t="e">
        <f>VLOOKUP(A178,'US Mapping'!C$1:E$250,3,FALSE)</f>
        <v>#N/A</v>
      </c>
      <c r="C178" s="143">
        <f>'TX RTT AND ML'!B184</f>
        <v>0</v>
      </c>
      <c r="D178" s="143" t="e">
        <f>VLOOKUP(C178,'US Mapping'!C$1:E$242,3,FALSE)</f>
        <v>#N/A</v>
      </c>
      <c r="E178" s="144" t="str">
        <f t="shared" si="5"/>
        <v>2019Q4</v>
      </c>
      <c r="F178" s="147">
        <f t="shared" ca="1" si="4"/>
        <v>43840</v>
      </c>
    </row>
    <row r="179" spans="1:6">
      <c r="A179" s="143">
        <f>'TX NEW CURR AND PVLS'!B185</f>
        <v>0</v>
      </c>
      <c r="B179" s="143" t="e">
        <f>VLOOKUP(A179,'US Mapping'!C$1:E$250,3,FALSE)</f>
        <v>#N/A</v>
      </c>
      <c r="C179" s="143">
        <f>'TX RTT AND ML'!B185</f>
        <v>0</v>
      </c>
      <c r="D179" s="143" t="e">
        <f>VLOOKUP(C179,'US Mapping'!C$1:E$242,3,FALSE)</f>
        <v>#N/A</v>
      </c>
      <c r="E179" s="144" t="str">
        <f t="shared" si="5"/>
        <v>2019Q4</v>
      </c>
      <c r="F179" s="147">
        <f t="shared" ca="1" si="4"/>
        <v>43840</v>
      </c>
    </row>
    <row r="180" spans="1:6">
      <c r="A180" s="143">
        <f>'TX NEW CURR AND PVLS'!B186</f>
        <v>0</v>
      </c>
      <c r="B180" s="143" t="e">
        <f>VLOOKUP(A180,'US Mapping'!C$1:E$250,3,FALSE)</f>
        <v>#N/A</v>
      </c>
      <c r="C180" s="143">
        <f>'TX RTT AND ML'!B186</f>
        <v>0</v>
      </c>
      <c r="D180" s="143" t="e">
        <f>VLOOKUP(C180,'US Mapping'!C$1:E$242,3,FALSE)</f>
        <v>#N/A</v>
      </c>
      <c r="E180" s="144" t="str">
        <f t="shared" si="5"/>
        <v>2019Q4</v>
      </c>
      <c r="F180" s="147">
        <f t="shared" ca="1" si="4"/>
        <v>43840</v>
      </c>
    </row>
    <row r="181" spans="1:6">
      <c r="A181" s="143">
        <f>'TX NEW CURR AND PVLS'!B187</f>
        <v>0</v>
      </c>
      <c r="B181" s="143" t="e">
        <f>VLOOKUP(A181,'US Mapping'!C$1:E$250,3,FALSE)</f>
        <v>#N/A</v>
      </c>
      <c r="C181" s="143">
        <f>'TX RTT AND ML'!B187</f>
        <v>0</v>
      </c>
      <c r="D181" s="143" t="e">
        <f>VLOOKUP(C181,'US Mapping'!C$1:E$242,3,FALSE)</f>
        <v>#N/A</v>
      </c>
      <c r="E181" s="144" t="str">
        <f t="shared" si="5"/>
        <v>2019Q4</v>
      </c>
      <c r="F181" s="147">
        <f t="shared" ca="1" si="4"/>
        <v>43840</v>
      </c>
    </row>
    <row r="182" spans="1:6">
      <c r="A182" s="143">
        <f>'TX NEW CURR AND PVLS'!B188</f>
        <v>0</v>
      </c>
      <c r="B182" s="143" t="e">
        <f>VLOOKUP(A182,'US Mapping'!C$1:E$250,3,FALSE)</f>
        <v>#N/A</v>
      </c>
      <c r="C182" s="143">
        <f>'TX RTT AND ML'!B188</f>
        <v>0</v>
      </c>
      <c r="D182" s="143" t="e">
        <f>VLOOKUP(C182,'US Mapping'!C$1:E$242,3,FALSE)</f>
        <v>#N/A</v>
      </c>
      <c r="E182" s="144" t="str">
        <f t="shared" si="5"/>
        <v>2019Q4</v>
      </c>
      <c r="F182" s="147">
        <f t="shared" ca="1" si="4"/>
        <v>43840</v>
      </c>
    </row>
    <row r="183" spans="1:6">
      <c r="A183" s="143">
        <f>'TX NEW CURR AND PVLS'!B189</f>
        <v>0</v>
      </c>
      <c r="B183" s="143" t="e">
        <f>VLOOKUP(A183,'US Mapping'!C$1:E$250,3,FALSE)</f>
        <v>#N/A</v>
      </c>
      <c r="C183" s="143">
        <f>'TX RTT AND ML'!B189</f>
        <v>0</v>
      </c>
      <c r="D183" s="143" t="e">
        <f>VLOOKUP(C183,'US Mapping'!C$1:E$242,3,FALSE)</f>
        <v>#N/A</v>
      </c>
      <c r="E183" s="144" t="str">
        <f t="shared" si="5"/>
        <v>2019Q4</v>
      </c>
      <c r="F183" s="147">
        <f t="shared" ca="1" si="4"/>
        <v>43840</v>
      </c>
    </row>
    <row r="184" spans="1:6">
      <c r="A184" s="143">
        <f>'TX NEW CURR AND PVLS'!B190</f>
        <v>0</v>
      </c>
      <c r="B184" s="143" t="e">
        <f>VLOOKUP(A184,'US Mapping'!C$1:E$250,3,FALSE)</f>
        <v>#N/A</v>
      </c>
      <c r="C184" s="143">
        <f>'TX RTT AND ML'!B190</f>
        <v>0</v>
      </c>
      <c r="D184" s="143" t="e">
        <f>VLOOKUP(C184,'US Mapping'!C$1:E$242,3,FALSE)</f>
        <v>#N/A</v>
      </c>
      <c r="E184" s="144" t="str">
        <f t="shared" si="5"/>
        <v>2019Q4</v>
      </c>
      <c r="F184" s="147">
        <f t="shared" ca="1" si="4"/>
        <v>43840</v>
      </c>
    </row>
    <row r="185" spans="1:6">
      <c r="A185" s="143">
        <f>'TX NEW CURR AND PVLS'!B191</f>
        <v>0</v>
      </c>
      <c r="B185" s="143" t="e">
        <f>VLOOKUP(A185,'US Mapping'!C$1:E$250,3,FALSE)</f>
        <v>#N/A</v>
      </c>
      <c r="C185" s="143">
        <f>'TX RTT AND ML'!B191</f>
        <v>0</v>
      </c>
      <c r="D185" s="143" t="e">
        <f>VLOOKUP(C185,'US Mapping'!C$1:E$242,3,FALSE)</f>
        <v>#N/A</v>
      </c>
      <c r="E185" s="144" t="str">
        <f t="shared" si="5"/>
        <v>2019Q4</v>
      </c>
      <c r="F185" s="147">
        <f t="shared" ca="1" si="4"/>
        <v>43840</v>
      </c>
    </row>
    <row r="186" spans="1:6">
      <c r="A186" s="143">
        <f>'TX NEW CURR AND PVLS'!B192</f>
        <v>0</v>
      </c>
      <c r="B186" s="143" t="e">
        <f>VLOOKUP(A186,'US Mapping'!C$1:E$250,3,FALSE)</f>
        <v>#N/A</v>
      </c>
      <c r="C186" s="143">
        <f>'TX RTT AND ML'!B192</f>
        <v>0</v>
      </c>
      <c r="D186" s="143" t="e">
        <f>VLOOKUP(C186,'US Mapping'!C$1:E$242,3,FALSE)</f>
        <v>#N/A</v>
      </c>
      <c r="E186" s="144" t="str">
        <f t="shared" si="5"/>
        <v>2019Q4</v>
      </c>
      <c r="F186" s="147">
        <f t="shared" ca="1" si="4"/>
        <v>43840</v>
      </c>
    </row>
    <row r="187" spans="1:6">
      <c r="A187" s="143">
        <f>'TX NEW CURR AND PVLS'!B193</f>
        <v>0</v>
      </c>
      <c r="B187" s="143" t="e">
        <f>VLOOKUP(A187,'US Mapping'!C$1:E$250,3,FALSE)</f>
        <v>#N/A</v>
      </c>
      <c r="C187" s="143">
        <f>'TX RTT AND ML'!B193</f>
        <v>0</v>
      </c>
      <c r="D187" s="143" t="e">
        <f>VLOOKUP(C187,'US Mapping'!C$1:E$242,3,FALSE)</f>
        <v>#N/A</v>
      </c>
      <c r="E187" s="144" t="str">
        <f t="shared" si="5"/>
        <v>2019Q4</v>
      </c>
      <c r="F187" s="147">
        <f t="shared" ca="1" si="4"/>
        <v>43840</v>
      </c>
    </row>
    <row r="188" spans="1:6">
      <c r="A188" s="143">
        <f>'TX NEW CURR AND PVLS'!B194</f>
        <v>0</v>
      </c>
      <c r="B188" s="143" t="e">
        <f>VLOOKUP(A188,'US Mapping'!C$1:E$250,3,FALSE)</f>
        <v>#N/A</v>
      </c>
      <c r="C188" s="143">
        <f>'TX RTT AND ML'!B194</f>
        <v>0</v>
      </c>
      <c r="D188" s="143" t="e">
        <f>VLOOKUP(C188,'US Mapping'!C$1:E$242,3,FALSE)</f>
        <v>#N/A</v>
      </c>
      <c r="E188" s="144" t="str">
        <f t="shared" si="5"/>
        <v>2019Q4</v>
      </c>
      <c r="F188" s="147">
        <f t="shared" ca="1" si="4"/>
        <v>43840</v>
      </c>
    </row>
    <row r="189" spans="1:6">
      <c r="A189" s="143">
        <f>'TX NEW CURR AND PVLS'!B195</f>
        <v>0</v>
      </c>
      <c r="B189" s="143" t="e">
        <f>VLOOKUP(A189,'US Mapping'!C$1:E$250,3,FALSE)</f>
        <v>#N/A</v>
      </c>
      <c r="C189" s="143">
        <f>'TX RTT AND ML'!B195</f>
        <v>0</v>
      </c>
      <c r="D189" s="143" t="e">
        <f>VLOOKUP(C189,'US Mapping'!C$1:E$242,3,FALSE)</f>
        <v>#N/A</v>
      </c>
      <c r="E189" s="144" t="str">
        <f t="shared" si="5"/>
        <v>2019Q4</v>
      </c>
      <c r="F189" s="147">
        <f t="shared" ca="1" si="4"/>
        <v>43840</v>
      </c>
    </row>
    <row r="190" spans="1:6">
      <c r="A190" s="143">
        <f>'TX NEW CURR AND PVLS'!B196</f>
        <v>0</v>
      </c>
      <c r="B190" s="143" t="e">
        <f>VLOOKUP(A190,'US Mapping'!C$1:E$250,3,FALSE)</f>
        <v>#N/A</v>
      </c>
      <c r="C190" s="143">
        <f>'TX RTT AND ML'!B196</f>
        <v>0</v>
      </c>
      <c r="D190" s="143" t="e">
        <f>VLOOKUP(C190,'US Mapping'!C$1:E$242,3,FALSE)</f>
        <v>#N/A</v>
      </c>
      <c r="E190" s="144" t="str">
        <f t="shared" si="5"/>
        <v>2019Q4</v>
      </c>
      <c r="F190" s="147">
        <f t="shared" ca="1" si="4"/>
        <v>43840</v>
      </c>
    </row>
    <row r="191" spans="1:6">
      <c r="A191" s="143">
        <f>'TX NEW CURR AND PVLS'!B197</f>
        <v>0</v>
      </c>
      <c r="B191" s="143" t="e">
        <f>VLOOKUP(A191,'US Mapping'!C$1:E$250,3,FALSE)</f>
        <v>#N/A</v>
      </c>
      <c r="C191" s="143">
        <f>'TX RTT AND ML'!B197</f>
        <v>0</v>
      </c>
      <c r="D191" s="143" t="e">
        <f>VLOOKUP(C191,'US Mapping'!C$1:E$242,3,FALSE)</f>
        <v>#N/A</v>
      </c>
      <c r="E191" s="144" t="str">
        <f t="shared" si="5"/>
        <v>2019Q4</v>
      </c>
      <c r="F191" s="147">
        <f t="shared" ca="1" si="4"/>
        <v>43840</v>
      </c>
    </row>
    <row r="192" spans="1:6">
      <c r="A192" s="143">
        <f>'TX NEW CURR AND PVLS'!B198</f>
        <v>0</v>
      </c>
      <c r="B192" s="143" t="e">
        <f>VLOOKUP(A192,'US Mapping'!C$1:E$250,3,FALSE)</f>
        <v>#N/A</v>
      </c>
      <c r="C192" s="143">
        <f>'TX RTT AND ML'!B198</f>
        <v>0</v>
      </c>
      <c r="D192" s="143" t="e">
        <f>VLOOKUP(C192,'US Mapping'!C$1:E$242,3,FALSE)</f>
        <v>#N/A</v>
      </c>
      <c r="E192" s="144" t="str">
        <f t="shared" si="5"/>
        <v>2019Q4</v>
      </c>
      <c r="F192" s="147">
        <f t="shared" ca="1" si="4"/>
        <v>43840</v>
      </c>
    </row>
    <row r="193" spans="1:6">
      <c r="A193" s="143">
        <f>'TX NEW CURR AND PVLS'!B199</f>
        <v>0</v>
      </c>
      <c r="B193" s="143" t="e">
        <f>VLOOKUP(A193,'US Mapping'!C$1:E$250,3,FALSE)</f>
        <v>#N/A</v>
      </c>
      <c r="C193" s="143">
        <f>'TX RTT AND ML'!B199</f>
        <v>0</v>
      </c>
      <c r="D193" s="143" t="e">
        <f>VLOOKUP(C193,'US Mapping'!C$1:E$242,3,FALSE)</f>
        <v>#N/A</v>
      </c>
      <c r="E193" s="144" t="str">
        <f t="shared" si="5"/>
        <v>2019Q4</v>
      </c>
      <c r="F193" s="147">
        <f t="shared" ca="1" si="4"/>
        <v>43840</v>
      </c>
    </row>
    <row r="194" spans="1:6">
      <c r="A194" s="143">
        <f>'TX NEW CURR AND PVLS'!B200</f>
        <v>0</v>
      </c>
      <c r="B194" s="143" t="e">
        <f>VLOOKUP(A194,'US Mapping'!C$1:E$250,3,FALSE)</f>
        <v>#N/A</v>
      </c>
      <c r="C194" s="143">
        <f>'TX RTT AND ML'!B200</f>
        <v>0</v>
      </c>
      <c r="D194" s="143" t="e">
        <f>VLOOKUP(C194,'US Mapping'!C$1:E$242,3,FALSE)</f>
        <v>#N/A</v>
      </c>
      <c r="E194" s="144" t="str">
        <f t="shared" si="5"/>
        <v>2019Q4</v>
      </c>
      <c r="F194" s="147">
        <f t="shared" ref="F194:F200" ca="1" si="6">TODAY()</f>
        <v>43840</v>
      </c>
    </row>
    <row r="195" spans="1:6">
      <c r="A195" s="143">
        <f>'TX NEW CURR AND PVLS'!B201</f>
        <v>0</v>
      </c>
      <c r="B195" s="143" t="e">
        <f>VLOOKUP(A195,'US Mapping'!C$1:E$250,3,FALSE)</f>
        <v>#N/A</v>
      </c>
      <c r="C195" s="143">
        <f>'TX RTT AND ML'!B201</f>
        <v>0</v>
      </c>
      <c r="D195" s="143" t="e">
        <f>VLOOKUP(C195,'US Mapping'!C$1:E$242,3,FALSE)</f>
        <v>#N/A</v>
      </c>
      <c r="E195" s="144" t="str">
        <f t="shared" si="5"/>
        <v>2019Q4</v>
      </c>
      <c r="F195" s="147">
        <f t="shared" ca="1" si="6"/>
        <v>43840</v>
      </c>
    </row>
    <row r="196" spans="1:6">
      <c r="A196" s="143">
        <f>'TX NEW CURR AND PVLS'!B202</f>
        <v>0</v>
      </c>
      <c r="B196" s="143" t="e">
        <f>VLOOKUP(A196,'US Mapping'!C$1:E$250,3,FALSE)</f>
        <v>#N/A</v>
      </c>
      <c r="C196" s="143">
        <f>'TX RTT AND ML'!B202</f>
        <v>0</v>
      </c>
      <c r="D196" s="143" t="e">
        <f>VLOOKUP(C196,'US Mapping'!C$1:E$242,3,FALSE)</f>
        <v>#N/A</v>
      </c>
      <c r="E196" s="144" t="str">
        <f>E195</f>
        <v>2019Q4</v>
      </c>
      <c r="F196" s="147">
        <f t="shared" ca="1" si="6"/>
        <v>43840</v>
      </c>
    </row>
    <row r="197" spans="1:6">
      <c r="A197" s="143">
        <f>'TX NEW CURR AND PVLS'!B203</f>
        <v>0</v>
      </c>
      <c r="B197" s="143" t="e">
        <f>VLOOKUP(A197,'US Mapping'!C$1:E$250,3,FALSE)</f>
        <v>#N/A</v>
      </c>
      <c r="C197" s="143">
        <f>'TX RTT AND ML'!B203</f>
        <v>0</v>
      </c>
      <c r="D197" s="143" t="e">
        <f>VLOOKUP(C197,'US Mapping'!C$1:E$242,3,FALSE)</f>
        <v>#N/A</v>
      </c>
      <c r="E197" s="144" t="str">
        <f>E196</f>
        <v>2019Q4</v>
      </c>
      <c r="F197" s="147">
        <f t="shared" ca="1" si="6"/>
        <v>43840</v>
      </c>
    </row>
    <row r="198" spans="1:6">
      <c r="A198" s="143">
        <f>'TX NEW CURR AND PVLS'!B204</f>
        <v>0</v>
      </c>
      <c r="B198" s="143" t="e">
        <f>VLOOKUP(A198,'US Mapping'!C$1:E$250,3,FALSE)</f>
        <v>#N/A</v>
      </c>
      <c r="C198" s="143">
        <f>'TX RTT AND ML'!B204</f>
        <v>0</v>
      </c>
      <c r="D198" s="143" t="e">
        <f>VLOOKUP(C198,'US Mapping'!C$1:E$242,3,FALSE)</f>
        <v>#N/A</v>
      </c>
      <c r="E198" s="144" t="str">
        <f>E197</f>
        <v>2019Q4</v>
      </c>
      <c r="F198" s="147">
        <f t="shared" ca="1" si="6"/>
        <v>43840</v>
      </c>
    </row>
    <row r="199" spans="1:6">
      <c r="A199" s="143">
        <f>'TX NEW CURR AND PVLS'!B205</f>
        <v>0</v>
      </c>
      <c r="B199" s="143" t="e">
        <f>VLOOKUP(A199,'US Mapping'!C$1:E$250,3,FALSE)</f>
        <v>#N/A</v>
      </c>
      <c r="C199" s="143">
        <f>'TX RTT AND ML'!B205</f>
        <v>0</v>
      </c>
      <c r="D199" s="143" t="e">
        <f>VLOOKUP(C199,'US Mapping'!C$1:E$242,3,FALSE)</f>
        <v>#N/A</v>
      </c>
      <c r="E199" s="144" t="str">
        <f>E198</f>
        <v>2019Q4</v>
      </c>
      <c r="F199" s="147">
        <f t="shared" ca="1" si="6"/>
        <v>43840</v>
      </c>
    </row>
    <row r="200" spans="1:6">
      <c r="A200" s="143">
        <f>'TX NEW CURR AND PVLS'!B206</f>
        <v>0</v>
      </c>
      <c r="B200" s="143" t="e">
        <f>VLOOKUP(A200,'US Mapping'!C$1:E$250,3,FALSE)</f>
        <v>#N/A</v>
      </c>
      <c r="C200" s="143">
        <f>'TX RTT AND ML'!B206</f>
        <v>0</v>
      </c>
      <c r="D200" s="143" t="e">
        <f>VLOOKUP(C200,'US Mapping'!C$1:E$242,3,FALSE)</f>
        <v>#N/A</v>
      </c>
      <c r="E200" s="144" t="str">
        <f>E199</f>
        <v>2019Q4</v>
      </c>
      <c r="F200" s="147">
        <f t="shared" ca="1" si="6"/>
        <v>43840</v>
      </c>
    </row>
  </sheetData>
  <conditionalFormatting sqref="B1:B65536">
    <cfRule type="cellIs" dxfId="3" priority="1" stopIfTrue="1" operator="equal">
      <formula>#N/A</formula>
    </cfRule>
  </conditionalFormatting>
  <conditionalFormatting sqref="A1:A65536">
    <cfRule type="duplicateValues" dxfId="2" priority="4"/>
  </conditionalFormatting>
  <conditionalFormatting sqref="C1">
    <cfRule type="duplicateValues" dxfId="1" priority="3"/>
  </conditionalFormatting>
  <conditionalFormatting sqref="C1:C6553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NEW CURR AND PVLS</vt:lpstr>
      <vt:lpstr>TX RTT AND ML</vt:lpstr>
      <vt:lpstr>US Mapping</vt:lpstr>
      <vt:lpstr>DATA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Prosperino Mbalame</cp:lastModifiedBy>
  <dcterms:created xsi:type="dcterms:W3CDTF">2019-12-23T09:31:56Z</dcterms:created>
  <dcterms:modified xsi:type="dcterms:W3CDTF">2020-01-10T21:08:27Z</dcterms:modified>
</cp:coreProperties>
</file>