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codeName="ThisWorkbook"/>
  <mc:AlternateContent xmlns:mc="http://schemas.openxmlformats.org/markup-compatibility/2006">
    <mc:Choice Requires="x15">
      <x15ac:absPath xmlns:x15ac="http://schemas.microsoft.com/office/spreadsheetml/2010/11/ac" url="C:\Data Exchange\OpenMRS to DHIS2\Trimestral\"/>
    </mc:Choice>
  </mc:AlternateContent>
  <xr:revisionPtr revIDLastSave="0" documentId="13_ncr:1_{BBE653C6-A137-4E55-B8FD-C6D9CB51C562}" xr6:coauthVersionLast="36" xr6:coauthVersionMax="36" xr10:uidLastSave="{00000000-0000-0000-0000-000000000000}"/>
  <bookViews>
    <workbookView xWindow="0" yWindow="0" windowWidth="23010" windowHeight="6690" tabRatio="500" activeTab="3" xr2:uid="{00000000-000D-0000-FFFF-FFFF00000000}"/>
  </bookViews>
  <sheets>
    <sheet name="TX NEW CURR AND PVLS" sheetId="1" r:id="rId1"/>
    <sheet name="TX RTT AND ML" sheetId="2" r:id="rId2"/>
    <sheet name="US Mapping" sheetId="3" r:id="rId3"/>
    <sheet name="DATA SOURCE" sheetId="4" r:id="rId4"/>
  </sheets>
  <calcPr calcId="191029"/>
</workbook>
</file>

<file path=xl/calcChain.xml><?xml version="1.0" encoding="utf-8"?>
<calcChain xmlns="http://schemas.openxmlformats.org/spreadsheetml/2006/main">
  <c r="BY2" i="4" l="1"/>
  <c r="BX2" i="4"/>
  <c r="BW2" i="4"/>
  <c r="BV2" i="4"/>
  <c r="BU2" i="4"/>
  <c r="BT2" i="4"/>
  <c r="BS2" i="4"/>
  <c r="BR2" i="4"/>
  <c r="BQ2" i="4"/>
  <c r="BP2" i="4"/>
  <c r="BO2" i="4"/>
  <c r="BN2" i="4"/>
  <c r="BK2" i="4"/>
  <c r="BL2" i="4"/>
  <c r="BM2" i="4"/>
  <c r="BJ2" i="4"/>
  <c r="AY2" i="4"/>
  <c r="AZ2" i="4"/>
  <c r="BA2" i="4"/>
  <c r="BB2" i="4"/>
  <c r="BC2" i="4"/>
  <c r="BD2" i="4"/>
  <c r="BE2" i="4"/>
  <c r="BF2" i="4"/>
  <c r="BG2" i="4"/>
  <c r="BH2" i="4"/>
  <c r="BI2" i="4"/>
  <c r="AX2" i="4"/>
  <c r="AM2" i="4"/>
  <c r="AN2" i="4"/>
  <c r="AO2" i="4"/>
  <c r="AP2" i="4"/>
  <c r="AQ2" i="4"/>
  <c r="AR2" i="4"/>
  <c r="AS2" i="4"/>
  <c r="AT2" i="4"/>
  <c r="AU2" i="4"/>
  <c r="AV2" i="4"/>
  <c r="AW2" i="4"/>
  <c r="AL2" i="4"/>
  <c r="AK2" i="4"/>
  <c r="AH2" i="4"/>
  <c r="AI2" i="4"/>
  <c r="AJ2" i="4"/>
  <c r="AG2" i="4"/>
  <c r="V2" i="4"/>
  <c r="W2" i="4"/>
  <c r="X2" i="4"/>
  <c r="Y2" i="4"/>
  <c r="Z2" i="4"/>
  <c r="AA2" i="4"/>
  <c r="AB2" i="4"/>
  <c r="AC2" i="4"/>
  <c r="AD2" i="4"/>
  <c r="AE2" i="4"/>
  <c r="AF2" i="4"/>
  <c r="U2" i="4"/>
  <c r="J2" i="4"/>
  <c r="K2" i="4"/>
  <c r="L2" i="4"/>
  <c r="M2" i="4"/>
  <c r="N2" i="4"/>
  <c r="O2" i="4"/>
  <c r="P2" i="4"/>
  <c r="Q2" i="4"/>
  <c r="R2" i="4"/>
  <c r="S2" i="4"/>
  <c r="T2" i="4"/>
  <c r="I2" i="4"/>
  <c r="H2" i="4"/>
  <c r="G2" i="4"/>
  <c r="D4" i="4"/>
  <c r="D8" i="4"/>
  <c r="D12" i="4"/>
  <c r="D24" i="4"/>
  <c r="D44" i="4"/>
  <c r="D68" i="4"/>
  <c r="D88" i="4"/>
  <c r="D108" i="4"/>
  <c r="D132" i="4"/>
  <c r="D152" i="4"/>
  <c r="D172" i="4"/>
  <c r="D196" i="4"/>
  <c r="C3" i="4"/>
  <c r="D3" i="4" s="1"/>
  <c r="C4" i="4"/>
  <c r="C5" i="4"/>
  <c r="D5" i="4" s="1"/>
  <c r="C6" i="4"/>
  <c r="D6" i="4" s="1"/>
  <c r="C7" i="4"/>
  <c r="D7" i="4" s="1"/>
  <c r="C8" i="4"/>
  <c r="C9" i="4"/>
  <c r="D9" i="4" s="1"/>
  <c r="C10" i="4"/>
  <c r="D10" i="4" s="1"/>
  <c r="C11" i="4"/>
  <c r="D11" i="4" s="1"/>
  <c r="C12" i="4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D79" i="4" s="1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D162" i="4" s="1"/>
  <c r="C163" i="4"/>
  <c r="D163" i="4" s="1"/>
  <c r="C164" i="4"/>
  <c r="D164" i="4" s="1"/>
  <c r="C165" i="4"/>
  <c r="D165" i="4" s="1"/>
  <c r="C166" i="4"/>
  <c r="D166" i="4" s="1"/>
  <c r="C167" i="4"/>
  <c r="D167" i="4" s="1"/>
  <c r="C168" i="4"/>
  <c r="D168" i="4" s="1"/>
  <c r="C169" i="4"/>
  <c r="D169" i="4" s="1"/>
  <c r="C170" i="4"/>
  <c r="D170" i="4" s="1"/>
  <c r="C171" i="4"/>
  <c r="D171" i="4" s="1"/>
  <c r="C172" i="4"/>
  <c r="C173" i="4"/>
  <c r="D173" i="4" s="1"/>
  <c r="C174" i="4"/>
  <c r="D174" i="4" s="1"/>
  <c r="C175" i="4"/>
  <c r="D175" i="4" s="1"/>
  <c r="C176" i="4"/>
  <c r="D176" i="4" s="1"/>
  <c r="C177" i="4"/>
  <c r="D177" i="4" s="1"/>
  <c r="C178" i="4"/>
  <c r="D178" i="4" s="1"/>
  <c r="C179" i="4"/>
  <c r="D179" i="4" s="1"/>
  <c r="C180" i="4"/>
  <c r="D180" i="4" s="1"/>
  <c r="C181" i="4"/>
  <c r="D181" i="4" s="1"/>
  <c r="C182" i="4"/>
  <c r="D182" i="4" s="1"/>
  <c r="C183" i="4"/>
  <c r="D183" i="4" s="1"/>
  <c r="C184" i="4"/>
  <c r="D184" i="4" s="1"/>
  <c r="C185" i="4"/>
  <c r="D185" i="4" s="1"/>
  <c r="C186" i="4"/>
  <c r="D186" i="4" s="1"/>
  <c r="C187" i="4"/>
  <c r="D187" i="4" s="1"/>
  <c r="C188" i="4"/>
  <c r="D188" i="4" s="1"/>
  <c r="C189" i="4"/>
  <c r="D189" i="4" s="1"/>
  <c r="C190" i="4"/>
  <c r="D190" i="4" s="1"/>
  <c r="C191" i="4"/>
  <c r="D191" i="4" s="1"/>
  <c r="C192" i="4"/>
  <c r="D192" i="4" s="1"/>
  <c r="C193" i="4"/>
  <c r="D193" i="4" s="1"/>
  <c r="C194" i="4"/>
  <c r="D194" i="4" s="1"/>
  <c r="C195" i="4"/>
  <c r="D195" i="4" s="1"/>
  <c r="C196" i="4"/>
  <c r="C197" i="4"/>
  <c r="D197" i="4" s="1"/>
  <c r="C198" i="4"/>
  <c r="D198" i="4" s="1"/>
  <c r="C199" i="4"/>
  <c r="D199" i="4" s="1"/>
  <c r="C200" i="4"/>
  <c r="D200" i="4" s="1"/>
  <c r="C2" i="4"/>
  <c r="D2" i="4" s="1"/>
  <c r="B86" i="4"/>
  <c r="B150" i="4"/>
  <c r="B182" i="4"/>
  <c r="A3" i="4"/>
  <c r="B3" i="4" s="1"/>
  <c r="A4" i="4"/>
  <c r="B4" i="4" s="1"/>
  <c r="A5" i="4"/>
  <c r="B5" i="4" s="1"/>
  <c r="A6" i="4"/>
  <c r="B6" i="4" s="1"/>
  <c r="A7" i="4"/>
  <c r="B7" i="4" s="1"/>
  <c r="A8" i="4"/>
  <c r="B8" i="4" s="1"/>
  <c r="A9" i="4"/>
  <c r="B9" i="4" s="1"/>
  <c r="A10" i="4"/>
  <c r="B10" i="4" s="1"/>
  <c r="A11" i="4"/>
  <c r="B11" i="4" s="1"/>
  <c r="A12" i="4"/>
  <c r="B12" i="4" s="1"/>
  <c r="A13" i="4"/>
  <c r="B13" i="4" s="1"/>
  <c r="A14" i="4"/>
  <c r="B14" i="4" s="1"/>
  <c r="A15" i="4"/>
  <c r="B15" i="4" s="1"/>
  <c r="A16" i="4"/>
  <c r="B16" i="4" s="1"/>
  <c r="A17" i="4"/>
  <c r="B17" i="4" s="1"/>
  <c r="A18" i="4"/>
  <c r="B18" i="4" s="1"/>
  <c r="A19" i="4"/>
  <c r="B19" i="4" s="1"/>
  <c r="A20" i="4"/>
  <c r="B20" i="4" s="1"/>
  <c r="A21" i="4"/>
  <c r="B21" i="4" s="1"/>
  <c r="A22" i="4"/>
  <c r="B22" i="4" s="1"/>
  <c r="A23" i="4"/>
  <c r="B23" i="4" s="1"/>
  <c r="A24" i="4"/>
  <c r="B24" i="4" s="1"/>
  <c r="A25" i="4"/>
  <c r="B25" i="4" s="1"/>
  <c r="A26" i="4"/>
  <c r="B26" i="4" s="1"/>
  <c r="A27" i="4"/>
  <c r="B27" i="4" s="1"/>
  <c r="A28" i="4"/>
  <c r="B28" i="4" s="1"/>
  <c r="A29" i="4"/>
  <c r="B29" i="4" s="1"/>
  <c r="A30" i="4"/>
  <c r="B30" i="4" s="1"/>
  <c r="A31" i="4"/>
  <c r="B31" i="4" s="1"/>
  <c r="A32" i="4"/>
  <c r="B32" i="4" s="1"/>
  <c r="A33" i="4"/>
  <c r="B33" i="4" s="1"/>
  <c r="A34" i="4"/>
  <c r="B34" i="4" s="1"/>
  <c r="A35" i="4"/>
  <c r="B35" i="4" s="1"/>
  <c r="A36" i="4"/>
  <c r="B36" i="4" s="1"/>
  <c r="A37" i="4"/>
  <c r="B37" i="4" s="1"/>
  <c r="A38" i="4"/>
  <c r="B38" i="4" s="1"/>
  <c r="A39" i="4"/>
  <c r="B39" i="4" s="1"/>
  <c r="A40" i="4"/>
  <c r="B40" i="4" s="1"/>
  <c r="A41" i="4"/>
  <c r="B41" i="4" s="1"/>
  <c r="A42" i="4"/>
  <c r="B42" i="4" s="1"/>
  <c r="A43" i="4"/>
  <c r="B43" i="4" s="1"/>
  <c r="A44" i="4"/>
  <c r="B44" i="4" s="1"/>
  <c r="A45" i="4"/>
  <c r="B45" i="4" s="1"/>
  <c r="A46" i="4"/>
  <c r="B46" i="4" s="1"/>
  <c r="A47" i="4"/>
  <c r="B47" i="4" s="1"/>
  <c r="A48" i="4"/>
  <c r="B48" i="4" s="1"/>
  <c r="A49" i="4"/>
  <c r="B49" i="4" s="1"/>
  <c r="A50" i="4"/>
  <c r="B50" i="4" s="1"/>
  <c r="A51" i="4"/>
  <c r="B51" i="4" s="1"/>
  <c r="A52" i="4"/>
  <c r="B52" i="4" s="1"/>
  <c r="A53" i="4"/>
  <c r="B53" i="4" s="1"/>
  <c r="A54" i="4"/>
  <c r="B54" i="4" s="1"/>
  <c r="A55" i="4"/>
  <c r="B55" i="4" s="1"/>
  <c r="A56" i="4"/>
  <c r="B56" i="4" s="1"/>
  <c r="A57" i="4"/>
  <c r="B57" i="4" s="1"/>
  <c r="A58" i="4"/>
  <c r="B58" i="4" s="1"/>
  <c r="A59" i="4"/>
  <c r="B59" i="4" s="1"/>
  <c r="A60" i="4"/>
  <c r="B60" i="4" s="1"/>
  <c r="A61" i="4"/>
  <c r="B61" i="4" s="1"/>
  <c r="A62" i="4"/>
  <c r="B62" i="4" s="1"/>
  <c r="A63" i="4"/>
  <c r="B63" i="4" s="1"/>
  <c r="A64" i="4"/>
  <c r="B64" i="4" s="1"/>
  <c r="A65" i="4"/>
  <c r="B65" i="4" s="1"/>
  <c r="A66" i="4"/>
  <c r="B66" i="4" s="1"/>
  <c r="A67" i="4"/>
  <c r="B67" i="4" s="1"/>
  <c r="A68" i="4"/>
  <c r="B68" i="4" s="1"/>
  <c r="A69" i="4"/>
  <c r="B69" i="4" s="1"/>
  <c r="A70" i="4"/>
  <c r="B70" i="4" s="1"/>
  <c r="A71" i="4"/>
  <c r="B71" i="4" s="1"/>
  <c r="A72" i="4"/>
  <c r="B72" i="4" s="1"/>
  <c r="A73" i="4"/>
  <c r="B73" i="4" s="1"/>
  <c r="A74" i="4"/>
  <c r="B74" i="4" s="1"/>
  <c r="A75" i="4"/>
  <c r="B75" i="4" s="1"/>
  <c r="A76" i="4"/>
  <c r="B76" i="4" s="1"/>
  <c r="A77" i="4"/>
  <c r="B77" i="4" s="1"/>
  <c r="A78" i="4"/>
  <c r="B78" i="4" s="1"/>
  <c r="A79" i="4"/>
  <c r="B79" i="4" s="1"/>
  <c r="A80" i="4"/>
  <c r="B80" i="4" s="1"/>
  <c r="A81" i="4"/>
  <c r="B81" i="4" s="1"/>
  <c r="A82" i="4"/>
  <c r="B82" i="4" s="1"/>
  <c r="A83" i="4"/>
  <c r="B83" i="4" s="1"/>
  <c r="A84" i="4"/>
  <c r="B84" i="4" s="1"/>
  <c r="A85" i="4"/>
  <c r="B85" i="4" s="1"/>
  <c r="A86" i="4"/>
  <c r="A87" i="4"/>
  <c r="B87" i="4" s="1"/>
  <c r="A88" i="4"/>
  <c r="B88" i="4" s="1"/>
  <c r="A89" i="4"/>
  <c r="B89" i="4" s="1"/>
  <c r="A90" i="4"/>
  <c r="B90" i="4" s="1"/>
  <c r="A91" i="4"/>
  <c r="B91" i="4" s="1"/>
  <c r="A92" i="4"/>
  <c r="B92" i="4" s="1"/>
  <c r="A93" i="4"/>
  <c r="B93" i="4" s="1"/>
  <c r="A94" i="4"/>
  <c r="B94" i="4" s="1"/>
  <c r="A95" i="4"/>
  <c r="B95" i="4" s="1"/>
  <c r="A96" i="4"/>
  <c r="B96" i="4" s="1"/>
  <c r="A97" i="4"/>
  <c r="B97" i="4" s="1"/>
  <c r="A98" i="4"/>
  <c r="B98" i="4" s="1"/>
  <c r="A99" i="4"/>
  <c r="B99" i="4" s="1"/>
  <c r="A100" i="4"/>
  <c r="B100" i="4" s="1"/>
  <c r="A101" i="4"/>
  <c r="B101" i="4" s="1"/>
  <c r="A102" i="4"/>
  <c r="B102" i="4" s="1"/>
  <c r="A103" i="4"/>
  <c r="B103" i="4" s="1"/>
  <c r="A104" i="4"/>
  <c r="B104" i="4" s="1"/>
  <c r="A105" i="4"/>
  <c r="B105" i="4" s="1"/>
  <c r="A106" i="4"/>
  <c r="B106" i="4" s="1"/>
  <c r="A107" i="4"/>
  <c r="B107" i="4" s="1"/>
  <c r="A108" i="4"/>
  <c r="B108" i="4" s="1"/>
  <c r="A109" i="4"/>
  <c r="B109" i="4" s="1"/>
  <c r="A110" i="4"/>
  <c r="B110" i="4" s="1"/>
  <c r="A111" i="4"/>
  <c r="B111" i="4" s="1"/>
  <c r="A112" i="4"/>
  <c r="B112" i="4" s="1"/>
  <c r="A113" i="4"/>
  <c r="B113" i="4" s="1"/>
  <c r="A114" i="4"/>
  <c r="B114" i="4" s="1"/>
  <c r="A115" i="4"/>
  <c r="B115" i="4" s="1"/>
  <c r="A116" i="4"/>
  <c r="B116" i="4" s="1"/>
  <c r="A117" i="4"/>
  <c r="B117" i="4" s="1"/>
  <c r="A118" i="4"/>
  <c r="B118" i="4" s="1"/>
  <c r="A119" i="4"/>
  <c r="B119" i="4" s="1"/>
  <c r="A120" i="4"/>
  <c r="B120" i="4" s="1"/>
  <c r="A121" i="4"/>
  <c r="B121" i="4" s="1"/>
  <c r="A122" i="4"/>
  <c r="B122" i="4" s="1"/>
  <c r="A123" i="4"/>
  <c r="B123" i="4" s="1"/>
  <c r="A124" i="4"/>
  <c r="B124" i="4" s="1"/>
  <c r="A125" i="4"/>
  <c r="B125" i="4" s="1"/>
  <c r="A126" i="4"/>
  <c r="B126" i="4" s="1"/>
  <c r="A127" i="4"/>
  <c r="B127" i="4" s="1"/>
  <c r="A128" i="4"/>
  <c r="B128" i="4" s="1"/>
  <c r="A129" i="4"/>
  <c r="B129" i="4" s="1"/>
  <c r="A130" i="4"/>
  <c r="B130" i="4" s="1"/>
  <c r="A131" i="4"/>
  <c r="B131" i="4" s="1"/>
  <c r="A132" i="4"/>
  <c r="B132" i="4" s="1"/>
  <c r="A133" i="4"/>
  <c r="B133" i="4" s="1"/>
  <c r="A134" i="4"/>
  <c r="B134" i="4" s="1"/>
  <c r="A135" i="4"/>
  <c r="B135" i="4" s="1"/>
  <c r="A136" i="4"/>
  <c r="B136" i="4" s="1"/>
  <c r="A137" i="4"/>
  <c r="B137" i="4" s="1"/>
  <c r="A138" i="4"/>
  <c r="B138" i="4" s="1"/>
  <c r="A139" i="4"/>
  <c r="B139" i="4" s="1"/>
  <c r="A140" i="4"/>
  <c r="B140" i="4" s="1"/>
  <c r="A141" i="4"/>
  <c r="B141" i="4" s="1"/>
  <c r="A142" i="4"/>
  <c r="B142" i="4" s="1"/>
  <c r="A143" i="4"/>
  <c r="B143" i="4" s="1"/>
  <c r="A144" i="4"/>
  <c r="B144" i="4" s="1"/>
  <c r="A145" i="4"/>
  <c r="B145" i="4" s="1"/>
  <c r="A146" i="4"/>
  <c r="B146" i="4" s="1"/>
  <c r="A147" i="4"/>
  <c r="B147" i="4" s="1"/>
  <c r="A148" i="4"/>
  <c r="B148" i="4" s="1"/>
  <c r="A149" i="4"/>
  <c r="B149" i="4" s="1"/>
  <c r="A150" i="4"/>
  <c r="A151" i="4"/>
  <c r="B151" i="4" s="1"/>
  <c r="A152" i="4"/>
  <c r="B152" i="4" s="1"/>
  <c r="A153" i="4"/>
  <c r="B153" i="4" s="1"/>
  <c r="A154" i="4"/>
  <c r="B154" i="4" s="1"/>
  <c r="A155" i="4"/>
  <c r="B155" i="4" s="1"/>
  <c r="A156" i="4"/>
  <c r="B156" i="4" s="1"/>
  <c r="A157" i="4"/>
  <c r="B157" i="4" s="1"/>
  <c r="A158" i="4"/>
  <c r="B158" i="4" s="1"/>
  <c r="A159" i="4"/>
  <c r="B159" i="4" s="1"/>
  <c r="A160" i="4"/>
  <c r="B160" i="4" s="1"/>
  <c r="A161" i="4"/>
  <c r="B161" i="4" s="1"/>
  <c r="A162" i="4"/>
  <c r="B162" i="4" s="1"/>
  <c r="A163" i="4"/>
  <c r="B163" i="4" s="1"/>
  <c r="A164" i="4"/>
  <c r="B164" i="4" s="1"/>
  <c r="A165" i="4"/>
  <c r="B165" i="4" s="1"/>
  <c r="A166" i="4"/>
  <c r="B166" i="4" s="1"/>
  <c r="A167" i="4"/>
  <c r="B167" i="4" s="1"/>
  <c r="A168" i="4"/>
  <c r="B168" i="4" s="1"/>
  <c r="A169" i="4"/>
  <c r="B169" i="4" s="1"/>
  <c r="A170" i="4"/>
  <c r="B170" i="4" s="1"/>
  <c r="A171" i="4"/>
  <c r="B171" i="4" s="1"/>
  <c r="A172" i="4"/>
  <c r="B172" i="4" s="1"/>
  <c r="A173" i="4"/>
  <c r="B173" i="4" s="1"/>
  <c r="A174" i="4"/>
  <c r="B174" i="4" s="1"/>
  <c r="A175" i="4"/>
  <c r="B175" i="4" s="1"/>
  <c r="A176" i="4"/>
  <c r="B176" i="4" s="1"/>
  <c r="A177" i="4"/>
  <c r="B177" i="4" s="1"/>
  <c r="A178" i="4"/>
  <c r="B178" i="4" s="1"/>
  <c r="A179" i="4"/>
  <c r="B179" i="4" s="1"/>
  <c r="A180" i="4"/>
  <c r="B180" i="4" s="1"/>
  <c r="A181" i="4"/>
  <c r="B181" i="4" s="1"/>
  <c r="A182" i="4"/>
  <c r="A183" i="4"/>
  <c r="B183" i="4" s="1"/>
  <c r="A184" i="4"/>
  <c r="B184" i="4" s="1"/>
  <c r="A185" i="4"/>
  <c r="B185" i="4" s="1"/>
  <c r="A186" i="4"/>
  <c r="B186" i="4" s="1"/>
  <c r="A187" i="4"/>
  <c r="B187" i="4" s="1"/>
  <c r="A188" i="4"/>
  <c r="B188" i="4" s="1"/>
  <c r="A189" i="4"/>
  <c r="B189" i="4" s="1"/>
  <c r="A190" i="4"/>
  <c r="B190" i="4" s="1"/>
  <c r="A191" i="4"/>
  <c r="B191" i="4" s="1"/>
  <c r="A192" i="4"/>
  <c r="B192" i="4" s="1"/>
  <c r="A193" i="4"/>
  <c r="B193" i="4" s="1"/>
  <c r="A194" i="4"/>
  <c r="B194" i="4" s="1"/>
  <c r="A195" i="4"/>
  <c r="B195" i="4" s="1"/>
  <c r="A196" i="4"/>
  <c r="B196" i="4" s="1"/>
  <c r="A197" i="4"/>
  <c r="B197" i="4" s="1"/>
  <c r="A198" i="4"/>
  <c r="B198" i="4" s="1"/>
  <c r="A199" i="4"/>
  <c r="B199" i="4" s="1"/>
  <c r="A200" i="4"/>
  <c r="B200" i="4" s="1"/>
  <c r="A2" i="4"/>
  <c r="B2" i="4" s="1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F2" i="4"/>
  <c r="R8" i="1" l="1"/>
  <c r="AF8" i="1"/>
  <c r="AZ8" i="1"/>
  <c r="BN8" i="1"/>
  <c r="EV8" i="1"/>
  <c r="EW8" i="1"/>
  <c r="EZ8" i="1"/>
  <c r="FC8" i="1"/>
  <c r="FF8" i="1"/>
  <c r="HQ8" i="1"/>
  <c r="HR8" i="1"/>
  <c r="HU8" i="1"/>
  <c r="HX8" i="1"/>
  <c r="IA8" i="1"/>
  <c r="Q8" i="2"/>
  <c r="AE8" i="2"/>
</calcChain>
</file>

<file path=xl/sharedStrings.xml><?xml version="1.0" encoding="utf-8"?>
<sst xmlns="http://schemas.openxmlformats.org/spreadsheetml/2006/main" count="1885" uniqueCount="813">
  <si>
    <t>TX_PVLS (Denominator): Number of ART patients with a VL result documented in the medical or laboratory records/LIS within the past 12 months</t>
  </si>
  <si>
    <t>TX_PVLS (Numerator): Number of ART patients with suppressed VL results (&lt;1,000 copies/ml) documented in the medical or laboratory records/LIS within the past 12 months</t>
  </si>
  <si>
    <t>Total</t>
  </si>
  <si>
    <t>Age/Sex</t>
  </si>
  <si>
    <t>Breastfeeding and Pregnant</t>
  </si>
  <si>
    <t>People who inject drugs (PWID)</t>
  </si>
  <si>
    <t>Men who have sex with men (MSM)</t>
  </si>
  <si>
    <t>Female sex workers (FSW)</t>
  </si>
  <si>
    <t>People in prison and other closed settings</t>
  </si>
  <si>
    <t>Data Check</t>
  </si>
  <si>
    <t>Routine</t>
  </si>
  <si>
    <t>Targeted</t>
  </si>
  <si>
    <t>Pregnant</t>
  </si>
  <si>
    <t>Breastfeeding</t>
  </si>
  <si>
    <t>Subtotal</t>
  </si>
  <si>
    <t>Male</t>
  </si>
  <si>
    <t>Female</t>
  </si>
  <si>
    <t>Sub total</t>
  </si>
  <si>
    <t>&lt;1</t>
  </si>
  <si>
    <t>15-19</t>
  </si>
  <si>
    <t>20-24</t>
  </si>
  <si>
    <t>25-29</t>
  </si>
  <si>
    <t>30-34</t>
  </si>
  <si>
    <t>35-39</t>
  </si>
  <si>
    <t>40-44</t>
  </si>
  <si>
    <t>45-49</t>
  </si>
  <si>
    <t>&gt;=50</t>
  </si>
  <si>
    <t>Unknown age</t>
  </si>
  <si>
    <t>TX_NEW: Number of adults and children newly enrolled on antiretroviral therapy (ART)</t>
  </si>
  <si>
    <t>Sex/Age</t>
  </si>
  <si>
    <t>1 – 4</t>
  </si>
  <si>
    <t>5 – 9</t>
  </si>
  <si>
    <t>10-14</t>
  </si>
  <si>
    <t>unknown age</t>
  </si>
  <si>
    <t>TX_CURR: Number of adults and children currently recieving antiretroviral therapy (ART)</t>
  </si>
  <si>
    <t xml:space="preserve"> &lt;3 month of ARVs Dispensed </t>
  </si>
  <si>
    <t xml:space="preserve"> 3-5 months of ARVs Dispensed </t>
  </si>
  <si>
    <t>6 or more months of ARV dispensed</t>
  </si>
  <si>
    <t>&lt;15</t>
  </si>
  <si>
    <t>15+</t>
  </si>
  <si>
    <t>Unknown Age</t>
  </si>
  <si>
    <t>TX_RTT: number of ART patients with no clinical contact (or ARV drug pick-up) for greater than 28 days since their last expected contact who restarted ARVs within the reporting period</t>
  </si>
  <si>
    <t>TX_ML: Number of ART patients with no clinical contact or ARV pick-up for greater than 28 days since their last expected contact or ARV pick-up in the reporting period</t>
  </si>
  <si>
    <t>Outcome by Age/Sex</t>
  </si>
  <si>
    <t>Died</t>
  </si>
  <si>
    <t xml:space="preserve">Lost to Follow-up  </t>
  </si>
  <si>
    <t>Transferred Out</t>
  </si>
  <si>
    <t>Refused (Stopped) Treatment</t>
  </si>
  <si>
    <t>Lost to Follow-Up After being on Treatment for &lt;3 months</t>
  </si>
  <si>
    <t>Lost to Follow-Up After being on Treatment for &gt; 3 months</t>
  </si>
  <si>
    <t>TOTAL</t>
  </si>
  <si>
    <t>1-4</t>
  </si>
  <si>
    <t>5-9</t>
  </si>
  <si>
    <t>50+</t>
  </si>
  <si>
    <t>Reporting_Period</t>
  </si>
  <si>
    <t>Health_Facility</t>
  </si>
  <si>
    <t>21/Sep/2019 - 20/Dec/2019</t>
  </si>
  <si>
    <t>CS Chabeco</t>
  </si>
  <si>
    <t>PROVINCIA</t>
  </si>
  <si>
    <t>DISTRITO</t>
  </si>
  <si>
    <t>OpenMRS</t>
  </si>
  <si>
    <t>DHIS2</t>
  </si>
  <si>
    <t>DHIS2 UID</t>
  </si>
  <si>
    <t>Zambézia</t>
  </si>
  <si>
    <t>Alto Molocué</t>
  </si>
  <si>
    <t>CS Bonifácio Gruveta</t>
  </si>
  <si>
    <t>bYjBazVObHK</t>
  </si>
  <si>
    <t>CS Caiaia</t>
  </si>
  <si>
    <t>T4TNPx1loSV</t>
  </si>
  <si>
    <t>CS Chapala</t>
  </si>
  <si>
    <t>PG191xLu5Kh</t>
  </si>
  <si>
    <t>CS Cololo</t>
  </si>
  <si>
    <t>d9TLN3eq2Zn</t>
  </si>
  <si>
    <t>CS Ecole</t>
  </si>
  <si>
    <t>cRBP6oHfkl7</t>
  </si>
  <si>
    <t>CS Malua</t>
  </si>
  <si>
    <t>mBuKfKfI3Pc</t>
  </si>
  <si>
    <t>CS Moiua</t>
  </si>
  <si>
    <t>ilUO2aKgNJ4</t>
  </si>
  <si>
    <t>CS Mugema</t>
  </si>
  <si>
    <t>w9OXTixiNTu</t>
  </si>
  <si>
    <t>CS Mutala</t>
  </si>
  <si>
    <t>xjvW0SDADOv</t>
  </si>
  <si>
    <t>CS Nacuacua</t>
  </si>
  <si>
    <t>jwF8bPPkaje</t>
  </si>
  <si>
    <t>CS Nauela</t>
  </si>
  <si>
    <t>M8tsjR0bHH0</t>
  </si>
  <si>
    <t>CS Nimala</t>
  </si>
  <si>
    <t>H8tlCjFZkZp</t>
  </si>
  <si>
    <t>CS Nivava</t>
  </si>
  <si>
    <t>zuq2otNo4Sk</t>
  </si>
  <si>
    <t>CS Novanana</t>
  </si>
  <si>
    <t>jHY6BqHdRC4</t>
  </si>
  <si>
    <t>CS Uelela</t>
  </si>
  <si>
    <t>E2xPn5Nizi7</t>
  </si>
  <si>
    <t>HR Alto Molocue</t>
  </si>
  <si>
    <t>HR Alto Molocué</t>
  </si>
  <si>
    <t>NELXfODqkAH</t>
  </si>
  <si>
    <t>Chinde</t>
  </si>
  <si>
    <t>CS Chinde</t>
  </si>
  <si>
    <t>JxEdHrk51Vg</t>
  </si>
  <si>
    <t>CS Jorge</t>
  </si>
  <si>
    <t>MPtj09VE0lG</t>
  </si>
  <si>
    <t>CS Madal</t>
  </si>
  <si>
    <t>UcdEhKA72k9</t>
  </si>
  <si>
    <t>CS Matilde</t>
  </si>
  <si>
    <t>NjY6FjyhS8P</t>
  </si>
  <si>
    <t>CS Micaune</t>
  </si>
  <si>
    <t>CeKbVncB5qw</t>
  </si>
  <si>
    <t>PS Centro Educacional</t>
  </si>
  <si>
    <t>VWDf4Qv1npQ</t>
  </si>
  <si>
    <t>Derre</t>
  </si>
  <si>
    <t>CS Derre</t>
  </si>
  <si>
    <t>NnGIo8VPxqi</t>
  </si>
  <si>
    <t>CS Guerissa</t>
  </si>
  <si>
    <t>fxgLagqHsPh</t>
  </si>
  <si>
    <t>CS Machindo</t>
  </si>
  <si>
    <t>aFxcqLS5hvf</t>
  </si>
  <si>
    <t>Gilé</t>
  </si>
  <si>
    <t>CS Alto Ligonha</t>
  </si>
  <si>
    <t>zpZe3QseTDL</t>
  </si>
  <si>
    <t>CS Intxotxa</t>
  </si>
  <si>
    <t>Vrk2ADgr1gt</t>
  </si>
  <si>
    <t>CS Kayane</t>
  </si>
  <si>
    <t>CS Kaiane</t>
  </si>
  <si>
    <t>DuamJ92EoKF</t>
  </si>
  <si>
    <t>CS Mamala</t>
  </si>
  <si>
    <t>iIj56268Js4</t>
  </si>
  <si>
    <t>CS Moneia</t>
  </si>
  <si>
    <t>MwRndwhV4ic</t>
  </si>
  <si>
    <t>CS Muiane</t>
  </si>
  <si>
    <t>GuCRztcljEs</t>
  </si>
  <si>
    <t>CS Mutequela</t>
  </si>
  <si>
    <t>eT9jCWftKdM</t>
  </si>
  <si>
    <t>CS Namuaca</t>
  </si>
  <si>
    <t>cel2FRf1BTL</t>
  </si>
  <si>
    <t>CS Pury</t>
  </si>
  <si>
    <t>UNZJkWAAY4L</t>
  </si>
  <si>
    <t>CS Uape</t>
  </si>
  <si>
    <t>y41CvHMIKKF</t>
  </si>
  <si>
    <t>HD Gile</t>
  </si>
  <si>
    <t>HD Gilé</t>
  </si>
  <si>
    <t>RdAmTGizx8L</t>
  </si>
  <si>
    <t>Gurue</t>
  </si>
  <si>
    <t>CS Gurue</t>
  </si>
  <si>
    <t>IkuYPoTSzh6</t>
  </si>
  <si>
    <t>PS Invinha</t>
  </si>
  <si>
    <t>CS Invinha</t>
  </si>
  <si>
    <t>bdp93GFaOEH</t>
  </si>
  <si>
    <t>CS Lioma</t>
  </si>
  <si>
    <t>sArM7mYLgCH</t>
  </si>
  <si>
    <t>CS Macuarro</t>
  </si>
  <si>
    <t>z3uBzunG4CF</t>
  </si>
  <si>
    <t>CS Mapuagiua</t>
  </si>
  <si>
    <t>FI0vlEVRoYg</t>
  </si>
  <si>
    <t>CS Muagiua</t>
  </si>
  <si>
    <t>tnxmD7DURpT</t>
  </si>
  <si>
    <t>CS Ruace</t>
  </si>
  <si>
    <t>menrRUV833R</t>
  </si>
  <si>
    <t>CS Serra</t>
  </si>
  <si>
    <t>E9OKLG8WO7G</t>
  </si>
  <si>
    <t>CS Tetete</t>
  </si>
  <si>
    <t>Sjovc6ioGAX</t>
  </si>
  <si>
    <t>CS UP 10</t>
  </si>
  <si>
    <t>fFoThJombMN</t>
  </si>
  <si>
    <t>CS UP 4</t>
  </si>
  <si>
    <t>H9G8FiIjhdi</t>
  </si>
  <si>
    <t>PS Nintulo</t>
  </si>
  <si>
    <t>oK75b6tuip3</t>
  </si>
  <si>
    <t>Ile</t>
  </si>
  <si>
    <t>CS Curruane</t>
  </si>
  <si>
    <t>av6ts4Npv6C</t>
  </si>
  <si>
    <t>CS Ile</t>
  </si>
  <si>
    <t>Nz7DdmnSo19</t>
  </si>
  <si>
    <t>CS Massira</t>
  </si>
  <si>
    <t>cML2O0Y5urU</t>
  </si>
  <si>
    <t>CS Mucuaba</t>
  </si>
  <si>
    <t>nRVSLGrSwUB</t>
  </si>
  <si>
    <t>CS Mugulama</t>
  </si>
  <si>
    <t>BXorKBXEKv0</t>
  </si>
  <si>
    <t>CS Mulequela</t>
  </si>
  <si>
    <t>uGCYJy1MEts</t>
  </si>
  <si>
    <t>CS Namanda</t>
  </si>
  <si>
    <t>liHfBLU2YPq</t>
  </si>
  <si>
    <t>CS Niboia</t>
  </si>
  <si>
    <t>fNaCqIjoREc</t>
  </si>
  <si>
    <t>CS Phalane</t>
  </si>
  <si>
    <t>RoUYjQqQKcD</t>
  </si>
  <si>
    <t>CS Socone</t>
  </si>
  <si>
    <t>MLdM7fa1gm3</t>
  </si>
  <si>
    <t>CS Ualasse</t>
  </si>
  <si>
    <t>o5usJTUBu1U</t>
  </si>
  <si>
    <t>Inhassunge</t>
  </si>
  <si>
    <t>CS Bingagira</t>
  </si>
  <si>
    <t>TIce6Zmv4ht</t>
  </si>
  <si>
    <t>CS Cherimane</t>
  </si>
  <si>
    <t>T7y0nz2qsGJ</t>
  </si>
  <si>
    <t>CS Gonhane</t>
  </si>
  <si>
    <t>K20sgY6YJlR</t>
  </si>
  <si>
    <t>CS Ilova</t>
  </si>
  <si>
    <t>oseYrSnwiO4</t>
  </si>
  <si>
    <t>CS Inhassunge</t>
  </si>
  <si>
    <t>kJLfIxxGwcq</t>
  </si>
  <si>
    <t>CS Olinda</t>
  </si>
  <si>
    <t>fTSaWY1pzW8</t>
  </si>
  <si>
    <t>CS Palane-Mucula</t>
  </si>
  <si>
    <t>rxwA3feXlsv</t>
  </si>
  <si>
    <t>Luabo</t>
  </si>
  <si>
    <t>CS Ilha Salía</t>
  </si>
  <si>
    <t>lcHtsTUY5u4</t>
  </si>
  <si>
    <t>CS Luabo</t>
  </si>
  <si>
    <t>gAqCZ3kvG9I</t>
  </si>
  <si>
    <t>CS Marcação</t>
  </si>
  <si>
    <t>nLBzSYo8Zor</t>
  </si>
  <si>
    <t>CS Socovinho</t>
  </si>
  <si>
    <t>gN8TAcGrg0p</t>
  </si>
  <si>
    <t>Lugela</t>
  </si>
  <si>
    <t>CS Erurune</t>
  </si>
  <si>
    <t>JOPlNRbmNsQ</t>
  </si>
  <si>
    <t>CS Limbue</t>
  </si>
  <si>
    <t>MPBZubWTTxB</t>
  </si>
  <si>
    <t>CS Lugela Sede</t>
  </si>
  <si>
    <t>CS Lugela</t>
  </si>
  <si>
    <t>v9gn5I7YiEO</t>
  </si>
  <si>
    <t>CS Mubanama</t>
  </si>
  <si>
    <t>xzSTrjGisEV</t>
  </si>
  <si>
    <t>CS Mulide</t>
  </si>
  <si>
    <t>bAW140uFwlr</t>
  </si>
  <si>
    <t>CS Mungulune</t>
  </si>
  <si>
    <t>ETeBWUcFVSt</t>
  </si>
  <si>
    <t>CS Munhamade</t>
  </si>
  <si>
    <t>P5EgNeLtOtt</t>
  </si>
  <si>
    <t>CS Namagoa_</t>
  </si>
  <si>
    <t>CS Namagoa</t>
  </si>
  <si>
    <t>eMnI3PKYZcJ</t>
  </si>
  <si>
    <t>CS Puthine</t>
  </si>
  <si>
    <t>kodGpX6FoWq</t>
  </si>
  <si>
    <t>CS Tacuane</t>
  </si>
  <si>
    <t>vtWwvxePKMr</t>
  </si>
  <si>
    <t>PS Mucubi</t>
  </si>
  <si>
    <t>mpKU872urOj</t>
  </si>
  <si>
    <t>PS Mudedereia</t>
  </si>
  <si>
    <t>fUIHF3g1Yxv</t>
  </si>
  <si>
    <t>PS Nigau</t>
  </si>
  <si>
    <t>YQdfUb3apaw</t>
  </si>
  <si>
    <t>Maganja da Costa</t>
  </si>
  <si>
    <t>CS Alto Mutola</t>
  </si>
  <si>
    <t>h2m3erkUjHf</t>
  </si>
  <si>
    <t>CS Cabuir</t>
  </si>
  <si>
    <t>aIwtDsRm2g2</t>
  </si>
  <si>
    <t>CS Cariua</t>
  </si>
  <si>
    <t>yIkbHvkgo3B</t>
  </si>
  <si>
    <t>CS Mabala</t>
  </si>
  <si>
    <t>vXVGcMvdPJs</t>
  </si>
  <si>
    <t>CS Maganja da Costa</t>
  </si>
  <si>
    <t>dKXHFBSVCD3</t>
  </si>
  <si>
    <t>CS Mapira</t>
  </si>
  <si>
    <t>awnwQZnNICo</t>
  </si>
  <si>
    <t>CS Moneia_</t>
  </si>
  <si>
    <t>xjwYMPhjvr5</t>
  </si>
  <si>
    <t>CS Muloua</t>
  </si>
  <si>
    <t>CS Muloa</t>
  </si>
  <si>
    <t>ha0dSLCaZIE</t>
  </si>
  <si>
    <t>CS Muzu</t>
  </si>
  <si>
    <t>CS Muzo</t>
  </si>
  <si>
    <t>M7LpdaNM3Ps</t>
  </si>
  <si>
    <t>CS Nante</t>
  </si>
  <si>
    <t>piv6dWHqNQc</t>
  </si>
  <si>
    <t>CS Vila Valdez</t>
  </si>
  <si>
    <t>PD2BL0KUIil</t>
  </si>
  <si>
    <t>Milange</t>
  </si>
  <si>
    <t>CS Carico</t>
  </si>
  <si>
    <t>mzuNFg1Mx69</t>
  </si>
  <si>
    <t>CS Chitambo</t>
  </si>
  <si>
    <t>M3DzPxHJf9W</t>
  </si>
  <si>
    <t>CS Dachudua</t>
  </si>
  <si>
    <t>FNRq1owDLil</t>
  </si>
  <si>
    <t>CS Dulanha</t>
  </si>
  <si>
    <t>OcFOVtak37L</t>
  </si>
  <si>
    <t>CS Gurgunha</t>
  </si>
  <si>
    <t>unSJTcxkGOi</t>
  </si>
  <si>
    <t>CS Liciro</t>
  </si>
  <si>
    <t>HN6aTsM4QsW</t>
  </si>
  <si>
    <t>CS Majaua</t>
  </si>
  <si>
    <t>tUBS8Fs6ILM</t>
  </si>
  <si>
    <t>CS Milange</t>
  </si>
  <si>
    <t>lVcAu4vLljR</t>
  </si>
  <si>
    <t>CS Mongue</t>
  </si>
  <si>
    <t>srWbZtfuc4b</t>
  </si>
  <si>
    <t>CS Muanhambo</t>
  </si>
  <si>
    <t>lviUCLkf5JP</t>
  </si>
  <si>
    <t>CS Nambuzi</t>
  </si>
  <si>
    <t>TgGZyjTluDS</t>
  </si>
  <si>
    <t>CS Sabelua</t>
  </si>
  <si>
    <t>EiYMzaUdqZC</t>
  </si>
  <si>
    <t>CS Vulalo</t>
  </si>
  <si>
    <t>PkrWIkAgFTl</t>
  </si>
  <si>
    <t>HR Milange</t>
  </si>
  <si>
    <t>SYXmuICvTcN</t>
  </si>
  <si>
    <t>PS Tengua</t>
  </si>
  <si>
    <t>NUJMk2HrGKq</t>
  </si>
  <si>
    <t>Mocuba</t>
  </si>
  <si>
    <t>CS 16 de Junho</t>
  </si>
  <si>
    <t>eQpbiCWNsen</t>
  </si>
  <si>
    <t>CS Chimbua</t>
  </si>
  <si>
    <t>RoCx0wMPOFi</t>
  </si>
  <si>
    <t>CS Intome</t>
  </si>
  <si>
    <t>hTPAvtAEYJD</t>
  </si>
  <si>
    <t>CS Magogodo</t>
  </si>
  <si>
    <t>Q4oXUFdTiKF</t>
  </si>
  <si>
    <t>CS Mataia</t>
  </si>
  <si>
    <t>bORXHGfmnOX</t>
  </si>
  <si>
    <t>CS Mocuba</t>
  </si>
  <si>
    <t>A4lPaACKXgz</t>
  </si>
  <si>
    <t>CS Mocuba Sisal</t>
  </si>
  <si>
    <t>NAjqzxvgD5L</t>
  </si>
  <si>
    <t>CS Muanaco</t>
  </si>
  <si>
    <t>dNU0m7vxYmC</t>
  </si>
  <si>
    <t>CS Mugeba</t>
  </si>
  <si>
    <t>A4HQc9njgJm</t>
  </si>
  <si>
    <t>CS Muloi</t>
  </si>
  <si>
    <t>rPbkmlgodrQ</t>
  </si>
  <si>
    <t>CS Namabida</t>
  </si>
  <si>
    <t>PMlKNsmJnch</t>
  </si>
  <si>
    <t>gB5msJXYqi3</t>
  </si>
  <si>
    <t>CS Namanjavira</t>
  </si>
  <si>
    <t>We5EGKFrvL9</t>
  </si>
  <si>
    <t>CS Nhaluanda</t>
  </si>
  <si>
    <t>ua4KtwoCXTb</t>
  </si>
  <si>
    <t>CS Padre Usera</t>
  </si>
  <si>
    <t>T233TRlr4Oi</t>
  </si>
  <si>
    <t>CS Pedreira</t>
  </si>
  <si>
    <t>UAX3lWWAfLt</t>
  </si>
  <si>
    <t>CS Samora Machel</t>
  </si>
  <si>
    <t>sheNdFEkizC</t>
  </si>
  <si>
    <t>HD Mocuba</t>
  </si>
  <si>
    <t>EfcqpK711vX</t>
  </si>
  <si>
    <t>PS Alto Benfica</t>
  </si>
  <si>
    <t>mhsbX2lvQO0</t>
  </si>
  <si>
    <t>PS Caiave</t>
  </si>
  <si>
    <t>ONK6zzBcoUd</t>
  </si>
  <si>
    <t>PS Muaquiua</t>
  </si>
  <si>
    <t>SZfWjwl9za4</t>
  </si>
  <si>
    <t>PS Munhiba</t>
  </si>
  <si>
    <t>eO0EFwUPxXV</t>
  </si>
  <si>
    <t>Mocubela</t>
  </si>
  <si>
    <t>CS Bajone</t>
  </si>
  <si>
    <t>XMeE8tiBlCN</t>
  </si>
  <si>
    <t>CS Gurai</t>
  </si>
  <si>
    <t>hSnC4R4RqoU</t>
  </si>
  <si>
    <t>CS Ilha Idugo</t>
  </si>
  <si>
    <t>do6bLM3UHP5</t>
  </si>
  <si>
    <t>CS Maneia</t>
  </si>
  <si>
    <t>s3v5lgvAame</t>
  </si>
  <si>
    <t>CS Missal</t>
  </si>
  <si>
    <t>fy4UAe8WycA</t>
  </si>
  <si>
    <t>CS Mocubela</t>
  </si>
  <si>
    <t>j4P6U3xOulI</t>
  </si>
  <si>
    <t>CS Naico</t>
  </si>
  <si>
    <t>Rb3G7NEU8xu</t>
  </si>
  <si>
    <t>CS Tapata</t>
  </si>
  <si>
    <t>i4wr3dvAvkZ</t>
  </si>
  <si>
    <t>Molumbo</t>
  </si>
  <si>
    <t>CS Corromana</t>
  </si>
  <si>
    <t>h0qo6CUFlce</t>
  </si>
  <si>
    <t>sUJ9M3S23ZZ</t>
  </si>
  <si>
    <t>CS Molumbo Sede</t>
  </si>
  <si>
    <t>CS Molumbo</t>
  </si>
  <si>
    <t>AAD16JuwOTW</t>
  </si>
  <si>
    <t>CS Namucumua</t>
  </si>
  <si>
    <t>CjtTeAI4ONS</t>
  </si>
  <si>
    <t>CS Nantuto</t>
  </si>
  <si>
    <t>UtLxLliaas8</t>
  </si>
  <si>
    <t>PS Cazimbe</t>
  </si>
  <si>
    <t>gqtIElrqb6d</t>
  </si>
  <si>
    <t>Mopeia</t>
  </si>
  <si>
    <t>CS 8 de Março</t>
  </si>
  <si>
    <t>PvHfjPaubVF</t>
  </si>
  <si>
    <t>CS Catale</t>
  </si>
  <si>
    <t>co3E9XZPM6N</t>
  </si>
  <si>
    <t>CS Chimuara</t>
  </si>
  <si>
    <t>tBkfcxKmDwe</t>
  </si>
  <si>
    <t>CS Gulamo</t>
  </si>
  <si>
    <t>sDurP7imDnZ</t>
  </si>
  <si>
    <t>CS Lua-Lua</t>
  </si>
  <si>
    <t>nOdxi07VPBR</t>
  </si>
  <si>
    <t>CS Mopeia</t>
  </si>
  <si>
    <t>GUJ1tZZl81I</t>
  </si>
  <si>
    <t>CS Noere</t>
  </si>
  <si>
    <t>GPAQuwFYOMu</t>
  </si>
  <si>
    <t>CS Nzanza</t>
  </si>
  <si>
    <t>ytAIRWSV0CT</t>
  </si>
  <si>
    <t>CS Posto Campo</t>
  </si>
  <si>
    <t>TqGons4tA0s</t>
  </si>
  <si>
    <t>CS Sangalaze</t>
  </si>
  <si>
    <t>hkFfUBkIOZi</t>
  </si>
  <si>
    <t>Morrumbala</t>
  </si>
  <si>
    <t>CS Balicholo</t>
  </si>
  <si>
    <t>esJY3OgvISa</t>
  </si>
  <si>
    <t>CS Boroma</t>
  </si>
  <si>
    <t>BJBwfCt0zbN</t>
  </si>
  <si>
    <t>CS Chilomo</t>
  </si>
  <si>
    <t>WnsmW9mJGbe</t>
  </si>
  <si>
    <t>CS Chire</t>
  </si>
  <si>
    <t>i3cF7x4w8JF</t>
  </si>
  <si>
    <t>CS Cumbapo</t>
  </si>
  <si>
    <t>bywzgFpN7Pw</t>
  </si>
  <si>
    <t>CS Djasse</t>
  </si>
  <si>
    <t>Z57sRP78lx9</t>
  </si>
  <si>
    <t>CS Fabrica</t>
  </si>
  <si>
    <t>mvXl3TMxYO8</t>
  </si>
  <si>
    <t>CS Gaute</t>
  </si>
  <si>
    <t>th1UkickdKD</t>
  </si>
  <si>
    <t>CS Goro</t>
  </si>
  <si>
    <t>vjYzXsdMotg</t>
  </si>
  <si>
    <t>CS Mecaula</t>
  </si>
  <si>
    <t>MLf5Azn5hdg</t>
  </si>
  <si>
    <t>CS Megaza</t>
  </si>
  <si>
    <t>KQQL5PEvxDR</t>
  </si>
  <si>
    <t>CS Mepinha</t>
  </si>
  <si>
    <t>z8yYLW92dsX</t>
  </si>
  <si>
    <t>CS Muandiua</t>
  </si>
  <si>
    <t>sqmWxBYfY6P</t>
  </si>
  <si>
    <t>CS Muera</t>
  </si>
  <si>
    <t>zUh644qVBQh</t>
  </si>
  <si>
    <t>CS Mureremba</t>
  </si>
  <si>
    <t>l3FkQ3JyiZK</t>
  </si>
  <si>
    <t>CS Pinda</t>
  </si>
  <si>
    <t>svYy9PRVt43</t>
  </si>
  <si>
    <t>CS Reis</t>
  </si>
  <si>
    <t>PXRP90eUFcB</t>
  </si>
  <si>
    <t>CS Sabe</t>
  </si>
  <si>
    <t>H3PsMKNK5fh</t>
  </si>
  <si>
    <t>HR Morrumbala</t>
  </si>
  <si>
    <t>QBKhGkcGbTl</t>
  </si>
  <si>
    <t>Mulevala</t>
  </si>
  <si>
    <t>CS Chiraco</t>
  </si>
  <si>
    <t>AjmcwZso2nI</t>
  </si>
  <si>
    <t>CS Jajo</t>
  </si>
  <si>
    <t>TK1aZ7rnE2m</t>
  </si>
  <si>
    <t>CS Marropino</t>
  </si>
  <si>
    <t>seJf1An0i9r</t>
  </si>
  <si>
    <t>CS Morrua</t>
  </si>
  <si>
    <t>I6DHuHO6aW1</t>
  </si>
  <si>
    <t>CS Mulevala</t>
  </si>
  <si>
    <t>V1pU5zowkHA</t>
  </si>
  <si>
    <t>CS Tebo</t>
  </si>
  <si>
    <t>E5oDewyrtiw</t>
  </si>
  <si>
    <t>Namacurra</t>
  </si>
  <si>
    <t>CS Furquia</t>
  </si>
  <si>
    <t>NlyjxHuFLcj</t>
  </si>
  <si>
    <t>CS Macuse</t>
  </si>
  <si>
    <t>PrZ6w2gsdao</t>
  </si>
  <si>
    <t>CS Malei</t>
  </si>
  <si>
    <t>RG83TLWuP6B</t>
  </si>
  <si>
    <t>CS MBaua</t>
  </si>
  <si>
    <t>CS Mbaua</t>
  </si>
  <si>
    <t>tDACiGlVIab</t>
  </si>
  <si>
    <t>CS Mixixine</t>
  </si>
  <si>
    <t>t0PeB9bRxEF</t>
  </si>
  <si>
    <t>CS Muceliua</t>
  </si>
  <si>
    <t>ntZ5oQV9221</t>
  </si>
  <si>
    <t>CS Muebele</t>
  </si>
  <si>
    <t>HtEMrABlow9</t>
  </si>
  <si>
    <t>CS Mugubia</t>
  </si>
  <si>
    <t>BZJ86Bcx97b</t>
  </si>
  <si>
    <t>CS Mutange</t>
  </si>
  <si>
    <t>KRL3eXcM1Qu</t>
  </si>
  <si>
    <t>CS Naciaia</t>
  </si>
  <si>
    <t>QSvOKPmsuvm</t>
  </si>
  <si>
    <t>CS Namacurra</t>
  </si>
  <si>
    <t>B2xrUCZsKvW</t>
  </si>
  <si>
    <t>Namarroi</t>
  </si>
  <si>
    <t>CS Lipale</t>
  </si>
  <si>
    <t>PLrnE4sDE1X</t>
  </si>
  <si>
    <t>CS Marea</t>
  </si>
  <si>
    <t>Nkjdblb9hhG</t>
  </si>
  <si>
    <t>CS Mudine</t>
  </si>
  <si>
    <t>lNUDDu7kWUZ</t>
  </si>
  <si>
    <t>CS Mutatala</t>
  </si>
  <si>
    <t>fRpCRgAbYJP</t>
  </si>
  <si>
    <t>CS Mutepua</t>
  </si>
  <si>
    <t>LYQu6XtBeX2</t>
  </si>
  <si>
    <t>CS Namarroi</t>
  </si>
  <si>
    <t>NmkGtOVqEZe</t>
  </si>
  <si>
    <t>CS Namone</t>
  </si>
  <si>
    <t>h0zslkSCBOu</t>
  </si>
  <si>
    <t>CS Regone</t>
  </si>
  <si>
    <t>unftqzjeHQT</t>
  </si>
  <si>
    <t>CS Rumala</t>
  </si>
  <si>
    <t>c8PYCzL2Nwd</t>
  </si>
  <si>
    <t>Nicoadala</t>
  </si>
  <si>
    <t>CS Amoro</t>
  </si>
  <si>
    <t>u3mRNnTBFQR</t>
  </si>
  <si>
    <t>CS Ilalane</t>
  </si>
  <si>
    <t>YOBmu9CXNsb</t>
  </si>
  <si>
    <t>CS Licuare</t>
  </si>
  <si>
    <t>CS Licuar</t>
  </si>
  <si>
    <t>OWSEMgV8soN</t>
  </si>
  <si>
    <t>CS Namacata</t>
  </si>
  <si>
    <t>oUCviRX0mbL</t>
  </si>
  <si>
    <t>CS Nicoadala</t>
  </si>
  <si>
    <t>e6dGH6wDxWF</t>
  </si>
  <si>
    <t>CS Quinta Girassol</t>
  </si>
  <si>
    <t>kxcTcosUZS4</t>
  </si>
  <si>
    <t>CS Domela</t>
  </si>
  <si>
    <t>eZsyZzrPNWj</t>
  </si>
  <si>
    <t>Pebane</t>
  </si>
  <si>
    <t>CS 7 Abril</t>
  </si>
  <si>
    <t>Zj0YzOSi4GB</t>
  </si>
  <si>
    <t>CS Alto Maganha</t>
  </si>
  <si>
    <t>JjuEecpOuyD</t>
  </si>
  <si>
    <t>CS Cutal</t>
  </si>
  <si>
    <t>SKBCM7SJ1g5</t>
  </si>
  <si>
    <t>CS Impaca</t>
  </si>
  <si>
    <t>luR5wtWc3lU</t>
  </si>
  <si>
    <t>CS Magiga</t>
  </si>
  <si>
    <t>PicxoKa9Fcn</t>
  </si>
  <si>
    <t>CS Malema</t>
  </si>
  <si>
    <t>yjdbzl5GIhW</t>
  </si>
  <si>
    <t>CS Mihecue</t>
  </si>
  <si>
    <t>W4mAa6wRkPr</t>
  </si>
  <si>
    <t>CS Mulela</t>
  </si>
  <si>
    <t>F2QLsciVkdg</t>
  </si>
  <si>
    <t>CS Muligode</t>
  </si>
  <si>
    <t>eDjNn2vn0V8</t>
  </si>
  <si>
    <t>CS Naburi</t>
  </si>
  <si>
    <t>EpY6mxMB5BM</t>
  </si>
  <si>
    <t>CS Pebane</t>
  </si>
  <si>
    <t>sPNsZ2pz5Rp</t>
  </si>
  <si>
    <t>CS Pele-Pele</t>
  </si>
  <si>
    <t>ptnClFZuRgm</t>
  </si>
  <si>
    <t>CS Tomea</t>
  </si>
  <si>
    <t>SULKlJEmZ6G</t>
  </si>
  <si>
    <t>CS Txalalane</t>
  </si>
  <si>
    <t>D2QYM4u2zLx</t>
  </si>
  <si>
    <t>Quelimane</t>
  </si>
  <si>
    <t>CS 17 Setembro</t>
  </si>
  <si>
    <t>CS 17 de Setembro</t>
  </si>
  <si>
    <t>A55dVNoHGEt</t>
  </si>
  <si>
    <t>CS 24 de Julho</t>
  </si>
  <si>
    <t>GTT9ldtimfa</t>
  </si>
  <si>
    <t>CS 4 de Dezembro</t>
  </si>
  <si>
    <t>w4Wbvh93cR5</t>
  </si>
  <si>
    <t>UPtFR2q8rxn</t>
  </si>
  <si>
    <t>CS Coalane</t>
  </si>
  <si>
    <t>seH3t681yNo</t>
  </si>
  <si>
    <t>CS Icidua</t>
  </si>
  <si>
    <t>kDWjvQ08J30</t>
  </si>
  <si>
    <t>CS Inhangulue</t>
  </si>
  <si>
    <t>pEpNMmbB86Y</t>
  </si>
  <si>
    <t>CS Ionge</t>
  </si>
  <si>
    <t>VPv1fdtbIcf</t>
  </si>
  <si>
    <t>CS Madal_</t>
  </si>
  <si>
    <t>cKNMjkCv6Ne</t>
  </si>
  <si>
    <t>CS Malanha</t>
  </si>
  <si>
    <t>sehxsIizo5W</t>
  </si>
  <si>
    <t>CS Maquivale Rio</t>
  </si>
  <si>
    <t>CS Maquival Rio</t>
  </si>
  <si>
    <t>YWO3XF03oUk</t>
  </si>
  <si>
    <t>CS Maquivale Sede</t>
  </si>
  <si>
    <t>CS Maquival Sede</t>
  </si>
  <si>
    <t>D9gXbDcgLBs</t>
  </si>
  <si>
    <t>CS Marrongane</t>
  </si>
  <si>
    <t>FZ6HhFrJvEt</t>
  </si>
  <si>
    <t>CS Micajune</t>
  </si>
  <si>
    <t>cMO6wTE2jfp</t>
  </si>
  <si>
    <t>CS Namuinho</t>
  </si>
  <si>
    <t>Y3RI78Vyoj2</t>
  </si>
  <si>
    <t>EP Provincial da Zambézia</t>
  </si>
  <si>
    <t>CS Penitenciário</t>
  </si>
  <si>
    <t>Q5XcBmhAksX</t>
  </si>
  <si>
    <t>CS Sangariveira</t>
  </si>
  <si>
    <t>CS Sagariveira</t>
  </si>
  <si>
    <t>xV81RS4pjrj</t>
  </si>
  <si>
    <t>CS Varela</t>
  </si>
  <si>
    <t>jkI0Qt22Vum</t>
  </si>
  <si>
    <t>CS Zalala</t>
  </si>
  <si>
    <t>rPQHhoZ0pUI</t>
  </si>
  <si>
    <t>HG Quelimane</t>
  </si>
  <si>
    <t>bc38w7vMQGA</t>
  </si>
  <si>
    <t>CS Namurrumo</t>
  </si>
  <si>
    <t>l4g5NFJ55nd</t>
  </si>
  <si>
    <t>US_OMRS</t>
  </si>
  <si>
    <t>DHIS_US_uid</t>
  </si>
  <si>
    <t>US_OMRS_HTS</t>
  </si>
  <si>
    <t>DHIS_US_uid_TE</t>
  </si>
  <si>
    <t>Period_uid</t>
  </si>
  <si>
    <t>timestamp</t>
  </si>
  <si>
    <t>TX_NEW_N</t>
  </si>
  <si>
    <t>TX_NEW_N_Breastfeeding</t>
  </si>
  <si>
    <t>TX_NEW_N_F_men1</t>
  </si>
  <si>
    <t>TX_NEW_N_F_1_4</t>
  </si>
  <si>
    <t>TX_NEW_N_F_5_9</t>
  </si>
  <si>
    <t>TX_NEW_N_F_10_14</t>
  </si>
  <si>
    <t>TX_NEW_N_F_15_19</t>
  </si>
  <si>
    <t>TX_NEW_N_F_20_24</t>
  </si>
  <si>
    <t>TX_NEW_N_F_25_29</t>
  </si>
  <si>
    <t>TX_NEW_N_F_30_34</t>
  </si>
  <si>
    <t>TX_NEW_N_F_35_39</t>
  </si>
  <si>
    <t>TX_NEW_N_F_40_44</t>
  </si>
  <si>
    <t>TX_NEW_N_F_45_49</t>
  </si>
  <si>
    <t>TX_NEW_N_F_50</t>
  </si>
  <si>
    <t>TX_NEW_N_M_men1</t>
  </si>
  <si>
    <t>TX_NEW_N_M_1_4</t>
  </si>
  <si>
    <t>TX_NEW_N_M_5_9</t>
  </si>
  <si>
    <t>TX_NEW_N_M_10_14</t>
  </si>
  <si>
    <t>TX_NEW_N_M_15_19</t>
  </si>
  <si>
    <t>TX_NEW_N_M_20_24</t>
  </si>
  <si>
    <t>TX_NEW_N_M_25_29</t>
  </si>
  <si>
    <t>TX_NEW_N_M_30_34</t>
  </si>
  <si>
    <t>TX_NEW_N_M_35_39</t>
  </si>
  <si>
    <t>TX_NEW_N_M_40_44</t>
  </si>
  <si>
    <t>TX_NEW_N_M_45_49</t>
  </si>
  <si>
    <t>TX_NEW_N_M_50</t>
  </si>
  <si>
    <t>TX_CURR_N</t>
  </si>
  <si>
    <t>TX_CURR_N_F_men1</t>
  </si>
  <si>
    <t>TX_CURR_N_F_1_4</t>
  </si>
  <si>
    <t>TX_CURR_N_F_5_9</t>
  </si>
  <si>
    <t>TX_CURR_N_F_10_14</t>
  </si>
  <si>
    <t>TX_CURR_N_F_15_19</t>
  </si>
  <si>
    <t>TX_CURR_N_F_20_24</t>
  </si>
  <si>
    <t>TX_CURR_N_F_25_29</t>
  </si>
  <si>
    <t>TX_CURR_N_F_30_34</t>
  </si>
  <si>
    <t>TX_CURR_N_F_35_39</t>
  </si>
  <si>
    <t>TX_CURR_N_F_40_44</t>
  </si>
  <si>
    <t>TX_CURR_N_F_45_49</t>
  </si>
  <si>
    <t>TX_CURR_N_F_50</t>
  </si>
  <si>
    <t>TX_CURR_N_M_men1</t>
  </si>
  <si>
    <t>TX_CURR_N_M_1_4</t>
  </si>
  <si>
    <t>TX_CURR_N_M_5_9</t>
  </si>
  <si>
    <t>TX_CURR_N_M_10_14</t>
  </si>
  <si>
    <t>TX_CURR_N_M_15_19</t>
  </si>
  <si>
    <t>TX_CURR_N_M_20_24</t>
  </si>
  <si>
    <t>TX_CURR_N_M_25_29</t>
  </si>
  <si>
    <t>TX_CURR_N_M_30_34</t>
  </si>
  <si>
    <t>TX_CURR_N_M_35_39</t>
  </si>
  <si>
    <t>TX_CURR_N_M_40_44</t>
  </si>
  <si>
    <t>TX_CURR_N_M_45_49</t>
  </si>
  <si>
    <t>TX_CURR_N_M_50</t>
  </si>
  <si>
    <t>TX_PVLS_N_R_Preg</t>
  </si>
  <si>
    <t>TX_PVLS_N_R_Breast</t>
  </si>
  <si>
    <t>TX_PVLS_N_U_Preg</t>
  </si>
  <si>
    <t>TX_PVLS_N_U_Breast</t>
  </si>
  <si>
    <t>TX_PVLS_N_R_F_men1</t>
  </si>
  <si>
    <t>TX_PVLS_N_R_F_1_4</t>
  </si>
  <si>
    <t>TX_PVLS_N_R_F_5_9</t>
  </si>
  <si>
    <t>TX_PVLS_N_R_F_10_14</t>
  </si>
  <si>
    <t>TX_PVLS_N_R_F_15_19</t>
  </si>
  <si>
    <t>TX_PVLS_N_R_F_20_24</t>
  </si>
  <si>
    <t>TX_PVLS_N_R_F_25_29</t>
  </si>
  <si>
    <t>TX_PVLS_N_R_F_30_34</t>
  </si>
  <si>
    <t>TX_PVLS_N_R_F_35_39</t>
  </si>
  <si>
    <t>TX_PVLS_N_R_F_40_44</t>
  </si>
  <si>
    <t>TX_PVLS_N_R_F_45_49</t>
  </si>
  <si>
    <t>TX_PVLS_N_R_F_50</t>
  </si>
  <si>
    <t>TX_PVLS_N_R_M_men1</t>
  </si>
  <si>
    <t>TX_PVLS_N_R_M_1_4</t>
  </si>
  <si>
    <t>TX_PVLS_N_R_M_5_9</t>
  </si>
  <si>
    <t>TX_PVLS_N_R_M_10_14</t>
  </si>
  <si>
    <t>TX_PVLS_N_R_M_15_19</t>
  </si>
  <si>
    <t>TX_PVLS_N_R_M_20_24</t>
  </si>
  <si>
    <t>TX_PVLS_N_R_M_25_29</t>
  </si>
  <si>
    <t>TX_PVLS_N_R_M_30_34</t>
  </si>
  <si>
    <t>TX_PVLS_N_R_M_35_39</t>
  </si>
  <si>
    <t>TX_PVLS_N_R_M_40_44</t>
  </si>
  <si>
    <t>TX_PVLS_N_R_M_45_49</t>
  </si>
  <si>
    <t>TX_PVLS_N_R_M_50</t>
  </si>
  <si>
    <t>TX_PVLS_N_U_F_men1</t>
  </si>
  <si>
    <t>TX_PVLS_N_U_F_1_4</t>
  </si>
  <si>
    <t>TX_PVLS_N_U_F_5_9</t>
  </si>
  <si>
    <t>TX_PVLS_N_U_F_10_14</t>
  </si>
  <si>
    <t>TX_PVLS_N_U_F_15_19</t>
  </si>
  <si>
    <t>TX_PVLS_N_U_F_20_24</t>
  </si>
  <si>
    <t>TX_PVLS_N_U_F_25_29</t>
  </si>
  <si>
    <t>TX_PVLS_N_U_F_30_34</t>
  </si>
  <si>
    <t>TX_PVLS_N_U_F_35_39</t>
  </si>
  <si>
    <t>TX_PVLS_N_U_F_40_44</t>
  </si>
  <si>
    <t>TX_PVLS_N_U_F_45_49</t>
  </si>
  <si>
    <t>TX_PVLS_N_U_F_50</t>
  </si>
  <si>
    <t>TX_PVLS_N_U_M_men1</t>
  </si>
  <si>
    <t>TX_PVLS_N_U_M_1_4</t>
  </si>
  <si>
    <t>TX_PVLS_N_U_M_5_9</t>
  </si>
  <si>
    <t>TX_PVLS_N_U_M_10_14</t>
  </si>
  <si>
    <t>TX_PVLS_N_U_M_15_19</t>
  </si>
  <si>
    <t>TX_PVLS_N_U_M_20_24</t>
  </si>
  <si>
    <t>TX_PVLS_N_U_M_25_29</t>
  </si>
  <si>
    <t>TX_PVLS_N_U_M_30_34</t>
  </si>
  <si>
    <t>TX_PVLS_N_U_M_35_39</t>
  </si>
  <si>
    <t>TX_PVLS_N_U_M_40_44</t>
  </si>
  <si>
    <t>TX_PVLS_N_U_M_45_49</t>
  </si>
  <si>
    <t>TX_PVLS_N_U_M_50</t>
  </si>
  <si>
    <t>TX_PVLS_D_R_Preg</t>
  </si>
  <si>
    <t>TX_PVLS_D_R_Breast</t>
  </si>
  <si>
    <t>TX_PVLS_D_U_Preg</t>
  </si>
  <si>
    <t>TX_PVLS_D_U_Breast</t>
  </si>
  <si>
    <t>TX_PVLS_D_R_F_men1</t>
  </si>
  <si>
    <t>TX_PVLS_D_R_F_1_4</t>
  </si>
  <si>
    <t>TX_PVLS_D_R_F_5_9</t>
  </si>
  <si>
    <t>TX_PVLS_D_R_F_10_14</t>
  </si>
  <si>
    <t>TX_PVLS_D_R_F_15_19</t>
  </si>
  <si>
    <t>TX_PVLS_D_R_F_20_24</t>
  </si>
  <si>
    <t>TX_PVLS_D_R_F_25_29</t>
  </si>
  <si>
    <t>TX_PVLS_D_R_F_30_34</t>
  </si>
  <si>
    <t>TX_PVLS_D_R_F_35_39</t>
  </si>
  <si>
    <t>TX_PVLS_D_R_F_40_44</t>
  </si>
  <si>
    <t>TX_PVLS_D_R_F_45_49</t>
  </si>
  <si>
    <t>TX_PVLS_D_R_F_50</t>
  </si>
  <si>
    <t>TX_PVLS_D_R_M_men1</t>
  </si>
  <si>
    <t>TX_PVLS_D_R_M_1_4</t>
  </si>
  <si>
    <t>TX_PVLS_D_R_M_5_9</t>
  </si>
  <si>
    <t>TX_PVLS_D_R_M_10_14</t>
  </si>
  <si>
    <t>TX_PVLS_D_R_M_15_19</t>
  </si>
  <si>
    <t>TX_PVLS_D_R_M_20_24</t>
  </si>
  <si>
    <t>TX_PVLS_D_R_M_25_29</t>
  </si>
  <si>
    <t>TX_PVLS_D_R_M_30_34</t>
  </si>
  <si>
    <t>TX_PVLS_D_R_M_35_39</t>
  </si>
  <si>
    <t>TX_PVLS_D_R_M_40_44</t>
  </si>
  <si>
    <t>TX_PVLS_D_R_M_45_49</t>
  </si>
  <si>
    <t>TX_PVLS_D_R_M_50</t>
  </si>
  <si>
    <t>TX_PVLS_D_U_F_men1</t>
  </si>
  <si>
    <t>TX_PVLS_D_U_F_1_4</t>
  </si>
  <si>
    <t>TX_PVLS_D_U_F_5_9</t>
  </si>
  <si>
    <t>TX_PVLS_D_U_F_10_14</t>
  </si>
  <si>
    <t>TX_PVLS_D_U_F_15_19</t>
  </si>
  <si>
    <t>TX_PVLS_D_U_F_20_24</t>
  </si>
  <si>
    <t>TX_PVLS_D_U_F_25_29</t>
  </si>
  <si>
    <t>TX_PVLS_D_U_F_30_34</t>
  </si>
  <si>
    <t>TX_PVLS_D_U_F_35_39</t>
  </si>
  <si>
    <t>TX_PVLS_D_U_F_40_44</t>
  </si>
  <si>
    <t>TX_PVLS_D_U_F_45_49</t>
  </si>
  <si>
    <t>TX_PVLS_D_U_F_50</t>
  </si>
  <si>
    <t>TX_PVLS_D_U_M_men1</t>
  </si>
  <si>
    <t>TX_PVLS_D_U_M_1_4</t>
  </si>
  <si>
    <t>TX_PVLS_D_U_M_5_9</t>
  </si>
  <si>
    <t>TX_PVLS_D_U_M_10_14</t>
  </si>
  <si>
    <t>TX_PVLS_D_U_M_15_19</t>
  </si>
  <si>
    <t>TX_PVLS_D_U_M_20_24</t>
  </si>
  <si>
    <t>TX_PVLS_D_U_M_25_29</t>
  </si>
  <si>
    <t>TX_PVLS_D_U_M_30_34</t>
  </si>
  <si>
    <t>TX_PVLS_D_U_M_35_39</t>
  </si>
  <si>
    <t>TX_PVLS_D_U_M_40_44</t>
  </si>
  <si>
    <t>TX_PVLS_D_U_M_45_49</t>
  </si>
  <si>
    <t>TX_PVLS_D_U_M_50</t>
  </si>
  <si>
    <t>HTS_O_F_men1</t>
  </si>
  <si>
    <t>HTS_O_F_1_4</t>
  </si>
  <si>
    <t>HTS_O_F_5_9</t>
  </si>
  <si>
    <t>HTS_O_F_10_14</t>
  </si>
  <si>
    <t>HTS_O_F_15_19</t>
  </si>
  <si>
    <t>HTS_O_F_20_24</t>
  </si>
  <si>
    <t>HTS_O_F_25_29</t>
  </si>
  <si>
    <t>HTS_O_F_30_34</t>
  </si>
  <si>
    <t>HTS_O_F_35_39</t>
  </si>
  <si>
    <t>HTS_O_F_40_44</t>
  </si>
  <si>
    <t>HTS_O_F_45_49</t>
  </si>
  <si>
    <t>HTS_O_F_50</t>
  </si>
  <si>
    <t>HTS_O_M_men1</t>
  </si>
  <si>
    <t>HTS_O_M_1_4</t>
  </si>
  <si>
    <t>HTS_O_M_5_9</t>
  </si>
  <si>
    <t>HTS_O_M_10_14</t>
  </si>
  <si>
    <t>HTS_O_M_15_19</t>
  </si>
  <si>
    <t>HTS_O_M_20_24</t>
  </si>
  <si>
    <t>HTS_O_M_25_29</t>
  </si>
  <si>
    <t>HTS_O_M_30_34</t>
  </si>
  <si>
    <t>HTS_O_M_35_39</t>
  </si>
  <si>
    <t>HTS_O_M_40_44</t>
  </si>
  <si>
    <t>HTS_O_M_45_49</t>
  </si>
  <si>
    <t>HTS_O_M_50</t>
  </si>
  <si>
    <t>HTS_A_F_men1</t>
  </si>
  <si>
    <t>HTS_A_F_1_4</t>
  </si>
  <si>
    <t>HTS_A_F_5_9</t>
  </si>
  <si>
    <t>HTS_A_F_10_14</t>
  </si>
  <si>
    <t>HTS_A_F_15_19</t>
  </si>
  <si>
    <t>HTS_A_F_20_24</t>
  </si>
  <si>
    <t>HTS_A_F_25_29</t>
  </si>
  <si>
    <t>HTS_A_F_30_34</t>
  </si>
  <si>
    <t>HTS_A_F_35_39</t>
  </si>
  <si>
    <t>HTS_A_F_40_44</t>
  </si>
  <si>
    <t>HTS_A_F_45_49</t>
  </si>
  <si>
    <t>HTS_A_F_50</t>
  </si>
  <si>
    <t>HTS_A_M_men1</t>
  </si>
  <si>
    <t>HTS_A_M_1_4</t>
  </si>
  <si>
    <t>HTS_A_M_5_9</t>
  </si>
  <si>
    <t>HTS_A_M_10_14</t>
  </si>
  <si>
    <t>HTS_A_M_15_19</t>
  </si>
  <si>
    <t>HTS_A_M_20_24</t>
  </si>
  <si>
    <t>HTS_A_M_25_29</t>
  </si>
  <si>
    <t>HTS_A_M_30_34</t>
  </si>
  <si>
    <t>HTS_A_M_35_39</t>
  </si>
  <si>
    <t>HTS_A_M_40_44</t>
  </si>
  <si>
    <t>HTS_A_M_45_49</t>
  </si>
  <si>
    <t>HTS_A_M_50</t>
  </si>
  <si>
    <t>2019Q4</t>
  </si>
  <si>
    <t>TX_NEW_PWID</t>
  </si>
  <si>
    <t>TX_NEW_MSM</t>
  </si>
  <si>
    <t>TX_NEW_FSW</t>
  </si>
  <si>
    <t>TX_NEW_Prison</t>
  </si>
  <si>
    <t>TX_CURR_PWID</t>
  </si>
  <si>
    <t>TX_CURR_MSM</t>
  </si>
  <si>
    <t>TX_CURR_FSW</t>
  </si>
  <si>
    <t>TX_CURR_Prison</t>
  </si>
  <si>
    <t>TX_CURR_Men3_F_Men15</t>
  </si>
  <si>
    <t>TX_CURR_Men3_F_Mai15</t>
  </si>
  <si>
    <t>TX_CURR_Men3_M_Men15</t>
  </si>
  <si>
    <t>TX_CURR_Men3_M_Mai15</t>
  </si>
  <si>
    <t>TX_CURR_3_5_M_Men15</t>
  </si>
  <si>
    <t>TX_CURR_3_5_M_Mai15</t>
  </si>
  <si>
    <t>TX_CURR_3_5_F_Men15</t>
  </si>
  <si>
    <t>TX_CURR_3_5_F_Mai15</t>
  </si>
  <si>
    <t>TX_CURR_Mai6_M_Men15</t>
  </si>
  <si>
    <t>TX_CURR_Mai6_M_Mai15</t>
  </si>
  <si>
    <t>TX_CURR_Mai6_F_Men15</t>
  </si>
  <si>
    <t>TX_CURR_Mai6_F_Mai15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</si>
</sst>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6" formatCode="yyyy\-mm\-dd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  <charset val="1"/>
    </font>
    <font>
      <sz val="10"/>
      <color indexed="8"/>
      <name val="Calibri"/>
      <family val="2"/>
      <charset val="1"/>
    </font>
    <font>
      <sz val="10"/>
      <name val="Calibri"/>
      <family val="2"/>
      <charset val="1"/>
    </font>
    <font>
      <sz val="10"/>
      <color indexed="8"/>
      <name val="Calibri"/>
    </font>
    <font>
      <sz val="10"/>
      <color indexed="8"/>
      <name val="Calibri"/>
      <charset val="134"/>
    </font>
    <font>
      <sz val="10"/>
      <color indexed="8"/>
      <name val="Calibri"/>
      <family val="2"/>
    </font>
    <font>
      <b/>
      <sz val="9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</font>
    <font>
      <sz val="9"/>
      <name val="Calibri"/>
      <family val="2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46"/>
        <bgColor indexed="24"/>
      </patternFill>
    </fill>
    <fill>
      <patternFill patternType="solid">
        <fgColor indexed="31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14"/>
        <bgColor indexed="33"/>
      </patternFill>
    </fill>
    <fill>
      <patternFill patternType="solid">
        <fgColor indexed="25"/>
        <bgColor indexed="14"/>
      </patternFill>
    </fill>
    <fill>
      <patternFill patternType="solid">
        <fgColor indexed="13"/>
        <bgColor indexed="34"/>
      </patternFill>
    </fill>
    <fill>
      <patternFill patternType="solid">
        <fgColor indexed="24"/>
        <bgColor indexed="46"/>
      </patternFill>
    </fill>
    <fill>
      <patternFill patternType="solid">
        <fgColor indexed="48"/>
        <bgColor indexed="30"/>
      </patternFill>
    </fill>
    <fill>
      <patternFill patternType="solid">
        <fgColor indexed="51"/>
        <bgColor indexed="52"/>
      </patternFill>
    </fill>
    <fill>
      <patternFill patternType="solid">
        <fgColor indexed="44"/>
        <bgColor indexed="22"/>
      </patternFill>
    </fill>
    <fill>
      <patternFill patternType="solid">
        <fgColor rgb="FFBDD7EE"/>
        <bgColor rgb="FFCCCCFF"/>
      </patternFill>
    </fill>
    <fill>
      <patternFill patternType="solid">
        <fgColor rgb="FF9DC3E6"/>
        <bgColor rgb="FF9CC2E5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9999FF"/>
      </patternFill>
    </fill>
    <fill>
      <patternFill patternType="solid">
        <fgColor rgb="FF70AD47"/>
        <bgColor rgb="FF339966"/>
      </patternFill>
    </fill>
    <fill>
      <patternFill patternType="solid">
        <fgColor rgb="FFA9D18E"/>
        <bgColor rgb="FFB6D7A8"/>
      </patternFill>
    </fill>
    <fill>
      <patternFill patternType="solid">
        <fgColor rgb="FFB6D7A8"/>
        <bgColor rgb="FFC5E0B4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B6D7A8"/>
      </patternFill>
    </fill>
    <fill>
      <patternFill patternType="solid">
        <fgColor rgb="FFFFCC99"/>
        <bgColor rgb="FFFFF2CC"/>
      </patternFill>
    </fill>
    <fill>
      <patternFill patternType="solid">
        <fgColor rgb="FFFFFF00"/>
        <bgColor rgb="FF9CC2E5"/>
      </patternFill>
    </fill>
    <fill>
      <patternFill patternType="solid">
        <fgColor rgb="FFFFFF00"/>
        <bgColor indexed="24"/>
      </patternFill>
    </fill>
    <fill>
      <patternFill patternType="solid">
        <fgColor rgb="FFFFFF00"/>
        <bgColor indexed="46"/>
      </patternFill>
    </fill>
    <fill>
      <patternFill patternType="solid">
        <fgColor theme="4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 style="thin">
        <color indexed="59"/>
      </left>
      <right style="thin">
        <color indexed="8"/>
      </right>
      <top style="thin">
        <color indexed="59"/>
      </top>
      <bottom style="thin">
        <color indexed="59"/>
      </bottom>
      <diagonal/>
    </border>
    <border>
      <left style="thin">
        <color indexed="8"/>
      </left>
      <right style="thin">
        <color indexed="8"/>
      </right>
      <top style="thin">
        <color indexed="59"/>
      </top>
      <bottom style="thin">
        <color indexed="5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59"/>
      </right>
      <top style="thin">
        <color indexed="59"/>
      </top>
      <bottom style="thin">
        <color indexed="8"/>
      </bottom>
      <diagonal/>
    </border>
    <border>
      <left style="thin">
        <color indexed="8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8"/>
      </bottom>
      <diagonal/>
    </border>
    <border>
      <left style="thin">
        <color indexed="59"/>
      </left>
      <right style="thin">
        <color indexed="8"/>
      </right>
      <top style="thin">
        <color indexed="59"/>
      </top>
      <bottom style="thin">
        <color indexed="8"/>
      </bottom>
      <diagonal/>
    </border>
    <border>
      <left style="thin">
        <color indexed="59"/>
      </left>
      <right style="thin">
        <color indexed="8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 style="thin">
        <color indexed="8"/>
      </bottom>
      <diagonal/>
    </border>
    <border>
      <left style="thin">
        <color indexed="59"/>
      </left>
      <right style="thin">
        <color indexed="8"/>
      </right>
      <top/>
      <bottom style="thin">
        <color indexed="59"/>
      </bottom>
      <diagonal/>
    </border>
    <border>
      <left style="thin">
        <color indexed="8"/>
      </left>
      <right style="thin">
        <color indexed="8"/>
      </right>
      <top/>
      <bottom style="thin">
        <color indexed="63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rgb="FF4C4C4C"/>
      </left>
      <right style="thin">
        <color rgb="FF4C4C4C"/>
      </right>
      <top style="thin">
        <color rgb="FF4C4C4C"/>
      </top>
      <bottom style="thin">
        <color rgb="FF4C4C4C"/>
      </bottom>
      <diagonal/>
    </border>
    <border>
      <left style="thin">
        <color rgb="FF4C4C4C"/>
      </left>
      <right/>
      <top style="thin">
        <color rgb="FF4C4C4C"/>
      </top>
      <bottom style="thin">
        <color rgb="FF4C4C4C"/>
      </bottom>
      <diagonal/>
    </border>
    <border>
      <left style="thin">
        <color rgb="FF4C4C4C"/>
      </left>
      <right style="thin">
        <color rgb="FF4C4C4C"/>
      </right>
      <top style="thin">
        <color rgb="FF4C4C4C"/>
      </top>
      <bottom/>
      <diagonal/>
    </border>
    <border>
      <left style="thin">
        <color rgb="FF4C4C4C"/>
      </left>
      <right style="thin">
        <color indexed="64"/>
      </right>
      <top style="thin">
        <color rgb="FF4C4C4C"/>
      </top>
      <bottom/>
      <diagonal/>
    </border>
    <border>
      <left style="thin">
        <color indexed="64"/>
      </left>
      <right style="thin">
        <color rgb="FF4C4C4C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" fillId="28" borderId="0" applyNumberFormat="0" applyBorder="0" applyAlignment="0" applyProtection="0"/>
  </cellStyleXfs>
  <cellXfs count="150">
    <xf numFmtId="0" fontId="0" fillId="0" borderId="0" xfId="0"/>
    <xf numFmtId="0" fontId="2" fillId="2" borderId="2" xfId="0" applyFont="1" applyFill="1" applyBorder="1" applyAlignment="1">
      <alignment wrapText="1"/>
    </xf>
    <xf numFmtId="0" fontId="13" fillId="0" borderId="42" xfId="0" applyFont="1" applyBorder="1"/>
    <xf numFmtId="0" fontId="13" fillId="0" borderId="42" xfId="0" applyFont="1" applyBorder="1" applyAlignment="1"/>
    <xf numFmtId="0" fontId="3" fillId="3" borderId="3" xfId="0" applyFont="1" applyFill="1" applyBorder="1" applyAlignment="1">
      <alignment horizontal="center" wrapText="1"/>
    </xf>
    <xf numFmtId="164" fontId="3" fillId="3" borderId="3" xfId="0" applyNumberFormat="1" applyFont="1" applyFill="1" applyBorder="1" applyAlignment="1">
      <alignment horizontal="left" wrapText="1"/>
    </xf>
    <xf numFmtId="164" fontId="3" fillId="3" borderId="3" xfId="0" applyNumberFormat="1" applyFont="1" applyFill="1" applyBorder="1" applyAlignment="1">
      <alignment horizontal="center" wrapText="1"/>
    </xf>
    <xf numFmtId="0" fontId="13" fillId="0" borderId="4" xfId="0" applyFont="1" applyBorder="1"/>
    <xf numFmtId="0" fontId="13" fillId="0" borderId="4" xfId="0" applyFont="1" applyBorder="1" applyAlignment="1"/>
    <xf numFmtId="0" fontId="7" fillId="0" borderId="4" xfId="0" applyFont="1" applyFill="1" applyBorder="1"/>
    <xf numFmtId="0" fontId="7" fillId="0" borderId="4" xfId="0" applyNumberFormat="1" applyFont="1" applyFill="1" applyBorder="1"/>
    <xf numFmtId="0" fontId="7" fillId="0" borderId="4" xfId="0" applyNumberFormat="1" applyFont="1" applyFill="1" applyBorder="1" applyAlignment="1"/>
    <xf numFmtId="0" fontId="0" fillId="0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6" fillId="0" borderId="4" xfId="0" applyFont="1" applyBorder="1" applyAlignment="1"/>
    <xf numFmtId="0" fontId="0" fillId="0" borderId="4" xfId="0" applyBorder="1"/>
    <xf numFmtId="0" fontId="5" fillId="0" borderId="4" xfId="0" applyNumberFormat="1" applyFont="1" applyBorder="1"/>
    <xf numFmtId="0" fontId="9" fillId="4" borderId="5" xfId="0" applyFont="1" applyFill="1" applyBorder="1" applyAlignment="1">
      <alignment wrapText="1"/>
    </xf>
    <xf numFmtId="49" fontId="9" fillId="4" borderId="5" xfId="0" applyNumberFormat="1" applyFont="1" applyFill="1" applyBorder="1" applyAlignment="1">
      <alignment wrapText="1"/>
    </xf>
    <xf numFmtId="0" fontId="9" fillId="4" borderId="6" xfId="0" applyFont="1" applyFill="1" applyBorder="1" applyAlignment="1">
      <alignment wrapText="1"/>
    </xf>
    <xf numFmtId="49" fontId="9" fillId="4" borderId="6" xfId="0" applyNumberFormat="1" applyFont="1" applyFill="1" applyBorder="1" applyAlignment="1">
      <alignment wrapText="1"/>
    </xf>
    <xf numFmtId="0" fontId="9" fillId="5" borderId="5" xfId="0" applyFont="1" applyFill="1" applyBorder="1" applyAlignment="1">
      <alignment wrapText="1"/>
    </xf>
    <xf numFmtId="49" fontId="9" fillId="5" borderId="5" xfId="0" applyNumberFormat="1" applyFont="1" applyFill="1" applyBorder="1" applyAlignment="1">
      <alignment wrapText="1"/>
    </xf>
    <xf numFmtId="49" fontId="9" fillId="5" borderId="7" xfId="0" applyNumberFormat="1" applyFont="1" applyFill="1" applyBorder="1" applyAlignment="1">
      <alignment wrapText="1"/>
    </xf>
    <xf numFmtId="0" fontId="13" fillId="0" borderId="43" xfId="0" applyFont="1" applyBorder="1" applyAlignment="1">
      <alignment wrapText="1"/>
    </xf>
    <xf numFmtId="0" fontId="10" fillId="0" borderId="4" xfId="0" applyFont="1" applyBorder="1" applyAlignment="1">
      <alignment horizontal="center"/>
    </xf>
    <xf numFmtId="0" fontId="12" fillId="0" borderId="1" xfId="0" applyFont="1" applyBorder="1"/>
    <xf numFmtId="49" fontId="13" fillId="13" borderId="4" xfId="0" applyNumberFormat="1" applyFont="1" applyFill="1" applyBorder="1" applyAlignment="1">
      <alignment horizontal="center" vertical="center" wrapText="1"/>
    </xf>
    <xf numFmtId="49" fontId="13" fillId="13" borderId="8" xfId="0" applyNumberFormat="1" applyFont="1" applyFill="1" applyBorder="1" applyAlignment="1">
      <alignment horizontal="center" vertical="center" wrapText="1"/>
    </xf>
    <xf numFmtId="0" fontId="13" fillId="13" borderId="4" xfId="0" applyFont="1" applyFill="1" applyBorder="1" applyAlignment="1">
      <alignment horizontal="center" vertical="center" wrapText="1"/>
    </xf>
    <xf numFmtId="0" fontId="13" fillId="13" borderId="8" xfId="0" applyFont="1" applyFill="1" applyBorder="1" applyAlignment="1">
      <alignment horizontal="center" vertical="center" wrapText="1"/>
    </xf>
    <xf numFmtId="0" fontId="13" fillId="14" borderId="9" xfId="0" applyFont="1" applyFill="1" applyBorder="1" applyAlignment="1">
      <alignment horizontal="center" vertical="center" wrapText="1"/>
    </xf>
    <xf numFmtId="0" fontId="13" fillId="14" borderId="10" xfId="0" applyFont="1" applyFill="1" applyBorder="1" applyAlignment="1">
      <alignment horizontal="center" vertical="center" wrapText="1"/>
    </xf>
    <xf numFmtId="0" fontId="14" fillId="14" borderId="4" xfId="0" applyFont="1" applyFill="1" applyBorder="1" applyAlignment="1">
      <alignment horizontal="center" vertical="center" wrapText="1"/>
    </xf>
    <xf numFmtId="49" fontId="13" fillId="14" borderId="4" xfId="0" applyNumberFormat="1" applyFont="1" applyFill="1" applyBorder="1" applyAlignment="1">
      <alignment horizontal="center" vertical="center" wrapText="1"/>
    </xf>
    <xf numFmtId="49" fontId="13" fillId="14" borderId="8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0" fontId="14" fillId="16" borderId="14" xfId="0" applyFont="1" applyFill="1" applyBorder="1" applyAlignment="1">
      <alignment horizontal="center" vertical="center" wrapText="1"/>
    </xf>
    <xf numFmtId="49" fontId="13" fillId="23" borderId="4" xfId="0" applyNumberFormat="1" applyFont="1" applyFill="1" applyBorder="1" applyAlignment="1">
      <alignment horizontal="center" vertical="center" wrapText="1"/>
    </xf>
    <xf numFmtId="49" fontId="13" fillId="23" borderId="8" xfId="0" applyNumberFormat="1" applyFont="1" applyFill="1" applyBorder="1" applyAlignment="1">
      <alignment horizontal="center" vertical="center" wrapText="1"/>
    </xf>
    <xf numFmtId="49" fontId="14" fillId="23" borderId="4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4" fillId="15" borderId="1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4" borderId="18" xfId="0" applyFont="1" applyFill="1" applyBorder="1" applyAlignment="1">
      <alignment horizontal="center" vertical="center" wrapText="1"/>
    </xf>
    <xf numFmtId="0" fontId="2" fillId="24" borderId="1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25" borderId="22" xfId="0" applyFont="1" applyFill="1" applyBorder="1" applyAlignment="1">
      <alignment horizontal="center" vertical="center" wrapText="1"/>
    </xf>
    <xf numFmtId="0" fontId="2" fillId="25" borderId="18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8" borderId="5" xfId="0" applyFont="1" applyFill="1" applyBorder="1" applyAlignment="1">
      <alignment horizontal="center" vertical="center" wrapText="1"/>
    </xf>
    <xf numFmtId="0" fontId="2" fillId="9" borderId="21" xfId="0" applyFont="1" applyFill="1" applyBorder="1" applyAlignment="1">
      <alignment horizontal="center" wrapText="1"/>
    </xf>
    <xf numFmtId="0" fontId="2" fillId="9" borderId="2" xfId="0" applyFont="1" applyFill="1" applyBorder="1" applyAlignment="1">
      <alignment horizontal="center" wrapText="1"/>
    </xf>
    <xf numFmtId="0" fontId="3" fillId="9" borderId="2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wrapText="1"/>
    </xf>
    <xf numFmtId="0" fontId="4" fillId="2" borderId="26" xfId="0" applyFont="1" applyFill="1" applyBorder="1" applyAlignment="1">
      <alignment horizont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9" borderId="18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0" fontId="2" fillId="7" borderId="24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9" borderId="28" xfId="0" applyFont="1" applyFill="1" applyBorder="1" applyAlignment="1">
      <alignment horizontal="center" wrapText="1"/>
    </xf>
    <xf numFmtId="0" fontId="2" fillId="9" borderId="16" xfId="0" applyFont="1" applyFill="1" applyBorder="1" applyAlignment="1">
      <alignment horizont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4" fillId="17" borderId="4" xfId="0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0" fontId="14" fillId="18" borderId="4" xfId="0" applyFont="1" applyFill="1" applyBorder="1" applyAlignment="1">
      <alignment horizontal="center" vertical="center" wrapText="1"/>
    </xf>
    <xf numFmtId="0" fontId="14" fillId="18" borderId="8" xfId="0" applyFont="1" applyFill="1" applyBorder="1" applyAlignment="1">
      <alignment horizontal="center" vertical="center" wrapText="1"/>
    </xf>
    <xf numFmtId="49" fontId="13" fillId="19" borderId="4" xfId="0" applyNumberFormat="1" applyFont="1" applyFill="1" applyBorder="1" applyAlignment="1">
      <alignment horizontal="center" vertical="center" wrapText="1"/>
    </xf>
    <xf numFmtId="49" fontId="13" fillId="19" borderId="8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35" xfId="0" applyFont="1" applyFill="1" applyBorder="1" applyAlignment="1">
      <alignment horizontal="center" vertical="center" wrapText="1"/>
    </xf>
    <xf numFmtId="0" fontId="13" fillId="20" borderId="4" xfId="0" applyFont="1" applyFill="1" applyBorder="1" applyAlignment="1">
      <alignment horizontal="center" vertical="center" wrapText="1"/>
    </xf>
    <xf numFmtId="0" fontId="13" fillId="20" borderId="8" xfId="0" applyFont="1" applyFill="1" applyBorder="1" applyAlignment="1">
      <alignment horizontal="center" vertical="center" wrapText="1"/>
    </xf>
    <xf numFmtId="0" fontId="13" fillId="21" borderId="9" xfId="0" applyFont="1" applyFill="1" applyBorder="1" applyAlignment="1">
      <alignment horizontal="center" vertical="center" wrapText="1"/>
    </xf>
    <xf numFmtId="0" fontId="13" fillId="21" borderId="10" xfId="0" applyFont="1" applyFill="1" applyBorder="1" applyAlignment="1">
      <alignment horizontal="center" vertical="center" wrapText="1"/>
    </xf>
    <xf numFmtId="0" fontId="14" fillId="18" borderId="33" xfId="0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49" fontId="14" fillId="14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23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2" fillId="8" borderId="19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37" xfId="0" applyFont="1" applyFill="1" applyBorder="1" applyAlignment="1">
      <alignment horizontal="center" wrapText="1"/>
    </xf>
    <xf numFmtId="0" fontId="9" fillId="3" borderId="22" xfId="0" applyFont="1" applyFill="1" applyBorder="1" applyAlignment="1">
      <alignment horizontal="center" wrapText="1"/>
    </xf>
    <xf numFmtId="0" fontId="9" fillId="3" borderId="38" xfId="0" applyFont="1" applyFill="1" applyBorder="1" applyAlignment="1">
      <alignment horizontal="center" wrapText="1"/>
    </xf>
    <xf numFmtId="0" fontId="8" fillId="10" borderId="18" xfId="0" applyFont="1" applyFill="1" applyBorder="1" applyAlignment="1">
      <alignment horizontal="center" wrapText="1"/>
    </xf>
    <xf numFmtId="0" fontId="8" fillId="11" borderId="18" xfId="0" applyFont="1" applyFill="1" applyBorder="1" applyAlignment="1">
      <alignment horizontal="center" wrapText="1"/>
    </xf>
    <xf numFmtId="0" fontId="8" fillId="11" borderId="5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13" fillId="22" borderId="8" xfId="0" applyFont="1" applyFill="1" applyBorder="1" applyAlignment="1">
      <alignment horizontal="center" vertical="center" wrapText="1"/>
    </xf>
    <xf numFmtId="0" fontId="13" fillId="22" borderId="10" xfId="0" applyFont="1" applyFill="1" applyBorder="1" applyAlignment="1">
      <alignment horizontal="center" vertical="center" wrapText="1"/>
    </xf>
    <xf numFmtId="0" fontId="14" fillId="22" borderId="9" xfId="0" applyFont="1" applyFill="1" applyBorder="1" applyAlignment="1">
      <alignment horizontal="center" vertical="center" wrapText="1"/>
    </xf>
    <xf numFmtId="0" fontId="14" fillId="22" borderId="8" xfId="0" applyFont="1" applyFill="1" applyBorder="1" applyAlignment="1">
      <alignment horizontal="center" vertical="center" wrapText="1"/>
    </xf>
    <xf numFmtId="49" fontId="13" fillId="22" borderId="44" xfId="0" applyNumberFormat="1" applyFont="1" applyFill="1" applyBorder="1" applyAlignment="1">
      <alignment horizontal="center" vertical="center" wrapText="1"/>
    </xf>
    <xf numFmtId="0" fontId="14" fillId="15" borderId="45" xfId="0" applyFont="1" applyFill="1" applyBorder="1" applyAlignment="1">
      <alignment horizontal="center" vertical="center" wrapText="1"/>
    </xf>
    <xf numFmtId="0" fontId="14" fillId="22" borderId="4" xfId="0" applyFont="1" applyFill="1" applyBorder="1" applyAlignment="1">
      <alignment horizontal="center" vertical="center" wrapText="1"/>
    </xf>
    <xf numFmtId="0" fontId="14" fillId="22" borderId="46" xfId="0" applyFont="1" applyFill="1" applyBorder="1" applyAlignment="1">
      <alignment horizontal="center" vertical="center" wrapText="1"/>
    </xf>
    <xf numFmtId="0" fontId="9" fillId="12" borderId="41" xfId="0" applyFont="1" applyFill="1" applyBorder="1" applyAlignment="1">
      <alignment horizontal="center" wrapText="1"/>
    </xf>
    <xf numFmtId="0" fontId="9" fillId="4" borderId="18" xfId="0" applyFont="1" applyFill="1" applyBorder="1" applyAlignment="1">
      <alignment horizontal="center" wrapText="1"/>
    </xf>
    <xf numFmtId="0" fontId="9" fillId="4" borderId="39" xfId="0" applyFont="1" applyFill="1" applyBorder="1" applyAlignment="1">
      <alignment horizontal="center" vertical="center" wrapText="1"/>
    </xf>
    <xf numFmtId="0" fontId="9" fillId="4" borderId="18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40" xfId="0" applyFont="1" applyFill="1" applyBorder="1" applyAlignment="1">
      <alignment horizontal="center" wrapText="1"/>
    </xf>
    <xf numFmtId="0" fontId="9" fillId="3" borderId="18" xfId="0" applyFont="1" applyFill="1" applyBorder="1" applyAlignment="1">
      <alignment horizontal="center" wrapText="1"/>
    </xf>
    <xf numFmtId="0" fontId="17" fillId="29" borderId="0" xfId="0" applyNumberFormat="1" applyFont="1" applyFill="1" applyBorder="1" applyAlignment="1"/>
    <xf numFmtId="0" fontId="18" fillId="0" borderId="0" xfId="0" applyNumberFormat="1" applyFont="1" applyFill="1" applyBorder="1" applyAlignment="1"/>
    <xf numFmtId="0" fontId="18" fillId="30" borderId="0" xfId="0" applyNumberFormat="1" applyFont="1" applyFill="1" applyBorder="1" applyAlignment="1"/>
    <xf numFmtId="0" fontId="17" fillId="29" borderId="0" xfId="1" applyFont="1" applyFill="1"/>
    <xf numFmtId="0" fontId="17" fillId="29" borderId="0" xfId="1" applyNumberFormat="1" applyFont="1" applyFill="1"/>
    <xf numFmtId="0" fontId="16" fillId="26" borderId="0" xfId="1" applyNumberFormat="1" applyBorder="1" applyAlignment="1"/>
    <xf numFmtId="0" fontId="17" fillId="29" borderId="0" xfId="1" applyNumberFormat="1" applyFont="1" applyFill="1" applyBorder="1" applyAlignment="1"/>
    <xf numFmtId="0" fontId="1" fillId="28" borderId="0" xfId="3" applyNumberFormat="1" applyBorder="1" applyAlignment="1"/>
    <xf numFmtId="0" fontId="16" fillId="27" borderId="0" xfId="2" applyNumberFormat="1" applyBorder="1" applyAlignment="1"/>
    <xf numFmtId="0" fontId="18" fillId="0" borderId="0" xfId="0" applyFont="1"/>
    <xf numFmtId="0" fontId="18" fillId="31" borderId="0" xfId="0" applyNumberFormat="1" applyFont="1" applyFill="1"/>
    <xf numFmtId="0" fontId="18" fillId="0" borderId="0" xfId="0" applyNumberFormat="1" applyFont="1"/>
    <xf numFmtId="166" fontId="17" fillId="29" borderId="0" xfId="1" applyNumberFormat="1" applyFont="1" applyFill="1"/>
    <xf numFmtId="166" fontId="18" fillId="0" borderId="0" xfId="0" applyNumberFormat="1" applyFont="1"/>
    <xf numFmtId="0" fontId="15" fillId="30" borderId="0" xfId="1" applyNumberFormat="1" applyFont="1" applyFill="1" applyBorder="1" applyAlignment="1"/>
  </cellXfs>
  <cellStyles count="4">
    <cellStyle name="40% - Accent5" xfId="3" builtinId="47"/>
    <cellStyle name="Accent1" xfId="1" builtinId="29"/>
    <cellStyle name="Accent5" xfId="2" builtinId="45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CC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FF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D8"/>
  <sheetViews>
    <sheetView topLeftCell="CC1" zoomScale="90" zoomScaleNormal="90" workbookViewId="0">
      <selection activeCell="BS3" sqref="BS3:BY4"/>
    </sheetView>
  </sheetViews>
  <sheetFormatPr defaultColWidth="11.42578125" defaultRowHeight="12.75"/>
  <cols>
    <col min="1" max="2" width="17.85546875" bestFit="1" customWidth="1"/>
    <col min="3" max="92" width="17.85546875" customWidth="1"/>
    <col min="93" max="93" width="16.85546875" customWidth="1"/>
    <col min="94" max="94" width="14.28515625" customWidth="1"/>
    <col min="95" max="95" width="14.42578125" customWidth="1"/>
    <col min="96" max="96" width="13.28515625" customWidth="1"/>
    <col min="97" max="97" width="21.85546875" customWidth="1"/>
    <col min="98" max="98" width="13.28515625" customWidth="1"/>
    <col min="99" max="99" width="28.140625" customWidth="1"/>
    <col min="100" max="100" width="27.85546875" customWidth="1"/>
    <col min="101" max="101" width="26.28515625" customWidth="1"/>
    <col min="102" max="102" width="26.140625" customWidth="1"/>
    <col min="103" max="103" width="29" customWidth="1"/>
    <col min="104" max="105" width="28" customWidth="1"/>
    <col min="106" max="106" width="39.85546875" customWidth="1"/>
    <col min="107" max="107" width="25.140625" customWidth="1"/>
    <col min="108" max="108" width="25.7109375" customWidth="1"/>
    <col min="109" max="109" width="23.7109375" customWidth="1"/>
    <col min="110" max="110" width="19.85546875" customWidth="1"/>
    <col min="111" max="111" width="36.140625" customWidth="1"/>
    <col min="112" max="112" width="32.7109375" customWidth="1"/>
    <col min="113" max="113" width="28" customWidth="1"/>
    <col min="114" max="114" width="20.28515625" customWidth="1"/>
    <col min="115" max="115" width="25.140625" customWidth="1"/>
    <col min="116" max="116" width="17.140625" customWidth="1"/>
    <col min="117" max="117" width="25.140625" customWidth="1"/>
    <col min="118" max="118" width="23.42578125" customWidth="1"/>
    <col min="119" max="119" width="25.28515625" customWidth="1"/>
    <col min="120" max="120" width="19.42578125" customWidth="1"/>
    <col min="143" max="143" width="23.140625" customWidth="1"/>
    <col min="147" max="147" width="26.85546875" customWidth="1"/>
    <col min="148" max="148" width="25.42578125" customWidth="1"/>
    <col min="149" max="149" width="21.7109375" customWidth="1"/>
    <col min="150" max="150" width="23.7109375" customWidth="1"/>
    <col min="151" max="151" width="30" customWidth="1"/>
    <col min="153" max="153" width="24.85546875" customWidth="1"/>
    <col min="154" max="154" width="22.42578125" customWidth="1"/>
    <col min="155" max="155" width="18.28515625" customWidth="1"/>
    <col min="157" max="157" width="17.7109375" customWidth="1"/>
    <col min="158" max="158" width="16.28515625" customWidth="1"/>
    <col min="160" max="160" width="16.42578125" customWidth="1"/>
    <col min="161" max="161" width="20.7109375" customWidth="1"/>
    <col min="164" max="164" width="19.85546875" customWidth="1"/>
    <col min="166" max="166" width="20.85546875" customWidth="1"/>
    <col min="193" max="193" width="31.28515625" customWidth="1"/>
    <col min="212" max="212" width="21.28515625" customWidth="1"/>
    <col min="220" max="220" width="27.28515625" customWidth="1"/>
    <col min="221" max="221" width="25.140625" customWidth="1"/>
    <col min="222" max="222" width="21.140625" customWidth="1"/>
    <col min="223" max="223" width="23.7109375" customWidth="1"/>
    <col min="224" max="224" width="26.85546875" customWidth="1"/>
    <col min="228" max="228" width="19" customWidth="1"/>
    <col min="230" max="230" width="19.28515625" customWidth="1"/>
    <col min="231" max="231" width="16.140625" customWidth="1"/>
    <col min="233" max="233" width="17" customWidth="1"/>
    <col min="234" max="234" width="17.7109375" customWidth="1"/>
  </cols>
  <sheetData>
    <row r="1" spans="1:238" ht="12.75" customHeight="1">
      <c r="A1" s="82" t="s">
        <v>54</v>
      </c>
      <c r="B1" s="85" t="s">
        <v>55</v>
      </c>
      <c r="C1" s="88" t="s">
        <v>28</v>
      </c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37" t="s">
        <v>34</v>
      </c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  <c r="CB1" s="37"/>
      <c r="CC1" s="37"/>
      <c r="CD1" s="37"/>
      <c r="CE1" s="37"/>
      <c r="CF1" s="37"/>
      <c r="CG1" s="37"/>
      <c r="CH1" s="37"/>
      <c r="CI1" s="37"/>
      <c r="CJ1" s="37"/>
      <c r="CK1" s="37"/>
      <c r="CL1" s="37"/>
      <c r="CM1" s="37"/>
      <c r="CN1" s="37"/>
      <c r="CO1" s="47" t="s">
        <v>0</v>
      </c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8" t="s">
        <v>1</v>
      </c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</row>
    <row r="2" spans="1:238" ht="12.95" customHeight="1">
      <c r="A2" s="83"/>
      <c r="B2" s="86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7"/>
      <c r="BN2" s="37"/>
      <c r="BO2" s="37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37"/>
      <c r="CL2" s="37"/>
      <c r="CM2" s="37"/>
      <c r="CN2" s="37"/>
      <c r="CO2" s="47"/>
      <c r="CP2" s="47"/>
      <c r="CQ2" s="47"/>
      <c r="CR2" s="47"/>
      <c r="CS2" s="47"/>
      <c r="CT2" s="47"/>
      <c r="CU2" s="47"/>
      <c r="CV2" s="47"/>
      <c r="CW2" s="47"/>
      <c r="CX2" s="47"/>
      <c r="CY2" s="47"/>
      <c r="CZ2" s="47"/>
      <c r="DA2" s="47"/>
      <c r="DB2" s="47"/>
      <c r="DC2" s="47"/>
      <c r="DD2" s="47"/>
      <c r="DE2" s="47"/>
      <c r="DF2" s="47"/>
      <c r="DG2" s="47"/>
      <c r="DH2" s="47"/>
      <c r="DI2" s="47"/>
      <c r="DJ2" s="47"/>
      <c r="DK2" s="47"/>
      <c r="DL2" s="47"/>
      <c r="DM2" s="47"/>
      <c r="DN2" s="47"/>
      <c r="DO2" s="47"/>
      <c r="DP2" s="47"/>
      <c r="DQ2" s="47"/>
      <c r="DR2" s="47"/>
      <c r="DS2" s="47"/>
      <c r="DT2" s="47"/>
      <c r="DU2" s="47"/>
      <c r="DV2" s="47"/>
      <c r="DW2" s="47"/>
      <c r="DX2" s="47"/>
      <c r="DY2" s="47"/>
      <c r="DZ2" s="47"/>
      <c r="EA2" s="47"/>
      <c r="EB2" s="47"/>
      <c r="EC2" s="47"/>
      <c r="ED2" s="47"/>
      <c r="EE2" s="47"/>
      <c r="EF2" s="47"/>
      <c r="EG2" s="47"/>
      <c r="EH2" s="47"/>
      <c r="EI2" s="47"/>
      <c r="EJ2" s="47"/>
      <c r="EK2" s="47"/>
      <c r="EL2" s="47"/>
      <c r="EM2" s="47"/>
      <c r="EN2" s="47"/>
      <c r="EO2" s="47"/>
      <c r="EP2" s="47"/>
      <c r="EQ2" s="47"/>
      <c r="ER2" s="47"/>
      <c r="ES2" s="47"/>
      <c r="ET2" s="47"/>
      <c r="EU2" s="47"/>
      <c r="EV2" s="47"/>
      <c r="EW2" s="47"/>
      <c r="EX2" s="47"/>
      <c r="EY2" s="47"/>
      <c r="EZ2" s="47"/>
      <c r="FA2" s="47"/>
      <c r="FB2" s="47"/>
      <c r="FC2" s="47"/>
      <c r="FD2" s="47"/>
      <c r="FE2" s="47"/>
      <c r="FF2" s="47"/>
      <c r="FG2" s="47"/>
      <c r="FH2" s="47"/>
      <c r="FI2" s="47"/>
      <c r="FJ2" s="48"/>
      <c r="FK2" s="48"/>
      <c r="FL2" s="48"/>
      <c r="FM2" s="48"/>
      <c r="FN2" s="48"/>
      <c r="FO2" s="48"/>
      <c r="FP2" s="48"/>
      <c r="FQ2" s="48"/>
      <c r="FR2" s="48"/>
      <c r="FS2" s="48"/>
      <c r="FT2" s="48"/>
      <c r="FU2" s="48"/>
      <c r="FV2" s="48"/>
      <c r="FW2" s="48"/>
      <c r="FX2" s="48"/>
      <c r="FY2" s="48"/>
      <c r="FZ2" s="48"/>
      <c r="GA2" s="48"/>
      <c r="GB2" s="48"/>
      <c r="GC2" s="48"/>
      <c r="GD2" s="48"/>
      <c r="GE2" s="48"/>
      <c r="GF2" s="48"/>
      <c r="GG2" s="48"/>
      <c r="GH2" s="48"/>
      <c r="GI2" s="48"/>
      <c r="GJ2" s="48"/>
      <c r="GK2" s="48"/>
      <c r="GL2" s="48"/>
      <c r="GM2" s="48"/>
      <c r="GN2" s="48"/>
      <c r="GO2" s="48"/>
      <c r="GP2" s="48"/>
      <c r="GQ2" s="48"/>
      <c r="GR2" s="48"/>
      <c r="GS2" s="48"/>
      <c r="GT2" s="48"/>
      <c r="GU2" s="48"/>
      <c r="GV2" s="48"/>
      <c r="GW2" s="48"/>
      <c r="GX2" s="48"/>
      <c r="GY2" s="48"/>
      <c r="GZ2" s="48"/>
      <c r="HA2" s="48"/>
      <c r="HB2" s="48"/>
      <c r="HC2" s="48"/>
      <c r="HD2" s="48"/>
      <c r="HE2" s="48"/>
      <c r="HF2" s="48"/>
      <c r="HG2" s="48"/>
      <c r="HH2" s="48"/>
      <c r="HI2" s="48"/>
      <c r="HJ2" s="48"/>
      <c r="HK2" s="48"/>
      <c r="HL2" s="48"/>
      <c r="HM2" s="48"/>
      <c r="HN2" s="48"/>
      <c r="HO2" s="48"/>
      <c r="HP2" s="48"/>
      <c r="HQ2" s="48"/>
      <c r="HR2" s="48"/>
      <c r="HS2" s="48"/>
      <c r="HT2" s="48"/>
      <c r="HU2" s="48"/>
      <c r="HV2" s="48"/>
      <c r="HW2" s="48"/>
      <c r="HX2" s="48"/>
      <c r="HY2" s="48"/>
      <c r="HZ2" s="48"/>
      <c r="IA2" s="48"/>
      <c r="IB2" s="48"/>
      <c r="IC2" s="48"/>
      <c r="ID2" s="48"/>
    </row>
    <row r="3" spans="1:238" ht="12.75" customHeight="1">
      <c r="A3" s="83"/>
      <c r="B3" s="86"/>
      <c r="C3" s="89" t="s">
        <v>2</v>
      </c>
      <c r="D3" s="91" t="s">
        <v>13</v>
      </c>
      <c r="E3" s="101" t="s">
        <v>29</v>
      </c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93" t="s">
        <v>5</v>
      </c>
      <c r="AH3" s="93" t="s">
        <v>6</v>
      </c>
      <c r="AI3" s="93" t="s">
        <v>7</v>
      </c>
      <c r="AJ3" s="93" t="s">
        <v>8</v>
      </c>
      <c r="AK3" s="95" t="s">
        <v>9</v>
      </c>
      <c r="AL3" s="38" t="s">
        <v>2</v>
      </c>
      <c r="AM3" s="102" t="s">
        <v>29</v>
      </c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40" t="s">
        <v>5</v>
      </c>
      <c r="BP3" s="40" t="s">
        <v>6</v>
      </c>
      <c r="BQ3" s="40" t="s">
        <v>7</v>
      </c>
      <c r="BR3" s="40" t="s">
        <v>8</v>
      </c>
      <c r="BS3" s="42" t="s">
        <v>35</v>
      </c>
      <c r="BT3" s="42"/>
      <c r="BU3" s="42"/>
      <c r="BV3" s="42"/>
      <c r="BW3" s="42"/>
      <c r="BX3" s="42"/>
      <c r="BY3" s="42"/>
      <c r="BZ3" s="42" t="s">
        <v>36</v>
      </c>
      <c r="CA3" s="42"/>
      <c r="CB3" s="42"/>
      <c r="CC3" s="42"/>
      <c r="CD3" s="42"/>
      <c r="CE3" s="42"/>
      <c r="CF3" s="42"/>
      <c r="CG3" s="42" t="s">
        <v>37</v>
      </c>
      <c r="CH3" s="42"/>
      <c r="CI3" s="42"/>
      <c r="CJ3" s="42"/>
      <c r="CK3" s="42"/>
      <c r="CL3" s="42"/>
      <c r="CM3" s="42"/>
      <c r="CN3" s="43" t="s">
        <v>9</v>
      </c>
      <c r="CO3" s="49" t="s">
        <v>2</v>
      </c>
      <c r="CP3" s="51" t="s">
        <v>3</v>
      </c>
      <c r="CQ3" s="51"/>
      <c r="CR3" s="51"/>
      <c r="CS3" s="51"/>
      <c r="CT3" s="51"/>
      <c r="CU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  <c r="EL3" s="51"/>
      <c r="EM3" s="51"/>
      <c r="EN3" s="51"/>
      <c r="EO3" s="51"/>
      <c r="EP3" s="51"/>
      <c r="EQ3" s="51"/>
      <c r="ER3" s="52" t="s">
        <v>4</v>
      </c>
      <c r="ES3" s="52"/>
      <c r="ET3" s="52"/>
      <c r="EU3" s="52"/>
      <c r="EV3" s="52"/>
      <c r="EW3" s="53" t="s">
        <v>5</v>
      </c>
      <c r="EX3" s="53"/>
      <c r="EY3" s="53"/>
      <c r="EZ3" s="54" t="s">
        <v>6</v>
      </c>
      <c r="FA3" s="54"/>
      <c r="FB3" s="54"/>
      <c r="FC3" s="53" t="s">
        <v>7</v>
      </c>
      <c r="FD3" s="53"/>
      <c r="FE3" s="53"/>
      <c r="FF3" s="54" t="s">
        <v>8</v>
      </c>
      <c r="FG3" s="54"/>
      <c r="FH3" s="54"/>
      <c r="FI3" s="107" t="s">
        <v>9</v>
      </c>
      <c r="FJ3" s="77" t="s">
        <v>2</v>
      </c>
      <c r="FK3" s="80" t="s">
        <v>3</v>
      </c>
      <c r="FL3" s="80"/>
      <c r="FM3" s="80"/>
      <c r="FN3" s="80"/>
      <c r="FO3" s="80"/>
      <c r="FP3" s="80"/>
      <c r="FQ3" s="80"/>
      <c r="FR3" s="80"/>
      <c r="FS3" s="80"/>
      <c r="FT3" s="80"/>
      <c r="FU3" s="80"/>
      <c r="FV3" s="80"/>
      <c r="FW3" s="80"/>
      <c r="FX3" s="80"/>
      <c r="FY3" s="80"/>
      <c r="FZ3" s="80"/>
      <c r="GA3" s="80"/>
      <c r="GB3" s="80"/>
      <c r="GC3" s="80"/>
      <c r="GD3" s="80"/>
      <c r="GE3" s="80"/>
      <c r="GF3" s="80"/>
      <c r="GG3" s="80"/>
      <c r="GH3" s="80"/>
      <c r="GI3" s="80"/>
      <c r="GJ3" s="80"/>
      <c r="GK3" s="80"/>
      <c r="GL3" s="80"/>
      <c r="GM3" s="80"/>
      <c r="GN3" s="80"/>
      <c r="GO3" s="80"/>
      <c r="GP3" s="80"/>
      <c r="GQ3" s="80"/>
      <c r="GR3" s="80"/>
      <c r="GS3" s="80"/>
      <c r="GT3" s="80"/>
      <c r="GU3" s="80"/>
      <c r="GV3" s="80"/>
      <c r="GW3" s="80"/>
      <c r="GX3" s="80"/>
      <c r="GY3" s="80"/>
      <c r="GZ3" s="80"/>
      <c r="HA3" s="80"/>
      <c r="HB3" s="80"/>
      <c r="HC3" s="80"/>
      <c r="HD3" s="80"/>
      <c r="HE3" s="80"/>
      <c r="HF3" s="80"/>
      <c r="HG3" s="80"/>
      <c r="HH3" s="80"/>
      <c r="HI3" s="80"/>
      <c r="HJ3" s="80"/>
      <c r="HK3" s="80"/>
      <c r="HL3" s="80"/>
      <c r="HM3" s="64" t="s">
        <v>4</v>
      </c>
      <c r="HN3" s="64"/>
      <c r="HO3" s="64"/>
      <c r="HP3" s="64"/>
      <c r="HQ3" s="64"/>
      <c r="HR3" s="59" t="s">
        <v>5</v>
      </c>
      <c r="HS3" s="59"/>
      <c r="HT3" s="59"/>
      <c r="HU3" s="59" t="s">
        <v>6</v>
      </c>
      <c r="HV3" s="59"/>
      <c r="HW3" s="59"/>
      <c r="HX3" s="59" t="s">
        <v>7</v>
      </c>
      <c r="HY3" s="59"/>
      <c r="HZ3" s="59"/>
      <c r="IA3" s="59" t="s">
        <v>8</v>
      </c>
      <c r="IB3" s="59"/>
      <c r="IC3" s="59"/>
      <c r="ID3" s="61" t="s">
        <v>9</v>
      </c>
    </row>
    <row r="4" spans="1:238" ht="14.1" customHeight="1">
      <c r="A4" s="83"/>
      <c r="B4" s="86"/>
      <c r="C4" s="89"/>
      <c r="D4" s="91"/>
      <c r="E4" s="91" t="s">
        <v>15</v>
      </c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 t="s">
        <v>16</v>
      </c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3"/>
      <c r="AH4" s="93"/>
      <c r="AI4" s="93"/>
      <c r="AJ4" s="93"/>
      <c r="AK4" s="95"/>
      <c r="AL4" s="38"/>
      <c r="AM4" s="34" t="s">
        <v>15</v>
      </c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 t="s">
        <v>16</v>
      </c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40"/>
      <c r="BP4" s="40"/>
      <c r="BQ4" s="40"/>
      <c r="BR4" s="40"/>
      <c r="BS4" s="42"/>
      <c r="BT4" s="42"/>
      <c r="BU4" s="42"/>
      <c r="BV4" s="42"/>
      <c r="BW4" s="42"/>
      <c r="BX4" s="42"/>
      <c r="BY4" s="42"/>
      <c r="BZ4" s="42"/>
      <c r="CA4" s="42"/>
      <c r="CB4" s="42"/>
      <c r="CC4" s="42"/>
      <c r="CD4" s="42"/>
      <c r="CE4" s="42"/>
      <c r="CF4" s="42"/>
      <c r="CG4" s="42"/>
      <c r="CH4" s="42"/>
      <c r="CI4" s="42"/>
      <c r="CJ4" s="42"/>
      <c r="CK4" s="42"/>
      <c r="CL4" s="42"/>
      <c r="CM4" s="42"/>
      <c r="CN4" s="43"/>
      <c r="CO4" s="49"/>
      <c r="CP4" s="51"/>
      <c r="CQ4" s="51"/>
      <c r="CR4" s="51"/>
      <c r="CS4" s="51"/>
      <c r="CT4" s="51"/>
      <c r="CU4" s="51"/>
      <c r="CV4" s="51"/>
      <c r="CW4" s="51"/>
      <c r="CX4" s="51"/>
      <c r="CY4" s="51"/>
      <c r="CZ4" s="51"/>
      <c r="DA4" s="51"/>
      <c r="DB4" s="51"/>
      <c r="DC4" s="51"/>
      <c r="DD4" s="51"/>
      <c r="DE4" s="51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1"/>
      <c r="EF4" s="51"/>
      <c r="EG4" s="51"/>
      <c r="EH4" s="51"/>
      <c r="EI4" s="51"/>
      <c r="EJ4" s="51"/>
      <c r="EK4" s="51"/>
      <c r="EL4" s="51"/>
      <c r="EM4" s="51"/>
      <c r="EN4" s="51"/>
      <c r="EO4" s="51"/>
      <c r="EP4" s="51"/>
      <c r="EQ4" s="51"/>
      <c r="ER4" s="52"/>
      <c r="ES4" s="52"/>
      <c r="ET4" s="52"/>
      <c r="EU4" s="52"/>
      <c r="EV4" s="52"/>
      <c r="EW4" s="53"/>
      <c r="EX4" s="53"/>
      <c r="EY4" s="53"/>
      <c r="EZ4" s="54"/>
      <c r="FA4" s="54"/>
      <c r="FB4" s="54"/>
      <c r="FC4" s="53"/>
      <c r="FD4" s="53"/>
      <c r="FE4" s="53"/>
      <c r="FF4" s="54"/>
      <c r="FG4" s="54"/>
      <c r="FH4" s="54"/>
      <c r="FI4" s="107"/>
      <c r="FJ4" s="78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  <c r="FW4" s="81"/>
      <c r="FX4" s="81"/>
      <c r="FY4" s="81"/>
      <c r="FZ4" s="81"/>
      <c r="GA4" s="81"/>
      <c r="GB4" s="81"/>
      <c r="GC4" s="81"/>
      <c r="GD4" s="81"/>
      <c r="GE4" s="81"/>
      <c r="GF4" s="81"/>
      <c r="GG4" s="81"/>
      <c r="GH4" s="81"/>
      <c r="GI4" s="81"/>
      <c r="GJ4" s="81"/>
      <c r="GK4" s="81"/>
      <c r="GL4" s="81"/>
      <c r="GM4" s="81"/>
      <c r="GN4" s="81"/>
      <c r="GO4" s="81"/>
      <c r="GP4" s="81"/>
      <c r="GQ4" s="81"/>
      <c r="GR4" s="81"/>
      <c r="GS4" s="81"/>
      <c r="GT4" s="81"/>
      <c r="GU4" s="81"/>
      <c r="GV4" s="81"/>
      <c r="GW4" s="81"/>
      <c r="GX4" s="81"/>
      <c r="GY4" s="81"/>
      <c r="GZ4" s="81"/>
      <c r="HA4" s="81"/>
      <c r="HB4" s="81"/>
      <c r="HC4" s="81"/>
      <c r="HD4" s="81"/>
      <c r="HE4" s="81"/>
      <c r="HF4" s="81"/>
      <c r="HG4" s="81"/>
      <c r="HH4" s="81"/>
      <c r="HI4" s="81"/>
      <c r="HJ4" s="81"/>
      <c r="HK4" s="81"/>
      <c r="HL4" s="81"/>
      <c r="HM4" s="65"/>
      <c r="HN4" s="65"/>
      <c r="HO4" s="65"/>
      <c r="HP4" s="65"/>
      <c r="HQ4" s="65"/>
      <c r="HR4" s="60"/>
      <c r="HS4" s="60"/>
      <c r="HT4" s="60"/>
      <c r="HU4" s="60"/>
      <c r="HV4" s="60"/>
      <c r="HW4" s="60"/>
      <c r="HX4" s="60"/>
      <c r="HY4" s="60"/>
      <c r="HZ4" s="60"/>
      <c r="IA4" s="60"/>
      <c r="IB4" s="60"/>
      <c r="IC4" s="60"/>
      <c r="ID4" s="62"/>
    </row>
    <row r="5" spans="1:238" ht="12.75" customHeight="1">
      <c r="A5" s="83"/>
      <c r="B5" s="86"/>
      <c r="C5" s="89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3"/>
      <c r="AH5" s="93"/>
      <c r="AI5" s="93"/>
      <c r="AJ5" s="93"/>
      <c r="AK5" s="95"/>
      <c r="AL5" s="38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40"/>
      <c r="BP5" s="40"/>
      <c r="BQ5" s="40"/>
      <c r="BR5" s="40"/>
      <c r="BS5" s="35" t="s">
        <v>14</v>
      </c>
      <c r="BT5" s="103" t="s">
        <v>15</v>
      </c>
      <c r="BU5" s="103"/>
      <c r="BV5" s="103"/>
      <c r="BW5" s="103" t="s">
        <v>16</v>
      </c>
      <c r="BX5" s="103"/>
      <c r="BY5" s="103"/>
      <c r="BZ5" s="35" t="s">
        <v>14</v>
      </c>
      <c r="CA5" s="103" t="s">
        <v>15</v>
      </c>
      <c r="CB5" s="103"/>
      <c r="CC5" s="103"/>
      <c r="CD5" s="103" t="s">
        <v>16</v>
      </c>
      <c r="CE5" s="103"/>
      <c r="CF5" s="103"/>
      <c r="CG5" s="35" t="s">
        <v>14</v>
      </c>
      <c r="CH5" s="103" t="s">
        <v>15</v>
      </c>
      <c r="CI5" s="103"/>
      <c r="CJ5" s="103"/>
      <c r="CK5" s="103" t="s">
        <v>16</v>
      </c>
      <c r="CL5" s="103"/>
      <c r="CM5" s="103"/>
      <c r="CN5" s="43"/>
      <c r="CO5" s="49"/>
      <c r="CP5" s="104" t="s">
        <v>10</v>
      </c>
      <c r="CQ5" s="104"/>
      <c r="CR5" s="104"/>
      <c r="CS5" s="104"/>
      <c r="CT5" s="104"/>
      <c r="CU5" s="104"/>
      <c r="CV5" s="104"/>
      <c r="CW5" s="104"/>
      <c r="CX5" s="104"/>
      <c r="CY5" s="104"/>
      <c r="CZ5" s="104"/>
      <c r="DA5" s="104"/>
      <c r="DB5" s="104"/>
      <c r="DC5" s="104"/>
      <c r="DD5" s="104"/>
      <c r="DE5" s="104"/>
      <c r="DF5" s="104"/>
      <c r="DG5" s="104"/>
      <c r="DH5" s="104"/>
      <c r="DI5" s="104"/>
      <c r="DJ5" s="104"/>
      <c r="DK5" s="104"/>
      <c r="DL5" s="104"/>
      <c r="DM5" s="104"/>
      <c r="DN5" s="104"/>
      <c r="DO5" s="104"/>
      <c r="DP5" s="104"/>
      <c r="DQ5" s="105" t="s">
        <v>11</v>
      </c>
      <c r="DR5" s="105"/>
      <c r="DS5" s="105"/>
      <c r="DT5" s="105"/>
      <c r="DU5" s="105"/>
      <c r="DV5" s="105"/>
      <c r="DW5" s="105"/>
      <c r="DX5" s="105"/>
      <c r="DY5" s="105"/>
      <c r="DZ5" s="105"/>
      <c r="EA5" s="105"/>
      <c r="EB5" s="105"/>
      <c r="EC5" s="105"/>
      <c r="ED5" s="105"/>
      <c r="EE5" s="105"/>
      <c r="EF5" s="105"/>
      <c r="EG5" s="105"/>
      <c r="EH5" s="105"/>
      <c r="EI5" s="105"/>
      <c r="EJ5" s="105"/>
      <c r="EK5" s="105"/>
      <c r="EL5" s="105"/>
      <c r="EM5" s="105"/>
      <c r="EN5" s="105"/>
      <c r="EO5" s="105"/>
      <c r="EP5" s="105"/>
      <c r="EQ5" s="105"/>
      <c r="ER5" s="104" t="s">
        <v>12</v>
      </c>
      <c r="ES5" s="104"/>
      <c r="ET5" s="104" t="s">
        <v>13</v>
      </c>
      <c r="EU5" s="104"/>
      <c r="EV5" s="1"/>
      <c r="EW5" s="53"/>
      <c r="EX5" s="53"/>
      <c r="EY5" s="53"/>
      <c r="EZ5" s="54"/>
      <c r="FA5" s="54"/>
      <c r="FB5" s="54"/>
      <c r="FC5" s="53"/>
      <c r="FD5" s="53"/>
      <c r="FE5" s="53"/>
      <c r="FF5" s="54"/>
      <c r="FG5" s="54"/>
      <c r="FH5" s="54"/>
      <c r="FI5" s="107"/>
      <c r="FJ5" s="78"/>
      <c r="FK5" s="65" t="s">
        <v>10</v>
      </c>
      <c r="FL5" s="65"/>
      <c r="FM5" s="65"/>
      <c r="FN5" s="65"/>
      <c r="FO5" s="65"/>
      <c r="FP5" s="65"/>
      <c r="FQ5" s="65"/>
      <c r="FR5" s="65"/>
      <c r="FS5" s="65"/>
      <c r="FT5" s="65"/>
      <c r="FU5" s="65"/>
      <c r="FV5" s="65"/>
      <c r="FW5" s="65"/>
      <c r="FX5" s="65"/>
      <c r="FY5" s="65"/>
      <c r="FZ5" s="65"/>
      <c r="GA5" s="65"/>
      <c r="GB5" s="65"/>
      <c r="GC5" s="65"/>
      <c r="GD5" s="65"/>
      <c r="GE5" s="65"/>
      <c r="GF5" s="65"/>
      <c r="GG5" s="65"/>
      <c r="GH5" s="65"/>
      <c r="GI5" s="65"/>
      <c r="GJ5" s="65"/>
      <c r="GK5" s="65"/>
      <c r="GL5" s="65" t="s">
        <v>11</v>
      </c>
      <c r="GM5" s="65"/>
      <c r="GN5" s="65"/>
      <c r="GO5" s="65"/>
      <c r="GP5" s="65"/>
      <c r="GQ5" s="65"/>
      <c r="GR5" s="65"/>
      <c r="GS5" s="65"/>
      <c r="GT5" s="65"/>
      <c r="GU5" s="65"/>
      <c r="GV5" s="65"/>
      <c r="GW5" s="65"/>
      <c r="GX5" s="65"/>
      <c r="GY5" s="65"/>
      <c r="GZ5" s="65"/>
      <c r="HA5" s="65"/>
      <c r="HB5" s="65"/>
      <c r="HC5" s="65"/>
      <c r="HD5" s="65"/>
      <c r="HE5" s="65"/>
      <c r="HF5" s="65"/>
      <c r="HG5" s="65"/>
      <c r="HH5" s="65"/>
      <c r="HI5" s="65"/>
      <c r="HJ5" s="65"/>
      <c r="HK5" s="65"/>
      <c r="HL5" s="65"/>
      <c r="HM5" s="65" t="s">
        <v>12</v>
      </c>
      <c r="HN5" s="65"/>
      <c r="HO5" s="65" t="s">
        <v>13</v>
      </c>
      <c r="HP5" s="65"/>
      <c r="HQ5" s="66" t="s">
        <v>14</v>
      </c>
      <c r="HR5" s="60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2"/>
    </row>
    <row r="6" spans="1:238" ht="12.75" customHeight="1">
      <c r="A6" s="83"/>
      <c r="B6" s="86"/>
      <c r="C6" s="89"/>
      <c r="D6" s="91"/>
      <c r="E6" s="97" t="s">
        <v>18</v>
      </c>
      <c r="F6" s="97" t="s">
        <v>30</v>
      </c>
      <c r="G6" s="97" t="s">
        <v>31</v>
      </c>
      <c r="H6" s="97" t="s">
        <v>32</v>
      </c>
      <c r="I6" s="97" t="s">
        <v>19</v>
      </c>
      <c r="J6" s="97" t="s">
        <v>20</v>
      </c>
      <c r="K6" s="97" t="s">
        <v>21</v>
      </c>
      <c r="L6" s="97" t="s">
        <v>22</v>
      </c>
      <c r="M6" s="97" t="s">
        <v>23</v>
      </c>
      <c r="N6" s="97" t="s">
        <v>24</v>
      </c>
      <c r="O6" s="97" t="s">
        <v>25</v>
      </c>
      <c r="P6" s="97" t="s">
        <v>26</v>
      </c>
      <c r="Q6" s="97" t="s">
        <v>33</v>
      </c>
      <c r="R6" s="99" t="s">
        <v>14</v>
      </c>
      <c r="S6" s="97" t="s">
        <v>18</v>
      </c>
      <c r="T6" s="97" t="s">
        <v>30</v>
      </c>
      <c r="U6" s="97" t="s">
        <v>31</v>
      </c>
      <c r="V6" s="97" t="s">
        <v>32</v>
      </c>
      <c r="W6" s="97" t="s">
        <v>19</v>
      </c>
      <c r="X6" s="97" t="s">
        <v>20</v>
      </c>
      <c r="Y6" s="97" t="s">
        <v>21</v>
      </c>
      <c r="Z6" s="97" t="s">
        <v>22</v>
      </c>
      <c r="AA6" s="97" t="s">
        <v>23</v>
      </c>
      <c r="AB6" s="97" t="s">
        <v>24</v>
      </c>
      <c r="AC6" s="97" t="s">
        <v>25</v>
      </c>
      <c r="AD6" s="97" t="s">
        <v>26</v>
      </c>
      <c r="AE6" s="97" t="s">
        <v>33</v>
      </c>
      <c r="AF6" s="99" t="s">
        <v>14</v>
      </c>
      <c r="AG6" s="93"/>
      <c r="AH6" s="93"/>
      <c r="AI6" s="93"/>
      <c r="AJ6" s="93"/>
      <c r="AK6" s="95"/>
      <c r="AL6" s="38"/>
      <c r="AM6" s="30" t="s">
        <v>18</v>
      </c>
      <c r="AN6" s="30" t="s">
        <v>30</v>
      </c>
      <c r="AO6" s="30" t="s">
        <v>31</v>
      </c>
      <c r="AP6" s="30" t="s">
        <v>32</v>
      </c>
      <c r="AQ6" s="30" t="s">
        <v>19</v>
      </c>
      <c r="AR6" s="30" t="s">
        <v>20</v>
      </c>
      <c r="AS6" s="30" t="s">
        <v>21</v>
      </c>
      <c r="AT6" s="30" t="s">
        <v>22</v>
      </c>
      <c r="AU6" s="30" t="s">
        <v>23</v>
      </c>
      <c r="AV6" s="30" t="s">
        <v>24</v>
      </c>
      <c r="AW6" s="30" t="s">
        <v>25</v>
      </c>
      <c r="AX6" s="30" t="s">
        <v>26</v>
      </c>
      <c r="AY6" s="30" t="s">
        <v>33</v>
      </c>
      <c r="AZ6" s="32" t="s">
        <v>14</v>
      </c>
      <c r="BA6" s="30" t="s">
        <v>18</v>
      </c>
      <c r="BB6" s="30" t="s">
        <v>30</v>
      </c>
      <c r="BC6" s="30" t="s">
        <v>31</v>
      </c>
      <c r="BD6" s="30" t="s">
        <v>32</v>
      </c>
      <c r="BE6" s="30" t="s">
        <v>19</v>
      </c>
      <c r="BF6" s="30" t="s">
        <v>20</v>
      </c>
      <c r="BG6" s="30" t="s">
        <v>21</v>
      </c>
      <c r="BH6" s="30" t="s">
        <v>22</v>
      </c>
      <c r="BI6" s="30" t="s">
        <v>23</v>
      </c>
      <c r="BJ6" s="30" t="s">
        <v>24</v>
      </c>
      <c r="BK6" s="30" t="s">
        <v>25</v>
      </c>
      <c r="BL6" s="30" t="s">
        <v>26</v>
      </c>
      <c r="BM6" s="30" t="s">
        <v>33</v>
      </c>
      <c r="BN6" s="32" t="s">
        <v>14</v>
      </c>
      <c r="BO6" s="40"/>
      <c r="BP6" s="40"/>
      <c r="BQ6" s="40"/>
      <c r="BR6" s="40"/>
      <c r="BS6" s="35"/>
      <c r="BT6" s="28" t="s">
        <v>38</v>
      </c>
      <c r="BU6" s="28" t="s">
        <v>39</v>
      </c>
      <c r="BV6" s="28" t="s">
        <v>40</v>
      </c>
      <c r="BW6" s="28" t="s">
        <v>38</v>
      </c>
      <c r="BX6" s="28" t="s">
        <v>39</v>
      </c>
      <c r="BY6" s="28" t="s">
        <v>40</v>
      </c>
      <c r="BZ6" s="35"/>
      <c r="CA6" s="28" t="s">
        <v>38</v>
      </c>
      <c r="CB6" s="28" t="s">
        <v>39</v>
      </c>
      <c r="CC6" s="28" t="s">
        <v>40</v>
      </c>
      <c r="CD6" s="28" t="s">
        <v>38</v>
      </c>
      <c r="CE6" s="28" t="s">
        <v>39</v>
      </c>
      <c r="CF6" s="28" t="s">
        <v>40</v>
      </c>
      <c r="CG6" s="35"/>
      <c r="CH6" s="28" t="s">
        <v>38</v>
      </c>
      <c r="CI6" s="28" t="s">
        <v>39</v>
      </c>
      <c r="CJ6" s="28" t="s">
        <v>40</v>
      </c>
      <c r="CK6" s="28" t="s">
        <v>38</v>
      </c>
      <c r="CL6" s="28" t="s">
        <v>39</v>
      </c>
      <c r="CM6" s="28" t="s">
        <v>40</v>
      </c>
      <c r="CN6" s="43"/>
      <c r="CO6" s="49"/>
      <c r="CP6" s="106" t="s">
        <v>15</v>
      </c>
      <c r="CQ6" s="106"/>
      <c r="CR6" s="106"/>
      <c r="CS6" s="106"/>
      <c r="CT6" s="106"/>
      <c r="CU6" s="106"/>
      <c r="CV6" s="106"/>
      <c r="CW6" s="106"/>
      <c r="CX6" s="106"/>
      <c r="CY6" s="106"/>
      <c r="CZ6" s="106"/>
      <c r="DA6" s="106"/>
      <c r="DB6" s="106"/>
      <c r="DC6" s="106" t="s">
        <v>16</v>
      </c>
      <c r="DD6" s="106"/>
      <c r="DE6" s="106"/>
      <c r="DF6" s="106"/>
      <c r="DG6" s="106"/>
      <c r="DH6" s="106"/>
      <c r="DI6" s="106"/>
      <c r="DJ6" s="106"/>
      <c r="DK6" s="106"/>
      <c r="DL6" s="106"/>
      <c r="DM6" s="106"/>
      <c r="DN6" s="106"/>
      <c r="DO6" s="106"/>
      <c r="DP6" s="55" t="s">
        <v>14</v>
      </c>
      <c r="DQ6" s="106" t="s">
        <v>15</v>
      </c>
      <c r="DR6" s="106"/>
      <c r="DS6" s="106"/>
      <c r="DT6" s="106"/>
      <c r="DU6" s="106"/>
      <c r="DV6" s="106"/>
      <c r="DW6" s="106"/>
      <c r="DX6" s="106"/>
      <c r="DY6" s="106"/>
      <c r="DZ6" s="106"/>
      <c r="EA6" s="106"/>
      <c r="EB6" s="106"/>
      <c r="EC6" s="106"/>
      <c r="ED6" s="106" t="s">
        <v>16</v>
      </c>
      <c r="EE6" s="106"/>
      <c r="EF6" s="106"/>
      <c r="EG6" s="106"/>
      <c r="EH6" s="106"/>
      <c r="EI6" s="106"/>
      <c r="EJ6" s="106"/>
      <c r="EK6" s="106"/>
      <c r="EL6" s="106"/>
      <c r="EM6" s="106"/>
      <c r="EN6" s="106"/>
      <c r="EO6" s="106"/>
      <c r="EP6" s="106"/>
      <c r="EQ6" s="57" t="s">
        <v>14</v>
      </c>
      <c r="ER6" s="68" t="s">
        <v>10</v>
      </c>
      <c r="ES6" s="68" t="s">
        <v>11</v>
      </c>
      <c r="ET6" s="68" t="s">
        <v>10</v>
      </c>
      <c r="EU6" s="68" t="s">
        <v>11</v>
      </c>
      <c r="EV6" s="69" t="s">
        <v>17</v>
      </c>
      <c r="EW6" s="71" t="s">
        <v>14</v>
      </c>
      <c r="EX6" s="75" t="s">
        <v>10</v>
      </c>
      <c r="EY6" s="75" t="s">
        <v>11</v>
      </c>
      <c r="EZ6" s="71" t="s">
        <v>14</v>
      </c>
      <c r="FA6" s="75" t="s">
        <v>10</v>
      </c>
      <c r="FB6" s="75" t="s">
        <v>11</v>
      </c>
      <c r="FC6" s="71" t="s">
        <v>14</v>
      </c>
      <c r="FD6" s="75" t="s">
        <v>10</v>
      </c>
      <c r="FE6" s="75" t="s">
        <v>11</v>
      </c>
      <c r="FF6" s="71" t="s">
        <v>14</v>
      </c>
      <c r="FG6" s="75" t="s">
        <v>10</v>
      </c>
      <c r="FH6" s="75" t="s">
        <v>11</v>
      </c>
      <c r="FI6" s="107"/>
      <c r="FJ6" s="78"/>
      <c r="FK6" s="106" t="s">
        <v>15</v>
      </c>
      <c r="FL6" s="106"/>
      <c r="FM6" s="106"/>
      <c r="FN6" s="106"/>
      <c r="FO6" s="106"/>
      <c r="FP6" s="106"/>
      <c r="FQ6" s="106"/>
      <c r="FR6" s="106"/>
      <c r="FS6" s="106"/>
      <c r="FT6" s="106"/>
      <c r="FU6" s="106"/>
      <c r="FV6" s="106"/>
      <c r="FW6" s="106"/>
      <c r="FX6" s="106" t="s">
        <v>16</v>
      </c>
      <c r="FY6" s="106"/>
      <c r="FZ6" s="106"/>
      <c r="GA6" s="106"/>
      <c r="GB6" s="106"/>
      <c r="GC6" s="106"/>
      <c r="GD6" s="106"/>
      <c r="GE6" s="106"/>
      <c r="GF6" s="106"/>
      <c r="GG6" s="106"/>
      <c r="GH6" s="106"/>
      <c r="GI6" s="106"/>
      <c r="GJ6" s="106"/>
      <c r="GK6" s="66" t="s">
        <v>14</v>
      </c>
      <c r="GL6" s="106" t="s">
        <v>15</v>
      </c>
      <c r="GM6" s="106"/>
      <c r="GN6" s="106"/>
      <c r="GO6" s="106"/>
      <c r="GP6" s="106"/>
      <c r="GQ6" s="106"/>
      <c r="GR6" s="106"/>
      <c r="GS6" s="106"/>
      <c r="GT6" s="106"/>
      <c r="GU6" s="106"/>
      <c r="GV6" s="106"/>
      <c r="GW6" s="106"/>
      <c r="GX6" s="106"/>
      <c r="GY6" s="106" t="s">
        <v>16</v>
      </c>
      <c r="GZ6" s="106"/>
      <c r="HA6" s="106"/>
      <c r="HB6" s="106"/>
      <c r="HC6" s="106"/>
      <c r="HD6" s="106"/>
      <c r="HE6" s="106"/>
      <c r="HF6" s="106"/>
      <c r="HG6" s="106"/>
      <c r="HH6" s="106"/>
      <c r="HI6" s="106"/>
      <c r="HJ6" s="106"/>
      <c r="HK6" s="106"/>
      <c r="HL6" s="66" t="s">
        <v>14</v>
      </c>
      <c r="HM6" s="45" t="s">
        <v>10</v>
      </c>
      <c r="HN6" s="45" t="s">
        <v>11</v>
      </c>
      <c r="HO6" s="45" t="s">
        <v>10</v>
      </c>
      <c r="HP6" s="45" t="s">
        <v>11</v>
      </c>
      <c r="HQ6" s="66"/>
      <c r="HR6" s="73" t="s">
        <v>14</v>
      </c>
      <c r="HS6" s="75" t="s">
        <v>10</v>
      </c>
      <c r="HT6" s="75" t="s">
        <v>11</v>
      </c>
      <c r="HU6" s="73" t="s">
        <v>14</v>
      </c>
      <c r="HV6" s="75" t="s">
        <v>10</v>
      </c>
      <c r="HW6" s="75" t="s">
        <v>11</v>
      </c>
      <c r="HX6" s="73" t="s">
        <v>14</v>
      </c>
      <c r="HY6" s="75" t="s">
        <v>10</v>
      </c>
      <c r="HZ6" s="75" t="s">
        <v>11</v>
      </c>
      <c r="IA6" s="73" t="s">
        <v>14</v>
      </c>
      <c r="IB6" s="75" t="s">
        <v>10</v>
      </c>
      <c r="IC6" s="75" t="s">
        <v>11</v>
      </c>
      <c r="ID6" s="62"/>
    </row>
    <row r="7" spans="1:238" ht="15" customHeight="1">
      <c r="A7" s="84"/>
      <c r="B7" s="87"/>
      <c r="C7" s="90"/>
      <c r="D7" s="92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100"/>
      <c r="S7" s="98"/>
      <c r="T7" s="98"/>
      <c r="U7" s="98"/>
      <c r="V7" s="98"/>
      <c r="W7" s="98"/>
      <c r="X7" s="98"/>
      <c r="Y7" s="98"/>
      <c r="Z7" s="98"/>
      <c r="AA7" s="98"/>
      <c r="AB7" s="98"/>
      <c r="AC7" s="98"/>
      <c r="AD7" s="98"/>
      <c r="AE7" s="98"/>
      <c r="AF7" s="100"/>
      <c r="AG7" s="94"/>
      <c r="AH7" s="94"/>
      <c r="AI7" s="94"/>
      <c r="AJ7" s="94"/>
      <c r="AK7" s="96"/>
      <c r="AL7" s="39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3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3"/>
      <c r="BO7" s="41"/>
      <c r="BP7" s="41"/>
      <c r="BQ7" s="41"/>
      <c r="BR7" s="41"/>
      <c r="BS7" s="36"/>
      <c r="BT7" s="29"/>
      <c r="BU7" s="29"/>
      <c r="BV7" s="29"/>
      <c r="BW7" s="29"/>
      <c r="BX7" s="29"/>
      <c r="BY7" s="29"/>
      <c r="BZ7" s="36"/>
      <c r="CA7" s="29"/>
      <c r="CB7" s="29"/>
      <c r="CC7" s="29"/>
      <c r="CD7" s="29"/>
      <c r="CE7" s="29"/>
      <c r="CF7" s="29"/>
      <c r="CG7" s="36"/>
      <c r="CH7" s="29"/>
      <c r="CI7" s="29"/>
      <c r="CJ7" s="29"/>
      <c r="CK7" s="29"/>
      <c r="CL7" s="29"/>
      <c r="CM7" s="29"/>
      <c r="CN7" s="44"/>
      <c r="CO7" s="50"/>
      <c r="CP7" s="4" t="s">
        <v>18</v>
      </c>
      <c r="CQ7" s="5">
        <v>43104</v>
      </c>
      <c r="CR7" s="5">
        <v>43229</v>
      </c>
      <c r="CS7" s="6">
        <v>43387</v>
      </c>
      <c r="CT7" s="4" t="s">
        <v>19</v>
      </c>
      <c r="CU7" s="4" t="s">
        <v>20</v>
      </c>
      <c r="CV7" s="4" t="s">
        <v>21</v>
      </c>
      <c r="CW7" s="4" t="s">
        <v>22</v>
      </c>
      <c r="CX7" s="4" t="s">
        <v>23</v>
      </c>
      <c r="CY7" s="4" t="s">
        <v>24</v>
      </c>
      <c r="CZ7" s="4" t="s">
        <v>25</v>
      </c>
      <c r="DA7" s="4" t="s">
        <v>26</v>
      </c>
      <c r="DB7" s="4" t="s">
        <v>27</v>
      </c>
      <c r="DC7" s="4" t="s">
        <v>18</v>
      </c>
      <c r="DD7" s="5">
        <v>43104</v>
      </c>
      <c r="DE7" s="5">
        <v>43229</v>
      </c>
      <c r="DF7" s="6">
        <v>43387</v>
      </c>
      <c r="DG7" s="4" t="s">
        <v>19</v>
      </c>
      <c r="DH7" s="4" t="s">
        <v>20</v>
      </c>
      <c r="DI7" s="4" t="s">
        <v>21</v>
      </c>
      <c r="DJ7" s="4" t="s">
        <v>22</v>
      </c>
      <c r="DK7" s="4" t="s">
        <v>23</v>
      </c>
      <c r="DL7" s="4" t="s">
        <v>24</v>
      </c>
      <c r="DM7" s="4" t="s">
        <v>25</v>
      </c>
      <c r="DN7" s="4" t="s">
        <v>26</v>
      </c>
      <c r="DO7" s="4" t="s">
        <v>27</v>
      </c>
      <c r="DP7" s="56"/>
      <c r="DQ7" s="4" t="s">
        <v>18</v>
      </c>
      <c r="DR7" s="5">
        <v>43104</v>
      </c>
      <c r="DS7" s="5">
        <v>43229</v>
      </c>
      <c r="DT7" s="6">
        <v>43387</v>
      </c>
      <c r="DU7" s="4" t="s">
        <v>19</v>
      </c>
      <c r="DV7" s="4" t="s">
        <v>20</v>
      </c>
      <c r="DW7" s="4" t="s">
        <v>21</v>
      </c>
      <c r="DX7" s="4" t="s">
        <v>22</v>
      </c>
      <c r="DY7" s="4" t="s">
        <v>23</v>
      </c>
      <c r="DZ7" s="4" t="s">
        <v>24</v>
      </c>
      <c r="EA7" s="4" t="s">
        <v>25</v>
      </c>
      <c r="EB7" s="4" t="s">
        <v>26</v>
      </c>
      <c r="EC7" s="4" t="s">
        <v>27</v>
      </c>
      <c r="ED7" s="4" t="s">
        <v>18</v>
      </c>
      <c r="EE7" s="5">
        <v>43104</v>
      </c>
      <c r="EF7" s="5">
        <v>43229</v>
      </c>
      <c r="EG7" s="6">
        <v>43387</v>
      </c>
      <c r="EH7" s="4" t="s">
        <v>19</v>
      </c>
      <c r="EI7" s="4" t="s">
        <v>20</v>
      </c>
      <c r="EJ7" s="4" t="s">
        <v>21</v>
      </c>
      <c r="EK7" s="4" t="s">
        <v>22</v>
      </c>
      <c r="EL7" s="4" t="s">
        <v>23</v>
      </c>
      <c r="EM7" s="4" t="s">
        <v>24</v>
      </c>
      <c r="EN7" s="4" t="s">
        <v>25</v>
      </c>
      <c r="EO7" s="4" t="s">
        <v>26</v>
      </c>
      <c r="EP7" s="4" t="s">
        <v>27</v>
      </c>
      <c r="EQ7" s="58"/>
      <c r="ER7" s="46"/>
      <c r="ES7" s="46"/>
      <c r="ET7" s="46"/>
      <c r="EU7" s="46"/>
      <c r="EV7" s="70"/>
      <c r="EW7" s="72"/>
      <c r="EX7" s="76"/>
      <c r="EY7" s="76"/>
      <c r="EZ7" s="72"/>
      <c r="FA7" s="76"/>
      <c r="FB7" s="76"/>
      <c r="FC7" s="72"/>
      <c r="FD7" s="76"/>
      <c r="FE7" s="76"/>
      <c r="FF7" s="72"/>
      <c r="FG7" s="76"/>
      <c r="FH7" s="76"/>
      <c r="FI7" s="108"/>
      <c r="FJ7" s="79"/>
      <c r="FK7" s="4" t="s">
        <v>18</v>
      </c>
      <c r="FL7" s="5">
        <v>43104</v>
      </c>
      <c r="FM7" s="5">
        <v>43229</v>
      </c>
      <c r="FN7" s="6">
        <v>43387</v>
      </c>
      <c r="FO7" s="4" t="s">
        <v>19</v>
      </c>
      <c r="FP7" s="4" t="s">
        <v>20</v>
      </c>
      <c r="FQ7" s="4" t="s">
        <v>21</v>
      </c>
      <c r="FR7" s="4" t="s">
        <v>22</v>
      </c>
      <c r="FS7" s="4" t="s">
        <v>23</v>
      </c>
      <c r="FT7" s="4" t="s">
        <v>24</v>
      </c>
      <c r="FU7" s="4" t="s">
        <v>25</v>
      </c>
      <c r="FV7" s="4" t="s">
        <v>26</v>
      </c>
      <c r="FW7" s="4" t="s">
        <v>27</v>
      </c>
      <c r="FX7" s="4" t="s">
        <v>18</v>
      </c>
      <c r="FY7" s="5">
        <v>43104</v>
      </c>
      <c r="FZ7" s="5">
        <v>43229</v>
      </c>
      <c r="GA7" s="6">
        <v>43387</v>
      </c>
      <c r="GB7" s="4" t="s">
        <v>19</v>
      </c>
      <c r="GC7" s="4" t="s">
        <v>20</v>
      </c>
      <c r="GD7" s="4" t="s">
        <v>21</v>
      </c>
      <c r="GE7" s="4" t="s">
        <v>22</v>
      </c>
      <c r="GF7" s="4" t="s">
        <v>23</v>
      </c>
      <c r="GG7" s="4" t="s">
        <v>24</v>
      </c>
      <c r="GH7" s="4" t="s">
        <v>25</v>
      </c>
      <c r="GI7" s="4" t="s">
        <v>26</v>
      </c>
      <c r="GJ7" s="4" t="s">
        <v>27</v>
      </c>
      <c r="GK7" s="67"/>
      <c r="GL7" s="4" t="s">
        <v>18</v>
      </c>
      <c r="GM7" s="5">
        <v>43104</v>
      </c>
      <c r="GN7" s="5">
        <v>43229</v>
      </c>
      <c r="GO7" s="6">
        <v>43387</v>
      </c>
      <c r="GP7" s="4" t="s">
        <v>19</v>
      </c>
      <c r="GQ7" s="4" t="s">
        <v>20</v>
      </c>
      <c r="GR7" s="4" t="s">
        <v>21</v>
      </c>
      <c r="GS7" s="4" t="s">
        <v>22</v>
      </c>
      <c r="GT7" s="4" t="s">
        <v>23</v>
      </c>
      <c r="GU7" s="4" t="s">
        <v>24</v>
      </c>
      <c r="GV7" s="4" t="s">
        <v>25</v>
      </c>
      <c r="GW7" s="4" t="s">
        <v>26</v>
      </c>
      <c r="GX7" s="4" t="s">
        <v>27</v>
      </c>
      <c r="GY7" s="4" t="s">
        <v>18</v>
      </c>
      <c r="GZ7" s="5">
        <v>43104</v>
      </c>
      <c r="HA7" s="5">
        <v>43229</v>
      </c>
      <c r="HB7" s="6">
        <v>43387</v>
      </c>
      <c r="HC7" s="4" t="s">
        <v>19</v>
      </c>
      <c r="HD7" s="4" t="s">
        <v>20</v>
      </c>
      <c r="HE7" s="4" t="s">
        <v>21</v>
      </c>
      <c r="HF7" s="4" t="s">
        <v>22</v>
      </c>
      <c r="HG7" s="4" t="s">
        <v>23</v>
      </c>
      <c r="HH7" s="4" t="s">
        <v>24</v>
      </c>
      <c r="HI7" s="4" t="s">
        <v>25</v>
      </c>
      <c r="HJ7" s="4" t="s">
        <v>26</v>
      </c>
      <c r="HK7" s="4" t="s">
        <v>27</v>
      </c>
      <c r="HL7" s="67"/>
      <c r="HM7" s="46"/>
      <c r="HN7" s="46"/>
      <c r="HO7" s="46"/>
      <c r="HP7" s="46"/>
      <c r="HQ7" s="67"/>
      <c r="HR7" s="74"/>
      <c r="HS7" s="76"/>
      <c r="HT7" s="76"/>
      <c r="HU7" s="74"/>
      <c r="HV7" s="76"/>
      <c r="HW7" s="76"/>
      <c r="HX7" s="74"/>
      <c r="HY7" s="76"/>
      <c r="HZ7" s="76"/>
      <c r="IA7" s="74"/>
      <c r="IB7" s="76"/>
      <c r="IC7" s="76"/>
      <c r="ID7" s="63"/>
    </row>
    <row r="8" spans="1:238" ht="14.1" customHeight="1">
      <c r="A8" s="27" t="s">
        <v>56</v>
      </c>
      <c r="B8" s="27" t="s">
        <v>57</v>
      </c>
      <c r="C8" s="7">
        <v>142</v>
      </c>
      <c r="D8" s="7">
        <v>6</v>
      </c>
      <c r="E8" s="7">
        <v>0</v>
      </c>
      <c r="F8" s="7">
        <v>1</v>
      </c>
      <c r="G8" s="7">
        <v>0</v>
      </c>
      <c r="H8" s="7">
        <v>0</v>
      </c>
      <c r="I8" s="7">
        <v>0</v>
      </c>
      <c r="J8" s="7">
        <v>5</v>
      </c>
      <c r="K8" s="7">
        <v>4</v>
      </c>
      <c r="L8" s="7">
        <v>15</v>
      </c>
      <c r="M8" s="7">
        <v>14</v>
      </c>
      <c r="N8" s="7">
        <v>5</v>
      </c>
      <c r="O8" s="7">
        <v>4</v>
      </c>
      <c r="P8" s="7">
        <v>7</v>
      </c>
      <c r="Q8" s="7">
        <v>0</v>
      </c>
      <c r="R8" s="7">
        <f>SUM(E8:Q8)</f>
        <v>55</v>
      </c>
      <c r="S8" s="7">
        <v>7</v>
      </c>
      <c r="T8" s="7">
        <v>0</v>
      </c>
      <c r="U8" s="7">
        <v>2</v>
      </c>
      <c r="V8" s="7">
        <v>1</v>
      </c>
      <c r="W8" s="7">
        <v>5</v>
      </c>
      <c r="X8" s="7">
        <v>13</v>
      </c>
      <c r="Y8" s="7">
        <v>20</v>
      </c>
      <c r="Z8" s="7">
        <v>11</v>
      </c>
      <c r="AA8" s="7">
        <v>15</v>
      </c>
      <c r="AB8" s="7">
        <v>6</v>
      </c>
      <c r="AC8" s="7">
        <v>4</v>
      </c>
      <c r="AD8" s="7">
        <v>3</v>
      </c>
      <c r="AE8" s="7">
        <v>0</v>
      </c>
      <c r="AF8" s="8">
        <f>SUM(S8:AE8)</f>
        <v>87</v>
      </c>
      <c r="AG8" s="8">
        <v>0</v>
      </c>
      <c r="AH8" s="8">
        <v>0</v>
      </c>
      <c r="AI8" s="8">
        <v>0</v>
      </c>
      <c r="AJ8" s="8">
        <v>0</v>
      </c>
      <c r="AK8" s="8"/>
      <c r="AL8" s="9">
        <v>3902</v>
      </c>
      <c r="AM8" s="9">
        <v>0</v>
      </c>
      <c r="AN8" s="9">
        <v>19</v>
      </c>
      <c r="AO8" s="9">
        <v>37</v>
      </c>
      <c r="AP8" s="9">
        <v>36</v>
      </c>
      <c r="AQ8" s="9">
        <v>26</v>
      </c>
      <c r="AR8" s="9">
        <v>56</v>
      </c>
      <c r="AS8" s="9">
        <v>134</v>
      </c>
      <c r="AT8" s="9">
        <v>172</v>
      </c>
      <c r="AU8" s="9">
        <v>194</v>
      </c>
      <c r="AV8" s="9">
        <v>193</v>
      </c>
      <c r="AW8" s="9">
        <v>135</v>
      </c>
      <c r="AX8" s="9">
        <v>261</v>
      </c>
      <c r="AY8" s="9">
        <v>0</v>
      </c>
      <c r="AZ8" s="10">
        <f>SUM(AM8:AY8)</f>
        <v>1263</v>
      </c>
      <c r="BA8" s="9">
        <v>10</v>
      </c>
      <c r="BB8" s="9">
        <v>24</v>
      </c>
      <c r="BC8" s="9">
        <v>41</v>
      </c>
      <c r="BD8" s="9">
        <v>50</v>
      </c>
      <c r="BE8" s="9">
        <v>82</v>
      </c>
      <c r="BF8" s="9">
        <v>310</v>
      </c>
      <c r="BG8" s="9">
        <v>461</v>
      </c>
      <c r="BH8" s="9">
        <v>439</v>
      </c>
      <c r="BI8" s="9">
        <v>399</v>
      </c>
      <c r="BJ8" s="9">
        <v>325</v>
      </c>
      <c r="BK8" s="9">
        <v>199</v>
      </c>
      <c r="BL8" s="9">
        <v>299</v>
      </c>
      <c r="BM8" s="9">
        <v>0</v>
      </c>
      <c r="BN8" s="11">
        <f>SUM(BA8:BM8)</f>
        <v>2639</v>
      </c>
      <c r="BO8" s="9">
        <v>0</v>
      </c>
      <c r="BP8" s="9">
        <v>0</v>
      </c>
      <c r="BQ8" s="9">
        <v>0</v>
      </c>
      <c r="BR8" s="9">
        <v>0</v>
      </c>
      <c r="BS8" s="9">
        <v>1662</v>
      </c>
      <c r="BT8" s="9">
        <v>69</v>
      </c>
      <c r="BU8" s="9">
        <v>461</v>
      </c>
      <c r="BV8" s="12">
        <v>0</v>
      </c>
      <c r="BW8" s="12">
        <v>91</v>
      </c>
      <c r="BX8" s="12">
        <v>1041</v>
      </c>
      <c r="BY8" s="12">
        <v>0</v>
      </c>
      <c r="BZ8" s="9">
        <v>2239</v>
      </c>
      <c r="CA8" s="9">
        <v>23</v>
      </c>
      <c r="CB8" s="9">
        <v>710</v>
      </c>
      <c r="CC8" s="12">
        <v>0</v>
      </c>
      <c r="CD8" s="12">
        <v>34</v>
      </c>
      <c r="CE8" s="12">
        <v>1472</v>
      </c>
      <c r="CF8" s="12">
        <v>0</v>
      </c>
      <c r="CG8" s="9">
        <v>1</v>
      </c>
      <c r="CH8" s="9">
        <v>0</v>
      </c>
      <c r="CI8" s="9">
        <v>0</v>
      </c>
      <c r="CJ8" s="12">
        <v>0</v>
      </c>
      <c r="CK8" s="12">
        <v>0</v>
      </c>
      <c r="CL8" s="12">
        <v>1</v>
      </c>
      <c r="CM8" s="12">
        <v>0</v>
      </c>
      <c r="CN8" s="12"/>
      <c r="CO8" s="13">
        <v>2483</v>
      </c>
      <c r="CP8" s="14">
        <v>0</v>
      </c>
      <c r="CQ8" s="14">
        <v>14</v>
      </c>
      <c r="CR8" s="14">
        <v>31</v>
      </c>
      <c r="CS8" s="15">
        <v>34</v>
      </c>
      <c r="CT8" s="15">
        <v>20</v>
      </c>
      <c r="CU8" s="15">
        <v>28</v>
      </c>
      <c r="CV8" s="15">
        <v>60</v>
      </c>
      <c r="CW8" s="15">
        <v>87</v>
      </c>
      <c r="CX8" s="15">
        <v>117</v>
      </c>
      <c r="CY8" s="15">
        <v>111</v>
      </c>
      <c r="CZ8" s="15">
        <v>75</v>
      </c>
      <c r="DA8" s="15">
        <v>171</v>
      </c>
      <c r="DB8" s="15">
        <v>0</v>
      </c>
      <c r="DC8" s="14">
        <v>0</v>
      </c>
      <c r="DD8" s="14">
        <v>21</v>
      </c>
      <c r="DE8" s="14">
        <v>33</v>
      </c>
      <c r="DF8" s="15">
        <v>39</v>
      </c>
      <c r="DG8" s="15">
        <v>48</v>
      </c>
      <c r="DH8" s="15">
        <v>171</v>
      </c>
      <c r="DI8" s="15">
        <v>286</v>
      </c>
      <c r="DJ8" s="15">
        <v>288</v>
      </c>
      <c r="DK8" s="15">
        <v>285</v>
      </c>
      <c r="DL8" s="15">
        <v>208</v>
      </c>
      <c r="DM8" s="15">
        <v>143</v>
      </c>
      <c r="DN8" s="15">
        <v>213</v>
      </c>
      <c r="DO8" s="15">
        <v>0</v>
      </c>
      <c r="DP8" s="13">
        <v>2483</v>
      </c>
      <c r="DQ8" s="14">
        <v>0</v>
      </c>
      <c r="DR8" s="14">
        <v>0</v>
      </c>
      <c r="DS8" s="14">
        <v>0</v>
      </c>
      <c r="DT8" s="15">
        <v>0</v>
      </c>
      <c r="DU8" s="15">
        <v>0</v>
      </c>
      <c r="DV8" s="15">
        <v>0</v>
      </c>
      <c r="DW8" s="15">
        <v>0</v>
      </c>
      <c r="DX8" s="15">
        <v>0</v>
      </c>
      <c r="DY8" s="15">
        <v>0</v>
      </c>
      <c r="DZ8" s="15">
        <v>0</v>
      </c>
      <c r="EA8" s="15">
        <v>0</v>
      </c>
      <c r="EB8" s="15">
        <v>0</v>
      </c>
      <c r="EC8" s="15">
        <v>0</v>
      </c>
      <c r="ED8" s="14">
        <v>0</v>
      </c>
      <c r="EE8" s="14">
        <v>0</v>
      </c>
      <c r="EF8" s="14">
        <v>0</v>
      </c>
      <c r="EG8" s="15">
        <v>0</v>
      </c>
      <c r="EH8" s="15">
        <v>0</v>
      </c>
      <c r="EI8" s="15">
        <v>0</v>
      </c>
      <c r="EJ8" s="15">
        <v>0</v>
      </c>
      <c r="EK8" s="15">
        <v>0</v>
      </c>
      <c r="EL8" s="15">
        <v>0</v>
      </c>
      <c r="EM8" s="15">
        <v>0</v>
      </c>
      <c r="EN8" s="15">
        <v>0</v>
      </c>
      <c r="EO8" s="15">
        <v>0</v>
      </c>
      <c r="EP8" s="15">
        <v>0</v>
      </c>
      <c r="EQ8" s="13">
        <v>0</v>
      </c>
      <c r="ER8" s="13">
        <v>103</v>
      </c>
      <c r="ES8" s="13">
        <v>0</v>
      </c>
      <c r="ET8" s="13">
        <v>259</v>
      </c>
      <c r="EU8" s="13">
        <v>0</v>
      </c>
      <c r="EV8" s="16">
        <f>SUM(ER8:EU8)</f>
        <v>362</v>
      </c>
      <c r="EW8" s="17">
        <f>SUM(EX8:EY8)</f>
        <v>0</v>
      </c>
      <c r="EX8" s="17">
        <v>0</v>
      </c>
      <c r="EY8" s="17">
        <v>0</v>
      </c>
      <c r="EZ8" s="16">
        <f>SUM(FA8:FB8)</f>
        <v>0</v>
      </c>
      <c r="FA8" s="17">
        <v>0</v>
      </c>
      <c r="FB8" s="17">
        <v>0</v>
      </c>
      <c r="FC8" s="16">
        <f>SUM(FD8:FE8)</f>
        <v>0</v>
      </c>
      <c r="FD8" s="17">
        <v>0</v>
      </c>
      <c r="FE8" s="17">
        <v>0</v>
      </c>
      <c r="FF8" s="16">
        <f>SUM(FG8:FH8)</f>
        <v>0</v>
      </c>
      <c r="FG8" s="17">
        <v>0</v>
      </c>
      <c r="FH8" s="17">
        <v>0</v>
      </c>
      <c r="FI8" s="16"/>
      <c r="FJ8" s="13">
        <v>1940</v>
      </c>
      <c r="FK8" s="14">
        <v>0</v>
      </c>
      <c r="FL8" s="14">
        <v>8</v>
      </c>
      <c r="FM8" s="14">
        <v>16</v>
      </c>
      <c r="FN8" s="15">
        <v>15</v>
      </c>
      <c r="FO8" s="15">
        <v>13</v>
      </c>
      <c r="FP8" s="15">
        <v>21</v>
      </c>
      <c r="FQ8" s="15">
        <v>38</v>
      </c>
      <c r="FR8" s="15">
        <v>60</v>
      </c>
      <c r="FS8" s="15">
        <v>93</v>
      </c>
      <c r="FT8" s="15">
        <v>86</v>
      </c>
      <c r="FU8" s="15">
        <v>60</v>
      </c>
      <c r="FV8" s="15">
        <v>144</v>
      </c>
      <c r="FW8" s="15">
        <v>0</v>
      </c>
      <c r="FX8" s="14">
        <v>0</v>
      </c>
      <c r="FY8" s="14">
        <v>13</v>
      </c>
      <c r="FZ8" s="14">
        <v>14</v>
      </c>
      <c r="GA8" s="15">
        <v>23</v>
      </c>
      <c r="GB8" s="15">
        <v>36</v>
      </c>
      <c r="GC8" s="15">
        <v>142</v>
      </c>
      <c r="GD8" s="15">
        <v>214</v>
      </c>
      <c r="GE8" s="15">
        <v>229</v>
      </c>
      <c r="GF8" s="15">
        <v>239</v>
      </c>
      <c r="GG8" s="15">
        <v>176</v>
      </c>
      <c r="GH8" s="15">
        <v>117</v>
      </c>
      <c r="GI8" s="15">
        <v>183</v>
      </c>
      <c r="GJ8" s="15">
        <v>0</v>
      </c>
      <c r="GK8" s="13">
        <v>1940</v>
      </c>
      <c r="GL8" s="14">
        <v>0</v>
      </c>
      <c r="GM8" s="14">
        <v>0</v>
      </c>
      <c r="GN8" s="14">
        <v>0</v>
      </c>
      <c r="GO8" s="15">
        <v>0</v>
      </c>
      <c r="GP8" s="15">
        <v>0</v>
      </c>
      <c r="GQ8" s="15">
        <v>0</v>
      </c>
      <c r="GR8" s="15">
        <v>0</v>
      </c>
      <c r="GS8" s="15">
        <v>0</v>
      </c>
      <c r="GT8" s="15">
        <v>0</v>
      </c>
      <c r="GU8" s="15">
        <v>0</v>
      </c>
      <c r="GV8" s="15">
        <v>0</v>
      </c>
      <c r="GW8" s="15">
        <v>0</v>
      </c>
      <c r="GX8" s="15">
        <v>0</v>
      </c>
      <c r="GY8" s="14">
        <v>0</v>
      </c>
      <c r="GZ8" s="14">
        <v>0</v>
      </c>
      <c r="HA8" s="14">
        <v>0</v>
      </c>
      <c r="HB8" s="15">
        <v>0</v>
      </c>
      <c r="HC8" s="15">
        <v>0</v>
      </c>
      <c r="HD8" s="15">
        <v>0</v>
      </c>
      <c r="HE8" s="15">
        <v>0</v>
      </c>
      <c r="HF8" s="15">
        <v>0</v>
      </c>
      <c r="HG8" s="15">
        <v>0</v>
      </c>
      <c r="HH8" s="15">
        <v>0</v>
      </c>
      <c r="HI8" s="15">
        <v>0</v>
      </c>
      <c r="HJ8" s="15">
        <v>0</v>
      </c>
      <c r="HK8" s="15">
        <v>0</v>
      </c>
      <c r="HL8" s="13">
        <v>0</v>
      </c>
      <c r="HM8" s="13">
        <v>77</v>
      </c>
      <c r="HN8" s="13">
        <v>0</v>
      </c>
      <c r="HO8" s="13">
        <v>210</v>
      </c>
      <c r="HP8" s="13">
        <v>0</v>
      </c>
      <c r="HQ8" s="16">
        <f>SUM(HM8:HP8)</f>
        <v>287</v>
      </c>
      <c r="HR8" s="16">
        <f>SUM(HS8:HT8)</f>
        <v>0</v>
      </c>
      <c r="HS8" s="17">
        <v>0</v>
      </c>
      <c r="HT8" s="17">
        <v>0</v>
      </c>
      <c r="HU8" s="16">
        <f>SUM(HV8:HW8)</f>
        <v>0</v>
      </c>
      <c r="HV8" s="17">
        <v>0</v>
      </c>
      <c r="HW8" s="17">
        <v>0</v>
      </c>
      <c r="HX8" s="16">
        <f>SUM(HY8:HZ8)</f>
        <v>0</v>
      </c>
      <c r="HY8" s="17">
        <v>0</v>
      </c>
      <c r="HZ8" s="17">
        <v>0</v>
      </c>
      <c r="IA8" s="16">
        <f>SUM(IB8:IC8)</f>
        <v>0</v>
      </c>
      <c r="IB8" s="17">
        <v>0</v>
      </c>
      <c r="IC8" s="17">
        <v>0</v>
      </c>
      <c r="ID8" s="16"/>
    </row>
  </sheetData>
  <sheetProtection selectLockedCells="1" selectUnlockedCells="1"/>
  <mergeCells count="181">
    <mergeCell ref="CP5:DP5"/>
    <mergeCell ref="DQ5:EQ5"/>
    <mergeCell ref="ER5:ES5"/>
    <mergeCell ref="HM5:HN5"/>
    <mergeCell ref="HO5:HP5"/>
    <mergeCell ref="CP6:DB6"/>
    <mergeCell ref="DC6:DO6"/>
    <mergeCell ref="DQ6:EC6"/>
    <mergeCell ref="ED6:EP6"/>
    <mergeCell ref="FK6:FW6"/>
    <mergeCell ref="EX6:EX7"/>
    <mergeCell ref="EY6:EY7"/>
    <mergeCell ref="EZ6:EZ7"/>
    <mergeCell ref="FX6:GJ6"/>
    <mergeCell ref="GL6:GX6"/>
    <mergeCell ref="GY6:HK6"/>
    <mergeCell ref="ET5:EU5"/>
    <mergeCell ref="FK5:GK5"/>
    <mergeCell ref="GL5:HL5"/>
    <mergeCell ref="FA6:FA7"/>
    <mergeCell ref="FB6:FB7"/>
    <mergeCell ref="FC6:FC7"/>
    <mergeCell ref="FI3:FI7"/>
    <mergeCell ref="E3:AF3"/>
    <mergeCell ref="AM3:BN3"/>
    <mergeCell ref="BT5:BV5"/>
    <mergeCell ref="BW5:BY5"/>
    <mergeCell ref="CA5:CC5"/>
    <mergeCell ref="V6:V7"/>
    <mergeCell ref="W6:W7"/>
    <mergeCell ref="AD6:AD7"/>
    <mergeCell ref="AE6:AE7"/>
    <mergeCell ref="N6:N7"/>
    <mergeCell ref="O6:O7"/>
    <mergeCell ref="P6:P7"/>
    <mergeCell ref="Q6:Q7"/>
    <mergeCell ref="R6:R7"/>
    <mergeCell ref="S6:S7"/>
    <mergeCell ref="T6:T7"/>
    <mergeCell ref="U6:U7"/>
    <mergeCell ref="AF6:AF7"/>
    <mergeCell ref="X6:X7"/>
    <mergeCell ref="Y6:Y7"/>
    <mergeCell ref="Z6:Z7"/>
    <mergeCell ref="AA6:AA7"/>
    <mergeCell ref="AB6:AB7"/>
    <mergeCell ref="AC6:AC7"/>
    <mergeCell ref="IB6:IB7"/>
    <mergeCell ref="IC6:IC7"/>
    <mergeCell ref="A1:A7"/>
    <mergeCell ref="B1:B7"/>
    <mergeCell ref="C1:AK2"/>
    <mergeCell ref="C3:C7"/>
    <mergeCell ref="D3:D7"/>
    <mergeCell ref="AG3:AG7"/>
    <mergeCell ref="AH3:AH7"/>
    <mergeCell ref="HV6:HV7"/>
    <mergeCell ref="AI3:AI7"/>
    <mergeCell ref="AJ3:AJ7"/>
    <mergeCell ref="AK3:AK7"/>
    <mergeCell ref="E4:R5"/>
    <mergeCell ref="S4:AF5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HW6:HW7"/>
    <mergeCell ref="HX6:HX7"/>
    <mergeCell ref="HY6:HY7"/>
    <mergeCell ref="HZ6:HZ7"/>
    <mergeCell ref="IA6:IA7"/>
    <mergeCell ref="HO6:HO7"/>
    <mergeCell ref="HP6:HP7"/>
    <mergeCell ref="HR6:HR7"/>
    <mergeCell ref="HS6:HS7"/>
    <mergeCell ref="HT6:HT7"/>
    <mergeCell ref="EV6:EV7"/>
    <mergeCell ref="EW6:EW7"/>
    <mergeCell ref="HU6:HU7"/>
    <mergeCell ref="FD6:FD7"/>
    <mergeCell ref="FE6:FE7"/>
    <mergeCell ref="FF6:FF7"/>
    <mergeCell ref="FG6:FG7"/>
    <mergeCell ref="FH6:FH7"/>
    <mergeCell ref="FJ3:FJ7"/>
    <mergeCell ref="FK3:HL4"/>
    <mergeCell ref="HL6:HL7"/>
    <mergeCell ref="HM6:HM7"/>
    <mergeCell ref="HN6:HN7"/>
    <mergeCell ref="CO1:FI2"/>
    <mergeCell ref="FJ1:ID2"/>
    <mergeCell ref="CO3:CO7"/>
    <mergeCell ref="CP3:EQ4"/>
    <mergeCell ref="ER3:EV4"/>
    <mergeCell ref="EW3:EY5"/>
    <mergeCell ref="EZ3:FB5"/>
    <mergeCell ref="FC3:FE5"/>
    <mergeCell ref="FF3:FH5"/>
    <mergeCell ref="DP6:DP7"/>
    <mergeCell ref="EQ6:EQ7"/>
    <mergeCell ref="IA3:IC5"/>
    <mergeCell ref="ID3:ID7"/>
    <mergeCell ref="HM3:HQ4"/>
    <mergeCell ref="HR3:HT5"/>
    <mergeCell ref="HU3:HW5"/>
    <mergeCell ref="HX3:HZ5"/>
    <mergeCell ref="HQ5:HQ7"/>
    <mergeCell ref="GK6:GK7"/>
    <mergeCell ref="ER6:ER7"/>
    <mergeCell ref="ES6:ES7"/>
    <mergeCell ref="ET6:ET7"/>
    <mergeCell ref="EU6:EU7"/>
    <mergeCell ref="AL1:CN2"/>
    <mergeCell ref="AL3:AL7"/>
    <mergeCell ref="BO3:BO7"/>
    <mergeCell ref="BP3:BP7"/>
    <mergeCell ref="BQ3:BQ7"/>
    <mergeCell ref="BR3:BR7"/>
    <mergeCell ref="BS3:BY4"/>
    <mergeCell ref="BZ3:CF4"/>
    <mergeCell ref="CG3:CM4"/>
    <mergeCell ref="CN3:CN7"/>
    <mergeCell ref="CD5:CF5"/>
    <mergeCell ref="CH5:CJ5"/>
    <mergeCell ref="CK5:CM5"/>
    <mergeCell ref="AR6:AR7"/>
    <mergeCell ref="AS6:AS7"/>
    <mergeCell ref="AT6:AT7"/>
    <mergeCell ref="AU6:AU7"/>
    <mergeCell ref="AV6:AV7"/>
    <mergeCell ref="AW6:AW7"/>
    <mergeCell ref="AM4:AZ5"/>
    <mergeCell ref="BA4:BN5"/>
    <mergeCell ref="BS5:BS7"/>
    <mergeCell ref="AM6:AM7"/>
    <mergeCell ref="AN6:AN7"/>
    <mergeCell ref="AO6:AO7"/>
    <mergeCell ref="AP6:AP7"/>
    <mergeCell ref="AQ6:AQ7"/>
    <mergeCell ref="BD6:BD7"/>
    <mergeCell ref="BE6:BE7"/>
    <mergeCell ref="BF6:BF7"/>
    <mergeCell ref="BG6:BG7"/>
    <mergeCell ref="BH6:BH7"/>
    <mergeCell ref="BI6:BI7"/>
    <mergeCell ref="AX6:AX7"/>
    <mergeCell ref="AY6:AY7"/>
    <mergeCell ref="AZ6:AZ7"/>
    <mergeCell ref="BA6:BA7"/>
    <mergeCell ref="BB6:BB7"/>
    <mergeCell ref="BC6:BC7"/>
    <mergeCell ref="BU6:BU7"/>
    <mergeCell ref="BV6:BV7"/>
    <mergeCell ref="BW6:BW7"/>
    <mergeCell ref="BX6:BX7"/>
    <mergeCell ref="BY6:BY7"/>
    <mergeCell ref="CA6:CA7"/>
    <mergeCell ref="BJ6:BJ7"/>
    <mergeCell ref="BK6:BK7"/>
    <mergeCell ref="BL6:BL7"/>
    <mergeCell ref="BM6:BM7"/>
    <mergeCell ref="BN6:BN7"/>
    <mergeCell ref="BT6:BT7"/>
    <mergeCell ref="BZ5:BZ7"/>
    <mergeCell ref="CK6:CK7"/>
    <mergeCell ref="CB6:CB7"/>
    <mergeCell ref="CC6:CC7"/>
    <mergeCell ref="CD6:CD7"/>
    <mergeCell ref="CL6:CL7"/>
    <mergeCell ref="CM6:CM7"/>
    <mergeCell ref="CE6:CE7"/>
    <mergeCell ref="CF6:CF7"/>
    <mergeCell ref="CH6:CH7"/>
    <mergeCell ref="CI6:CI7"/>
    <mergeCell ref="CJ6:CJ7"/>
    <mergeCell ref="CG5:CG7"/>
  </mergeCells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Q8"/>
  <sheetViews>
    <sheetView workbookViewId="0">
      <selection activeCell="E25" sqref="E25"/>
    </sheetView>
  </sheetViews>
  <sheetFormatPr defaultColWidth="11.42578125" defaultRowHeight="12.75"/>
  <cols>
    <col min="1" max="2" width="17.7109375" bestFit="1" customWidth="1"/>
    <col min="199" max="199" width="13.140625" bestFit="1" customWidth="1"/>
  </cols>
  <sheetData>
    <row r="1" spans="1:199" ht="12.95" customHeight="1">
      <c r="A1" s="82" t="s">
        <v>54</v>
      </c>
      <c r="B1" s="85" t="s">
        <v>55</v>
      </c>
      <c r="C1" s="121" t="s">
        <v>41</v>
      </c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14" t="s">
        <v>42</v>
      </c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  <c r="BO1" s="114"/>
      <c r="BP1" s="114"/>
      <c r="BQ1" s="114"/>
      <c r="BR1" s="114"/>
      <c r="BS1" s="114"/>
      <c r="BT1" s="114"/>
      <c r="BU1" s="114"/>
      <c r="BV1" s="114"/>
      <c r="BW1" s="114"/>
      <c r="BX1" s="114"/>
      <c r="BY1" s="114"/>
      <c r="BZ1" s="114"/>
      <c r="CA1" s="114"/>
      <c r="CB1" s="114"/>
      <c r="CC1" s="114"/>
      <c r="CD1" s="114"/>
      <c r="CE1" s="114"/>
      <c r="CF1" s="114"/>
      <c r="CG1" s="114"/>
      <c r="CH1" s="114"/>
      <c r="CI1" s="114"/>
      <c r="CJ1" s="114"/>
      <c r="CK1" s="114"/>
      <c r="CL1" s="114"/>
      <c r="CM1" s="114"/>
      <c r="CN1" s="114"/>
      <c r="CO1" s="114"/>
      <c r="CP1" s="114"/>
      <c r="CQ1" s="114"/>
      <c r="CR1" s="114"/>
      <c r="CS1" s="114"/>
      <c r="CT1" s="114"/>
      <c r="CU1" s="114"/>
      <c r="CV1" s="114"/>
      <c r="CW1" s="114"/>
      <c r="CX1" s="114"/>
      <c r="CY1" s="114"/>
      <c r="CZ1" s="114"/>
      <c r="DA1" s="114"/>
      <c r="DB1" s="114"/>
      <c r="DC1" s="114"/>
      <c r="DD1" s="114"/>
      <c r="DE1" s="114"/>
      <c r="DF1" s="114"/>
      <c r="DG1" s="114"/>
      <c r="DH1" s="114"/>
      <c r="DI1" s="114"/>
      <c r="DJ1" s="114"/>
      <c r="DK1" s="114"/>
      <c r="DL1" s="114"/>
      <c r="DM1" s="114"/>
      <c r="DN1" s="114"/>
      <c r="DO1" s="114"/>
      <c r="DP1" s="114"/>
      <c r="DQ1" s="114"/>
      <c r="DR1" s="114"/>
      <c r="DS1" s="114"/>
      <c r="DT1" s="114"/>
      <c r="DU1" s="114"/>
      <c r="DV1" s="114"/>
      <c r="DW1" s="114"/>
      <c r="DX1" s="114"/>
      <c r="DY1" s="114"/>
      <c r="DZ1" s="114"/>
      <c r="EA1" s="114"/>
      <c r="EB1" s="114"/>
      <c r="EC1" s="114"/>
      <c r="ED1" s="114"/>
      <c r="EE1" s="114"/>
      <c r="EF1" s="114"/>
      <c r="EG1" s="114"/>
      <c r="EH1" s="114"/>
      <c r="EI1" s="114"/>
      <c r="EJ1" s="114"/>
      <c r="EK1" s="114"/>
      <c r="EL1" s="114"/>
      <c r="EM1" s="114"/>
      <c r="EN1" s="114"/>
      <c r="EO1" s="114"/>
      <c r="EP1" s="114"/>
      <c r="EQ1" s="114"/>
      <c r="ER1" s="114"/>
      <c r="ES1" s="114"/>
      <c r="ET1" s="114"/>
      <c r="EU1" s="114"/>
      <c r="EV1" s="114"/>
      <c r="EW1" s="114"/>
      <c r="EX1" s="114"/>
      <c r="EY1" s="114"/>
      <c r="EZ1" s="114"/>
      <c r="FA1" s="114"/>
      <c r="FB1" s="114"/>
      <c r="FC1" s="114"/>
      <c r="FD1" s="114"/>
      <c r="FE1" s="114"/>
      <c r="FF1" s="114"/>
      <c r="FG1" s="114"/>
      <c r="FH1" s="114"/>
      <c r="FI1" s="114"/>
      <c r="FJ1" s="114"/>
      <c r="FK1" s="114"/>
      <c r="FL1" s="114"/>
      <c r="FM1" s="114"/>
      <c r="FN1" s="114"/>
      <c r="FO1" s="114"/>
      <c r="FP1" s="114"/>
      <c r="FQ1" s="114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  <c r="GC1" s="114"/>
      <c r="GD1" s="114"/>
      <c r="GE1" s="114"/>
      <c r="GF1" s="114"/>
      <c r="GG1" s="114"/>
      <c r="GH1" s="114"/>
      <c r="GI1" s="114"/>
      <c r="GJ1" s="114"/>
      <c r="GK1" s="114"/>
      <c r="GL1" s="114"/>
      <c r="GM1" s="114"/>
      <c r="GN1" s="114"/>
      <c r="GO1" s="114"/>
      <c r="GP1" s="114"/>
      <c r="GQ1" s="114"/>
    </row>
    <row r="2" spans="1:199" ht="12.95" customHeight="1">
      <c r="A2" s="83"/>
      <c r="B2" s="86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114"/>
      <c r="DG2" s="114"/>
      <c r="DH2" s="114"/>
      <c r="DI2" s="114"/>
      <c r="DJ2" s="114"/>
      <c r="DK2" s="114"/>
      <c r="DL2" s="114"/>
      <c r="DM2" s="114"/>
      <c r="DN2" s="114"/>
      <c r="DO2" s="114"/>
      <c r="DP2" s="114"/>
      <c r="DQ2" s="114"/>
      <c r="DR2" s="114"/>
      <c r="DS2" s="114"/>
      <c r="DT2" s="114"/>
      <c r="DU2" s="114"/>
      <c r="DV2" s="114"/>
      <c r="DW2" s="114"/>
      <c r="DX2" s="114"/>
      <c r="DY2" s="114"/>
      <c r="DZ2" s="114"/>
      <c r="EA2" s="114"/>
      <c r="EB2" s="114"/>
      <c r="EC2" s="114"/>
      <c r="ED2" s="114"/>
      <c r="EE2" s="114"/>
      <c r="EF2" s="114"/>
      <c r="EG2" s="114"/>
      <c r="EH2" s="114"/>
      <c r="EI2" s="114"/>
      <c r="EJ2" s="114"/>
      <c r="EK2" s="114"/>
      <c r="EL2" s="114"/>
      <c r="EM2" s="114"/>
      <c r="EN2" s="114"/>
      <c r="EO2" s="114"/>
      <c r="EP2" s="114"/>
      <c r="EQ2" s="114"/>
      <c r="ER2" s="114"/>
      <c r="ES2" s="114"/>
      <c r="ET2" s="114"/>
      <c r="EU2" s="114"/>
      <c r="EV2" s="114"/>
      <c r="EW2" s="114"/>
      <c r="EX2" s="114"/>
      <c r="EY2" s="114"/>
      <c r="EZ2" s="114"/>
      <c r="FA2" s="114"/>
      <c r="FB2" s="114"/>
      <c r="FC2" s="114"/>
      <c r="FD2" s="114"/>
      <c r="FE2" s="114"/>
      <c r="FF2" s="114"/>
      <c r="FG2" s="114"/>
      <c r="FH2" s="114"/>
      <c r="FI2" s="114"/>
      <c r="FJ2" s="114"/>
      <c r="FK2" s="114"/>
      <c r="FL2" s="114"/>
      <c r="FM2" s="114"/>
      <c r="FN2" s="114"/>
      <c r="FO2" s="114"/>
      <c r="FP2" s="114"/>
      <c r="FQ2" s="114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  <c r="GC2" s="114"/>
      <c r="GD2" s="114"/>
      <c r="GE2" s="114"/>
      <c r="GF2" s="114"/>
      <c r="GG2" s="114"/>
      <c r="GH2" s="114"/>
      <c r="GI2" s="114"/>
      <c r="GJ2" s="114"/>
      <c r="GK2" s="114"/>
      <c r="GL2" s="114"/>
      <c r="GM2" s="114"/>
      <c r="GN2" s="114"/>
      <c r="GO2" s="114"/>
      <c r="GP2" s="114"/>
      <c r="GQ2" s="114"/>
    </row>
    <row r="3" spans="1:199" ht="15" customHeight="1">
      <c r="A3" s="83"/>
      <c r="B3" s="86"/>
      <c r="C3" s="122" t="s">
        <v>2</v>
      </c>
      <c r="D3" s="121" t="s">
        <v>29</v>
      </c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3" t="s">
        <v>5</v>
      </c>
      <c r="AG3" s="123" t="s">
        <v>6</v>
      </c>
      <c r="AH3" s="123" t="s">
        <v>7</v>
      </c>
      <c r="AI3" s="123" t="s">
        <v>8</v>
      </c>
      <c r="AJ3" s="124" t="s">
        <v>9</v>
      </c>
      <c r="AK3" s="115" t="s">
        <v>2</v>
      </c>
      <c r="AL3" s="127" t="s">
        <v>43</v>
      </c>
      <c r="AM3" s="127"/>
      <c r="AN3" s="127"/>
      <c r="AO3" s="127"/>
      <c r="AP3" s="127"/>
      <c r="AQ3" s="127"/>
      <c r="AR3" s="127"/>
      <c r="AS3" s="127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  <c r="CS3" s="127"/>
      <c r="CT3" s="127"/>
      <c r="CU3" s="127"/>
      <c r="CV3" s="127"/>
      <c r="CW3" s="127"/>
      <c r="CX3" s="127"/>
      <c r="CY3" s="127"/>
      <c r="CZ3" s="127"/>
      <c r="DA3" s="127"/>
      <c r="DB3" s="127"/>
      <c r="DC3" s="127"/>
      <c r="DD3" s="127"/>
      <c r="DE3" s="127"/>
      <c r="DF3" s="127"/>
      <c r="DG3" s="127"/>
      <c r="DH3" s="127"/>
      <c r="DI3" s="127"/>
      <c r="DJ3" s="127"/>
      <c r="DK3" s="127"/>
      <c r="DL3" s="127"/>
      <c r="DM3" s="127"/>
      <c r="DN3" s="127"/>
      <c r="DO3" s="127"/>
      <c r="DP3" s="127"/>
      <c r="DQ3" s="127"/>
      <c r="DR3" s="127"/>
      <c r="DS3" s="127"/>
      <c r="DT3" s="127"/>
      <c r="DU3" s="127"/>
      <c r="DV3" s="127"/>
      <c r="DW3" s="127"/>
      <c r="DX3" s="127"/>
      <c r="DY3" s="127"/>
      <c r="DZ3" s="127"/>
      <c r="EA3" s="127"/>
      <c r="EB3" s="127"/>
      <c r="EC3" s="127"/>
      <c r="ED3" s="127"/>
      <c r="EE3" s="127"/>
      <c r="EF3" s="127"/>
      <c r="EG3" s="127"/>
      <c r="EH3" s="127"/>
      <c r="EI3" s="127"/>
      <c r="EJ3" s="127"/>
      <c r="EK3" s="127"/>
      <c r="EL3" s="127"/>
      <c r="EM3" s="127"/>
      <c r="EN3" s="127"/>
      <c r="EO3" s="127"/>
      <c r="EP3" s="127"/>
      <c r="EQ3" s="127"/>
      <c r="ER3" s="127"/>
      <c r="ES3" s="127"/>
      <c r="ET3" s="127"/>
      <c r="EU3" s="127"/>
      <c r="EV3" s="127"/>
      <c r="EW3" s="127"/>
      <c r="EX3" s="127"/>
      <c r="EY3" s="127"/>
      <c r="EZ3" s="127"/>
      <c r="FA3" s="127"/>
      <c r="FB3" s="127"/>
      <c r="FC3" s="127"/>
      <c r="FD3" s="127"/>
      <c r="FE3" s="127"/>
      <c r="FF3" s="127"/>
      <c r="FG3" s="127"/>
      <c r="FH3" s="127"/>
      <c r="FI3" s="127"/>
      <c r="FJ3" s="127"/>
      <c r="FK3" s="127"/>
      <c r="FL3" s="127"/>
      <c r="FM3" s="127"/>
      <c r="FN3" s="127"/>
      <c r="FO3" s="127"/>
      <c r="FP3" s="127"/>
      <c r="FQ3" s="127"/>
      <c r="FR3" s="127"/>
      <c r="FS3" s="127"/>
      <c r="FT3" s="127"/>
      <c r="FU3" s="127"/>
      <c r="FV3" s="127"/>
      <c r="FW3" s="127"/>
      <c r="FX3" s="127"/>
      <c r="FY3" s="127"/>
      <c r="FZ3" s="127"/>
      <c r="GA3" s="127"/>
      <c r="GB3" s="127"/>
      <c r="GC3" s="127"/>
      <c r="GD3" s="127"/>
      <c r="GE3" s="127"/>
      <c r="GF3" s="127"/>
      <c r="GG3" s="127"/>
      <c r="GH3" s="127"/>
      <c r="GI3" s="127"/>
      <c r="GJ3" s="127"/>
      <c r="GK3" s="127"/>
      <c r="GL3" s="127"/>
      <c r="GM3" s="127"/>
      <c r="GN3" s="127"/>
      <c r="GO3" s="127"/>
      <c r="GP3" s="127"/>
      <c r="GQ3" s="61" t="s">
        <v>9</v>
      </c>
    </row>
    <row r="4" spans="1:199" ht="15" customHeight="1">
      <c r="A4" s="83"/>
      <c r="B4" s="86"/>
      <c r="C4" s="122"/>
      <c r="D4" s="125" t="s">
        <v>15</v>
      </c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6" t="s">
        <v>16</v>
      </c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3"/>
      <c r="AG4" s="123"/>
      <c r="AH4" s="123"/>
      <c r="AI4" s="123"/>
      <c r="AJ4" s="124"/>
      <c r="AK4" s="115"/>
      <c r="AL4" s="128" t="s">
        <v>2</v>
      </c>
      <c r="AM4" s="128"/>
      <c r="AN4" s="128"/>
      <c r="AO4" s="128"/>
      <c r="AP4" s="128"/>
      <c r="AQ4" s="128"/>
      <c r="AR4" s="128"/>
      <c r="AS4" s="128"/>
      <c r="AT4" s="128"/>
      <c r="AU4" s="128"/>
      <c r="AV4" s="128"/>
      <c r="AW4" s="128"/>
      <c r="AX4" s="128"/>
      <c r="AY4" s="128"/>
      <c r="AZ4" s="128"/>
      <c r="BA4" s="128"/>
      <c r="BB4" s="128"/>
      <c r="BC4" s="128"/>
      <c r="BD4" s="128"/>
      <c r="BE4" s="128"/>
      <c r="BF4" s="128"/>
      <c r="BG4" s="128"/>
      <c r="BH4" s="128"/>
      <c r="BI4" s="128"/>
      <c r="BJ4" s="128"/>
      <c r="BK4" s="128"/>
      <c r="BL4" s="118" t="s">
        <v>44</v>
      </c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0" t="s">
        <v>45</v>
      </c>
      <c r="CN4" s="110"/>
      <c r="CO4" s="110"/>
      <c r="CP4" s="110"/>
      <c r="CQ4" s="110"/>
      <c r="CR4" s="110"/>
      <c r="CS4" s="110"/>
      <c r="CT4" s="110"/>
      <c r="CU4" s="110"/>
      <c r="CV4" s="110"/>
      <c r="CW4" s="110"/>
      <c r="CX4" s="110"/>
      <c r="CY4" s="110"/>
      <c r="CZ4" s="110"/>
      <c r="DA4" s="110"/>
      <c r="DB4" s="110"/>
      <c r="DC4" s="110"/>
      <c r="DD4" s="110"/>
      <c r="DE4" s="110"/>
      <c r="DF4" s="110"/>
      <c r="DG4" s="110"/>
      <c r="DH4" s="110"/>
      <c r="DI4" s="110"/>
      <c r="DJ4" s="110"/>
      <c r="DK4" s="110"/>
      <c r="DL4" s="110"/>
      <c r="DM4" s="110"/>
      <c r="DN4" s="110"/>
      <c r="DO4" s="110"/>
      <c r="DP4" s="110"/>
      <c r="DQ4" s="110"/>
      <c r="DR4" s="110"/>
      <c r="DS4" s="110"/>
      <c r="DT4" s="110"/>
      <c r="DU4" s="110"/>
      <c r="DV4" s="110"/>
      <c r="DW4" s="110"/>
      <c r="DX4" s="110"/>
      <c r="DY4" s="110"/>
      <c r="DZ4" s="110"/>
      <c r="EA4" s="110"/>
      <c r="EB4" s="110"/>
      <c r="EC4" s="110"/>
      <c r="ED4" s="110"/>
      <c r="EE4" s="110"/>
      <c r="EF4" s="110"/>
      <c r="EG4" s="110"/>
      <c r="EH4" s="110"/>
      <c r="EI4" s="110"/>
      <c r="EJ4" s="110"/>
      <c r="EK4" s="110"/>
      <c r="EL4" s="110"/>
      <c r="EM4" s="110"/>
      <c r="EN4" s="110"/>
      <c r="EO4" s="118" t="s">
        <v>46</v>
      </c>
      <c r="EP4" s="118"/>
      <c r="EQ4" s="118"/>
      <c r="ER4" s="118"/>
      <c r="ES4" s="118"/>
      <c r="ET4" s="118"/>
      <c r="EU4" s="118"/>
      <c r="EV4" s="118"/>
      <c r="EW4" s="118"/>
      <c r="EX4" s="118"/>
      <c r="EY4" s="118"/>
      <c r="EZ4" s="118"/>
      <c r="FA4" s="118"/>
      <c r="FB4" s="118"/>
      <c r="FC4" s="118"/>
      <c r="FD4" s="118"/>
      <c r="FE4" s="118"/>
      <c r="FF4" s="118"/>
      <c r="FG4" s="118"/>
      <c r="FH4" s="118"/>
      <c r="FI4" s="118"/>
      <c r="FJ4" s="118"/>
      <c r="FK4" s="118"/>
      <c r="FL4" s="118"/>
      <c r="FM4" s="118"/>
      <c r="FN4" s="118"/>
      <c r="FO4" s="118"/>
      <c r="FP4" s="118" t="s">
        <v>47</v>
      </c>
      <c r="FQ4" s="118"/>
      <c r="FR4" s="118"/>
      <c r="FS4" s="118"/>
      <c r="FT4" s="118"/>
      <c r="FU4" s="118"/>
      <c r="FV4" s="118"/>
      <c r="FW4" s="118"/>
      <c r="FX4" s="118"/>
      <c r="FY4" s="118"/>
      <c r="FZ4" s="118"/>
      <c r="GA4" s="118"/>
      <c r="GB4" s="118"/>
      <c r="GC4" s="118"/>
      <c r="GD4" s="118"/>
      <c r="GE4" s="118"/>
      <c r="GF4" s="118"/>
      <c r="GG4" s="118"/>
      <c r="GH4" s="118"/>
      <c r="GI4" s="118"/>
      <c r="GJ4" s="118"/>
      <c r="GK4" s="118"/>
      <c r="GL4" s="118"/>
      <c r="GM4" s="118"/>
      <c r="GN4" s="118"/>
      <c r="GO4" s="118"/>
      <c r="GP4" s="118"/>
      <c r="GQ4" s="61"/>
    </row>
    <row r="5" spans="1:199" ht="15" customHeight="1">
      <c r="A5" s="83"/>
      <c r="B5" s="86"/>
      <c r="C5" s="122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6"/>
      <c r="Y5" s="126"/>
      <c r="Z5" s="126"/>
      <c r="AA5" s="126"/>
      <c r="AB5" s="126"/>
      <c r="AC5" s="126"/>
      <c r="AD5" s="126"/>
      <c r="AE5" s="126"/>
      <c r="AF5" s="123"/>
      <c r="AG5" s="123"/>
      <c r="AH5" s="123"/>
      <c r="AI5" s="123"/>
      <c r="AJ5" s="124"/>
      <c r="AK5" s="115"/>
      <c r="AL5" s="129" t="s">
        <v>15</v>
      </c>
      <c r="AM5" s="129"/>
      <c r="AN5" s="129"/>
      <c r="AO5" s="129"/>
      <c r="AP5" s="129"/>
      <c r="AQ5" s="129"/>
      <c r="AR5" s="129"/>
      <c r="AS5" s="129"/>
      <c r="AT5" s="129"/>
      <c r="AU5" s="129"/>
      <c r="AV5" s="129"/>
      <c r="AW5" s="129"/>
      <c r="AX5" s="129"/>
      <c r="AY5" s="130" t="s">
        <v>16</v>
      </c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  <c r="BK5" s="130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2" t="s">
        <v>48</v>
      </c>
      <c r="CN5" s="112"/>
      <c r="CO5" s="112"/>
      <c r="CP5" s="112"/>
      <c r="CQ5" s="112"/>
      <c r="CR5" s="112"/>
      <c r="CS5" s="112"/>
      <c r="CT5" s="112"/>
      <c r="CU5" s="112"/>
      <c r="CV5" s="112"/>
      <c r="CW5" s="112"/>
      <c r="CX5" s="112"/>
      <c r="CY5" s="112"/>
      <c r="CZ5" s="112"/>
      <c r="DA5" s="112"/>
      <c r="DB5" s="112"/>
      <c r="DC5" s="112"/>
      <c r="DD5" s="112"/>
      <c r="DE5" s="112"/>
      <c r="DF5" s="112"/>
      <c r="DG5" s="112"/>
      <c r="DH5" s="112"/>
      <c r="DI5" s="112"/>
      <c r="DJ5" s="112"/>
      <c r="DK5" s="112"/>
      <c r="DL5" s="112"/>
      <c r="DM5" s="112"/>
      <c r="DN5" s="112" t="s">
        <v>49</v>
      </c>
      <c r="DO5" s="112"/>
      <c r="DP5" s="112"/>
      <c r="DQ5" s="112"/>
      <c r="DR5" s="112"/>
      <c r="DS5" s="112"/>
      <c r="DT5" s="112"/>
      <c r="DU5" s="112"/>
      <c r="DV5" s="112"/>
      <c r="DW5" s="112"/>
      <c r="DX5" s="112"/>
      <c r="DY5" s="112"/>
      <c r="DZ5" s="112"/>
      <c r="EA5" s="112"/>
      <c r="EB5" s="112"/>
      <c r="EC5" s="112"/>
      <c r="ED5" s="112"/>
      <c r="EE5" s="112"/>
      <c r="EF5" s="112"/>
      <c r="EG5" s="112"/>
      <c r="EH5" s="112"/>
      <c r="EI5" s="112"/>
      <c r="EJ5" s="112"/>
      <c r="EK5" s="112"/>
      <c r="EL5" s="112"/>
      <c r="EM5" s="112"/>
      <c r="EN5" s="112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  <c r="FN5" s="118"/>
      <c r="FO5" s="118"/>
      <c r="FP5" s="118"/>
      <c r="FQ5" s="118"/>
      <c r="FR5" s="118"/>
      <c r="FS5" s="118"/>
      <c r="FT5" s="118"/>
      <c r="FU5" s="118"/>
      <c r="FV5" s="118"/>
      <c r="FW5" s="118"/>
      <c r="FX5" s="118"/>
      <c r="FY5" s="118"/>
      <c r="FZ5" s="118"/>
      <c r="GA5" s="118"/>
      <c r="GB5" s="118"/>
      <c r="GC5" s="118"/>
      <c r="GD5" s="118"/>
      <c r="GE5" s="118"/>
      <c r="GF5" s="118"/>
      <c r="GG5" s="118"/>
      <c r="GH5" s="118"/>
      <c r="GI5" s="118"/>
      <c r="GJ5" s="118"/>
      <c r="GK5" s="118"/>
      <c r="GL5" s="118"/>
      <c r="GM5" s="118"/>
      <c r="GN5" s="118"/>
      <c r="GO5" s="118"/>
      <c r="GP5" s="118"/>
      <c r="GQ5" s="61"/>
    </row>
    <row r="6" spans="1:199" ht="15" customHeight="1">
      <c r="A6" s="83"/>
      <c r="B6" s="86"/>
      <c r="C6" s="122"/>
      <c r="D6" s="119" t="s">
        <v>18</v>
      </c>
      <c r="E6" s="119" t="s">
        <v>30</v>
      </c>
      <c r="F6" s="119" t="s">
        <v>31</v>
      </c>
      <c r="G6" s="119" t="s">
        <v>32</v>
      </c>
      <c r="H6" s="119" t="s">
        <v>19</v>
      </c>
      <c r="I6" s="119" t="s">
        <v>20</v>
      </c>
      <c r="J6" s="119" t="s">
        <v>21</v>
      </c>
      <c r="K6" s="119" t="s">
        <v>22</v>
      </c>
      <c r="L6" s="119" t="s">
        <v>23</v>
      </c>
      <c r="M6" s="119" t="s">
        <v>24</v>
      </c>
      <c r="N6" s="119" t="s">
        <v>25</v>
      </c>
      <c r="O6" s="119" t="s">
        <v>26</v>
      </c>
      <c r="P6" s="119" t="s">
        <v>33</v>
      </c>
      <c r="Q6" s="120" t="s">
        <v>14</v>
      </c>
      <c r="R6" s="119" t="s">
        <v>18</v>
      </c>
      <c r="S6" s="119" t="s">
        <v>30</v>
      </c>
      <c r="T6" s="119" t="s">
        <v>31</v>
      </c>
      <c r="U6" s="119" t="s">
        <v>32</v>
      </c>
      <c r="V6" s="119" t="s">
        <v>19</v>
      </c>
      <c r="W6" s="119" t="s">
        <v>20</v>
      </c>
      <c r="X6" s="119" t="s">
        <v>21</v>
      </c>
      <c r="Y6" s="119" t="s">
        <v>22</v>
      </c>
      <c r="Z6" s="119" t="s">
        <v>23</v>
      </c>
      <c r="AA6" s="119" t="s">
        <v>24</v>
      </c>
      <c r="AB6" s="119" t="s">
        <v>25</v>
      </c>
      <c r="AC6" s="119" t="s">
        <v>26</v>
      </c>
      <c r="AD6" s="119" t="s">
        <v>33</v>
      </c>
      <c r="AE6" s="120" t="s">
        <v>14</v>
      </c>
      <c r="AF6" s="123"/>
      <c r="AG6" s="123"/>
      <c r="AH6" s="123"/>
      <c r="AI6" s="123"/>
      <c r="AJ6" s="124"/>
      <c r="AK6" s="115"/>
      <c r="AL6" s="129"/>
      <c r="AM6" s="129"/>
      <c r="AN6" s="129"/>
      <c r="AO6" s="129"/>
      <c r="AP6" s="129"/>
      <c r="AQ6" s="129"/>
      <c r="AR6" s="129"/>
      <c r="AS6" s="129"/>
      <c r="AT6" s="129"/>
      <c r="AU6" s="129"/>
      <c r="AV6" s="129"/>
      <c r="AW6" s="129"/>
      <c r="AX6" s="129"/>
      <c r="AY6" s="130"/>
      <c r="AZ6" s="130"/>
      <c r="BA6" s="130"/>
      <c r="BB6" s="130"/>
      <c r="BC6" s="130"/>
      <c r="BD6" s="130"/>
      <c r="BE6" s="130"/>
      <c r="BF6" s="130"/>
      <c r="BG6" s="130"/>
      <c r="BH6" s="130"/>
      <c r="BI6" s="130"/>
      <c r="BJ6" s="130"/>
      <c r="BK6" s="130"/>
      <c r="BL6" s="131" t="s">
        <v>50</v>
      </c>
      <c r="BM6" s="133" t="s">
        <v>15</v>
      </c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4" t="s">
        <v>16</v>
      </c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09" t="s">
        <v>50</v>
      </c>
      <c r="CN6" s="134" t="s">
        <v>15</v>
      </c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 t="s">
        <v>16</v>
      </c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09" t="s">
        <v>50</v>
      </c>
      <c r="DO6" s="134" t="s">
        <v>15</v>
      </c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 t="s">
        <v>16</v>
      </c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09" t="s">
        <v>50</v>
      </c>
      <c r="EP6" s="111" t="s">
        <v>15</v>
      </c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2" t="s">
        <v>16</v>
      </c>
      <c r="FD6" s="112"/>
      <c r="FE6" s="112"/>
      <c r="FF6" s="112"/>
      <c r="FG6" s="112"/>
      <c r="FH6" s="112"/>
      <c r="FI6" s="112"/>
      <c r="FJ6" s="112"/>
      <c r="FK6" s="112"/>
      <c r="FL6" s="112"/>
      <c r="FM6" s="112"/>
      <c r="FN6" s="112"/>
      <c r="FO6" s="112"/>
      <c r="FP6" s="109" t="s">
        <v>50</v>
      </c>
      <c r="FQ6" s="111" t="s">
        <v>15</v>
      </c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  <c r="GC6" s="111"/>
      <c r="GD6" s="113" t="s">
        <v>16</v>
      </c>
      <c r="GE6" s="113"/>
      <c r="GF6" s="113"/>
      <c r="GG6" s="113"/>
      <c r="GH6" s="113"/>
      <c r="GI6" s="113"/>
      <c r="GJ6" s="113"/>
      <c r="GK6" s="113"/>
      <c r="GL6" s="113"/>
      <c r="GM6" s="113"/>
      <c r="GN6" s="113"/>
      <c r="GO6" s="113"/>
      <c r="GP6" s="113"/>
      <c r="GQ6" s="61"/>
    </row>
    <row r="7" spans="1:199" ht="32.1" customHeight="1">
      <c r="A7" s="84"/>
      <c r="B7" s="87"/>
      <c r="C7" s="122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20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20"/>
      <c r="AF7" s="123"/>
      <c r="AG7" s="123"/>
      <c r="AH7" s="123"/>
      <c r="AI7" s="123"/>
      <c r="AJ7" s="124"/>
      <c r="AK7" s="116"/>
      <c r="AL7" s="18" t="s">
        <v>18</v>
      </c>
      <c r="AM7" s="19" t="s">
        <v>51</v>
      </c>
      <c r="AN7" s="19" t="s">
        <v>52</v>
      </c>
      <c r="AO7" s="19" t="s">
        <v>32</v>
      </c>
      <c r="AP7" s="19" t="s">
        <v>19</v>
      </c>
      <c r="AQ7" s="19" t="s">
        <v>20</v>
      </c>
      <c r="AR7" s="19" t="s">
        <v>21</v>
      </c>
      <c r="AS7" s="19" t="s">
        <v>22</v>
      </c>
      <c r="AT7" s="19" t="s">
        <v>23</v>
      </c>
      <c r="AU7" s="19" t="s">
        <v>24</v>
      </c>
      <c r="AV7" s="19" t="s">
        <v>25</v>
      </c>
      <c r="AW7" s="19" t="s">
        <v>53</v>
      </c>
      <c r="AX7" s="19" t="s">
        <v>40</v>
      </c>
      <c r="AY7" s="20" t="s">
        <v>18</v>
      </c>
      <c r="AZ7" s="21" t="s">
        <v>51</v>
      </c>
      <c r="BA7" s="21" t="s">
        <v>52</v>
      </c>
      <c r="BB7" s="21" t="s">
        <v>32</v>
      </c>
      <c r="BC7" s="21" t="s">
        <v>19</v>
      </c>
      <c r="BD7" s="21" t="s">
        <v>20</v>
      </c>
      <c r="BE7" s="21" t="s">
        <v>21</v>
      </c>
      <c r="BF7" s="21" t="s">
        <v>22</v>
      </c>
      <c r="BG7" s="21" t="s">
        <v>23</v>
      </c>
      <c r="BH7" s="21" t="s">
        <v>24</v>
      </c>
      <c r="BI7" s="21" t="s">
        <v>25</v>
      </c>
      <c r="BJ7" s="21" t="s">
        <v>53</v>
      </c>
      <c r="BK7" s="21" t="s">
        <v>40</v>
      </c>
      <c r="BL7" s="132"/>
      <c r="BM7" s="22" t="s">
        <v>18</v>
      </c>
      <c r="BN7" s="23" t="s">
        <v>51</v>
      </c>
      <c r="BO7" s="23" t="s">
        <v>52</v>
      </c>
      <c r="BP7" s="23" t="s">
        <v>32</v>
      </c>
      <c r="BQ7" s="23" t="s">
        <v>19</v>
      </c>
      <c r="BR7" s="23" t="s">
        <v>20</v>
      </c>
      <c r="BS7" s="23" t="s">
        <v>21</v>
      </c>
      <c r="BT7" s="23" t="s">
        <v>22</v>
      </c>
      <c r="BU7" s="23" t="s">
        <v>23</v>
      </c>
      <c r="BV7" s="23" t="s">
        <v>24</v>
      </c>
      <c r="BW7" s="23" t="s">
        <v>25</v>
      </c>
      <c r="BX7" s="23" t="s">
        <v>53</v>
      </c>
      <c r="BY7" s="23" t="s">
        <v>40</v>
      </c>
      <c r="BZ7" s="22" t="s">
        <v>18</v>
      </c>
      <c r="CA7" s="23" t="s">
        <v>51</v>
      </c>
      <c r="CB7" s="23" t="s">
        <v>52</v>
      </c>
      <c r="CC7" s="23" t="s">
        <v>32</v>
      </c>
      <c r="CD7" s="23" t="s">
        <v>19</v>
      </c>
      <c r="CE7" s="23" t="s">
        <v>20</v>
      </c>
      <c r="CF7" s="23" t="s">
        <v>21</v>
      </c>
      <c r="CG7" s="23" t="s">
        <v>22</v>
      </c>
      <c r="CH7" s="23" t="s">
        <v>23</v>
      </c>
      <c r="CI7" s="23" t="s">
        <v>24</v>
      </c>
      <c r="CJ7" s="23" t="s">
        <v>25</v>
      </c>
      <c r="CK7" s="23" t="s">
        <v>53</v>
      </c>
      <c r="CL7" s="23" t="s">
        <v>40</v>
      </c>
      <c r="CM7" s="110"/>
      <c r="CN7" s="22" t="s">
        <v>18</v>
      </c>
      <c r="CO7" s="23" t="s">
        <v>51</v>
      </c>
      <c r="CP7" s="23" t="s">
        <v>52</v>
      </c>
      <c r="CQ7" s="23" t="s">
        <v>32</v>
      </c>
      <c r="CR7" s="23" t="s">
        <v>19</v>
      </c>
      <c r="CS7" s="23" t="s">
        <v>20</v>
      </c>
      <c r="CT7" s="23" t="s">
        <v>21</v>
      </c>
      <c r="CU7" s="23" t="s">
        <v>22</v>
      </c>
      <c r="CV7" s="23" t="s">
        <v>23</v>
      </c>
      <c r="CW7" s="23" t="s">
        <v>24</v>
      </c>
      <c r="CX7" s="23" t="s">
        <v>25</v>
      </c>
      <c r="CY7" s="23" t="s">
        <v>53</v>
      </c>
      <c r="CZ7" s="23" t="s">
        <v>40</v>
      </c>
      <c r="DA7" s="22" t="s">
        <v>18</v>
      </c>
      <c r="DB7" s="23" t="s">
        <v>51</v>
      </c>
      <c r="DC7" s="23" t="s">
        <v>52</v>
      </c>
      <c r="DD7" s="23" t="s">
        <v>32</v>
      </c>
      <c r="DE7" s="23" t="s">
        <v>19</v>
      </c>
      <c r="DF7" s="23" t="s">
        <v>20</v>
      </c>
      <c r="DG7" s="23" t="s">
        <v>21</v>
      </c>
      <c r="DH7" s="23" t="s">
        <v>22</v>
      </c>
      <c r="DI7" s="23" t="s">
        <v>23</v>
      </c>
      <c r="DJ7" s="23" t="s">
        <v>24</v>
      </c>
      <c r="DK7" s="23" t="s">
        <v>25</v>
      </c>
      <c r="DL7" s="23" t="s">
        <v>53</v>
      </c>
      <c r="DM7" s="23" t="s">
        <v>40</v>
      </c>
      <c r="DN7" s="110"/>
      <c r="DO7" s="22" t="s">
        <v>18</v>
      </c>
      <c r="DP7" s="23" t="s">
        <v>51</v>
      </c>
      <c r="DQ7" s="23" t="s">
        <v>52</v>
      </c>
      <c r="DR7" s="23" t="s">
        <v>32</v>
      </c>
      <c r="DS7" s="23" t="s">
        <v>19</v>
      </c>
      <c r="DT7" s="23" t="s">
        <v>20</v>
      </c>
      <c r="DU7" s="23" t="s">
        <v>21</v>
      </c>
      <c r="DV7" s="23" t="s">
        <v>22</v>
      </c>
      <c r="DW7" s="23" t="s">
        <v>23</v>
      </c>
      <c r="DX7" s="23" t="s">
        <v>24</v>
      </c>
      <c r="DY7" s="23" t="s">
        <v>25</v>
      </c>
      <c r="DZ7" s="23" t="s">
        <v>53</v>
      </c>
      <c r="EA7" s="23" t="s">
        <v>40</v>
      </c>
      <c r="EB7" s="22" t="s">
        <v>18</v>
      </c>
      <c r="EC7" s="23" t="s">
        <v>51</v>
      </c>
      <c r="ED7" s="23" t="s">
        <v>52</v>
      </c>
      <c r="EE7" s="23" t="s">
        <v>32</v>
      </c>
      <c r="EF7" s="23" t="s">
        <v>19</v>
      </c>
      <c r="EG7" s="23" t="s">
        <v>20</v>
      </c>
      <c r="EH7" s="23" t="s">
        <v>21</v>
      </c>
      <c r="EI7" s="23" t="s">
        <v>22</v>
      </c>
      <c r="EJ7" s="23" t="s">
        <v>23</v>
      </c>
      <c r="EK7" s="23" t="s">
        <v>24</v>
      </c>
      <c r="EL7" s="23" t="s">
        <v>25</v>
      </c>
      <c r="EM7" s="23" t="s">
        <v>53</v>
      </c>
      <c r="EN7" s="23" t="s">
        <v>40</v>
      </c>
      <c r="EO7" s="110"/>
      <c r="EP7" s="22" t="s">
        <v>18</v>
      </c>
      <c r="EQ7" s="23" t="s">
        <v>51</v>
      </c>
      <c r="ER7" s="23" t="s">
        <v>52</v>
      </c>
      <c r="ES7" s="23" t="s">
        <v>32</v>
      </c>
      <c r="ET7" s="23" t="s">
        <v>19</v>
      </c>
      <c r="EU7" s="23" t="s">
        <v>20</v>
      </c>
      <c r="EV7" s="23" t="s">
        <v>21</v>
      </c>
      <c r="EW7" s="23" t="s">
        <v>22</v>
      </c>
      <c r="EX7" s="23" t="s">
        <v>23</v>
      </c>
      <c r="EY7" s="23" t="s">
        <v>24</v>
      </c>
      <c r="EZ7" s="23" t="s">
        <v>25</v>
      </c>
      <c r="FA7" s="23" t="s">
        <v>53</v>
      </c>
      <c r="FB7" s="23" t="s">
        <v>40</v>
      </c>
      <c r="FC7" s="22" t="s">
        <v>18</v>
      </c>
      <c r="FD7" s="23" t="s">
        <v>51</v>
      </c>
      <c r="FE7" s="23" t="s">
        <v>52</v>
      </c>
      <c r="FF7" s="23" t="s">
        <v>32</v>
      </c>
      <c r="FG7" s="23" t="s">
        <v>19</v>
      </c>
      <c r="FH7" s="23" t="s">
        <v>20</v>
      </c>
      <c r="FI7" s="23" t="s">
        <v>21</v>
      </c>
      <c r="FJ7" s="23" t="s">
        <v>22</v>
      </c>
      <c r="FK7" s="23" t="s">
        <v>23</v>
      </c>
      <c r="FL7" s="23" t="s">
        <v>24</v>
      </c>
      <c r="FM7" s="23" t="s">
        <v>25</v>
      </c>
      <c r="FN7" s="23" t="s">
        <v>53</v>
      </c>
      <c r="FO7" s="23" t="s">
        <v>40</v>
      </c>
      <c r="FP7" s="110"/>
      <c r="FQ7" s="22" t="s">
        <v>18</v>
      </c>
      <c r="FR7" s="23" t="s">
        <v>51</v>
      </c>
      <c r="FS7" s="23" t="s">
        <v>52</v>
      </c>
      <c r="FT7" s="23" t="s">
        <v>32</v>
      </c>
      <c r="FU7" s="23" t="s">
        <v>19</v>
      </c>
      <c r="FV7" s="23" t="s">
        <v>20</v>
      </c>
      <c r="FW7" s="23" t="s">
        <v>21</v>
      </c>
      <c r="FX7" s="23" t="s">
        <v>22</v>
      </c>
      <c r="FY7" s="23" t="s">
        <v>23</v>
      </c>
      <c r="FZ7" s="23" t="s">
        <v>24</v>
      </c>
      <c r="GA7" s="23" t="s">
        <v>25</v>
      </c>
      <c r="GB7" s="23" t="s">
        <v>53</v>
      </c>
      <c r="GC7" s="23" t="s">
        <v>40</v>
      </c>
      <c r="GD7" s="22" t="s">
        <v>18</v>
      </c>
      <c r="GE7" s="23" t="s">
        <v>51</v>
      </c>
      <c r="GF7" s="23" t="s">
        <v>52</v>
      </c>
      <c r="GG7" s="23" t="s">
        <v>32</v>
      </c>
      <c r="GH7" s="23" t="s">
        <v>19</v>
      </c>
      <c r="GI7" s="23" t="s">
        <v>20</v>
      </c>
      <c r="GJ7" s="23" t="s">
        <v>21</v>
      </c>
      <c r="GK7" s="23" t="s">
        <v>22</v>
      </c>
      <c r="GL7" s="23" t="s">
        <v>23</v>
      </c>
      <c r="GM7" s="23" t="s">
        <v>24</v>
      </c>
      <c r="GN7" s="23" t="s">
        <v>25</v>
      </c>
      <c r="GO7" s="23" t="s">
        <v>53</v>
      </c>
      <c r="GP7" s="24" t="s">
        <v>40</v>
      </c>
      <c r="GQ7" s="117"/>
    </row>
    <row r="8" spans="1:199" ht="14.1" customHeight="1">
      <c r="A8" s="27" t="s">
        <v>56</v>
      </c>
      <c r="B8" s="27" t="s">
        <v>57</v>
      </c>
      <c r="C8" s="3">
        <v>700</v>
      </c>
      <c r="D8" s="2">
        <v>0</v>
      </c>
      <c r="E8" s="2">
        <v>6</v>
      </c>
      <c r="F8" s="2">
        <v>7</v>
      </c>
      <c r="G8" s="2">
        <v>3</v>
      </c>
      <c r="H8" s="2">
        <v>4</v>
      </c>
      <c r="I8" s="2">
        <v>18</v>
      </c>
      <c r="J8" s="2">
        <v>51</v>
      </c>
      <c r="K8" s="2">
        <v>47</v>
      </c>
      <c r="L8" s="2">
        <v>36</v>
      </c>
      <c r="M8" s="2">
        <v>40</v>
      </c>
      <c r="N8" s="2">
        <v>26</v>
      </c>
      <c r="O8" s="2">
        <v>30</v>
      </c>
      <c r="P8" s="2">
        <v>0</v>
      </c>
      <c r="Q8" s="2">
        <f>SUM(D8:P8)</f>
        <v>268</v>
      </c>
      <c r="R8" s="2">
        <v>1</v>
      </c>
      <c r="S8" s="2">
        <v>9</v>
      </c>
      <c r="T8" s="2">
        <v>11</v>
      </c>
      <c r="U8" s="2">
        <v>8</v>
      </c>
      <c r="V8" s="2">
        <v>23</v>
      </c>
      <c r="W8" s="2">
        <v>77</v>
      </c>
      <c r="X8" s="2">
        <v>85</v>
      </c>
      <c r="Y8" s="2">
        <v>76</v>
      </c>
      <c r="Z8" s="2">
        <v>49</v>
      </c>
      <c r="AA8" s="2">
        <v>35</v>
      </c>
      <c r="AB8" s="2">
        <v>28</v>
      </c>
      <c r="AC8" s="2">
        <v>30</v>
      </c>
      <c r="AD8" s="2">
        <v>0</v>
      </c>
      <c r="AE8" s="3">
        <f>SUM(R8:AD8)</f>
        <v>432</v>
      </c>
      <c r="AF8" s="3">
        <v>0</v>
      </c>
      <c r="AG8" s="3">
        <v>0</v>
      </c>
      <c r="AH8" s="3">
        <v>0</v>
      </c>
      <c r="AI8" s="3">
        <v>0</v>
      </c>
      <c r="AJ8" s="25"/>
      <c r="AK8" s="26">
        <v>122</v>
      </c>
      <c r="AL8" s="26">
        <v>0</v>
      </c>
      <c r="AM8" s="26">
        <v>2</v>
      </c>
      <c r="AN8" s="26">
        <v>2</v>
      </c>
      <c r="AO8" s="26">
        <v>1</v>
      </c>
      <c r="AP8" s="26">
        <v>1</v>
      </c>
      <c r="AQ8" s="26">
        <v>5</v>
      </c>
      <c r="AR8" s="26">
        <v>7</v>
      </c>
      <c r="AS8" s="26">
        <v>7</v>
      </c>
      <c r="AT8" s="26">
        <v>10</v>
      </c>
      <c r="AU8" s="26">
        <v>3</v>
      </c>
      <c r="AV8" s="26">
        <v>3</v>
      </c>
      <c r="AW8" s="26">
        <v>6</v>
      </c>
      <c r="AX8" s="26">
        <v>0</v>
      </c>
      <c r="AY8" s="26">
        <v>0</v>
      </c>
      <c r="AZ8" s="26">
        <v>2</v>
      </c>
      <c r="BA8" s="26">
        <v>1</v>
      </c>
      <c r="BB8" s="26">
        <v>2</v>
      </c>
      <c r="BC8" s="26">
        <v>3</v>
      </c>
      <c r="BD8" s="26">
        <v>18</v>
      </c>
      <c r="BE8" s="26">
        <v>13</v>
      </c>
      <c r="BF8" s="26">
        <v>13</v>
      </c>
      <c r="BG8" s="26">
        <v>10</v>
      </c>
      <c r="BH8" s="26">
        <v>6</v>
      </c>
      <c r="BI8" s="26">
        <v>4</v>
      </c>
      <c r="BJ8" s="26">
        <v>3</v>
      </c>
      <c r="BK8" s="26">
        <v>0</v>
      </c>
      <c r="BL8" s="26">
        <v>5</v>
      </c>
      <c r="BM8" s="26">
        <v>0</v>
      </c>
      <c r="BN8" s="26">
        <v>0</v>
      </c>
      <c r="BO8" s="26">
        <v>0</v>
      </c>
      <c r="BP8" s="26">
        <v>0</v>
      </c>
      <c r="BQ8" s="26">
        <v>0</v>
      </c>
      <c r="BR8" s="26">
        <v>0</v>
      </c>
      <c r="BS8" s="26">
        <v>0</v>
      </c>
      <c r="BT8" s="26">
        <v>0</v>
      </c>
      <c r="BU8" s="26">
        <v>2</v>
      </c>
      <c r="BV8" s="26">
        <v>0</v>
      </c>
      <c r="BW8" s="26">
        <v>0</v>
      </c>
      <c r="BX8" s="26">
        <v>0</v>
      </c>
      <c r="BY8" s="26">
        <v>0</v>
      </c>
      <c r="BZ8" s="26">
        <v>0</v>
      </c>
      <c r="CA8" s="26">
        <v>1</v>
      </c>
      <c r="CB8" s="26">
        <v>0</v>
      </c>
      <c r="CC8" s="26">
        <v>0</v>
      </c>
      <c r="CD8" s="26">
        <v>0</v>
      </c>
      <c r="CE8" s="26">
        <v>1</v>
      </c>
      <c r="CF8" s="26">
        <v>0</v>
      </c>
      <c r="CG8" s="26">
        <v>0</v>
      </c>
      <c r="CH8" s="26">
        <v>0</v>
      </c>
      <c r="CI8" s="26">
        <v>1</v>
      </c>
      <c r="CJ8" s="26">
        <v>0</v>
      </c>
      <c r="CK8" s="26">
        <v>0</v>
      </c>
      <c r="CL8" s="26">
        <v>0</v>
      </c>
      <c r="CM8" s="26">
        <v>2</v>
      </c>
      <c r="CN8" s="26">
        <v>0</v>
      </c>
      <c r="CO8" s="26">
        <v>0</v>
      </c>
      <c r="CP8" s="26">
        <v>0</v>
      </c>
      <c r="CQ8" s="26">
        <v>0</v>
      </c>
      <c r="CR8" s="26">
        <v>0</v>
      </c>
      <c r="CS8" s="26">
        <v>0</v>
      </c>
      <c r="CT8" s="26">
        <v>0</v>
      </c>
      <c r="CU8" s="26">
        <v>0</v>
      </c>
      <c r="CV8" s="26">
        <v>0</v>
      </c>
      <c r="CW8" s="26">
        <v>0</v>
      </c>
      <c r="CX8" s="26">
        <v>0</v>
      </c>
      <c r="CY8" s="26">
        <v>0</v>
      </c>
      <c r="CZ8" s="26">
        <v>0</v>
      </c>
      <c r="DA8" s="26">
        <v>0</v>
      </c>
      <c r="DB8" s="26">
        <v>0</v>
      </c>
      <c r="DC8" s="26">
        <v>0</v>
      </c>
      <c r="DD8" s="26">
        <v>0</v>
      </c>
      <c r="DE8" s="26">
        <v>0</v>
      </c>
      <c r="DF8" s="26">
        <v>1</v>
      </c>
      <c r="DG8" s="26">
        <v>1</v>
      </c>
      <c r="DH8" s="26">
        <v>0</v>
      </c>
      <c r="DI8" s="26">
        <v>0</v>
      </c>
      <c r="DJ8" s="26">
        <v>0</v>
      </c>
      <c r="DK8" s="26">
        <v>0</v>
      </c>
      <c r="DL8" s="26">
        <v>0</v>
      </c>
      <c r="DM8" s="26">
        <v>0</v>
      </c>
      <c r="DN8" s="26">
        <v>69</v>
      </c>
      <c r="DO8" s="26">
        <v>0</v>
      </c>
      <c r="DP8" s="26">
        <v>1</v>
      </c>
      <c r="DQ8" s="26">
        <v>1</v>
      </c>
      <c r="DR8" s="26">
        <v>1</v>
      </c>
      <c r="DS8" s="26">
        <v>1</v>
      </c>
      <c r="DT8" s="26">
        <v>1</v>
      </c>
      <c r="DU8" s="26">
        <v>3</v>
      </c>
      <c r="DV8" s="26">
        <v>4</v>
      </c>
      <c r="DW8" s="26">
        <v>6</v>
      </c>
      <c r="DX8" s="26">
        <v>2</v>
      </c>
      <c r="DY8" s="26">
        <v>3</v>
      </c>
      <c r="DZ8" s="26">
        <v>3</v>
      </c>
      <c r="EA8" s="26">
        <v>0</v>
      </c>
      <c r="EB8" s="26">
        <v>0</v>
      </c>
      <c r="EC8" s="26">
        <v>1</v>
      </c>
      <c r="ED8" s="26">
        <v>0</v>
      </c>
      <c r="EE8" s="26">
        <v>2</v>
      </c>
      <c r="EF8" s="26">
        <v>2</v>
      </c>
      <c r="EG8" s="26">
        <v>10</v>
      </c>
      <c r="EH8" s="26">
        <v>6</v>
      </c>
      <c r="EI8" s="26">
        <v>8</v>
      </c>
      <c r="EJ8" s="26">
        <v>8</v>
      </c>
      <c r="EK8" s="26">
        <v>3</v>
      </c>
      <c r="EL8" s="26">
        <v>2</v>
      </c>
      <c r="EM8" s="26">
        <v>1</v>
      </c>
      <c r="EN8" s="26">
        <v>0</v>
      </c>
      <c r="EO8" s="26">
        <v>46</v>
      </c>
      <c r="EP8" s="26">
        <v>0</v>
      </c>
      <c r="EQ8" s="26">
        <v>1</v>
      </c>
      <c r="ER8" s="26">
        <v>1</v>
      </c>
      <c r="ES8" s="26">
        <v>0</v>
      </c>
      <c r="ET8" s="26">
        <v>0</v>
      </c>
      <c r="EU8" s="26">
        <v>4</v>
      </c>
      <c r="EV8" s="26">
        <v>4</v>
      </c>
      <c r="EW8" s="26">
        <v>3</v>
      </c>
      <c r="EX8" s="26">
        <v>2</v>
      </c>
      <c r="EY8" s="26">
        <v>1</v>
      </c>
      <c r="EZ8" s="26">
        <v>0</v>
      </c>
      <c r="FA8" s="26">
        <v>3</v>
      </c>
      <c r="FB8" s="26">
        <v>0</v>
      </c>
      <c r="FC8" s="26">
        <v>0</v>
      </c>
      <c r="FD8" s="26">
        <v>0</v>
      </c>
      <c r="FE8" s="26">
        <v>1</v>
      </c>
      <c r="FF8" s="26">
        <v>0</v>
      </c>
      <c r="FG8" s="26">
        <v>1</v>
      </c>
      <c r="FH8" s="26">
        <v>6</v>
      </c>
      <c r="FI8" s="26">
        <v>6</v>
      </c>
      <c r="FJ8" s="26">
        <v>5</v>
      </c>
      <c r="FK8" s="26">
        <v>2</v>
      </c>
      <c r="FL8" s="26">
        <v>2</v>
      </c>
      <c r="FM8" s="26">
        <v>2</v>
      </c>
      <c r="FN8" s="26">
        <v>2</v>
      </c>
      <c r="FO8" s="26">
        <v>0</v>
      </c>
      <c r="FP8" s="26">
        <v>0</v>
      </c>
      <c r="FQ8" s="26">
        <v>0</v>
      </c>
      <c r="FR8" s="26">
        <v>0</v>
      </c>
      <c r="FS8" s="26">
        <v>0</v>
      </c>
      <c r="FT8" s="26">
        <v>0</v>
      </c>
      <c r="FU8" s="26">
        <v>0</v>
      </c>
      <c r="FV8" s="26">
        <v>0</v>
      </c>
      <c r="FW8" s="26">
        <v>0</v>
      </c>
      <c r="FX8" s="26">
        <v>0</v>
      </c>
      <c r="FY8" s="26">
        <v>0</v>
      </c>
      <c r="FZ8" s="26">
        <v>0</v>
      </c>
      <c r="GA8" s="26">
        <v>0</v>
      </c>
      <c r="GB8" s="26">
        <v>0</v>
      </c>
      <c r="GC8" s="26">
        <v>0</v>
      </c>
      <c r="GD8" s="26">
        <v>0</v>
      </c>
      <c r="GE8" s="26">
        <v>0</v>
      </c>
      <c r="GF8" s="26">
        <v>0</v>
      </c>
      <c r="GG8" s="26">
        <v>0</v>
      </c>
      <c r="GH8" s="26">
        <v>0</v>
      </c>
      <c r="GI8" s="26">
        <v>0</v>
      </c>
      <c r="GJ8" s="26">
        <v>0</v>
      </c>
      <c r="GK8" s="26">
        <v>0</v>
      </c>
      <c r="GL8" s="26">
        <v>0</v>
      </c>
      <c r="GM8" s="26">
        <v>0</v>
      </c>
      <c r="GN8" s="26">
        <v>0</v>
      </c>
      <c r="GO8" s="26">
        <v>0</v>
      </c>
      <c r="GP8" s="26">
        <v>0</v>
      </c>
      <c r="GQ8" s="16"/>
    </row>
  </sheetData>
  <mergeCells count="68">
    <mergeCell ref="AL3:GP3"/>
    <mergeCell ref="AL4:BK4"/>
    <mergeCell ref="CM4:EN4"/>
    <mergeCell ref="CM5:DM5"/>
    <mergeCell ref="DN5:EN5"/>
    <mergeCell ref="AL5:AX6"/>
    <mergeCell ref="AY5:BK6"/>
    <mergeCell ref="BL6:BL7"/>
    <mergeCell ref="CM6:CM7"/>
    <mergeCell ref="BM6:BY6"/>
    <mergeCell ref="BZ6:CL6"/>
    <mergeCell ref="CN6:CZ6"/>
    <mergeCell ref="DA6:DM6"/>
    <mergeCell ref="DO6:EA6"/>
    <mergeCell ref="EB6:EN6"/>
    <mergeCell ref="DN6:DN7"/>
    <mergeCell ref="J6:J7"/>
    <mergeCell ref="C1:AJ2"/>
    <mergeCell ref="C3:C7"/>
    <mergeCell ref="AF3:AF7"/>
    <mergeCell ref="AG3:AG7"/>
    <mergeCell ref="AH3:AH7"/>
    <mergeCell ref="AI3:AI7"/>
    <mergeCell ref="AJ3:AJ7"/>
    <mergeCell ref="D4:Q5"/>
    <mergeCell ref="R4:AE5"/>
    <mergeCell ref="D6:D7"/>
    <mergeCell ref="D3:AE3"/>
    <mergeCell ref="E6:E7"/>
    <mergeCell ref="F6:F7"/>
    <mergeCell ref="G6:G7"/>
    <mergeCell ref="H6:H7"/>
    <mergeCell ref="I6:I7"/>
    <mergeCell ref="AD6:AD7"/>
    <mergeCell ref="K6:K7"/>
    <mergeCell ref="L6:L7"/>
    <mergeCell ref="M6:M7"/>
    <mergeCell ref="N6:N7"/>
    <mergeCell ref="O6:O7"/>
    <mergeCell ref="P6:P7"/>
    <mergeCell ref="Z6:Z7"/>
    <mergeCell ref="AA6:AA7"/>
    <mergeCell ref="Q6:Q7"/>
    <mergeCell ref="R6:R7"/>
    <mergeCell ref="S6:S7"/>
    <mergeCell ref="T6:T7"/>
    <mergeCell ref="U6:U7"/>
    <mergeCell ref="GD6:GP6"/>
    <mergeCell ref="A1:A7"/>
    <mergeCell ref="B1:B7"/>
    <mergeCell ref="AK1:GQ2"/>
    <mergeCell ref="AK3:AK7"/>
    <mergeCell ref="GQ3:GQ7"/>
    <mergeCell ref="BL4:CL5"/>
    <mergeCell ref="AB6:AB7"/>
    <mergeCell ref="AC6:AC7"/>
    <mergeCell ref="EO4:FO5"/>
    <mergeCell ref="FP4:GP5"/>
    <mergeCell ref="AE6:AE7"/>
    <mergeCell ref="V6:V7"/>
    <mergeCell ref="W6:W7"/>
    <mergeCell ref="X6:X7"/>
    <mergeCell ref="Y6:Y7"/>
    <mergeCell ref="EO6:EO7"/>
    <mergeCell ref="EP6:FB6"/>
    <mergeCell ref="FC6:FO6"/>
    <mergeCell ref="FP6:FP7"/>
    <mergeCell ref="FQ6:G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BAA07-CE90-4EDF-B944-0B4CB3620CA7}">
  <dimension ref="A1:E243"/>
  <sheetViews>
    <sheetView topLeftCell="A206" workbookViewId="0">
      <selection activeCell="E11" sqref="E11"/>
    </sheetView>
  </sheetViews>
  <sheetFormatPr defaultRowHeight="12.75"/>
  <cols>
    <col min="1" max="1" width="14.140625" style="136" bestFit="1" customWidth="1"/>
    <col min="2" max="2" width="16.140625" style="136" bestFit="1" customWidth="1"/>
    <col min="3" max="3" width="19.5703125" style="136" bestFit="1" customWidth="1"/>
    <col min="4" max="4" width="20.5703125" style="136" bestFit="1" customWidth="1"/>
    <col min="5" max="5" width="15.28515625" style="136" bestFit="1" customWidth="1"/>
    <col min="257" max="257" width="14.140625" bestFit="1" customWidth="1"/>
    <col min="258" max="258" width="16.140625" bestFit="1" customWidth="1"/>
    <col min="259" max="259" width="19.5703125" bestFit="1" customWidth="1"/>
    <col min="260" max="260" width="20.5703125" bestFit="1" customWidth="1"/>
    <col min="261" max="261" width="15.28515625" bestFit="1" customWidth="1"/>
    <col min="513" max="513" width="14.140625" bestFit="1" customWidth="1"/>
    <col min="514" max="514" width="16.140625" bestFit="1" customWidth="1"/>
    <col min="515" max="515" width="19.5703125" bestFit="1" customWidth="1"/>
    <col min="516" max="516" width="20.5703125" bestFit="1" customWidth="1"/>
    <col min="517" max="517" width="15.28515625" bestFit="1" customWidth="1"/>
    <col min="769" max="769" width="14.140625" bestFit="1" customWidth="1"/>
    <col min="770" max="770" width="16.140625" bestFit="1" customWidth="1"/>
    <col min="771" max="771" width="19.5703125" bestFit="1" customWidth="1"/>
    <col min="772" max="772" width="20.5703125" bestFit="1" customWidth="1"/>
    <col min="773" max="773" width="15.28515625" bestFit="1" customWidth="1"/>
    <col min="1025" max="1025" width="14.140625" bestFit="1" customWidth="1"/>
    <col min="1026" max="1026" width="16.140625" bestFit="1" customWidth="1"/>
    <col min="1027" max="1027" width="19.5703125" bestFit="1" customWidth="1"/>
    <col min="1028" max="1028" width="20.5703125" bestFit="1" customWidth="1"/>
    <col min="1029" max="1029" width="15.28515625" bestFit="1" customWidth="1"/>
    <col min="1281" max="1281" width="14.140625" bestFit="1" customWidth="1"/>
    <col min="1282" max="1282" width="16.140625" bestFit="1" customWidth="1"/>
    <col min="1283" max="1283" width="19.5703125" bestFit="1" customWidth="1"/>
    <col min="1284" max="1284" width="20.5703125" bestFit="1" customWidth="1"/>
    <col min="1285" max="1285" width="15.28515625" bestFit="1" customWidth="1"/>
    <col min="1537" max="1537" width="14.140625" bestFit="1" customWidth="1"/>
    <col min="1538" max="1538" width="16.140625" bestFit="1" customWidth="1"/>
    <col min="1539" max="1539" width="19.5703125" bestFit="1" customWidth="1"/>
    <col min="1540" max="1540" width="20.5703125" bestFit="1" customWidth="1"/>
    <col min="1541" max="1541" width="15.28515625" bestFit="1" customWidth="1"/>
    <col min="1793" max="1793" width="14.140625" bestFit="1" customWidth="1"/>
    <col min="1794" max="1794" width="16.140625" bestFit="1" customWidth="1"/>
    <col min="1795" max="1795" width="19.5703125" bestFit="1" customWidth="1"/>
    <col min="1796" max="1796" width="20.5703125" bestFit="1" customWidth="1"/>
    <col min="1797" max="1797" width="15.28515625" bestFit="1" customWidth="1"/>
    <col min="2049" max="2049" width="14.140625" bestFit="1" customWidth="1"/>
    <col min="2050" max="2050" width="16.140625" bestFit="1" customWidth="1"/>
    <col min="2051" max="2051" width="19.5703125" bestFit="1" customWidth="1"/>
    <col min="2052" max="2052" width="20.5703125" bestFit="1" customWidth="1"/>
    <col min="2053" max="2053" width="15.28515625" bestFit="1" customWidth="1"/>
    <col min="2305" max="2305" width="14.140625" bestFit="1" customWidth="1"/>
    <col min="2306" max="2306" width="16.140625" bestFit="1" customWidth="1"/>
    <col min="2307" max="2307" width="19.5703125" bestFit="1" customWidth="1"/>
    <col min="2308" max="2308" width="20.5703125" bestFit="1" customWidth="1"/>
    <col min="2309" max="2309" width="15.28515625" bestFit="1" customWidth="1"/>
    <col min="2561" max="2561" width="14.140625" bestFit="1" customWidth="1"/>
    <col min="2562" max="2562" width="16.140625" bestFit="1" customWidth="1"/>
    <col min="2563" max="2563" width="19.5703125" bestFit="1" customWidth="1"/>
    <col min="2564" max="2564" width="20.5703125" bestFit="1" customWidth="1"/>
    <col min="2565" max="2565" width="15.28515625" bestFit="1" customWidth="1"/>
    <col min="2817" max="2817" width="14.140625" bestFit="1" customWidth="1"/>
    <col min="2818" max="2818" width="16.140625" bestFit="1" customWidth="1"/>
    <col min="2819" max="2819" width="19.5703125" bestFit="1" customWidth="1"/>
    <col min="2820" max="2820" width="20.5703125" bestFit="1" customWidth="1"/>
    <col min="2821" max="2821" width="15.28515625" bestFit="1" customWidth="1"/>
    <col min="3073" max="3073" width="14.140625" bestFit="1" customWidth="1"/>
    <col min="3074" max="3074" width="16.140625" bestFit="1" customWidth="1"/>
    <col min="3075" max="3075" width="19.5703125" bestFit="1" customWidth="1"/>
    <col min="3076" max="3076" width="20.5703125" bestFit="1" customWidth="1"/>
    <col min="3077" max="3077" width="15.28515625" bestFit="1" customWidth="1"/>
    <col min="3329" max="3329" width="14.140625" bestFit="1" customWidth="1"/>
    <col min="3330" max="3330" width="16.140625" bestFit="1" customWidth="1"/>
    <col min="3331" max="3331" width="19.5703125" bestFit="1" customWidth="1"/>
    <col min="3332" max="3332" width="20.5703125" bestFit="1" customWidth="1"/>
    <col min="3333" max="3333" width="15.28515625" bestFit="1" customWidth="1"/>
    <col min="3585" max="3585" width="14.140625" bestFit="1" customWidth="1"/>
    <col min="3586" max="3586" width="16.140625" bestFit="1" customWidth="1"/>
    <col min="3587" max="3587" width="19.5703125" bestFit="1" customWidth="1"/>
    <col min="3588" max="3588" width="20.5703125" bestFit="1" customWidth="1"/>
    <col min="3589" max="3589" width="15.28515625" bestFit="1" customWidth="1"/>
    <col min="3841" max="3841" width="14.140625" bestFit="1" customWidth="1"/>
    <col min="3842" max="3842" width="16.140625" bestFit="1" customWidth="1"/>
    <col min="3843" max="3843" width="19.5703125" bestFit="1" customWidth="1"/>
    <col min="3844" max="3844" width="20.5703125" bestFit="1" customWidth="1"/>
    <col min="3845" max="3845" width="15.28515625" bestFit="1" customWidth="1"/>
    <col min="4097" max="4097" width="14.140625" bestFit="1" customWidth="1"/>
    <col min="4098" max="4098" width="16.140625" bestFit="1" customWidth="1"/>
    <col min="4099" max="4099" width="19.5703125" bestFit="1" customWidth="1"/>
    <col min="4100" max="4100" width="20.5703125" bestFit="1" customWidth="1"/>
    <col min="4101" max="4101" width="15.28515625" bestFit="1" customWidth="1"/>
    <col min="4353" max="4353" width="14.140625" bestFit="1" customWidth="1"/>
    <col min="4354" max="4354" width="16.140625" bestFit="1" customWidth="1"/>
    <col min="4355" max="4355" width="19.5703125" bestFit="1" customWidth="1"/>
    <col min="4356" max="4356" width="20.5703125" bestFit="1" customWidth="1"/>
    <col min="4357" max="4357" width="15.28515625" bestFit="1" customWidth="1"/>
    <col min="4609" max="4609" width="14.140625" bestFit="1" customWidth="1"/>
    <col min="4610" max="4610" width="16.140625" bestFit="1" customWidth="1"/>
    <col min="4611" max="4611" width="19.5703125" bestFit="1" customWidth="1"/>
    <col min="4612" max="4612" width="20.5703125" bestFit="1" customWidth="1"/>
    <col min="4613" max="4613" width="15.28515625" bestFit="1" customWidth="1"/>
    <col min="4865" max="4865" width="14.140625" bestFit="1" customWidth="1"/>
    <col min="4866" max="4866" width="16.140625" bestFit="1" customWidth="1"/>
    <col min="4867" max="4867" width="19.5703125" bestFit="1" customWidth="1"/>
    <col min="4868" max="4868" width="20.5703125" bestFit="1" customWidth="1"/>
    <col min="4869" max="4869" width="15.28515625" bestFit="1" customWidth="1"/>
    <col min="5121" max="5121" width="14.140625" bestFit="1" customWidth="1"/>
    <col min="5122" max="5122" width="16.140625" bestFit="1" customWidth="1"/>
    <col min="5123" max="5123" width="19.5703125" bestFit="1" customWidth="1"/>
    <col min="5124" max="5124" width="20.5703125" bestFit="1" customWidth="1"/>
    <col min="5125" max="5125" width="15.28515625" bestFit="1" customWidth="1"/>
    <col min="5377" max="5377" width="14.140625" bestFit="1" customWidth="1"/>
    <col min="5378" max="5378" width="16.140625" bestFit="1" customWidth="1"/>
    <col min="5379" max="5379" width="19.5703125" bestFit="1" customWidth="1"/>
    <col min="5380" max="5380" width="20.5703125" bestFit="1" customWidth="1"/>
    <col min="5381" max="5381" width="15.28515625" bestFit="1" customWidth="1"/>
    <col min="5633" max="5633" width="14.140625" bestFit="1" customWidth="1"/>
    <col min="5634" max="5634" width="16.140625" bestFit="1" customWidth="1"/>
    <col min="5635" max="5635" width="19.5703125" bestFit="1" customWidth="1"/>
    <col min="5636" max="5636" width="20.5703125" bestFit="1" customWidth="1"/>
    <col min="5637" max="5637" width="15.28515625" bestFit="1" customWidth="1"/>
    <col min="5889" max="5889" width="14.140625" bestFit="1" customWidth="1"/>
    <col min="5890" max="5890" width="16.140625" bestFit="1" customWidth="1"/>
    <col min="5891" max="5891" width="19.5703125" bestFit="1" customWidth="1"/>
    <col min="5892" max="5892" width="20.5703125" bestFit="1" customWidth="1"/>
    <col min="5893" max="5893" width="15.28515625" bestFit="1" customWidth="1"/>
    <col min="6145" max="6145" width="14.140625" bestFit="1" customWidth="1"/>
    <col min="6146" max="6146" width="16.140625" bestFit="1" customWidth="1"/>
    <col min="6147" max="6147" width="19.5703125" bestFit="1" customWidth="1"/>
    <col min="6148" max="6148" width="20.5703125" bestFit="1" customWidth="1"/>
    <col min="6149" max="6149" width="15.28515625" bestFit="1" customWidth="1"/>
    <col min="6401" max="6401" width="14.140625" bestFit="1" customWidth="1"/>
    <col min="6402" max="6402" width="16.140625" bestFit="1" customWidth="1"/>
    <col min="6403" max="6403" width="19.5703125" bestFit="1" customWidth="1"/>
    <col min="6404" max="6404" width="20.5703125" bestFit="1" customWidth="1"/>
    <col min="6405" max="6405" width="15.28515625" bestFit="1" customWidth="1"/>
    <col min="6657" max="6657" width="14.140625" bestFit="1" customWidth="1"/>
    <col min="6658" max="6658" width="16.140625" bestFit="1" customWidth="1"/>
    <col min="6659" max="6659" width="19.5703125" bestFit="1" customWidth="1"/>
    <col min="6660" max="6660" width="20.5703125" bestFit="1" customWidth="1"/>
    <col min="6661" max="6661" width="15.28515625" bestFit="1" customWidth="1"/>
    <col min="6913" max="6913" width="14.140625" bestFit="1" customWidth="1"/>
    <col min="6914" max="6914" width="16.140625" bestFit="1" customWidth="1"/>
    <col min="6915" max="6915" width="19.5703125" bestFit="1" customWidth="1"/>
    <col min="6916" max="6916" width="20.5703125" bestFit="1" customWidth="1"/>
    <col min="6917" max="6917" width="15.28515625" bestFit="1" customWidth="1"/>
    <col min="7169" max="7169" width="14.140625" bestFit="1" customWidth="1"/>
    <col min="7170" max="7170" width="16.140625" bestFit="1" customWidth="1"/>
    <col min="7171" max="7171" width="19.5703125" bestFit="1" customWidth="1"/>
    <col min="7172" max="7172" width="20.5703125" bestFit="1" customWidth="1"/>
    <col min="7173" max="7173" width="15.28515625" bestFit="1" customWidth="1"/>
    <col min="7425" max="7425" width="14.140625" bestFit="1" customWidth="1"/>
    <col min="7426" max="7426" width="16.140625" bestFit="1" customWidth="1"/>
    <col min="7427" max="7427" width="19.5703125" bestFit="1" customWidth="1"/>
    <col min="7428" max="7428" width="20.5703125" bestFit="1" customWidth="1"/>
    <col min="7429" max="7429" width="15.28515625" bestFit="1" customWidth="1"/>
    <col min="7681" max="7681" width="14.140625" bestFit="1" customWidth="1"/>
    <col min="7682" max="7682" width="16.140625" bestFit="1" customWidth="1"/>
    <col min="7683" max="7683" width="19.5703125" bestFit="1" customWidth="1"/>
    <col min="7684" max="7684" width="20.5703125" bestFit="1" customWidth="1"/>
    <col min="7685" max="7685" width="15.28515625" bestFit="1" customWidth="1"/>
    <col min="7937" max="7937" width="14.140625" bestFit="1" customWidth="1"/>
    <col min="7938" max="7938" width="16.140625" bestFit="1" customWidth="1"/>
    <col min="7939" max="7939" width="19.5703125" bestFit="1" customWidth="1"/>
    <col min="7940" max="7940" width="20.5703125" bestFit="1" customWidth="1"/>
    <col min="7941" max="7941" width="15.28515625" bestFit="1" customWidth="1"/>
    <col min="8193" max="8193" width="14.140625" bestFit="1" customWidth="1"/>
    <col min="8194" max="8194" width="16.140625" bestFit="1" customWidth="1"/>
    <col min="8195" max="8195" width="19.5703125" bestFit="1" customWidth="1"/>
    <col min="8196" max="8196" width="20.5703125" bestFit="1" customWidth="1"/>
    <col min="8197" max="8197" width="15.28515625" bestFit="1" customWidth="1"/>
    <col min="8449" max="8449" width="14.140625" bestFit="1" customWidth="1"/>
    <col min="8450" max="8450" width="16.140625" bestFit="1" customWidth="1"/>
    <col min="8451" max="8451" width="19.5703125" bestFit="1" customWidth="1"/>
    <col min="8452" max="8452" width="20.5703125" bestFit="1" customWidth="1"/>
    <col min="8453" max="8453" width="15.28515625" bestFit="1" customWidth="1"/>
    <col min="8705" max="8705" width="14.140625" bestFit="1" customWidth="1"/>
    <col min="8706" max="8706" width="16.140625" bestFit="1" customWidth="1"/>
    <col min="8707" max="8707" width="19.5703125" bestFit="1" customWidth="1"/>
    <col min="8708" max="8708" width="20.5703125" bestFit="1" customWidth="1"/>
    <col min="8709" max="8709" width="15.28515625" bestFit="1" customWidth="1"/>
    <col min="8961" max="8961" width="14.140625" bestFit="1" customWidth="1"/>
    <col min="8962" max="8962" width="16.140625" bestFit="1" customWidth="1"/>
    <col min="8963" max="8963" width="19.5703125" bestFit="1" customWidth="1"/>
    <col min="8964" max="8964" width="20.5703125" bestFit="1" customWidth="1"/>
    <col min="8965" max="8965" width="15.28515625" bestFit="1" customWidth="1"/>
    <col min="9217" max="9217" width="14.140625" bestFit="1" customWidth="1"/>
    <col min="9218" max="9218" width="16.140625" bestFit="1" customWidth="1"/>
    <col min="9219" max="9219" width="19.5703125" bestFit="1" customWidth="1"/>
    <col min="9220" max="9220" width="20.5703125" bestFit="1" customWidth="1"/>
    <col min="9221" max="9221" width="15.28515625" bestFit="1" customWidth="1"/>
    <col min="9473" max="9473" width="14.140625" bestFit="1" customWidth="1"/>
    <col min="9474" max="9474" width="16.140625" bestFit="1" customWidth="1"/>
    <col min="9475" max="9475" width="19.5703125" bestFit="1" customWidth="1"/>
    <col min="9476" max="9476" width="20.5703125" bestFit="1" customWidth="1"/>
    <col min="9477" max="9477" width="15.28515625" bestFit="1" customWidth="1"/>
    <col min="9729" max="9729" width="14.140625" bestFit="1" customWidth="1"/>
    <col min="9730" max="9730" width="16.140625" bestFit="1" customWidth="1"/>
    <col min="9731" max="9731" width="19.5703125" bestFit="1" customWidth="1"/>
    <col min="9732" max="9732" width="20.5703125" bestFit="1" customWidth="1"/>
    <col min="9733" max="9733" width="15.28515625" bestFit="1" customWidth="1"/>
    <col min="9985" max="9985" width="14.140625" bestFit="1" customWidth="1"/>
    <col min="9986" max="9986" width="16.140625" bestFit="1" customWidth="1"/>
    <col min="9987" max="9987" width="19.5703125" bestFit="1" customWidth="1"/>
    <col min="9988" max="9988" width="20.5703125" bestFit="1" customWidth="1"/>
    <col min="9989" max="9989" width="15.28515625" bestFit="1" customWidth="1"/>
    <col min="10241" max="10241" width="14.140625" bestFit="1" customWidth="1"/>
    <col min="10242" max="10242" width="16.140625" bestFit="1" customWidth="1"/>
    <col min="10243" max="10243" width="19.5703125" bestFit="1" customWidth="1"/>
    <col min="10244" max="10244" width="20.5703125" bestFit="1" customWidth="1"/>
    <col min="10245" max="10245" width="15.28515625" bestFit="1" customWidth="1"/>
    <col min="10497" max="10497" width="14.140625" bestFit="1" customWidth="1"/>
    <col min="10498" max="10498" width="16.140625" bestFit="1" customWidth="1"/>
    <col min="10499" max="10499" width="19.5703125" bestFit="1" customWidth="1"/>
    <col min="10500" max="10500" width="20.5703125" bestFit="1" customWidth="1"/>
    <col min="10501" max="10501" width="15.28515625" bestFit="1" customWidth="1"/>
    <col min="10753" max="10753" width="14.140625" bestFit="1" customWidth="1"/>
    <col min="10754" max="10754" width="16.140625" bestFit="1" customWidth="1"/>
    <col min="10755" max="10755" width="19.5703125" bestFit="1" customWidth="1"/>
    <col min="10756" max="10756" width="20.5703125" bestFit="1" customWidth="1"/>
    <col min="10757" max="10757" width="15.28515625" bestFit="1" customWidth="1"/>
    <col min="11009" max="11009" width="14.140625" bestFit="1" customWidth="1"/>
    <col min="11010" max="11010" width="16.140625" bestFit="1" customWidth="1"/>
    <col min="11011" max="11011" width="19.5703125" bestFit="1" customWidth="1"/>
    <col min="11012" max="11012" width="20.5703125" bestFit="1" customWidth="1"/>
    <col min="11013" max="11013" width="15.28515625" bestFit="1" customWidth="1"/>
    <col min="11265" max="11265" width="14.140625" bestFit="1" customWidth="1"/>
    <col min="11266" max="11266" width="16.140625" bestFit="1" customWidth="1"/>
    <col min="11267" max="11267" width="19.5703125" bestFit="1" customWidth="1"/>
    <col min="11268" max="11268" width="20.5703125" bestFit="1" customWidth="1"/>
    <col min="11269" max="11269" width="15.28515625" bestFit="1" customWidth="1"/>
    <col min="11521" max="11521" width="14.140625" bestFit="1" customWidth="1"/>
    <col min="11522" max="11522" width="16.140625" bestFit="1" customWidth="1"/>
    <col min="11523" max="11523" width="19.5703125" bestFit="1" customWidth="1"/>
    <col min="11524" max="11524" width="20.5703125" bestFit="1" customWidth="1"/>
    <col min="11525" max="11525" width="15.28515625" bestFit="1" customWidth="1"/>
    <col min="11777" max="11777" width="14.140625" bestFit="1" customWidth="1"/>
    <col min="11778" max="11778" width="16.140625" bestFit="1" customWidth="1"/>
    <col min="11779" max="11779" width="19.5703125" bestFit="1" customWidth="1"/>
    <col min="11780" max="11780" width="20.5703125" bestFit="1" customWidth="1"/>
    <col min="11781" max="11781" width="15.28515625" bestFit="1" customWidth="1"/>
    <col min="12033" max="12033" width="14.140625" bestFit="1" customWidth="1"/>
    <col min="12034" max="12034" width="16.140625" bestFit="1" customWidth="1"/>
    <col min="12035" max="12035" width="19.5703125" bestFit="1" customWidth="1"/>
    <col min="12036" max="12036" width="20.5703125" bestFit="1" customWidth="1"/>
    <col min="12037" max="12037" width="15.28515625" bestFit="1" customWidth="1"/>
    <col min="12289" max="12289" width="14.140625" bestFit="1" customWidth="1"/>
    <col min="12290" max="12290" width="16.140625" bestFit="1" customWidth="1"/>
    <col min="12291" max="12291" width="19.5703125" bestFit="1" customWidth="1"/>
    <col min="12292" max="12292" width="20.5703125" bestFit="1" customWidth="1"/>
    <col min="12293" max="12293" width="15.28515625" bestFit="1" customWidth="1"/>
    <col min="12545" max="12545" width="14.140625" bestFit="1" customWidth="1"/>
    <col min="12546" max="12546" width="16.140625" bestFit="1" customWidth="1"/>
    <col min="12547" max="12547" width="19.5703125" bestFit="1" customWidth="1"/>
    <col min="12548" max="12548" width="20.5703125" bestFit="1" customWidth="1"/>
    <col min="12549" max="12549" width="15.28515625" bestFit="1" customWidth="1"/>
    <col min="12801" max="12801" width="14.140625" bestFit="1" customWidth="1"/>
    <col min="12802" max="12802" width="16.140625" bestFit="1" customWidth="1"/>
    <col min="12803" max="12803" width="19.5703125" bestFit="1" customWidth="1"/>
    <col min="12804" max="12804" width="20.5703125" bestFit="1" customWidth="1"/>
    <col min="12805" max="12805" width="15.28515625" bestFit="1" customWidth="1"/>
    <col min="13057" max="13057" width="14.140625" bestFit="1" customWidth="1"/>
    <col min="13058" max="13058" width="16.140625" bestFit="1" customWidth="1"/>
    <col min="13059" max="13059" width="19.5703125" bestFit="1" customWidth="1"/>
    <col min="13060" max="13060" width="20.5703125" bestFit="1" customWidth="1"/>
    <col min="13061" max="13061" width="15.28515625" bestFit="1" customWidth="1"/>
    <col min="13313" max="13313" width="14.140625" bestFit="1" customWidth="1"/>
    <col min="13314" max="13314" width="16.140625" bestFit="1" customWidth="1"/>
    <col min="13315" max="13315" width="19.5703125" bestFit="1" customWidth="1"/>
    <col min="13316" max="13316" width="20.5703125" bestFit="1" customWidth="1"/>
    <col min="13317" max="13317" width="15.28515625" bestFit="1" customWidth="1"/>
    <col min="13569" max="13569" width="14.140625" bestFit="1" customWidth="1"/>
    <col min="13570" max="13570" width="16.140625" bestFit="1" customWidth="1"/>
    <col min="13571" max="13571" width="19.5703125" bestFit="1" customWidth="1"/>
    <col min="13572" max="13572" width="20.5703125" bestFit="1" customWidth="1"/>
    <col min="13573" max="13573" width="15.28515625" bestFit="1" customWidth="1"/>
    <col min="13825" max="13825" width="14.140625" bestFit="1" customWidth="1"/>
    <col min="13826" max="13826" width="16.140625" bestFit="1" customWidth="1"/>
    <col min="13827" max="13827" width="19.5703125" bestFit="1" customWidth="1"/>
    <col min="13828" max="13828" width="20.5703125" bestFit="1" customWidth="1"/>
    <col min="13829" max="13829" width="15.28515625" bestFit="1" customWidth="1"/>
    <col min="14081" max="14081" width="14.140625" bestFit="1" customWidth="1"/>
    <col min="14082" max="14082" width="16.140625" bestFit="1" customWidth="1"/>
    <col min="14083" max="14083" width="19.5703125" bestFit="1" customWidth="1"/>
    <col min="14084" max="14084" width="20.5703125" bestFit="1" customWidth="1"/>
    <col min="14085" max="14085" width="15.28515625" bestFit="1" customWidth="1"/>
    <col min="14337" max="14337" width="14.140625" bestFit="1" customWidth="1"/>
    <col min="14338" max="14338" width="16.140625" bestFit="1" customWidth="1"/>
    <col min="14339" max="14339" width="19.5703125" bestFit="1" customWidth="1"/>
    <col min="14340" max="14340" width="20.5703125" bestFit="1" customWidth="1"/>
    <col min="14341" max="14341" width="15.28515625" bestFit="1" customWidth="1"/>
    <col min="14593" max="14593" width="14.140625" bestFit="1" customWidth="1"/>
    <col min="14594" max="14594" width="16.140625" bestFit="1" customWidth="1"/>
    <col min="14595" max="14595" width="19.5703125" bestFit="1" customWidth="1"/>
    <col min="14596" max="14596" width="20.5703125" bestFit="1" customWidth="1"/>
    <col min="14597" max="14597" width="15.28515625" bestFit="1" customWidth="1"/>
    <col min="14849" max="14849" width="14.140625" bestFit="1" customWidth="1"/>
    <col min="14850" max="14850" width="16.140625" bestFit="1" customWidth="1"/>
    <col min="14851" max="14851" width="19.5703125" bestFit="1" customWidth="1"/>
    <col min="14852" max="14852" width="20.5703125" bestFit="1" customWidth="1"/>
    <col min="14853" max="14853" width="15.28515625" bestFit="1" customWidth="1"/>
    <col min="15105" max="15105" width="14.140625" bestFit="1" customWidth="1"/>
    <col min="15106" max="15106" width="16.140625" bestFit="1" customWidth="1"/>
    <col min="15107" max="15107" width="19.5703125" bestFit="1" customWidth="1"/>
    <col min="15108" max="15108" width="20.5703125" bestFit="1" customWidth="1"/>
    <col min="15109" max="15109" width="15.28515625" bestFit="1" customWidth="1"/>
    <col min="15361" max="15361" width="14.140625" bestFit="1" customWidth="1"/>
    <col min="15362" max="15362" width="16.140625" bestFit="1" customWidth="1"/>
    <col min="15363" max="15363" width="19.5703125" bestFit="1" customWidth="1"/>
    <col min="15364" max="15364" width="20.5703125" bestFit="1" customWidth="1"/>
    <col min="15365" max="15365" width="15.28515625" bestFit="1" customWidth="1"/>
    <col min="15617" max="15617" width="14.140625" bestFit="1" customWidth="1"/>
    <col min="15618" max="15618" width="16.140625" bestFit="1" customWidth="1"/>
    <col min="15619" max="15619" width="19.5703125" bestFit="1" customWidth="1"/>
    <col min="15620" max="15620" width="20.5703125" bestFit="1" customWidth="1"/>
    <col min="15621" max="15621" width="15.28515625" bestFit="1" customWidth="1"/>
    <col min="15873" max="15873" width="14.140625" bestFit="1" customWidth="1"/>
    <col min="15874" max="15874" width="16.140625" bestFit="1" customWidth="1"/>
    <col min="15875" max="15875" width="19.5703125" bestFit="1" customWidth="1"/>
    <col min="15876" max="15876" width="20.5703125" bestFit="1" customWidth="1"/>
    <col min="15877" max="15877" width="15.28515625" bestFit="1" customWidth="1"/>
    <col min="16129" max="16129" width="14.140625" bestFit="1" customWidth="1"/>
    <col min="16130" max="16130" width="16.140625" bestFit="1" customWidth="1"/>
    <col min="16131" max="16131" width="19.5703125" bestFit="1" customWidth="1"/>
    <col min="16132" max="16132" width="20.5703125" bestFit="1" customWidth="1"/>
    <col min="16133" max="16133" width="15.28515625" bestFit="1" customWidth="1"/>
  </cols>
  <sheetData>
    <row r="1" spans="1:5">
      <c r="A1" s="135" t="s">
        <v>58</v>
      </c>
      <c r="B1" s="135" t="s">
        <v>59</v>
      </c>
      <c r="C1" s="135" t="s">
        <v>60</v>
      </c>
      <c r="D1" s="135" t="s">
        <v>61</v>
      </c>
      <c r="E1" s="135" t="s">
        <v>62</v>
      </c>
    </row>
    <row r="2" spans="1:5">
      <c r="A2" s="136" t="s">
        <v>63</v>
      </c>
      <c r="B2" s="136" t="s">
        <v>64</v>
      </c>
      <c r="C2" s="136" t="s">
        <v>65</v>
      </c>
      <c r="D2" s="136" t="s">
        <v>65</v>
      </c>
      <c r="E2" s="136" t="s">
        <v>66</v>
      </c>
    </row>
    <row r="3" spans="1:5">
      <c r="A3" s="136" t="s">
        <v>63</v>
      </c>
      <c r="B3" s="136" t="s">
        <v>64</v>
      </c>
      <c r="C3" s="136" t="s">
        <v>67</v>
      </c>
      <c r="D3" s="136" t="s">
        <v>67</v>
      </c>
      <c r="E3" s="136" t="s">
        <v>68</v>
      </c>
    </row>
    <row r="4" spans="1:5">
      <c r="A4" s="136" t="s">
        <v>63</v>
      </c>
      <c r="B4" s="136" t="s">
        <v>64</v>
      </c>
      <c r="C4" s="136" t="s">
        <v>69</v>
      </c>
      <c r="D4" s="136" t="s">
        <v>69</v>
      </c>
      <c r="E4" s="136" t="s">
        <v>70</v>
      </c>
    </row>
    <row r="5" spans="1:5">
      <c r="A5" s="136" t="s">
        <v>63</v>
      </c>
      <c r="B5" s="136" t="s">
        <v>64</v>
      </c>
      <c r="C5" s="136" t="s">
        <v>71</v>
      </c>
      <c r="D5" s="136" t="s">
        <v>71</v>
      </c>
      <c r="E5" s="136" t="s">
        <v>72</v>
      </c>
    </row>
    <row r="6" spans="1:5">
      <c r="A6" s="136" t="s">
        <v>63</v>
      </c>
      <c r="B6" s="136" t="s">
        <v>64</v>
      </c>
      <c r="C6" s="136" t="s">
        <v>73</v>
      </c>
      <c r="D6" s="136" t="s">
        <v>73</v>
      </c>
      <c r="E6" s="136" t="s">
        <v>74</v>
      </c>
    </row>
    <row r="7" spans="1:5">
      <c r="A7" s="136" t="s">
        <v>63</v>
      </c>
      <c r="B7" s="136" t="s">
        <v>64</v>
      </c>
      <c r="C7" s="136" t="s">
        <v>75</v>
      </c>
      <c r="D7" s="136" t="s">
        <v>75</v>
      </c>
      <c r="E7" s="136" t="s">
        <v>76</v>
      </c>
    </row>
    <row r="8" spans="1:5">
      <c r="A8" s="136" t="s">
        <v>63</v>
      </c>
      <c r="B8" s="136" t="s">
        <v>64</v>
      </c>
      <c r="C8" s="136" t="s">
        <v>77</v>
      </c>
      <c r="D8" s="136" t="s">
        <v>77</v>
      </c>
      <c r="E8" s="136" t="s">
        <v>78</v>
      </c>
    </row>
    <row r="9" spans="1:5">
      <c r="A9" s="136" t="s">
        <v>63</v>
      </c>
      <c r="B9" s="136" t="s">
        <v>64</v>
      </c>
      <c r="C9" s="136" t="s">
        <v>79</v>
      </c>
      <c r="D9" s="136" t="s">
        <v>79</v>
      </c>
      <c r="E9" s="136" t="s">
        <v>80</v>
      </c>
    </row>
    <row r="10" spans="1:5">
      <c r="A10" s="136" t="s">
        <v>63</v>
      </c>
      <c r="B10" s="136" t="s">
        <v>64</v>
      </c>
      <c r="C10" s="136" t="s">
        <v>81</v>
      </c>
      <c r="D10" s="136" t="s">
        <v>81</v>
      </c>
      <c r="E10" s="136" t="s">
        <v>82</v>
      </c>
    </row>
    <row r="11" spans="1:5">
      <c r="A11" s="136" t="s">
        <v>63</v>
      </c>
      <c r="B11" s="136" t="s">
        <v>64</v>
      </c>
      <c r="C11" s="136" t="s">
        <v>83</v>
      </c>
      <c r="D11" s="136" t="s">
        <v>83</v>
      </c>
      <c r="E11" s="136" t="s">
        <v>84</v>
      </c>
    </row>
    <row r="12" spans="1:5">
      <c r="A12" s="136" t="s">
        <v>63</v>
      </c>
      <c r="B12" s="136" t="s">
        <v>64</v>
      </c>
      <c r="C12" s="136" t="s">
        <v>85</v>
      </c>
      <c r="D12" s="136" t="s">
        <v>85</v>
      </c>
      <c r="E12" s="136" t="s">
        <v>86</v>
      </c>
    </row>
    <row r="13" spans="1:5">
      <c r="A13" s="136" t="s">
        <v>63</v>
      </c>
      <c r="B13" s="136" t="s">
        <v>64</v>
      </c>
      <c r="C13" s="136" t="s">
        <v>87</v>
      </c>
      <c r="D13" s="136" t="s">
        <v>87</v>
      </c>
      <c r="E13" s="136" t="s">
        <v>88</v>
      </c>
    </row>
    <row r="14" spans="1:5">
      <c r="A14" s="136" t="s">
        <v>63</v>
      </c>
      <c r="B14" s="136" t="s">
        <v>64</v>
      </c>
      <c r="C14" s="136" t="s">
        <v>89</v>
      </c>
      <c r="D14" s="136" t="s">
        <v>89</v>
      </c>
      <c r="E14" s="136" t="s">
        <v>90</v>
      </c>
    </row>
    <row r="15" spans="1:5">
      <c r="A15" s="136" t="s">
        <v>63</v>
      </c>
      <c r="B15" s="136" t="s">
        <v>64</v>
      </c>
      <c r="C15" s="136" t="s">
        <v>91</v>
      </c>
      <c r="D15" s="136" t="s">
        <v>91</v>
      </c>
      <c r="E15" s="136" t="s">
        <v>92</v>
      </c>
    </row>
    <row r="16" spans="1:5">
      <c r="A16" s="136" t="s">
        <v>63</v>
      </c>
      <c r="B16" s="136" t="s">
        <v>64</v>
      </c>
      <c r="C16" s="136" t="s">
        <v>93</v>
      </c>
      <c r="D16" s="136" t="s">
        <v>93</v>
      </c>
      <c r="E16" s="136" t="s">
        <v>94</v>
      </c>
    </row>
    <row r="17" spans="1:5">
      <c r="A17" s="136" t="s">
        <v>63</v>
      </c>
      <c r="B17" s="136" t="s">
        <v>64</v>
      </c>
      <c r="C17" s="136" t="s">
        <v>95</v>
      </c>
      <c r="D17" s="136" t="s">
        <v>96</v>
      </c>
      <c r="E17" s="136" t="s">
        <v>97</v>
      </c>
    </row>
    <row r="18" spans="1:5">
      <c r="A18" s="136" t="s">
        <v>63</v>
      </c>
      <c r="B18" s="136" t="s">
        <v>98</v>
      </c>
      <c r="D18" s="136" t="s">
        <v>99</v>
      </c>
      <c r="E18" s="136" t="s">
        <v>100</v>
      </c>
    </row>
    <row r="19" spans="1:5">
      <c r="A19" s="136" t="s">
        <v>63</v>
      </c>
      <c r="B19" s="136" t="s">
        <v>98</v>
      </c>
      <c r="D19" s="136" t="s">
        <v>101</v>
      </c>
      <c r="E19" s="136" t="s">
        <v>102</v>
      </c>
    </row>
    <row r="20" spans="1:5">
      <c r="A20" s="136" t="s">
        <v>63</v>
      </c>
      <c r="B20" s="136" t="s">
        <v>98</v>
      </c>
      <c r="D20" s="136" t="s">
        <v>103</v>
      </c>
      <c r="E20" s="136" t="s">
        <v>104</v>
      </c>
    </row>
    <row r="21" spans="1:5">
      <c r="A21" s="136" t="s">
        <v>63</v>
      </c>
      <c r="B21" s="136" t="s">
        <v>98</v>
      </c>
      <c r="D21" s="136" t="s">
        <v>105</v>
      </c>
      <c r="E21" s="136" t="s">
        <v>106</v>
      </c>
    </row>
    <row r="22" spans="1:5">
      <c r="A22" s="136" t="s">
        <v>63</v>
      </c>
      <c r="B22" s="136" t="s">
        <v>98</v>
      </c>
      <c r="D22" s="136" t="s">
        <v>107</v>
      </c>
      <c r="E22" s="136" t="s">
        <v>108</v>
      </c>
    </row>
    <row r="23" spans="1:5">
      <c r="A23" s="136" t="s">
        <v>63</v>
      </c>
      <c r="B23" s="136" t="s">
        <v>98</v>
      </c>
      <c r="D23" s="136" t="s">
        <v>109</v>
      </c>
      <c r="E23" s="136" t="s">
        <v>110</v>
      </c>
    </row>
    <row r="24" spans="1:5">
      <c r="A24" s="136" t="s">
        <v>63</v>
      </c>
      <c r="B24" s="136" t="s">
        <v>111</v>
      </c>
      <c r="C24" s="136" t="s">
        <v>112</v>
      </c>
      <c r="D24" s="136" t="s">
        <v>112</v>
      </c>
      <c r="E24" s="136" t="s">
        <v>113</v>
      </c>
    </row>
    <row r="25" spans="1:5">
      <c r="A25" s="136" t="s">
        <v>63</v>
      </c>
      <c r="B25" s="136" t="s">
        <v>111</v>
      </c>
      <c r="D25" s="136" t="s">
        <v>114</v>
      </c>
      <c r="E25" s="136" t="s">
        <v>115</v>
      </c>
    </row>
    <row r="26" spans="1:5">
      <c r="A26" s="136" t="s">
        <v>63</v>
      </c>
      <c r="B26" s="136" t="s">
        <v>111</v>
      </c>
      <c r="D26" s="136" t="s">
        <v>116</v>
      </c>
      <c r="E26" s="136" t="s">
        <v>117</v>
      </c>
    </row>
    <row r="27" spans="1:5">
      <c r="A27" s="136" t="s">
        <v>63</v>
      </c>
      <c r="B27" s="136" t="s">
        <v>118</v>
      </c>
      <c r="C27" s="136" t="s">
        <v>119</v>
      </c>
      <c r="D27" s="136" t="s">
        <v>119</v>
      </c>
      <c r="E27" s="136" t="s">
        <v>120</v>
      </c>
    </row>
    <row r="28" spans="1:5">
      <c r="A28" s="136" t="s">
        <v>63</v>
      </c>
      <c r="B28" s="136" t="s">
        <v>118</v>
      </c>
      <c r="C28" s="136" t="s">
        <v>121</v>
      </c>
      <c r="D28" s="136" t="s">
        <v>121</v>
      </c>
      <c r="E28" s="136" t="s">
        <v>122</v>
      </c>
    </row>
    <row r="29" spans="1:5">
      <c r="A29" s="136" t="s">
        <v>63</v>
      </c>
      <c r="B29" s="136" t="s">
        <v>118</v>
      </c>
      <c r="C29" s="136" t="s">
        <v>123</v>
      </c>
      <c r="D29" s="136" t="s">
        <v>124</v>
      </c>
      <c r="E29" s="136" t="s">
        <v>125</v>
      </c>
    </row>
    <row r="30" spans="1:5">
      <c r="A30" s="136" t="s">
        <v>63</v>
      </c>
      <c r="B30" s="136" t="s">
        <v>118</v>
      </c>
      <c r="C30" s="136" t="s">
        <v>126</v>
      </c>
      <c r="D30" s="136" t="s">
        <v>126</v>
      </c>
      <c r="E30" s="136" t="s">
        <v>127</v>
      </c>
    </row>
    <row r="31" spans="1:5">
      <c r="A31" s="136" t="s">
        <v>63</v>
      </c>
      <c r="B31" s="136" t="s">
        <v>118</v>
      </c>
      <c r="C31" s="136" t="s">
        <v>128</v>
      </c>
      <c r="D31" s="136" t="s">
        <v>128</v>
      </c>
      <c r="E31" s="136" t="s">
        <v>129</v>
      </c>
    </row>
    <row r="32" spans="1:5">
      <c r="A32" s="136" t="s">
        <v>63</v>
      </c>
      <c r="B32" s="136" t="s">
        <v>118</v>
      </c>
      <c r="C32" s="136" t="s">
        <v>130</v>
      </c>
      <c r="D32" s="136" t="s">
        <v>130</v>
      </c>
      <c r="E32" s="136" t="s">
        <v>131</v>
      </c>
    </row>
    <row r="33" spans="1:5">
      <c r="A33" s="136" t="s">
        <v>63</v>
      </c>
      <c r="B33" s="136" t="s">
        <v>118</v>
      </c>
      <c r="D33" s="136" t="s">
        <v>132</v>
      </c>
      <c r="E33" s="136" t="s">
        <v>133</v>
      </c>
    </row>
    <row r="34" spans="1:5">
      <c r="A34" s="136" t="s">
        <v>63</v>
      </c>
      <c r="B34" s="136" t="s">
        <v>118</v>
      </c>
      <c r="C34" s="136" t="s">
        <v>134</v>
      </c>
      <c r="D34" s="136" t="s">
        <v>134</v>
      </c>
      <c r="E34" s="136" t="s">
        <v>135</v>
      </c>
    </row>
    <row r="35" spans="1:5">
      <c r="A35" s="136" t="s">
        <v>63</v>
      </c>
      <c r="B35" s="136" t="s">
        <v>118</v>
      </c>
      <c r="C35" s="136" t="s">
        <v>136</v>
      </c>
      <c r="D35" s="136" t="s">
        <v>136</v>
      </c>
      <c r="E35" s="136" t="s">
        <v>137</v>
      </c>
    </row>
    <row r="36" spans="1:5">
      <c r="A36" s="136" t="s">
        <v>63</v>
      </c>
      <c r="B36" s="136" t="s">
        <v>118</v>
      </c>
      <c r="C36" s="136" t="s">
        <v>138</v>
      </c>
      <c r="D36" s="136" t="s">
        <v>138</v>
      </c>
      <c r="E36" s="136" t="s">
        <v>139</v>
      </c>
    </row>
    <row r="37" spans="1:5">
      <c r="A37" s="136" t="s">
        <v>63</v>
      </c>
      <c r="B37" s="136" t="s">
        <v>118</v>
      </c>
      <c r="C37" s="136" t="s">
        <v>140</v>
      </c>
      <c r="D37" s="136" t="s">
        <v>141</v>
      </c>
      <c r="E37" s="136" t="s">
        <v>142</v>
      </c>
    </row>
    <row r="38" spans="1:5">
      <c r="A38" s="136" t="s">
        <v>63</v>
      </c>
      <c r="B38" s="136" t="s">
        <v>143</v>
      </c>
      <c r="C38" s="136" t="s">
        <v>144</v>
      </c>
      <c r="D38" s="136" t="s">
        <v>144</v>
      </c>
      <c r="E38" s="136" t="s">
        <v>145</v>
      </c>
    </row>
    <row r="39" spans="1:5">
      <c r="A39" s="136" t="s">
        <v>63</v>
      </c>
      <c r="B39" s="136" t="s">
        <v>143</v>
      </c>
      <c r="C39" s="136" t="s">
        <v>146</v>
      </c>
      <c r="D39" s="136" t="s">
        <v>147</v>
      </c>
      <c r="E39" s="136" t="s">
        <v>148</v>
      </c>
    </row>
    <row r="40" spans="1:5">
      <c r="A40" s="136" t="s">
        <v>63</v>
      </c>
      <c r="B40" s="136" t="s">
        <v>143</v>
      </c>
      <c r="C40" s="136" t="s">
        <v>149</v>
      </c>
      <c r="D40" s="136" t="s">
        <v>149</v>
      </c>
      <c r="E40" s="136" t="s">
        <v>150</v>
      </c>
    </row>
    <row r="41" spans="1:5">
      <c r="A41" s="136" t="s">
        <v>63</v>
      </c>
      <c r="B41" s="136" t="s">
        <v>143</v>
      </c>
      <c r="D41" s="136" t="s">
        <v>151</v>
      </c>
      <c r="E41" s="136" t="s">
        <v>152</v>
      </c>
    </row>
    <row r="42" spans="1:5">
      <c r="A42" s="136" t="s">
        <v>63</v>
      </c>
      <c r="B42" s="136" t="s">
        <v>143</v>
      </c>
      <c r="D42" s="136" t="s">
        <v>153</v>
      </c>
      <c r="E42" s="136" t="s">
        <v>154</v>
      </c>
    </row>
    <row r="43" spans="1:5">
      <c r="A43" s="136" t="s">
        <v>63</v>
      </c>
      <c r="B43" s="136" t="s">
        <v>143</v>
      </c>
      <c r="D43" s="136" t="s">
        <v>155</v>
      </c>
      <c r="E43" s="136" t="s">
        <v>156</v>
      </c>
    </row>
    <row r="44" spans="1:5">
      <c r="A44" s="136" t="s">
        <v>63</v>
      </c>
      <c r="B44" s="136" t="s">
        <v>143</v>
      </c>
      <c r="D44" s="136" t="s">
        <v>157</v>
      </c>
      <c r="E44" s="136" t="s">
        <v>158</v>
      </c>
    </row>
    <row r="45" spans="1:5">
      <c r="A45" s="136" t="s">
        <v>63</v>
      </c>
      <c r="B45" s="136" t="s">
        <v>143</v>
      </c>
      <c r="D45" s="136" t="s">
        <v>159</v>
      </c>
      <c r="E45" s="136" t="s">
        <v>160</v>
      </c>
    </row>
    <row r="46" spans="1:5">
      <c r="A46" s="136" t="s">
        <v>63</v>
      </c>
      <c r="B46" s="136" t="s">
        <v>143</v>
      </c>
      <c r="D46" s="136" t="s">
        <v>161</v>
      </c>
      <c r="E46" s="136" t="s">
        <v>162</v>
      </c>
    </row>
    <row r="47" spans="1:5">
      <c r="A47" s="136" t="s">
        <v>63</v>
      </c>
      <c r="B47" s="136" t="s">
        <v>143</v>
      </c>
      <c r="D47" s="136" t="s">
        <v>163</v>
      </c>
      <c r="E47" s="136" t="s">
        <v>164</v>
      </c>
    </row>
    <row r="48" spans="1:5">
      <c r="A48" s="136" t="s">
        <v>63</v>
      </c>
      <c r="B48" s="136" t="s">
        <v>143</v>
      </c>
      <c r="D48" s="136" t="s">
        <v>165</v>
      </c>
      <c r="E48" s="136" t="s">
        <v>166</v>
      </c>
    </row>
    <row r="49" spans="1:5">
      <c r="A49" s="136" t="s">
        <v>63</v>
      </c>
      <c r="B49" s="136" t="s">
        <v>143</v>
      </c>
      <c r="D49" s="136" t="s">
        <v>167</v>
      </c>
      <c r="E49" s="136" t="s">
        <v>168</v>
      </c>
    </row>
    <row r="50" spans="1:5">
      <c r="A50" s="136" t="s">
        <v>63</v>
      </c>
      <c r="B50" s="136" t="s">
        <v>169</v>
      </c>
      <c r="C50" s="136" t="s">
        <v>170</v>
      </c>
      <c r="D50" s="136" t="s">
        <v>170</v>
      </c>
      <c r="E50" s="136" t="s">
        <v>171</v>
      </c>
    </row>
    <row r="51" spans="1:5">
      <c r="A51" s="136" t="s">
        <v>63</v>
      </c>
      <c r="B51" s="136" t="s">
        <v>169</v>
      </c>
      <c r="C51" s="136" t="s">
        <v>172</v>
      </c>
      <c r="D51" s="136" t="s">
        <v>172</v>
      </c>
      <c r="E51" s="136" t="s">
        <v>173</v>
      </c>
    </row>
    <row r="52" spans="1:5">
      <c r="A52" s="136" t="s">
        <v>63</v>
      </c>
      <c r="B52" s="136" t="s">
        <v>169</v>
      </c>
      <c r="C52" s="136" t="s">
        <v>174</v>
      </c>
      <c r="D52" s="136" t="s">
        <v>174</v>
      </c>
      <c r="E52" s="136" t="s">
        <v>175</v>
      </c>
    </row>
    <row r="53" spans="1:5">
      <c r="A53" s="136" t="s">
        <v>63</v>
      </c>
      <c r="B53" s="136" t="s">
        <v>169</v>
      </c>
      <c r="C53" s="136" t="s">
        <v>176</v>
      </c>
      <c r="D53" s="136" t="s">
        <v>176</v>
      </c>
      <c r="E53" s="136" t="s">
        <v>177</v>
      </c>
    </row>
    <row r="54" spans="1:5">
      <c r="A54" s="136" t="s">
        <v>63</v>
      </c>
      <c r="B54" s="136" t="s">
        <v>169</v>
      </c>
      <c r="C54" s="136" t="s">
        <v>178</v>
      </c>
      <c r="D54" s="136" t="s">
        <v>178</v>
      </c>
      <c r="E54" s="136" t="s">
        <v>179</v>
      </c>
    </row>
    <row r="55" spans="1:5">
      <c r="A55" s="136" t="s">
        <v>63</v>
      </c>
      <c r="B55" s="136" t="s">
        <v>169</v>
      </c>
      <c r="C55" s="136" t="s">
        <v>180</v>
      </c>
      <c r="D55" s="136" t="s">
        <v>180</v>
      </c>
      <c r="E55" s="136" t="s">
        <v>181</v>
      </c>
    </row>
    <row r="56" spans="1:5">
      <c r="A56" s="136" t="s">
        <v>63</v>
      </c>
      <c r="B56" s="136" t="s">
        <v>169</v>
      </c>
      <c r="C56" s="136" t="s">
        <v>182</v>
      </c>
      <c r="D56" s="136" t="s">
        <v>182</v>
      </c>
      <c r="E56" s="136" t="s">
        <v>183</v>
      </c>
    </row>
    <row r="57" spans="1:5">
      <c r="A57" s="136" t="s">
        <v>63</v>
      </c>
      <c r="B57" s="136" t="s">
        <v>169</v>
      </c>
      <c r="C57" s="136" t="s">
        <v>184</v>
      </c>
      <c r="D57" s="136" t="s">
        <v>184</v>
      </c>
      <c r="E57" s="136" t="s">
        <v>185</v>
      </c>
    </row>
    <row r="58" spans="1:5">
      <c r="A58" s="136" t="s">
        <v>63</v>
      </c>
      <c r="B58" s="136" t="s">
        <v>169</v>
      </c>
      <c r="C58" s="136" t="s">
        <v>186</v>
      </c>
      <c r="D58" s="136" t="s">
        <v>186</v>
      </c>
      <c r="E58" s="136" t="s">
        <v>187</v>
      </c>
    </row>
    <row r="59" spans="1:5">
      <c r="A59" s="136" t="s">
        <v>63</v>
      </c>
      <c r="B59" s="136" t="s">
        <v>169</v>
      </c>
      <c r="C59" s="136" t="s">
        <v>188</v>
      </c>
      <c r="D59" s="136" t="s">
        <v>188</v>
      </c>
      <c r="E59" s="136" t="s">
        <v>189</v>
      </c>
    </row>
    <row r="60" spans="1:5">
      <c r="A60" s="136" t="s">
        <v>63</v>
      </c>
      <c r="B60" s="136" t="s">
        <v>169</v>
      </c>
      <c r="C60" s="136" t="s">
        <v>190</v>
      </c>
      <c r="D60" s="136" t="s">
        <v>190</v>
      </c>
      <c r="E60" s="136" t="s">
        <v>191</v>
      </c>
    </row>
    <row r="61" spans="1:5">
      <c r="A61" s="136" t="s">
        <v>63</v>
      </c>
      <c r="B61" s="136" t="s">
        <v>192</v>
      </c>
      <c r="C61" s="136" t="s">
        <v>193</v>
      </c>
      <c r="D61" s="136" t="s">
        <v>193</v>
      </c>
      <c r="E61" s="136" t="s">
        <v>194</v>
      </c>
    </row>
    <row r="62" spans="1:5">
      <c r="A62" s="136" t="s">
        <v>63</v>
      </c>
      <c r="B62" s="136" t="s">
        <v>192</v>
      </c>
      <c r="C62" s="136" t="s">
        <v>195</v>
      </c>
      <c r="D62" s="136" t="s">
        <v>195</v>
      </c>
      <c r="E62" s="136" t="s">
        <v>196</v>
      </c>
    </row>
    <row r="63" spans="1:5">
      <c r="A63" s="136" t="s">
        <v>63</v>
      </c>
      <c r="B63" s="136" t="s">
        <v>192</v>
      </c>
      <c r="C63" s="136" t="s">
        <v>197</v>
      </c>
      <c r="D63" s="136" t="s">
        <v>197</v>
      </c>
      <c r="E63" s="136" t="s">
        <v>198</v>
      </c>
    </row>
    <row r="64" spans="1:5">
      <c r="A64" s="136" t="s">
        <v>63</v>
      </c>
      <c r="B64" s="136" t="s">
        <v>192</v>
      </c>
      <c r="C64" s="136" t="s">
        <v>199</v>
      </c>
      <c r="D64" s="136" t="s">
        <v>199</v>
      </c>
      <c r="E64" s="136" t="s">
        <v>200</v>
      </c>
    </row>
    <row r="65" spans="1:5">
      <c r="A65" s="136" t="s">
        <v>63</v>
      </c>
      <c r="B65" s="136" t="s">
        <v>192</v>
      </c>
      <c r="C65" s="136" t="s">
        <v>201</v>
      </c>
      <c r="D65" s="136" t="s">
        <v>201</v>
      </c>
      <c r="E65" s="136" t="s">
        <v>202</v>
      </c>
    </row>
    <row r="66" spans="1:5">
      <c r="A66" s="136" t="s">
        <v>63</v>
      </c>
      <c r="B66" s="136" t="s">
        <v>192</v>
      </c>
      <c r="C66" s="136" t="s">
        <v>203</v>
      </c>
      <c r="D66" s="136" t="s">
        <v>203</v>
      </c>
      <c r="E66" s="136" t="s">
        <v>204</v>
      </c>
    </row>
    <row r="67" spans="1:5">
      <c r="A67" s="136" t="s">
        <v>63</v>
      </c>
      <c r="B67" s="136" t="s">
        <v>192</v>
      </c>
      <c r="C67" s="136" t="s">
        <v>205</v>
      </c>
      <c r="D67" s="136" t="s">
        <v>205</v>
      </c>
      <c r="E67" s="136" t="s">
        <v>206</v>
      </c>
    </row>
    <row r="68" spans="1:5">
      <c r="A68" s="136" t="s">
        <v>63</v>
      </c>
      <c r="B68" s="136" t="s">
        <v>207</v>
      </c>
      <c r="D68" s="136" t="s">
        <v>208</v>
      </c>
      <c r="E68" s="136" t="s">
        <v>209</v>
      </c>
    </row>
    <row r="69" spans="1:5">
      <c r="A69" s="136" t="s">
        <v>63</v>
      </c>
      <c r="B69" s="136" t="s">
        <v>207</v>
      </c>
      <c r="D69" s="136" t="s">
        <v>210</v>
      </c>
      <c r="E69" s="136" t="s">
        <v>211</v>
      </c>
    </row>
    <row r="70" spans="1:5">
      <c r="A70" s="136" t="s">
        <v>63</v>
      </c>
      <c r="B70" s="136" t="s">
        <v>207</v>
      </c>
      <c r="D70" s="136" t="s">
        <v>212</v>
      </c>
      <c r="E70" s="136" t="s">
        <v>213</v>
      </c>
    </row>
    <row r="71" spans="1:5">
      <c r="A71" s="136" t="s">
        <v>63</v>
      </c>
      <c r="B71" s="136" t="s">
        <v>207</v>
      </c>
      <c r="D71" s="136" t="s">
        <v>214</v>
      </c>
      <c r="E71" s="136" t="s">
        <v>215</v>
      </c>
    </row>
    <row r="72" spans="1:5">
      <c r="A72" s="136" t="s">
        <v>63</v>
      </c>
      <c r="B72" s="136" t="s">
        <v>216</v>
      </c>
      <c r="D72" s="136" t="s">
        <v>217</v>
      </c>
      <c r="E72" s="136" t="s">
        <v>218</v>
      </c>
    </row>
    <row r="73" spans="1:5">
      <c r="A73" s="136" t="s">
        <v>63</v>
      </c>
      <c r="B73" s="136" t="s">
        <v>216</v>
      </c>
      <c r="D73" s="136" t="s">
        <v>219</v>
      </c>
      <c r="E73" s="136" t="s">
        <v>220</v>
      </c>
    </row>
    <row r="74" spans="1:5">
      <c r="A74" s="136" t="s">
        <v>63</v>
      </c>
      <c r="B74" s="136" t="s">
        <v>216</v>
      </c>
      <c r="C74" s="136" t="s">
        <v>221</v>
      </c>
      <c r="D74" s="136" t="s">
        <v>222</v>
      </c>
      <c r="E74" s="136" t="s">
        <v>223</v>
      </c>
    </row>
    <row r="75" spans="1:5">
      <c r="A75" s="136" t="s">
        <v>63</v>
      </c>
      <c r="B75" s="136" t="s">
        <v>216</v>
      </c>
      <c r="D75" s="136" t="s">
        <v>224</v>
      </c>
      <c r="E75" s="136" t="s">
        <v>225</v>
      </c>
    </row>
    <row r="76" spans="1:5">
      <c r="A76" s="136" t="s">
        <v>63</v>
      </c>
      <c r="B76" s="136" t="s">
        <v>216</v>
      </c>
      <c r="C76" s="136" t="s">
        <v>226</v>
      </c>
      <c r="D76" s="136" t="s">
        <v>226</v>
      </c>
      <c r="E76" s="136" t="s">
        <v>227</v>
      </c>
    </row>
    <row r="77" spans="1:5">
      <c r="A77" s="136" t="s">
        <v>63</v>
      </c>
      <c r="B77" s="136" t="s">
        <v>216</v>
      </c>
      <c r="D77" s="136" t="s">
        <v>228</v>
      </c>
      <c r="E77" s="136" t="s">
        <v>229</v>
      </c>
    </row>
    <row r="78" spans="1:5">
      <c r="A78" s="136" t="s">
        <v>63</v>
      </c>
      <c r="B78" s="136" t="s">
        <v>216</v>
      </c>
      <c r="D78" s="136" t="s">
        <v>230</v>
      </c>
      <c r="E78" s="136" t="s">
        <v>231</v>
      </c>
    </row>
    <row r="79" spans="1:5">
      <c r="A79" s="136" t="s">
        <v>63</v>
      </c>
      <c r="B79" s="136" t="s">
        <v>216</v>
      </c>
      <c r="C79" s="136" t="s">
        <v>232</v>
      </c>
      <c r="D79" s="137" t="s">
        <v>233</v>
      </c>
      <c r="E79" s="136" t="s">
        <v>234</v>
      </c>
    </row>
    <row r="80" spans="1:5">
      <c r="A80" s="136" t="s">
        <v>63</v>
      </c>
      <c r="B80" s="136" t="s">
        <v>216</v>
      </c>
      <c r="D80" s="136" t="s">
        <v>235</v>
      </c>
      <c r="E80" s="136" t="s">
        <v>236</v>
      </c>
    </row>
    <row r="81" spans="1:5">
      <c r="A81" s="136" t="s">
        <v>63</v>
      </c>
      <c r="B81" s="136" t="s">
        <v>216</v>
      </c>
      <c r="D81" s="136" t="s">
        <v>237</v>
      </c>
      <c r="E81" s="136" t="s">
        <v>238</v>
      </c>
    </row>
    <row r="82" spans="1:5">
      <c r="A82" s="136" t="s">
        <v>63</v>
      </c>
      <c r="B82" s="136" t="s">
        <v>216</v>
      </c>
      <c r="D82" s="136" t="s">
        <v>239</v>
      </c>
      <c r="E82" s="136" t="s">
        <v>240</v>
      </c>
    </row>
    <row r="83" spans="1:5">
      <c r="A83" s="136" t="s">
        <v>63</v>
      </c>
      <c r="B83" s="136" t="s">
        <v>216</v>
      </c>
      <c r="D83" s="136" t="s">
        <v>241</v>
      </c>
      <c r="E83" s="136" t="s">
        <v>242</v>
      </c>
    </row>
    <row r="84" spans="1:5">
      <c r="A84" s="136" t="s">
        <v>63</v>
      </c>
      <c r="B84" s="136" t="s">
        <v>216</v>
      </c>
      <c r="D84" s="136" t="s">
        <v>243</v>
      </c>
      <c r="E84" s="136" t="s">
        <v>244</v>
      </c>
    </row>
    <row r="85" spans="1:5">
      <c r="A85" s="136" t="s">
        <v>63</v>
      </c>
      <c r="B85" s="136" t="s">
        <v>245</v>
      </c>
      <c r="C85" s="136" t="s">
        <v>246</v>
      </c>
      <c r="D85" s="136" t="s">
        <v>246</v>
      </c>
      <c r="E85" s="136" t="s">
        <v>247</v>
      </c>
    </row>
    <row r="86" spans="1:5">
      <c r="A86" s="136" t="s">
        <v>63</v>
      </c>
      <c r="B86" s="136" t="s">
        <v>245</v>
      </c>
      <c r="C86" s="136" t="s">
        <v>248</v>
      </c>
      <c r="D86" s="136" t="s">
        <v>248</v>
      </c>
      <c r="E86" s="136" t="s">
        <v>249</v>
      </c>
    </row>
    <row r="87" spans="1:5">
      <c r="A87" s="136" t="s">
        <v>63</v>
      </c>
      <c r="B87" s="136" t="s">
        <v>245</v>
      </c>
      <c r="C87" s="136" t="s">
        <v>250</v>
      </c>
      <c r="D87" s="136" t="s">
        <v>250</v>
      </c>
      <c r="E87" s="136" t="s">
        <v>251</v>
      </c>
    </row>
    <row r="88" spans="1:5">
      <c r="A88" s="136" t="s">
        <v>63</v>
      </c>
      <c r="B88" s="136" t="s">
        <v>245</v>
      </c>
      <c r="C88" s="136" t="s">
        <v>252</v>
      </c>
      <c r="D88" s="136" t="s">
        <v>252</v>
      </c>
      <c r="E88" s="136" t="s">
        <v>253</v>
      </c>
    </row>
    <row r="89" spans="1:5">
      <c r="A89" s="136" t="s">
        <v>63</v>
      </c>
      <c r="B89" s="136" t="s">
        <v>245</v>
      </c>
      <c r="C89" s="136" t="s">
        <v>254</v>
      </c>
      <c r="D89" s="136" t="s">
        <v>254</v>
      </c>
      <c r="E89" s="136" t="s">
        <v>255</v>
      </c>
    </row>
    <row r="90" spans="1:5">
      <c r="A90" s="136" t="s">
        <v>63</v>
      </c>
      <c r="B90" s="136" t="s">
        <v>245</v>
      </c>
      <c r="C90" s="136" t="s">
        <v>256</v>
      </c>
      <c r="D90" s="136" t="s">
        <v>256</v>
      </c>
      <c r="E90" s="136" t="s">
        <v>257</v>
      </c>
    </row>
    <row r="91" spans="1:5">
      <c r="A91" s="136" t="s">
        <v>63</v>
      </c>
      <c r="B91" s="136" t="s">
        <v>245</v>
      </c>
      <c r="C91" s="136" t="s">
        <v>258</v>
      </c>
      <c r="D91" s="137" t="s">
        <v>128</v>
      </c>
      <c r="E91" s="136" t="s">
        <v>259</v>
      </c>
    </row>
    <row r="92" spans="1:5">
      <c r="A92" s="136" t="s">
        <v>63</v>
      </c>
      <c r="B92" s="136" t="s">
        <v>245</v>
      </c>
      <c r="C92" s="136" t="s">
        <v>260</v>
      </c>
      <c r="D92" s="136" t="s">
        <v>261</v>
      </c>
      <c r="E92" s="136" t="s">
        <v>262</v>
      </c>
    </row>
    <row r="93" spans="1:5">
      <c r="A93" s="136" t="s">
        <v>63</v>
      </c>
      <c r="B93" s="136" t="s">
        <v>245</v>
      </c>
      <c r="C93" s="136" t="s">
        <v>263</v>
      </c>
      <c r="D93" s="136" t="s">
        <v>264</v>
      </c>
      <c r="E93" s="136" t="s">
        <v>265</v>
      </c>
    </row>
    <row r="94" spans="1:5">
      <c r="A94" s="136" t="s">
        <v>63</v>
      </c>
      <c r="B94" s="136" t="s">
        <v>245</v>
      </c>
      <c r="C94" s="136" t="s">
        <v>266</v>
      </c>
      <c r="D94" s="136" t="s">
        <v>266</v>
      </c>
      <c r="E94" s="136" t="s">
        <v>267</v>
      </c>
    </row>
    <row r="95" spans="1:5">
      <c r="A95" s="136" t="s">
        <v>63</v>
      </c>
      <c r="B95" s="136" t="s">
        <v>245</v>
      </c>
      <c r="D95" s="136" t="s">
        <v>268</v>
      </c>
      <c r="E95" s="136" t="s">
        <v>269</v>
      </c>
    </row>
    <row r="96" spans="1:5">
      <c r="A96" s="136" t="s">
        <v>63</v>
      </c>
      <c r="B96" s="136" t="s">
        <v>245</v>
      </c>
      <c r="C96" s="136" t="s">
        <v>581</v>
      </c>
      <c r="D96" s="136" t="s">
        <v>581</v>
      </c>
      <c r="E96" s="136" t="s">
        <v>582</v>
      </c>
    </row>
    <row r="97" spans="1:5">
      <c r="A97" s="136" t="s">
        <v>63</v>
      </c>
      <c r="B97" s="136" t="s">
        <v>270</v>
      </c>
      <c r="C97" s="136" t="s">
        <v>271</v>
      </c>
      <c r="D97" s="136" t="s">
        <v>271</v>
      </c>
      <c r="E97" s="136" t="s">
        <v>272</v>
      </c>
    </row>
    <row r="98" spans="1:5">
      <c r="A98" s="136" t="s">
        <v>63</v>
      </c>
      <c r="B98" s="136" t="s">
        <v>270</v>
      </c>
      <c r="C98" s="136" t="s">
        <v>273</v>
      </c>
      <c r="D98" s="136" t="s">
        <v>273</v>
      </c>
      <c r="E98" s="136" t="s">
        <v>274</v>
      </c>
    </row>
    <row r="99" spans="1:5">
      <c r="A99" s="136" t="s">
        <v>63</v>
      </c>
      <c r="B99" s="136" t="s">
        <v>270</v>
      </c>
      <c r="C99" s="136" t="s">
        <v>275</v>
      </c>
      <c r="D99" s="136" t="s">
        <v>275</v>
      </c>
      <c r="E99" s="136" t="s">
        <v>276</v>
      </c>
    </row>
    <row r="100" spans="1:5">
      <c r="A100" s="136" t="s">
        <v>63</v>
      </c>
      <c r="B100" s="136" t="s">
        <v>270</v>
      </c>
      <c r="C100" s="136" t="s">
        <v>277</v>
      </c>
      <c r="D100" s="136" t="s">
        <v>277</v>
      </c>
      <c r="E100" s="136" t="s">
        <v>278</v>
      </c>
    </row>
    <row r="101" spans="1:5">
      <c r="A101" s="136" t="s">
        <v>63</v>
      </c>
      <c r="B101" s="136" t="s">
        <v>270</v>
      </c>
      <c r="C101" s="136" t="s">
        <v>279</v>
      </c>
      <c r="D101" s="136" t="s">
        <v>279</v>
      </c>
      <c r="E101" s="136" t="s">
        <v>280</v>
      </c>
    </row>
    <row r="102" spans="1:5">
      <c r="A102" s="136" t="s">
        <v>63</v>
      </c>
      <c r="B102" s="136" t="s">
        <v>270</v>
      </c>
      <c r="C102" s="136" t="s">
        <v>281</v>
      </c>
      <c r="D102" s="136" t="s">
        <v>281</v>
      </c>
      <c r="E102" s="136" t="s">
        <v>282</v>
      </c>
    </row>
    <row r="103" spans="1:5">
      <c r="A103" s="136" t="s">
        <v>63</v>
      </c>
      <c r="B103" s="136" t="s">
        <v>270</v>
      </c>
      <c r="C103" s="136" t="s">
        <v>283</v>
      </c>
      <c r="D103" s="136" t="s">
        <v>283</v>
      </c>
      <c r="E103" s="136" t="s">
        <v>284</v>
      </c>
    </row>
    <row r="104" spans="1:5">
      <c r="A104" s="136" t="s">
        <v>63</v>
      </c>
      <c r="B104" s="136" t="s">
        <v>270</v>
      </c>
      <c r="C104" s="136" t="s">
        <v>285</v>
      </c>
      <c r="D104" s="136" t="s">
        <v>285</v>
      </c>
      <c r="E104" s="136" t="s">
        <v>286</v>
      </c>
    </row>
    <row r="105" spans="1:5">
      <c r="A105" s="136" t="s">
        <v>63</v>
      </c>
      <c r="B105" s="136" t="s">
        <v>270</v>
      </c>
      <c r="C105" s="136" t="s">
        <v>287</v>
      </c>
      <c r="D105" s="136" t="s">
        <v>287</v>
      </c>
      <c r="E105" s="136" t="s">
        <v>288</v>
      </c>
    </row>
    <row r="106" spans="1:5">
      <c r="A106" s="136" t="s">
        <v>63</v>
      </c>
      <c r="B106" s="136" t="s">
        <v>270</v>
      </c>
      <c r="C106" s="136" t="s">
        <v>289</v>
      </c>
      <c r="D106" s="136" t="s">
        <v>289</v>
      </c>
      <c r="E106" s="136" t="s">
        <v>290</v>
      </c>
    </row>
    <row r="107" spans="1:5">
      <c r="A107" s="136" t="s">
        <v>63</v>
      </c>
      <c r="B107" s="136" t="s">
        <v>270</v>
      </c>
      <c r="D107" s="136" t="s">
        <v>291</v>
      </c>
      <c r="E107" s="136" t="s">
        <v>292</v>
      </c>
    </row>
    <row r="108" spans="1:5">
      <c r="A108" s="136" t="s">
        <v>63</v>
      </c>
      <c r="B108" s="136" t="s">
        <v>270</v>
      </c>
      <c r="C108" s="136" t="s">
        <v>293</v>
      </c>
      <c r="D108" s="136" t="s">
        <v>293</v>
      </c>
      <c r="E108" s="136" t="s">
        <v>294</v>
      </c>
    </row>
    <row r="109" spans="1:5">
      <c r="A109" s="136" t="s">
        <v>63</v>
      </c>
      <c r="B109" s="136" t="s">
        <v>270</v>
      </c>
      <c r="C109" s="136" t="s">
        <v>295</v>
      </c>
      <c r="D109" s="136" t="s">
        <v>295</v>
      </c>
      <c r="E109" s="136" t="s">
        <v>296</v>
      </c>
    </row>
    <row r="110" spans="1:5">
      <c r="A110" s="136" t="s">
        <v>63</v>
      </c>
      <c r="B110" s="136" t="s">
        <v>270</v>
      </c>
      <c r="C110" s="136" t="s">
        <v>297</v>
      </c>
      <c r="D110" s="136" t="s">
        <v>297</v>
      </c>
      <c r="E110" s="136" t="s">
        <v>298</v>
      </c>
    </row>
    <row r="111" spans="1:5">
      <c r="A111" s="136" t="s">
        <v>63</v>
      </c>
      <c r="B111" s="136" t="s">
        <v>270</v>
      </c>
      <c r="C111" s="136" t="s">
        <v>299</v>
      </c>
      <c r="D111" s="136" t="s">
        <v>299</v>
      </c>
      <c r="E111" s="136" t="s">
        <v>300</v>
      </c>
    </row>
    <row r="112" spans="1:5">
      <c r="A112" s="136" t="s">
        <v>63</v>
      </c>
      <c r="B112" s="136" t="s">
        <v>301</v>
      </c>
      <c r="C112" s="136" t="s">
        <v>302</v>
      </c>
      <c r="D112" s="136" t="s">
        <v>302</v>
      </c>
      <c r="E112" s="136" t="s">
        <v>303</v>
      </c>
    </row>
    <row r="113" spans="1:5">
      <c r="A113" s="136" t="s">
        <v>63</v>
      </c>
      <c r="B113" s="136" t="s">
        <v>301</v>
      </c>
      <c r="C113" s="136" t="s">
        <v>304</v>
      </c>
      <c r="D113" s="136" t="s">
        <v>304</v>
      </c>
      <c r="E113" s="136" t="s">
        <v>305</v>
      </c>
    </row>
    <row r="114" spans="1:5">
      <c r="A114" s="136" t="s">
        <v>63</v>
      </c>
      <c r="B114" s="136" t="s">
        <v>301</v>
      </c>
      <c r="C114" s="136" t="s">
        <v>306</v>
      </c>
      <c r="D114" s="136" t="s">
        <v>306</v>
      </c>
      <c r="E114" s="136" t="s">
        <v>307</v>
      </c>
    </row>
    <row r="115" spans="1:5">
      <c r="A115" s="136" t="s">
        <v>63</v>
      </c>
      <c r="B115" s="136" t="s">
        <v>301</v>
      </c>
      <c r="C115" s="136" t="s">
        <v>308</v>
      </c>
      <c r="D115" s="136" t="s">
        <v>308</v>
      </c>
      <c r="E115" s="136" t="s">
        <v>309</v>
      </c>
    </row>
    <row r="116" spans="1:5">
      <c r="A116" s="136" t="s">
        <v>63</v>
      </c>
      <c r="B116" s="136" t="s">
        <v>301</v>
      </c>
      <c r="C116" s="136" t="s">
        <v>310</v>
      </c>
      <c r="D116" s="136" t="s">
        <v>310</v>
      </c>
      <c r="E116" s="136" t="s">
        <v>311</v>
      </c>
    </row>
    <row r="117" spans="1:5">
      <c r="A117" s="136" t="s">
        <v>63</v>
      </c>
      <c r="B117" s="136" t="s">
        <v>301</v>
      </c>
      <c r="C117" s="136" t="s">
        <v>312</v>
      </c>
      <c r="D117" s="136" t="s">
        <v>312</v>
      </c>
      <c r="E117" s="136" t="s">
        <v>313</v>
      </c>
    </row>
    <row r="118" spans="1:5">
      <c r="A118" s="136" t="s">
        <v>63</v>
      </c>
      <c r="B118" s="136" t="s">
        <v>301</v>
      </c>
      <c r="D118" s="136" t="s">
        <v>314</v>
      </c>
      <c r="E118" s="136" t="s">
        <v>315</v>
      </c>
    </row>
    <row r="119" spans="1:5">
      <c r="A119" s="136" t="s">
        <v>63</v>
      </c>
      <c r="B119" s="136" t="s">
        <v>301</v>
      </c>
      <c r="C119" s="136" t="s">
        <v>316</v>
      </c>
      <c r="D119" s="136" t="s">
        <v>316</v>
      </c>
      <c r="E119" s="136" t="s">
        <v>317</v>
      </c>
    </row>
    <row r="120" spans="1:5">
      <c r="A120" s="136" t="s">
        <v>63</v>
      </c>
      <c r="B120" s="136" t="s">
        <v>301</v>
      </c>
      <c r="C120" s="136" t="s">
        <v>318</v>
      </c>
      <c r="D120" s="136" t="s">
        <v>318</v>
      </c>
      <c r="E120" s="136" t="s">
        <v>319</v>
      </c>
    </row>
    <row r="121" spans="1:5">
      <c r="A121" s="136" t="s">
        <v>63</v>
      </c>
      <c r="B121" s="136" t="s">
        <v>301</v>
      </c>
      <c r="D121" s="136" t="s">
        <v>320</v>
      </c>
      <c r="E121" s="136" t="s">
        <v>321</v>
      </c>
    </row>
    <row r="122" spans="1:5">
      <c r="A122" s="136" t="s">
        <v>63</v>
      </c>
      <c r="B122" s="136" t="s">
        <v>301</v>
      </c>
      <c r="C122" s="136" t="s">
        <v>322</v>
      </c>
      <c r="D122" s="136" t="s">
        <v>322</v>
      </c>
      <c r="E122" s="136" t="s">
        <v>323</v>
      </c>
    </row>
    <row r="123" spans="1:5">
      <c r="A123" s="136" t="s">
        <v>63</v>
      </c>
      <c r="B123" s="136" t="s">
        <v>301</v>
      </c>
      <c r="C123" s="136" t="s">
        <v>233</v>
      </c>
      <c r="D123" s="136" t="s">
        <v>233</v>
      </c>
      <c r="E123" s="136" t="s">
        <v>324</v>
      </c>
    </row>
    <row r="124" spans="1:5">
      <c r="A124" s="136" t="s">
        <v>63</v>
      </c>
      <c r="B124" s="136" t="s">
        <v>301</v>
      </c>
      <c r="C124" s="136" t="s">
        <v>325</v>
      </c>
      <c r="D124" s="136" t="s">
        <v>325</v>
      </c>
      <c r="E124" s="136" t="s">
        <v>326</v>
      </c>
    </row>
    <row r="125" spans="1:5">
      <c r="A125" s="136" t="s">
        <v>63</v>
      </c>
      <c r="B125" s="136" t="s">
        <v>301</v>
      </c>
      <c r="C125" s="136" t="s">
        <v>327</v>
      </c>
      <c r="D125" s="136" t="s">
        <v>327</v>
      </c>
      <c r="E125" s="136" t="s">
        <v>328</v>
      </c>
    </row>
    <row r="126" spans="1:5">
      <c r="A126" s="136" t="s">
        <v>63</v>
      </c>
      <c r="B126" s="136" t="s">
        <v>301</v>
      </c>
      <c r="C126" s="136" t="s">
        <v>329</v>
      </c>
      <c r="D126" s="136" t="s">
        <v>329</v>
      </c>
      <c r="E126" s="136" t="s">
        <v>330</v>
      </c>
    </row>
    <row r="127" spans="1:5">
      <c r="A127" s="136" t="s">
        <v>63</v>
      </c>
      <c r="B127" s="136" t="s">
        <v>301</v>
      </c>
      <c r="C127" s="136" t="s">
        <v>331</v>
      </c>
      <c r="D127" s="136" t="s">
        <v>331</v>
      </c>
      <c r="E127" s="136" t="s">
        <v>332</v>
      </c>
    </row>
    <row r="128" spans="1:5">
      <c r="A128" s="136" t="s">
        <v>63</v>
      </c>
      <c r="B128" s="136" t="s">
        <v>301</v>
      </c>
      <c r="C128" s="136" t="s">
        <v>333</v>
      </c>
      <c r="D128" s="136" t="s">
        <v>333</v>
      </c>
      <c r="E128" s="136" t="s">
        <v>334</v>
      </c>
    </row>
    <row r="129" spans="1:5">
      <c r="A129" s="136" t="s">
        <v>63</v>
      </c>
      <c r="B129" s="136" t="s">
        <v>301</v>
      </c>
      <c r="C129" s="136" t="s">
        <v>335</v>
      </c>
      <c r="D129" s="136" t="s">
        <v>335</v>
      </c>
      <c r="E129" s="136" t="s">
        <v>336</v>
      </c>
    </row>
    <row r="130" spans="1:5">
      <c r="A130" s="136" t="s">
        <v>63</v>
      </c>
      <c r="B130" s="136" t="s">
        <v>301</v>
      </c>
      <c r="C130" s="136" t="s">
        <v>337</v>
      </c>
      <c r="D130" s="136" t="s">
        <v>337</v>
      </c>
      <c r="E130" s="136" t="s">
        <v>338</v>
      </c>
    </row>
    <row r="131" spans="1:5">
      <c r="A131" s="136" t="s">
        <v>63</v>
      </c>
      <c r="B131" s="136" t="s">
        <v>301</v>
      </c>
      <c r="C131" s="136" t="s">
        <v>339</v>
      </c>
      <c r="D131" s="136" t="s">
        <v>339</v>
      </c>
      <c r="E131" s="136" t="s">
        <v>340</v>
      </c>
    </row>
    <row r="132" spans="1:5">
      <c r="A132" s="136" t="s">
        <v>63</v>
      </c>
      <c r="B132" s="136" t="s">
        <v>301</v>
      </c>
      <c r="C132" s="136" t="s">
        <v>341</v>
      </c>
      <c r="D132" s="136" t="s">
        <v>341</v>
      </c>
      <c r="E132" s="136" t="s">
        <v>342</v>
      </c>
    </row>
    <row r="133" spans="1:5">
      <c r="A133" s="136" t="s">
        <v>63</v>
      </c>
      <c r="B133" s="136" t="s">
        <v>301</v>
      </c>
      <c r="C133" s="136" t="s">
        <v>343</v>
      </c>
      <c r="D133" s="136" t="s">
        <v>343</v>
      </c>
      <c r="E133" s="136" t="s">
        <v>344</v>
      </c>
    </row>
    <row r="134" spans="1:5">
      <c r="A134" s="136" t="s">
        <v>63</v>
      </c>
      <c r="B134" s="136" t="s">
        <v>345</v>
      </c>
      <c r="C134" s="136" t="s">
        <v>346</v>
      </c>
      <c r="D134" s="136" t="s">
        <v>346</v>
      </c>
      <c r="E134" s="136" t="s">
        <v>347</v>
      </c>
    </row>
    <row r="135" spans="1:5">
      <c r="A135" s="136" t="s">
        <v>63</v>
      </c>
      <c r="B135" s="136" t="s">
        <v>345</v>
      </c>
      <c r="C135" s="136" t="s">
        <v>348</v>
      </c>
      <c r="D135" s="136" t="s">
        <v>348</v>
      </c>
      <c r="E135" s="136" t="s">
        <v>349</v>
      </c>
    </row>
    <row r="136" spans="1:5">
      <c r="A136" s="136" t="s">
        <v>63</v>
      </c>
      <c r="B136" s="136" t="s">
        <v>345</v>
      </c>
      <c r="D136" s="136" t="s">
        <v>350</v>
      </c>
      <c r="E136" s="136" t="s">
        <v>351</v>
      </c>
    </row>
    <row r="137" spans="1:5">
      <c r="A137" s="136" t="s">
        <v>63</v>
      </c>
      <c r="B137" s="136" t="s">
        <v>345</v>
      </c>
      <c r="C137" s="136" t="s">
        <v>352</v>
      </c>
      <c r="D137" s="136" t="s">
        <v>352</v>
      </c>
      <c r="E137" s="136" t="s">
        <v>353</v>
      </c>
    </row>
    <row r="138" spans="1:5">
      <c r="A138" s="136" t="s">
        <v>63</v>
      </c>
      <c r="B138" s="136" t="s">
        <v>345</v>
      </c>
      <c r="C138" s="136" t="s">
        <v>354</v>
      </c>
      <c r="D138" s="136" t="s">
        <v>354</v>
      </c>
      <c r="E138" s="136" t="s">
        <v>355</v>
      </c>
    </row>
    <row r="139" spans="1:5">
      <c r="A139" s="136" t="s">
        <v>63</v>
      </c>
      <c r="B139" s="136" t="s">
        <v>345</v>
      </c>
      <c r="C139" s="136" t="s">
        <v>356</v>
      </c>
      <c r="D139" s="136" t="s">
        <v>356</v>
      </c>
      <c r="E139" s="136" t="s">
        <v>357</v>
      </c>
    </row>
    <row r="140" spans="1:5">
      <c r="A140" s="136" t="s">
        <v>63</v>
      </c>
      <c r="B140" s="136" t="s">
        <v>345</v>
      </c>
      <c r="C140" s="136" t="s">
        <v>358</v>
      </c>
      <c r="D140" s="136" t="s">
        <v>358</v>
      </c>
      <c r="E140" s="136" t="s">
        <v>359</v>
      </c>
    </row>
    <row r="141" spans="1:5">
      <c r="A141" s="136" t="s">
        <v>63</v>
      </c>
      <c r="B141" s="136" t="s">
        <v>345</v>
      </c>
      <c r="C141" s="136" t="s">
        <v>360</v>
      </c>
      <c r="D141" s="136" t="s">
        <v>360</v>
      </c>
      <c r="E141" s="136" t="s">
        <v>361</v>
      </c>
    </row>
    <row r="142" spans="1:5">
      <c r="A142" s="136" t="s">
        <v>63</v>
      </c>
      <c r="B142" s="136" t="s">
        <v>362</v>
      </c>
      <c r="C142" s="136" t="s">
        <v>363</v>
      </c>
      <c r="D142" s="136" t="s">
        <v>363</v>
      </c>
      <c r="E142" s="136" t="s">
        <v>364</v>
      </c>
    </row>
    <row r="143" spans="1:5">
      <c r="A143" s="136" t="s">
        <v>63</v>
      </c>
      <c r="B143" s="136" t="s">
        <v>362</v>
      </c>
      <c r="D143" s="136" t="s">
        <v>75</v>
      </c>
      <c r="E143" s="136" t="s">
        <v>365</v>
      </c>
    </row>
    <row r="144" spans="1:5">
      <c r="A144" s="136" t="s">
        <v>63</v>
      </c>
      <c r="B144" s="136" t="s">
        <v>362</v>
      </c>
      <c r="C144" s="136" t="s">
        <v>366</v>
      </c>
      <c r="D144" s="136" t="s">
        <v>367</v>
      </c>
      <c r="E144" s="136" t="s">
        <v>368</v>
      </c>
    </row>
    <row r="145" spans="1:5">
      <c r="A145" s="136" t="s">
        <v>63</v>
      </c>
      <c r="B145" s="136" t="s">
        <v>362</v>
      </c>
      <c r="C145" s="136" t="s">
        <v>369</v>
      </c>
      <c r="D145" s="136" t="s">
        <v>369</v>
      </c>
      <c r="E145" s="136" t="s">
        <v>370</v>
      </c>
    </row>
    <row r="146" spans="1:5">
      <c r="A146" s="136" t="s">
        <v>63</v>
      </c>
      <c r="B146" s="136" t="s">
        <v>362</v>
      </c>
      <c r="C146" s="136" t="s">
        <v>371</v>
      </c>
      <c r="D146" s="136" t="s">
        <v>371</v>
      </c>
      <c r="E146" s="136" t="s">
        <v>372</v>
      </c>
    </row>
    <row r="147" spans="1:5">
      <c r="A147" s="136" t="s">
        <v>63</v>
      </c>
      <c r="B147" s="136" t="s">
        <v>362</v>
      </c>
      <c r="D147" s="136" t="s">
        <v>373</v>
      </c>
      <c r="E147" s="136" t="s">
        <v>374</v>
      </c>
    </row>
    <row r="148" spans="1:5">
      <c r="A148" s="136" t="s">
        <v>63</v>
      </c>
      <c r="B148" s="136" t="s">
        <v>375</v>
      </c>
      <c r="C148" s="136" t="s">
        <v>376</v>
      </c>
      <c r="D148" s="136" t="s">
        <v>376</v>
      </c>
      <c r="E148" s="136" t="s">
        <v>377</v>
      </c>
    </row>
    <row r="149" spans="1:5">
      <c r="A149" s="136" t="s">
        <v>63</v>
      </c>
      <c r="B149" s="136" t="s">
        <v>375</v>
      </c>
      <c r="C149" s="136" t="s">
        <v>378</v>
      </c>
      <c r="D149" s="136" t="s">
        <v>378</v>
      </c>
      <c r="E149" s="136" t="s">
        <v>379</v>
      </c>
    </row>
    <row r="150" spans="1:5">
      <c r="A150" s="136" t="s">
        <v>63</v>
      </c>
      <c r="B150" s="136" t="s">
        <v>375</v>
      </c>
      <c r="C150" s="136" t="s">
        <v>380</v>
      </c>
      <c r="D150" s="136" t="s">
        <v>380</v>
      </c>
      <c r="E150" s="136" t="s">
        <v>381</v>
      </c>
    </row>
    <row r="151" spans="1:5">
      <c r="A151" s="136" t="s">
        <v>63</v>
      </c>
      <c r="B151" s="136" t="s">
        <v>375</v>
      </c>
      <c r="C151" s="136" t="s">
        <v>382</v>
      </c>
      <c r="D151" s="136" t="s">
        <v>382</v>
      </c>
      <c r="E151" s="136" t="s">
        <v>383</v>
      </c>
    </row>
    <row r="152" spans="1:5">
      <c r="A152" s="136" t="s">
        <v>63</v>
      </c>
      <c r="B152" s="136" t="s">
        <v>375</v>
      </c>
      <c r="C152" s="136" t="s">
        <v>384</v>
      </c>
      <c r="D152" s="136" t="s">
        <v>384</v>
      </c>
      <c r="E152" s="136" t="s">
        <v>385</v>
      </c>
    </row>
    <row r="153" spans="1:5">
      <c r="A153" s="136" t="s">
        <v>63</v>
      </c>
      <c r="B153" s="136" t="s">
        <v>375</v>
      </c>
      <c r="C153" s="136" t="s">
        <v>386</v>
      </c>
      <c r="D153" s="136" t="s">
        <v>386</v>
      </c>
      <c r="E153" s="136" t="s">
        <v>387</v>
      </c>
    </row>
    <row r="154" spans="1:5">
      <c r="A154" s="136" t="s">
        <v>63</v>
      </c>
      <c r="B154" s="136" t="s">
        <v>375</v>
      </c>
      <c r="C154" s="136" t="s">
        <v>388</v>
      </c>
      <c r="D154" s="136" t="s">
        <v>388</v>
      </c>
      <c r="E154" s="136" t="s">
        <v>389</v>
      </c>
    </row>
    <row r="155" spans="1:5">
      <c r="A155" s="136" t="s">
        <v>63</v>
      </c>
      <c r="B155" s="136" t="s">
        <v>375</v>
      </c>
      <c r="C155" s="136" t="s">
        <v>390</v>
      </c>
      <c r="D155" s="136" t="s">
        <v>390</v>
      </c>
      <c r="E155" s="136" t="s">
        <v>391</v>
      </c>
    </row>
    <row r="156" spans="1:5">
      <c r="A156" s="136" t="s">
        <v>63</v>
      </c>
      <c r="B156" s="136" t="s">
        <v>375</v>
      </c>
      <c r="C156" s="136" t="s">
        <v>392</v>
      </c>
      <c r="D156" s="136" t="s">
        <v>392</v>
      </c>
      <c r="E156" s="136" t="s">
        <v>393</v>
      </c>
    </row>
    <row r="157" spans="1:5">
      <c r="A157" s="136" t="s">
        <v>63</v>
      </c>
      <c r="B157" s="136" t="s">
        <v>375</v>
      </c>
      <c r="C157" s="136" t="s">
        <v>394</v>
      </c>
      <c r="D157" s="136" t="s">
        <v>394</v>
      </c>
      <c r="E157" s="136" t="s">
        <v>395</v>
      </c>
    </row>
    <row r="158" spans="1:5">
      <c r="A158" s="136" t="s">
        <v>63</v>
      </c>
      <c r="B158" s="136" t="s">
        <v>396</v>
      </c>
      <c r="C158" s="136" t="s">
        <v>397</v>
      </c>
      <c r="D158" s="136" t="s">
        <v>397</v>
      </c>
      <c r="E158" s="136" t="s">
        <v>398</v>
      </c>
    </row>
    <row r="159" spans="1:5">
      <c r="A159" s="136" t="s">
        <v>63</v>
      </c>
      <c r="B159" s="136" t="s">
        <v>396</v>
      </c>
      <c r="C159" s="136" t="s">
        <v>399</v>
      </c>
      <c r="D159" s="136" t="s">
        <v>399</v>
      </c>
      <c r="E159" s="136" t="s">
        <v>400</v>
      </c>
    </row>
    <row r="160" spans="1:5">
      <c r="A160" s="136" t="s">
        <v>63</v>
      </c>
      <c r="B160" s="136" t="s">
        <v>396</v>
      </c>
      <c r="C160" s="136" t="s">
        <v>401</v>
      </c>
      <c r="D160" s="136" t="s">
        <v>401</v>
      </c>
      <c r="E160" s="136" t="s">
        <v>402</v>
      </c>
    </row>
    <row r="161" spans="1:5">
      <c r="A161" s="136" t="s">
        <v>63</v>
      </c>
      <c r="B161" s="136" t="s">
        <v>396</v>
      </c>
      <c r="C161" s="136" t="s">
        <v>403</v>
      </c>
      <c r="D161" s="136" t="s">
        <v>403</v>
      </c>
      <c r="E161" s="136" t="s">
        <v>404</v>
      </c>
    </row>
    <row r="162" spans="1:5">
      <c r="A162" s="136" t="s">
        <v>63</v>
      </c>
      <c r="B162" s="136" t="s">
        <v>396</v>
      </c>
      <c r="C162" s="136" t="s">
        <v>405</v>
      </c>
      <c r="D162" s="136" t="s">
        <v>405</v>
      </c>
      <c r="E162" s="136" t="s">
        <v>406</v>
      </c>
    </row>
    <row r="163" spans="1:5">
      <c r="A163" s="136" t="s">
        <v>63</v>
      </c>
      <c r="B163" s="136" t="s">
        <v>396</v>
      </c>
      <c r="C163" s="136" t="s">
        <v>407</v>
      </c>
      <c r="D163" s="136" t="s">
        <v>407</v>
      </c>
      <c r="E163" s="136" t="s">
        <v>408</v>
      </c>
    </row>
    <row r="164" spans="1:5">
      <c r="A164" s="136" t="s">
        <v>63</v>
      </c>
      <c r="B164" s="136" t="s">
        <v>396</v>
      </c>
      <c r="C164" s="136" t="s">
        <v>409</v>
      </c>
      <c r="D164" s="136" t="s">
        <v>409</v>
      </c>
      <c r="E164" s="136" t="s">
        <v>410</v>
      </c>
    </row>
    <row r="165" spans="1:5">
      <c r="A165" s="136" t="s">
        <v>63</v>
      </c>
      <c r="B165" s="136" t="s">
        <v>396</v>
      </c>
      <c r="C165" s="136" t="s">
        <v>411</v>
      </c>
      <c r="D165" s="136" t="s">
        <v>411</v>
      </c>
      <c r="E165" s="136" t="s">
        <v>412</v>
      </c>
    </row>
    <row r="166" spans="1:5">
      <c r="A166" s="136" t="s">
        <v>63</v>
      </c>
      <c r="B166" s="136" t="s">
        <v>396</v>
      </c>
      <c r="C166" s="136" t="s">
        <v>413</v>
      </c>
      <c r="D166" s="136" t="s">
        <v>413</v>
      </c>
      <c r="E166" s="136" t="s">
        <v>414</v>
      </c>
    </row>
    <row r="167" spans="1:5">
      <c r="A167" s="136" t="s">
        <v>63</v>
      </c>
      <c r="B167" s="136" t="s">
        <v>396</v>
      </c>
      <c r="C167" s="136" t="s">
        <v>415</v>
      </c>
      <c r="D167" s="136" t="s">
        <v>415</v>
      </c>
      <c r="E167" s="136" t="s">
        <v>416</v>
      </c>
    </row>
    <row r="168" spans="1:5">
      <c r="A168" s="136" t="s">
        <v>63</v>
      </c>
      <c r="B168" s="136" t="s">
        <v>396</v>
      </c>
      <c r="C168" s="136" t="s">
        <v>417</v>
      </c>
      <c r="D168" s="136" t="s">
        <v>417</v>
      </c>
      <c r="E168" s="136" t="s">
        <v>418</v>
      </c>
    </row>
    <row r="169" spans="1:5">
      <c r="A169" s="136" t="s">
        <v>63</v>
      </c>
      <c r="B169" s="136" t="s">
        <v>396</v>
      </c>
      <c r="C169" s="136" t="s">
        <v>419</v>
      </c>
      <c r="D169" s="136" t="s">
        <v>419</v>
      </c>
      <c r="E169" s="136" t="s">
        <v>420</v>
      </c>
    </row>
    <row r="170" spans="1:5">
      <c r="A170" s="136" t="s">
        <v>63</v>
      </c>
      <c r="B170" s="136" t="s">
        <v>396</v>
      </c>
      <c r="C170" s="136" t="s">
        <v>421</v>
      </c>
      <c r="D170" s="136" t="s">
        <v>421</v>
      </c>
      <c r="E170" s="136" t="s">
        <v>422</v>
      </c>
    </row>
    <row r="171" spans="1:5">
      <c r="A171" s="136" t="s">
        <v>63</v>
      </c>
      <c r="B171" s="136" t="s">
        <v>396</v>
      </c>
      <c r="C171" s="136" t="s">
        <v>423</v>
      </c>
      <c r="D171" s="136" t="s">
        <v>423</v>
      </c>
      <c r="E171" s="136" t="s">
        <v>424</v>
      </c>
    </row>
    <row r="172" spans="1:5">
      <c r="A172" s="136" t="s">
        <v>63</v>
      </c>
      <c r="B172" s="136" t="s">
        <v>396</v>
      </c>
      <c r="C172" s="136" t="s">
        <v>425</v>
      </c>
      <c r="D172" s="136" t="s">
        <v>425</v>
      </c>
      <c r="E172" s="136" t="s">
        <v>426</v>
      </c>
    </row>
    <row r="173" spans="1:5">
      <c r="A173" s="136" t="s">
        <v>63</v>
      </c>
      <c r="B173" s="136" t="s">
        <v>396</v>
      </c>
      <c r="C173" s="136" t="s">
        <v>427</v>
      </c>
      <c r="D173" s="136" t="s">
        <v>427</v>
      </c>
      <c r="E173" s="136" t="s">
        <v>428</v>
      </c>
    </row>
    <row r="174" spans="1:5">
      <c r="A174" s="136" t="s">
        <v>63</v>
      </c>
      <c r="B174" s="136" t="s">
        <v>396</v>
      </c>
      <c r="C174" s="136" t="s">
        <v>429</v>
      </c>
      <c r="D174" s="136" t="s">
        <v>429</v>
      </c>
      <c r="E174" s="136" t="s">
        <v>430</v>
      </c>
    </row>
    <row r="175" spans="1:5">
      <c r="A175" s="136" t="s">
        <v>63</v>
      </c>
      <c r="B175" s="136" t="s">
        <v>396</v>
      </c>
      <c r="C175" s="136" t="s">
        <v>431</v>
      </c>
      <c r="D175" s="136" t="s">
        <v>431</v>
      </c>
      <c r="E175" s="136" t="s">
        <v>432</v>
      </c>
    </row>
    <row r="176" spans="1:5">
      <c r="A176" s="136" t="s">
        <v>63</v>
      </c>
      <c r="B176" s="136" t="s">
        <v>396</v>
      </c>
      <c r="C176" s="136" t="s">
        <v>433</v>
      </c>
      <c r="D176" s="136" t="s">
        <v>433</v>
      </c>
      <c r="E176" s="136" t="s">
        <v>434</v>
      </c>
    </row>
    <row r="177" spans="1:5">
      <c r="A177" s="136" t="s">
        <v>63</v>
      </c>
      <c r="B177" s="136" t="s">
        <v>435</v>
      </c>
      <c r="C177" s="136" t="s">
        <v>436</v>
      </c>
      <c r="D177" s="136" t="s">
        <v>436</v>
      </c>
      <c r="E177" s="136" t="s">
        <v>437</v>
      </c>
    </row>
    <row r="178" spans="1:5">
      <c r="A178" s="136" t="s">
        <v>63</v>
      </c>
      <c r="B178" s="136" t="s">
        <v>435</v>
      </c>
      <c r="C178" s="136" t="s">
        <v>438</v>
      </c>
      <c r="D178" s="136" t="s">
        <v>438</v>
      </c>
      <c r="E178" s="136" t="s">
        <v>439</v>
      </c>
    </row>
    <row r="179" spans="1:5">
      <c r="A179" s="136" t="s">
        <v>63</v>
      </c>
      <c r="B179" s="136" t="s">
        <v>435</v>
      </c>
      <c r="C179" s="136" t="s">
        <v>440</v>
      </c>
      <c r="D179" s="136" t="s">
        <v>440</v>
      </c>
      <c r="E179" s="136" t="s">
        <v>441</v>
      </c>
    </row>
    <row r="180" spans="1:5">
      <c r="A180" s="136" t="s">
        <v>63</v>
      </c>
      <c r="B180" s="136" t="s">
        <v>435</v>
      </c>
      <c r="C180" s="136" t="s">
        <v>442</v>
      </c>
      <c r="D180" s="136" t="s">
        <v>442</v>
      </c>
      <c r="E180" s="136" t="s">
        <v>443</v>
      </c>
    </row>
    <row r="181" spans="1:5">
      <c r="A181" s="136" t="s">
        <v>63</v>
      </c>
      <c r="B181" s="136" t="s">
        <v>435</v>
      </c>
      <c r="C181" s="136" t="s">
        <v>444</v>
      </c>
      <c r="D181" s="136" t="s">
        <v>444</v>
      </c>
      <c r="E181" s="136" t="s">
        <v>445</v>
      </c>
    </row>
    <row r="182" spans="1:5">
      <c r="A182" s="136" t="s">
        <v>63</v>
      </c>
      <c r="B182" s="136" t="s">
        <v>435</v>
      </c>
      <c r="C182" s="136" t="s">
        <v>446</v>
      </c>
      <c r="D182" s="136" t="s">
        <v>446</v>
      </c>
      <c r="E182" s="136" t="s">
        <v>447</v>
      </c>
    </row>
    <row r="183" spans="1:5">
      <c r="A183" s="136" t="s">
        <v>63</v>
      </c>
      <c r="B183" s="136" t="s">
        <v>448</v>
      </c>
      <c r="C183" s="136" t="s">
        <v>449</v>
      </c>
      <c r="D183" s="136" t="s">
        <v>449</v>
      </c>
      <c r="E183" s="136" t="s">
        <v>450</v>
      </c>
    </row>
    <row r="184" spans="1:5">
      <c r="A184" s="136" t="s">
        <v>63</v>
      </c>
      <c r="B184" s="136" t="s">
        <v>448</v>
      </c>
      <c r="C184" s="136" t="s">
        <v>451</v>
      </c>
      <c r="D184" s="136" t="s">
        <v>451</v>
      </c>
      <c r="E184" s="136" t="s">
        <v>452</v>
      </c>
    </row>
    <row r="185" spans="1:5">
      <c r="A185" s="136" t="s">
        <v>63</v>
      </c>
      <c r="B185" s="136" t="s">
        <v>448</v>
      </c>
      <c r="C185" s="136" t="s">
        <v>453</v>
      </c>
      <c r="D185" s="136" t="s">
        <v>453</v>
      </c>
      <c r="E185" s="136" t="s">
        <v>454</v>
      </c>
    </row>
    <row r="186" spans="1:5">
      <c r="A186" s="136" t="s">
        <v>63</v>
      </c>
      <c r="B186" s="136" t="s">
        <v>448</v>
      </c>
      <c r="C186" s="136" t="s">
        <v>455</v>
      </c>
      <c r="D186" s="136" t="s">
        <v>456</v>
      </c>
      <c r="E186" s="136" t="s">
        <v>457</v>
      </c>
    </row>
    <row r="187" spans="1:5">
      <c r="A187" s="136" t="s">
        <v>63</v>
      </c>
      <c r="B187" s="136" t="s">
        <v>448</v>
      </c>
      <c r="C187" s="136" t="s">
        <v>458</v>
      </c>
      <c r="D187" s="136" t="s">
        <v>458</v>
      </c>
      <c r="E187" s="136" t="s">
        <v>459</v>
      </c>
    </row>
    <row r="188" spans="1:5">
      <c r="A188" s="136" t="s">
        <v>63</v>
      </c>
      <c r="B188" s="136" t="s">
        <v>448</v>
      </c>
      <c r="C188" s="136" t="s">
        <v>460</v>
      </c>
      <c r="D188" s="136" t="s">
        <v>460</v>
      </c>
      <c r="E188" s="136" t="s">
        <v>461</v>
      </c>
    </row>
    <row r="189" spans="1:5">
      <c r="A189" s="136" t="s">
        <v>63</v>
      </c>
      <c r="B189" s="136" t="s">
        <v>448</v>
      </c>
      <c r="C189" s="136" t="s">
        <v>462</v>
      </c>
      <c r="D189" s="136" t="s">
        <v>462</v>
      </c>
      <c r="E189" s="136" t="s">
        <v>463</v>
      </c>
    </row>
    <row r="190" spans="1:5">
      <c r="A190" s="136" t="s">
        <v>63</v>
      </c>
      <c r="B190" s="136" t="s">
        <v>448</v>
      </c>
      <c r="C190" s="136" t="s">
        <v>464</v>
      </c>
      <c r="D190" s="136" t="s">
        <v>464</v>
      </c>
      <c r="E190" s="136" t="s">
        <v>465</v>
      </c>
    </row>
    <row r="191" spans="1:5">
      <c r="A191" s="136" t="s">
        <v>63</v>
      </c>
      <c r="B191" s="136" t="s">
        <v>448</v>
      </c>
      <c r="C191" s="136" t="s">
        <v>466</v>
      </c>
      <c r="D191" s="136" t="s">
        <v>466</v>
      </c>
      <c r="E191" s="136" t="s">
        <v>467</v>
      </c>
    </row>
    <row r="192" spans="1:5">
      <c r="A192" s="136" t="s">
        <v>63</v>
      </c>
      <c r="B192" s="136" t="s">
        <v>448</v>
      </c>
      <c r="C192" s="136" t="s">
        <v>468</v>
      </c>
      <c r="D192" s="136" t="s">
        <v>468</v>
      </c>
      <c r="E192" s="136" t="s">
        <v>469</v>
      </c>
    </row>
    <row r="193" spans="1:5">
      <c r="A193" s="136" t="s">
        <v>63</v>
      </c>
      <c r="B193" s="136" t="s">
        <v>448</v>
      </c>
      <c r="C193" s="136" t="s">
        <v>470</v>
      </c>
      <c r="D193" s="136" t="s">
        <v>470</v>
      </c>
      <c r="E193" s="136" t="s">
        <v>471</v>
      </c>
    </row>
    <row r="194" spans="1:5">
      <c r="A194" s="136" t="s">
        <v>63</v>
      </c>
      <c r="B194" s="136" t="s">
        <v>472</v>
      </c>
      <c r="D194" s="136" t="s">
        <v>473</v>
      </c>
      <c r="E194" s="136" t="s">
        <v>474</v>
      </c>
    </row>
    <row r="195" spans="1:5">
      <c r="A195" s="136" t="s">
        <v>63</v>
      </c>
      <c r="B195" s="136" t="s">
        <v>472</v>
      </c>
      <c r="D195" s="136" t="s">
        <v>475</v>
      </c>
      <c r="E195" s="136" t="s">
        <v>476</v>
      </c>
    </row>
    <row r="196" spans="1:5">
      <c r="A196" s="136" t="s">
        <v>63</v>
      </c>
      <c r="B196" s="136" t="s">
        <v>472</v>
      </c>
      <c r="D196" s="136" t="s">
        <v>477</v>
      </c>
      <c r="E196" s="136" t="s">
        <v>478</v>
      </c>
    </row>
    <row r="197" spans="1:5">
      <c r="A197" s="136" t="s">
        <v>63</v>
      </c>
      <c r="B197" s="136" t="s">
        <v>472</v>
      </c>
      <c r="D197" s="136" t="s">
        <v>479</v>
      </c>
      <c r="E197" s="136" t="s">
        <v>480</v>
      </c>
    </row>
    <row r="198" spans="1:5">
      <c r="A198" s="136" t="s">
        <v>63</v>
      </c>
      <c r="B198" s="136" t="s">
        <v>472</v>
      </c>
      <c r="D198" s="136" t="s">
        <v>481</v>
      </c>
      <c r="E198" s="136" t="s">
        <v>482</v>
      </c>
    </row>
    <row r="199" spans="1:5">
      <c r="A199" s="136" t="s">
        <v>63</v>
      </c>
      <c r="B199" s="136" t="s">
        <v>472</v>
      </c>
      <c r="C199" s="136" t="s">
        <v>483</v>
      </c>
      <c r="D199" s="136" t="s">
        <v>483</v>
      </c>
      <c r="E199" s="136" t="s">
        <v>484</v>
      </c>
    </row>
    <row r="200" spans="1:5">
      <c r="A200" s="136" t="s">
        <v>63</v>
      </c>
      <c r="B200" s="136" t="s">
        <v>472</v>
      </c>
      <c r="D200" s="136" t="s">
        <v>485</v>
      </c>
      <c r="E200" s="136" t="s">
        <v>486</v>
      </c>
    </row>
    <row r="201" spans="1:5">
      <c r="A201" s="136" t="s">
        <v>63</v>
      </c>
      <c r="B201" s="136" t="s">
        <v>472</v>
      </c>
      <c r="D201" s="136" t="s">
        <v>487</v>
      </c>
      <c r="E201" s="136" t="s">
        <v>488</v>
      </c>
    </row>
    <row r="202" spans="1:5">
      <c r="A202" s="136" t="s">
        <v>63</v>
      </c>
      <c r="B202" s="136" t="s">
        <v>472</v>
      </c>
      <c r="D202" s="136" t="s">
        <v>489</v>
      </c>
      <c r="E202" s="136" t="s">
        <v>490</v>
      </c>
    </row>
    <row r="203" spans="1:5">
      <c r="A203" s="136" t="s">
        <v>63</v>
      </c>
      <c r="B203" s="136" t="s">
        <v>491</v>
      </c>
      <c r="C203" s="136" t="s">
        <v>492</v>
      </c>
      <c r="D203" s="136" t="s">
        <v>492</v>
      </c>
      <c r="E203" s="136" t="s">
        <v>493</v>
      </c>
    </row>
    <row r="204" spans="1:5">
      <c r="A204" s="136" t="s">
        <v>63</v>
      </c>
      <c r="B204" s="136" t="s">
        <v>491</v>
      </c>
      <c r="C204" s="136" t="s">
        <v>494</v>
      </c>
      <c r="D204" s="136" t="s">
        <v>494</v>
      </c>
      <c r="E204" s="136" t="s">
        <v>495</v>
      </c>
    </row>
    <row r="205" spans="1:5">
      <c r="A205" s="136" t="s">
        <v>63</v>
      </c>
      <c r="B205" s="136" t="s">
        <v>491</v>
      </c>
      <c r="C205" s="136" t="s">
        <v>496</v>
      </c>
      <c r="D205" s="136" t="s">
        <v>497</v>
      </c>
      <c r="E205" s="136" t="s">
        <v>498</v>
      </c>
    </row>
    <row r="206" spans="1:5">
      <c r="A206" s="136" t="s">
        <v>63</v>
      </c>
      <c r="B206" s="136" t="s">
        <v>491</v>
      </c>
      <c r="C206" s="136" t="s">
        <v>499</v>
      </c>
      <c r="D206" s="136" t="s">
        <v>499</v>
      </c>
      <c r="E206" s="136" t="s">
        <v>500</v>
      </c>
    </row>
    <row r="207" spans="1:5">
      <c r="A207" s="136" t="s">
        <v>63</v>
      </c>
      <c r="B207" s="136" t="s">
        <v>491</v>
      </c>
      <c r="C207" s="136" t="s">
        <v>501</v>
      </c>
      <c r="D207" s="136" t="s">
        <v>501</v>
      </c>
      <c r="E207" s="136" t="s">
        <v>502</v>
      </c>
    </row>
    <row r="208" spans="1:5">
      <c r="A208" s="136" t="s">
        <v>63</v>
      </c>
      <c r="B208" s="136" t="s">
        <v>491</v>
      </c>
      <c r="C208" s="136" t="s">
        <v>503</v>
      </c>
      <c r="D208" s="136" t="s">
        <v>503</v>
      </c>
      <c r="E208" s="136" t="s">
        <v>504</v>
      </c>
    </row>
    <row r="209" spans="1:5">
      <c r="A209" s="136" t="s">
        <v>63</v>
      </c>
      <c r="B209" s="136" t="s">
        <v>491</v>
      </c>
      <c r="C209" s="136" t="s">
        <v>505</v>
      </c>
      <c r="D209" s="136" t="s">
        <v>505</v>
      </c>
      <c r="E209" s="136" t="s">
        <v>506</v>
      </c>
    </row>
    <row r="210" spans="1:5">
      <c r="A210" s="136" t="s">
        <v>63</v>
      </c>
      <c r="B210" s="136" t="s">
        <v>507</v>
      </c>
      <c r="C210" s="136" t="s">
        <v>508</v>
      </c>
      <c r="D210" s="136" t="s">
        <v>508</v>
      </c>
      <c r="E210" s="136" t="s">
        <v>509</v>
      </c>
    </row>
    <row r="211" spans="1:5">
      <c r="A211" s="136" t="s">
        <v>63</v>
      </c>
      <c r="B211" s="136" t="s">
        <v>507</v>
      </c>
      <c r="C211" s="136" t="s">
        <v>510</v>
      </c>
      <c r="D211" s="136" t="s">
        <v>510</v>
      </c>
      <c r="E211" s="136" t="s">
        <v>511</v>
      </c>
    </row>
    <row r="212" spans="1:5">
      <c r="A212" s="136" t="s">
        <v>63</v>
      </c>
      <c r="B212" s="136" t="s">
        <v>507</v>
      </c>
      <c r="D212" s="136" t="s">
        <v>512</v>
      </c>
      <c r="E212" s="136" t="s">
        <v>513</v>
      </c>
    </row>
    <row r="213" spans="1:5">
      <c r="A213" s="136" t="s">
        <v>63</v>
      </c>
      <c r="B213" s="136" t="s">
        <v>507</v>
      </c>
      <c r="C213" s="136" t="s">
        <v>514</v>
      </c>
      <c r="D213" s="136" t="s">
        <v>514</v>
      </c>
      <c r="E213" s="136" t="s">
        <v>515</v>
      </c>
    </row>
    <row r="214" spans="1:5">
      <c r="A214" s="136" t="s">
        <v>63</v>
      </c>
      <c r="B214" s="136" t="s">
        <v>507</v>
      </c>
      <c r="C214" s="136" t="s">
        <v>516</v>
      </c>
      <c r="D214" s="136" t="s">
        <v>516</v>
      </c>
      <c r="E214" s="136" t="s">
        <v>517</v>
      </c>
    </row>
    <row r="215" spans="1:5">
      <c r="A215" s="136" t="s">
        <v>63</v>
      </c>
      <c r="B215" s="136" t="s">
        <v>507</v>
      </c>
      <c r="C215" s="136" t="s">
        <v>518</v>
      </c>
      <c r="D215" s="136" t="s">
        <v>518</v>
      </c>
      <c r="E215" s="136" t="s">
        <v>519</v>
      </c>
    </row>
    <row r="216" spans="1:5">
      <c r="A216" s="136" t="s">
        <v>63</v>
      </c>
      <c r="B216" s="136" t="s">
        <v>507</v>
      </c>
      <c r="C216" s="136" t="s">
        <v>520</v>
      </c>
      <c r="D216" s="136" t="s">
        <v>520</v>
      </c>
      <c r="E216" s="136" t="s">
        <v>521</v>
      </c>
    </row>
    <row r="217" spans="1:5">
      <c r="A217" s="136" t="s">
        <v>63</v>
      </c>
      <c r="B217" s="136" t="s">
        <v>507</v>
      </c>
      <c r="C217" s="136" t="s">
        <v>522</v>
      </c>
      <c r="D217" s="136" t="s">
        <v>522</v>
      </c>
      <c r="E217" s="136" t="s">
        <v>523</v>
      </c>
    </row>
    <row r="218" spans="1:5">
      <c r="A218" s="136" t="s">
        <v>63</v>
      </c>
      <c r="B218" s="136" t="s">
        <v>507</v>
      </c>
      <c r="C218" s="136" t="s">
        <v>524</v>
      </c>
      <c r="D218" s="136" t="s">
        <v>524</v>
      </c>
      <c r="E218" s="136" t="s">
        <v>525</v>
      </c>
    </row>
    <row r="219" spans="1:5">
      <c r="A219" s="136" t="s">
        <v>63</v>
      </c>
      <c r="B219" s="136" t="s">
        <v>507</v>
      </c>
      <c r="C219" s="136" t="s">
        <v>526</v>
      </c>
      <c r="D219" s="136" t="s">
        <v>526</v>
      </c>
      <c r="E219" s="136" t="s">
        <v>527</v>
      </c>
    </row>
    <row r="220" spans="1:5">
      <c r="A220" s="136" t="s">
        <v>63</v>
      </c>
      <c r="B220" s="136" t="s">
        <v>507</v>
      </c>
      <c r="C220" s="136" t="s">
        <v>528</v>
      </c>
      <c r="D220" s="136" t="s">
        <v>528</v>
      </c>
      <c r="E220" s="136" t="s">
        <v>529</v>
      </c>
    </row>
    <row r="221" spans="1:5">
      <c r="A221" s="136" t="s">
        <v>63</v>
      </c>
      <c r="B221" s="136" t="s">
        <v>507</v>
      </c>
      <c r="C221" s="136" t="s">
        <v>530</v>
      </c>
      <c r="D221" s="136" t="s">
        <v>530</v>
      </c>
      <c r="E221" s="136" t="s">
        <v>531</v>
      </c>
    </row>
    <row r="222" spans="1:5">
      <c r="A222" s="136" t="s">
        <v>63</v>
      </c>
      <c r="B222" s="136" t="s">
        <v>507</v>
      </c>
      <c r="C222" s="136" t="s">
        <v>532</v>
      </c>
      <c r="D222" s="136" t="s">
        <v>532</v>
      </c>
      <c r="E222" s="136" t="s">
        <v>533</v>
      </c>
    </row>
    <row r="223" spans="1:5">
      <c r="A223" s="136" t="s">
        <v>63</v>
      </c>
      <c r="B223" s="136" t="s">
        <v>507</v>
      </c>
      <c r="C223" s="136" t="s">
        <v>534</v>
      </c>
      <c r="D223" s="136" t="s">
        <v>534</v>
      </c>
      <c r="E223" s="136" t="s">
        <v>535</v>
      </c>
    </row>
    <row r="224" spans="1:5">
      <c r="A224" s="136" t="s">
        <v>63</v>
      </c>
      <c r="B224" s="136" t="s">
        <v>536</v>
      </c>
      <c r="C224" s="136" t="s">
        <v>537</v>
      </c>
      <c r="D224" s="136" t="s">
        <v>538</v>
      </c>
      <c r="E224" s="136" t="s">
        <v>539</v>
      </c>
    </row>
    <row r="225" spans="1:5">
      <c r="A225" s="136" t="s">
        <v>63</v>
      </c>
      <c r="B225" s="136" t="s">
        <v>536</v>
      </c>
      <c r="C225" s="136" t="s">
        <v>540</v>
      </c>
      <c r="D225" s="136" t="s">
        <v>540</v>
      </c>
      <c r="E225" s="136" t="s">
        <v>541</v>
      </c>
    </row>
    <row r="226" spans="1:5">
      <c r="A226" s="136" t="s">
        <v>63</v>
      </c>
      <c r="B226" s="136" t="s">
        <v>536</v>
      </c>
      <c r="C226" s="136" t="s">
        <v>542</v>
      </c>
      <c r="D226" s="136" t="s">
        <v>542</v>
      </c>
      <c r="E226" s="136" t="s">
        <v>543</v>
      </c>
    </row>
    <row r="227" spans="1:5">
      <c r="A227" s="136" t="s">
        <v>63</v>
      </c>
      <c r="B227" s="136" t="s">
        <v>536</v>
      </c>
      <c r="C227" s="136" t="s">
        <v>57</v>
      </c>
      <c r="D227" s="136" t="s">
        <v>57</v>
      </c>
      <c r="E227" s="136" t="s">
        <v>544</v>
      </c>
    </row>
    <row r="228" spans="1:5">
      <c r="A228" s="136" t="s">
        <v>63</v>
      </c>
      <c r="B228" s="136" t="s">
        <v>536</v>
      </c>
      <c r="C228" s="136" t="s">
        <v>545</v>
      </c>
      <c r="D228" s="136" t="s">
        <v>545</v>
      </c>
      <c r="E228" s="136" t="s">
        <v>546</v>
      </c>
    </row>
    <row r="229" spans="1:5">
      <c r="A229" s="136" t="s">
        <v>63</v>
      </c>
      <c r="B229" s="136" t="s">
        <v>536</v>
      </c>
      <c r="C229" s="136" t="s">
        <v>547</v>
      </c>
      <c r="D229" s="136" t="s">
        <v>547</v>
      </c>
      <c r="E229" s="136" t="s">
        <v>548</v>
      </c>
    </row>
    <row r="230" spans="1:5">
      <c r="A230" s="136" t="s">
        <v>63</v>
      </c>
      <c r="B230" s="136" t="s">
        <v>536</v>
      </c>
      <c r="C230" s="136" t="s">
        <v>549</v>
      </c>
      <c r="D230" s="136" t="s">
        <v>549</v>
      </c>
      <c r="E230" s="136" t="s">
        <v>550</v>
      </c>
    </row>
    <row r="231" spans="1:5">
      <c r="A231" s="136" t="s">
        <v>63</v>
      </c>
      <c r="B231" s="136" t="s">
        <v>536</v>
      </c>
      <c r="C231" s="136" t="s">
        <v>551</v>
      </c>
      <c r="D231" s="136" t="s">
        <v>551</v>
      </c>
      <c r="E231" s="136" t="s">
        <v>552</v>
      </c>
    </row>
    <row r="232" spans="1:5">
      <c r="A232" s="136" t="s">
        <v>63</v>
      </c>
      <c r="B232" s="136" t="s">
        <v>536</v>
      </c>
      <c r="C232" s="136" t="s">
        <v>553</v>
      </c>
      <c r="D232" s="137" t="s">
        <v>103</v>
      </c>
      <c r="E232" s="136" t="s">
        <v>554</v>
      </c>
    </row>
    <row r="233" spans="1:5">
      <c r="A233" s="136" t="s">
        <v>63</v>
      </c>
      <c r="B233" s="136" t="s">
        <v>536</v>
      </c>
      <c r="C233" s="136" t="s">
        <v>555</v>
      </c>
      <c r="D233" s="136" t="s">
        <v>555</v>
      </c>
      <c r="E233" s="136" t="s">
        <v>556</v>
      </c>
    </row>
    <row r="234" spans="1:5">
      <c r="A234" s="136" t="s">
        <v>63</v>
      </c>
      <c r="B234" s="136" t="s">
        <v>536</v>
      </c>
      <c r="C234" s="136" t="s">
        <v>557</v>
      </c>
      <c r="D234" s="136" t="s">
        <v>558</v>
      </c>
      <c r="E234" s="136" t="s">
        <v>559</v>
      </c>
    </row>
    <row r="235" spans="1:5">
      <c r="A235" s="136" t="s">
        <v>63</v>
      </c>
      <c r="B235" s="136" t="s">
        <v>536</v>
      </c>
      <c r="C235" s="136" t="s">
        <v>560</v>
      </c>
      <c r="D235" s="136" t="s">
        <v>561</v>
      </c>
      <c r="E235" s="136" t="s">
        <v>562</v>
      </c>
    </row>
    <row r="236" spans="1:5">
      <c r="A236" s="136" t="s">
        <v>63</v>
      </c>
      <c r="B236" s="136" t="s">
        <v>536</v>
      </c>
      <c r="C236" s="136" t="s">
        <v>563</v>
      </c>
      <c r="D236" s="136" t="s">
        <v>563</v>
      </c>
      <c r="E236" s="136" t="s">
        <v>564</v>
      </c>
    </row>
    <row r="237" spans="1:5">
      <c r="A237" s="136" t="s">
        <v>63</v>
      </c>
      <c r="B237" s="136" t="s">
        <v>536</v>
      </c>
      <c r="C237" s="136" t="s">
        <v>565</v>
      </c>
      <c r="D237" s="136" t="s">
        <v>565</v>
      </c>
      <c r="E237" s="136" t="s">
        <v>566</v>
      </c>
    </row>
    <row r="238" spans="1:5">
      <c r="A238" s="136" t="s">
        <v>63</v>
      </c>
      <c r="B238" s="136" t="s">
        <v>536</v>
      </c>
      <c r="C238" s="136" t="s">
        <v>567</v>
      </c>
      <c r="D238" s="136" t="s">
        <v>567</v>
      </c>
      <c r="E238" s="136" t="s">
        <v>568</v>
      </c>
    </row>
    <row r="239" spans="1:5">
      <c r="A239" s="136" t="s">
        <v>63</v>
      </c>
      <c r="B239" s="136" t="s">
        <v>536</v>
      </c>
      <c r="C239" s="136" t="s">
        <v>569</v>
      </c>
      <c r="D239" s="136" t="s">
        <v>570</v>
      </c>
      <c r="E239" s="136" t="s">
        <v>571</v>
      </c>
    </row>
    <row r="240" spans="1:5">
      <c r="A240" s="136" t="s">
        <v>63</v>
      </c>
      <c r="B240" s="136" t="s">
        <v>536</v>
      </c>
      <c r="C240" s="136" t="s">
        <v>572</v>
      </c>
      <c r="D240" s="136" t="s">
        <v>573</v>
      </c>
      <c r="E240" s="136" t="s">
        <v>574</v>
      </c>
    </row>
    <row r="241" spans="1:5">
      <c r="A241" s="136" t="s">
        <v>63</v>
      </c>
      <c r="B241" s="136" t="s">
        <v>536</v>
      </c>
      <c r="C241" s="136" t="s">
        <v>575</v>
      </c>
      <c r="D241" s="136" t="s">
        <v>575</v>
      </c>
      <c r="E241" s="136" t="s">
        <v>576</v>
      </c>
    </row>
    <row r="242" spans="1:5">
      <c r="A242" s="136" t="s">
        <v>63</v>
      </c>
      <c r="B242" s="136" t="s">
        <v>536</v>
      </c>
      <c r="C242" s="136" t="s">
        <v>577</v>
      </c>
      <c r="D242" s="136" t="s">
        <v>577</v>
      </c>
      <c r="E242" s="136" t="s">
        <v>578</v>
      </c>
    </row>
    <row r="243" spans="1:5">
      <c r="A243" s="136" t="s">
        <v>63</v>
      </c>
      <c r="B243" s="136" t="s">
        <v>536</v>
      </c>
      <c r="D243" s="136" t="s">
        <v>579</v>
      </c>
      <c r="E243" s="136" t="s">
        <v>580</v>
      </c>
    </row>
  </sheetData>
  <conditionalFormatting sqref="C1:C23 C213:C65536 C200:C211 C177:C198 C25:C95 C117:C144 C97 C99:C100 C102 C104:C115 C146:C147">
    <cfRule type="duplicateValues" dxfId="4" priority="1" stopIfTrue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F93D-9FF8-4ED0-9ED6-BBBF95797B1B}">
  <dimension ref="A1:HU200"/>
  <sheetViews>
    <sheetView tabSelected="1" topLeftCell="BQ1" workbookViewId="0">
      <selection activeCell="BX2" sqref="BX2:BY2"/>
    </sheetView>
  </sheetViews>
  <sheetFormatPr defaultRowHeight="12"/>
  <cols>
    <col min="1" max="1" width="19.5703125" style="144" bestFit="1" customWidth="1"/>
    <col min="2" max="4" width="19.5703125" style="144" customWidth="1"/>
    <col min="5" max="5" width="10.42578125" style="146" bestFit="1" customWidth="1"/>
    <col min="6" max="6" width="10.5703125" style="148" bestFit="1" customWidth="1"/>
    <col min="7" max="7" width="10.85546875" style="144" bestFit="1" customWidth="1"/>
    <col min="8" max="8" width="24.7109375" style="144" bestFit="1" customWidth="1"/>
    <col min="9" max="9" width="19.140625" style="144" bestFit="1" customWidth="1"/>
    <col min="10" max="11" width="17" style="144" customWidth="1"/>
    <col min="12" max="19" width="19.140625" style="144" bestFit="1" customWidth="1"/>
    <col min="20" max="20" width="16" style="144" bestFit="1" customWidth="1"/>
    <col min="21" max="21" width="19.85546875" style="144" bestFit="1" customWidth="1"/>
    <col min="22" max="23" width="17.85546875" style="144" bestFit="1" customWidth="1"/>
    <col min="24" max="31" width="19.85546875" style="144" bestFit="1" customWidth="1"/>
    <col min="32" max="32" width="16.7109375" style="144" bestFit="1" customWidth="1"/>
    <col min="33" max="36" width="16.7109375" style="144" customWidth="1"/>
    <col min="37" max="37" width="11" style="144" bestFit="1" customWidth="1"/>
    <col min="38" max="38" width="18.85546875" style="144" bestFit="1" customWidth="1"/>
    <col min="39" max="40" width="16.85546875" style="144" bestFit="1" customWidth="1"/>
    <col min="41" max="48" width="19" style="144" bestFit="1" customWidth="1"/>
    <col min="49" max="49" width="15.85546875" style="144" bestFit="1" customWidth="1"/>
    <col min="50" max="50" width="19.7109375" style="144" bestFit="1" customWidth="1"/>
    <col min="51" max="52" width="17.5703125" style="144" bestFit="1" customWidth="1"/>
    <col min="53" max="60" width="19.5703125" style="144" bestFit="1" customWidth="1"/>
    <col min="61" max="61" width="16.42578125" style="144" bestFit="1" customWidth="1"/>
    <col min="62" max="65" width="16.7109375" style="144" customWidth="1"/>
    <col min="66" max="66" width="24.28515625" style="144" bestFit="1" customWidth="1"/>
    <col min="67" max="67" width="23.5703125" style="144" bestFit="1" customWidth="1"/>
    <col min="68" max="68" width="25" style="144" bestFit="1" customWidth="1"/>
    <col min="69" max="69" width="23.5703125" style="144" bestFit="1" customWidth="1"/>
    <col min="70" max="70" width="25" style="144" bestFit="1" customWidth="1"/>
    <col min="71" max="72" width="24.28515625" style="144" bestFit="1" customWidth="1"/>
    <col min="73" max="73" width="23.5703125" style="144" bestFit="1" customWidth="1"/>
    <col min="74" max="77" width="16.7109375" style="144" customWidth="1"/>
    <col min="78" max="78" width="18.28515625" style="144" bestFit="1" customWidth="1"/>
    <col min="79" max="79" width="19.85546875" style="144" bestFit="1" customWidth="1"/>
    <col min="80" max="80" width="18.42578125" style="144" bestFit="1" customWidth="1"/>
    <col min="81" max="81" width="20" style="144" bestFit="1" customWidth="1"/>
    <col min="82" max="82" width="21.42578125" style="144" bestFit="1" customWidth="1"/>
    <col min="83" max="84" width="19.28515625" style="144" bestFit="1" customWidth="1"/>
    <col min="85" max="92" width="21.42578125" style="144" bestFit="1" customWidth="1"/>
    <col min="93" max="93" width="18.28515625" style="144" bestFit="1" customWidth="1"/>
    <col min="94" max="94" width="22.140625" style="144" bestFit="1" customWidth="1"/>
    <col min="95" max="96" width="20" style="144" bestFit="1" customWidth="1"/>
    <col min="97" max="104" width="22.140625" style="144" bestFit="1" customWidth="1"/>
    <col min="105" max="105" width="19" style="144" bestFit="1" customWidth="1"/>
    <col min="106" max="106" width="21.5703125" style="144" bestFit="1" customWidth="1"/>
    <col min="107" max="108" width="19.42578125" style="144" bestFit="1" customWidth="1"/>
    <col min="109" max="116" width="21.5703125" style="144" bestFit="1" customWidth="1"/>
    <col min="117" max="117" width="18.42578125" style="144" bestFit="1" customWidth="1"/>
    <col min="118" max="118" width="22.28515625" style="144" bestFit="1" customWidth="1"/>
    <col min="119" max="120" width="20.140625" style="144" bestFit="1" customWidth="1"/>
    <col min="121" max="128" width="22.28515625" style="144" bestFit="1" customWidth="1"/>
    <col min="129" max="129" width="19.140625" style="144" bestFit="1" customWidth="1"/>
    <col min="130" max="130" width="18.140625" style="144" bestFit="1" customWidth="1"/>
    <col min="131" max="131" width="19.7109375" style="144" bestFit="1" customWidth="1"/>
    <col min="132" max="132" width="18.28515625" style="144" bestFit="1" customWidth="1"/>
    <col min="133" max="133" width="19.85546875" style="144" bestFit="1" customWidth="1"/>
    <col min="134" max="134" width="21.140625" style="144" bestFit="1" customWidth="1"/>
    <col min="135" max="136" width="19.140625" style="144" bestFit="1" customWidth="1"/>
    <col min="137" max="144" width="21.140625" style="144" bestFit="1" customWidth="1"/>
    <col min="145" max="145" width="18.140625" style="144" bestFit="1" customWidth="1"/>
    <col min="146" max="146" width="22" style="144" bestFit="1" customWidth="1"/>
    <col min="147" max="148" width="19.85546875" style="144" bestFit="1" customWidth="1"/>
    <col min="149" max="156" width="22" style="144" bestFit="1" customWidth="1"/>
    <col min="157" max="157" width="18.85546875" style="144" bestFit="1" customWidth="1"/>
    <col min="158" max="158" width="21.42578125" style="144" bestFit="1" customWidth="1"/>
    <col min="159" max="160" width="19.28515625" style="144" bestFit="1" customWidth="1"/>
    <col min="161" max="168" width="21.42578125" style="144" bestFit="1" customWidth="1"/>
    <col min="169" max="169" width="18.28515625" style="144" bestFit="1" customWidth="1"/>
    <col min="170" max="170" width="22.140625" style="144" bestFit="1" customWidth="1"/>
    <col min="171" max="172" width="20" style="144" bestFit="1" customWidth="1"/>
    <col min="173" max="180" width="22.140625" style="144" bestFit="1" customWidth="1"/>
    <col min="181" max="181" width="19" style="144" bestFit="1" customWidth="1"/>
    <col min="182" max="182" width="14.85546875" style="144" bestFit="1" customWidth="1"/>
    <col min="183" max="184" width="12.7109375" style="144" bestFit="1" customWidth="1"/>
    <col min="185" max="192" width="15" style="144" bestFit="1" customWidth="1"/>
    <col min="193" max="193" width="11.7109375" style="144" bestFit="1" customWidth="1"/>
    <col min="194" max="194" width="15.5703125" style="144" bestFit="1" customWidth="1"/>
    <col min="195" max="196" width="13.5703125" style="144" bestFit="1" customWidth="1"/>
    <col min="197" max="204" width="15.85546875" style="144" bestFit="1" customWidth="1"/>
    <col min="205" max="205" width="12.5703125" style="144" bestFit="1" customWidth="1"/>
    <col min="206" max="206" width="14.7109375" style="144" bestFit="1" customWidth="1"/>
    <col min="207" max="208" width="12.5703125" style="144" bestFit="1" customWidth="1"/>
    <col min="209" max="216" width="14.7109375" style="144" bestFit="1" customWidth="1"/>
    <col min="217" max="217" width="11.5703125" style="144" bestFit="1" customWidth="1"/>
    <col min="218" max="218" width="15.42578125" style="144" bestFit="1" customWidth="1"/>
    <col min="219" max="220" width="13.42578125" style="144" bestFit="1" customWidth="1"/>
    <col min="221" max="228" width="15.5703125" style="144" bestFit="1" customWidth="1"/>
    <col min="229" max="229" width="12.28515625" style="144" bestFit="1" customWidth="1"/>
    <col min="230" max="276" width="9.140625" style="144"/>
    <col min="277" max="277" width="19.5703125" style="144" bestFit="1" customWidth="1"/>
    <col min="278" max="280" width="19.5703125" style="144" customWidth="1"/>
    <col min="281" max="281" width="10.42578125" style="144" bestFit="1" customWidth="1"/>
    <col min="282" max="282" width="10.5703125" style="144" bestFit="1" customWidth="1"/>
    <col min="283" max="283" width="10.85546875" style="144" bestFit="1" customWidth="1"/>
    <col min="284" max="284" width="24.7109375" style="144" bestFit="1" customWidth="1"/>
    <col min="285" max="285" width="19.140625" style="144" bestFit="1" customWidth="1"/>
    <col min="286" max="287" width="17" style="144" customWidth="1"/>
    <col min="288" max="295" width="19.140625" style="144" bestFit="1" customWidth="1"/>
    <col min="296" max="296" width="16" style="144" bestFit="1" customWidth="1"/>
    <col min="297" max="297" width="19.85546875" style="144" bestFit="1" customWidth="1"/>
    <col min="298" max="299" width="17.85546875" style="144" bestFit="1" customWidth="1"/>
    <col min="300" max="307" width="19.85546875" style="144" bestFit="1" customWidth="1"/>
    <col min="308" max="308" width="16.7109375" style="144" bestFit="1" customWidth="1"/>
    <col min="309" max="309" width="11" style="144" bestFit="1" customWidth="1"/>
    <col min="310" max="310" width="18.85546875" style="144" bestFit="1" customWidth="1"/>
    <col min="311" max="312" width="16.85546875" style="144" bestFit="1" customWidth="1"/>
    <col min="313" max="320" width="19" style="144" bestFit="1" customWidth="1"/>
    <col min="321" max="321" width="15.85546875" style="144" bestFit="1" customWidth="1"/>
    <col min="322" max="322" width="19.7109375" style="144" bestFit="1" customWidth="1"/>
    <col min="323" max="324" width="17.5703125" style="144" bestFit="1" customWidth="1"/>
    <col min="325" max="332" width="19.5703125" style="144" bestFit="1" customWidth="1"/>
    <col min="333" max="333" width="16.42578125" style="144" bestFit="1" customWidth="1"/>
    <col min="334" max="334" width="18.28515625" style="144" bestFit="1" customWidth="1"/>
    <col min="335" max="335" width="19.85546875" style="144" bestFit="1" customWidth="1"/>
    <col min="336" max="336" width="18.42578125" style="144" bestFit="1" customWidth="1"/>
    <col min="337" max="337" width="20" style="144" bestFit="1" customWidth="1"/>
    <col min="338" max="338" width="21.42578125" style="144" bestFit="1" customWidth="1"/>
    <col min="339" max="340" width="19.28515625" style="144" bestFit="1" customWidth="1"/>
    <col min="341" max="348" width="21.42578125" style="144" bestFit="1" customWidth="1"/>
    <col min="349" max="349" width="18.28515625" style="144" bestFit="1" customWidth="1"/>
    <col min="350" max="350" width="22.140625" style="144" bestFit="1" customWidth="1"/>
    <col min="351" max="352" width="20" style="144" bestFit="1" customWidth="1"/>
    <col min="353" max="360" width="22.140625" style="144" bestFit="1" customWidth="1"/>
    <col min="361" max="361" width="19" style="144" bestFit="1" customWidth="1"/>
    <col min="362" max="362" width="21.5703125" style="144" bestFit="1" customWidth="1"/>
    <col min="363" max="364" width="19.42578125" style="144" bestFit="1" customWidth="1"/>
    <col min="365" max="372" width="21.5703125" style="144" bestFit="1" customWidth="1"/>
    <col min="373" max="373" width="18.42578125" style="144" bestFit="1" customWidth="1"/>
    <col min="374" max="374" width="22.28515625" style="144" bestFit="1" customWidth="1"/>
    <col min="375" max="376" width="20.140625" style="144" bestFit="1" customWidth="1"/>
    <col min="377" max="384" width="22.28515625" style="144" bestFit="1" customWidth="1"/>
    <col min="385" max="385" width="19.140625" style="144" bestFit="1" customWidth="1"/>
    <col min="386" max="386" width="18.140625" style="144" bestFit="1" customWidth="1"/>
    <col min="387" max="387" width="19.7109375" style="144" bestFit="1" customWidth="1"/>
    <col min="388" max="388" width="18.28515625" style="144" bestFit="1" customWidth="1"/>
    <col min="389" max="389" width="19.85546875" style="144" bestFit="1" customWidth="1"/>
    <col min="390" max="390" width="21.140625" style="144" bestFit="1" customWidth="1"/>
    <col min="391" max="392" width="19.140625" style="144" bestFit="1" customWidth="1"/>
    <col min="393" max="400" width="21.140625" style="144" bestFit="1" customWidth="1"/>
    <col min="401" max="401" width="18.140625" style="144" bestFit="1" customWidth="1"/>
    <col min="402" max="402" width="22" style="144" bestFit="1" customWidth="1"/>
    <col min="403" max="404" width="19.85546875" style="144" bestFit="1" customWidth="1"/>
    <col min="405" max="412" width="22" style="144" bestFit="1" customWidth="1"/>
    <col min="413" max="413" width="18.85546875" style="144" bestFit="1" customWidth="1"/>
    <col min="414" max="414" width="21.42578125" style="144" bestFit="1" customWidth="1"/>
    <col min="415" max="416" width="19.28515625" style="144" bestFit="1" customWidth="1"/>
    <col min="417" max="424" width="21.42578125" style="144" bestFit="1" customWidth="1"/>
    <col min="425" max="425" width="18.28515625" style="144" bestFit="1" customWidth="1"/>
    <col min="426" max="426" width="22.140625" style="144" bestFit="1" customWidth="1"/>
    <col min="427" max="428" width="20" style="144" bestFit="1" customWidth="1"/>
    <col min="429" max="436" width="22.140625" style="144" bestFit="1" customWidth="1"/>
    <col min="437" max="437" width="19" style="144" bestFit="1" customWidth="1"/>
    <col min="438" max="438" width="14.85546875" style="144" bestFit="1" customWidth="1"/>
    <col min="439" max="440" width="12.7109375" style="144" bestFit="1" customWidth="1"/>
    <col min="441" max="448" width="15" style="144" bestFit="1" customWidth="1"/>
    <col min="449" max="449" width="11.7109375" style="144" bestFit="1" customWidth="1"/>
    <col min="450" max="450" width="15.5703125" style="144" bestFit="1" customWidth="1"/>
    <col min="451" max="452" width="13.5703125" style="144" bestFit="1" customWidth="1"/>
    <col min="453" max="460" width="15.85546875" style="144" bestFit="1" customWidth="1"/>
    <col min="461" max="461" width="12.5703125" style="144" bestFit="1" customWidth="1"/>
    <col min="462" max="462" width="14.7109375" style="144" bestFit="1" customWidth="1"/>
    <col min="463" max="464" width="12.5703125" style="144" bestFit="1" customWidth="1"/>
    <col min="465" max="472" width="14.7109375" style="144" bestFit="1" customWidth="1"/>
    <col min="473" max="473" width="11.5703125" style="144" bestFit="1" customWidth="1"/>
    <col min="474" max="474" width="15.42578125" style="144" bestFit="1" customWidth="1"/>
    <col min="475" max="476" width="13.42578125" style="144" bestFit="1" customWidth="1"/>
    <col min="477" max="484" width="15.5703125" style="144" bestFit="1" customWidth="1"/>
    <col min="485" max="485" width="12.28515625" style="144" bestFit="1" customWidth="1"/>
    <col min="486" max="532" width="9.140625" style="144"/>
    <col min="533" max="533" width="19.5703125" style="144" bestFit="1" customWidth="1"/>
    <col min="534" max="536" width="19.5703125" style="144" customWidth="1"/>
    <col min="537" max="537" width="10.42578125" style="144" bestFit="1" customWidth="1"/>
    <col min="538" max="538" width="10.5703125" style="144" bestFit="1" customWidth="1"/>
    <col min="539" max="539" width="10.85546875" style="144" bestFit="1" customWidth="1"/>
    <col min="540" max="540" width="24.7109375" style="144" bestFit="1" customWidth="1"/>
    <col min="541" max="541" width="19.140625" style="144" bestFit="1" customWidth="1"/>
    <col min="542" max="543" width="17" style="144" customWidth="1"/>
    <col min="544" max="551" width="19.140625" style="144" bestFit="1" customWidth="1"/>
    <col min="552" max="552" width="16" style="144" bestFit="1" customWidth="1"/>
    <col min="553" max="553" width="19.85546875" style="144" bestFit="1" customWidth="1"/>
    <col min="554" max="555" width="17.85546875" style="144" bestFit="1" customWidth="1"/>
    <col min="556" max="563" width="19.85546875" style="144" bestFit="1" customWidth="1"/>
    <col min="564" max="564" width="16.7109375" style="144" bestFit="1" customWidth="1"/>
    <col min="565" max="565" width="11" style="144" bestFit="1" customWidth="1"/>
    <col min="566" max="566" width="18.85546875" style="144" bestFit="1" customWidth="1"/>
    <col min="567" max="568" width="16.85546875" style="144" bestFit="1" customWidth="1"/>
    <col min="569" max="576" width="19" style="144" bestFit="1" customWidth="1"/>
    <col min="577" max="577" width="15.85546875" style="144" bestFit="1" customWidth="1"/>
    <col min="578" max="578" width="19.7109375" style="144" bestFit="1" customWidth="1"/>
    <col min="579" max="580" width="17.5703125" style="144" bestFit="1" customWidth="1"/>
    <col min="581" max="588" width="19.5703125" style="144" bestFit="1" customWidth="1"/>
    <col min="589" max="589" width="16.42578125" style="144" bestFit="1" customWidth="1"/>
    <col min="590" max="590" width="18.28515625" style="144" bestFit="1" customWidth="1"/>
    <col min="591" max="591" width="19.85546875" style="144" bestFit="1" customWidth="1"/>
    <col min="592" max="592" width="18.42578125" style="144" bestFit="1" customWidth="1"/>
    <col min="593" max="593" width="20" style="144" bestFit="1" customWidth="1"/>
    <col min="594" max="594" width="21.42578125" style="144" bestFit="1" customWidth="1"/>
    <col min="595" max="596" width="19.28515625" style="144" bestFit="1" customWidth="1"/>
    <col min="597" max="604" width="21.42578125" style="144" bestFit="1" customWidth="1"/>
    <col min="605" max="605" width="18.28515625" style="144" bestFit="1" customWidth="1"/>
    <col min="606" max="606" width="22.140625" style="144" bestFit="1" customWidth="1"/>
    <col min="607" max="608" width="20" style="144" bestFit="1" customWidth="1"/>
    <col min="609" max="616" width="22.140625" style="144" bestFit="1" customWidth="1"/>
    <col min="617" max="617" width="19" style="144" bestFit="1" customWidth="1"/>
    <col min="618" max="618" width="21.5703125" style="144" bestFit="1" customWidth="1"/>
    <col min="619" max="620" width="19.42578125" style="144" bestFit="1" customWidth="1"/>
    <col min="621" max="628" width="21.5703125" style="144" bestFit="1" customWidth="1"/>
    <col min="629" max="629" width="18.42578125" style="144" bestFit="1" customWidth="1"/>
    <col min="630" max="630" width="22.28515625" style="144" bestFit="1" customWidth="1"/>
    <col min="631" max="632" width="20.140625" style="144" bestFit="1" customWidth="1"/>
    <col min="633" max="640" width="22.28515625" style="144" bestFit="1" customWidth="1"/>
    <col min="641" max="641" width="19.140625" style="144" bestFit="1" customWidth="1"/>
    <col min="642" max="642" width="18.140625" style="144" bestFit="1" customWidth="1"/>
    <col min="643" max="643" width="19.7109375" style="144" bestFit="1" customWidth="1"/>
    <col min="644" max="644" width="18.28515625" style="144" bestFit="1" customWidth="1"/>
    <col min="645" max="645" width="19.85546875" style="144" bestFit="1" customWidth="1"/>
    <col min="646" max="646" width="21.140625" style="144" bestFit="1" customWidth="1"/>
    <col min="647" max="648" width="19.140625" style="144" bestFit="1" customWidth="1"/>
    <col min="649" max="656" width="21.140625" style="144" bestFit="1" customWidth="1"/>
    <col min="657" max="657" width="18.140625" style="144" bestFit="1" customWidth="1"/>
    <col min="658" max="658" width="22" style="144" bestFit="1" customWidth="1"/>
    <col min="659" max="660" width="19.85546875" style="144" bestFit="1" customWidth="1"/>
    <col min="661" max="668" width="22" style="144" bestFit="1" customWidth="1"/>
    <col min="669" max="669" width="18.85546875" style="144" bestFit="1" customWidth="1"/>
    <col min="670" max="670" width="21.42578125" style="144" bestFit="1" customWidth="1"/>
    <col min="671" max="672" width="19.28515625" style="144" bestFit="1" customWidth="1"/>
    <col min="673" max="680" width="21.42578125" style="144" bestFit="1" customWidth="1"/>
    <col min="681" max="681" width="18.28515625" style="144" bestFit="1" customWidth="1"/>
    <col min="682" max="682" width="22.140625" style="144" bestFit="1" customWidth="1"/>
    <col min="683" max="684" width="20" style="144" bestFit="1" customWidth="1"/>
    <col min="685" max="692" width="22.140625" style="144" bestFit="1" customWidth="1"/>
    <col min="693" max="693" width="19" style="144" bestFit="1" customWidth="1"/>
    <col min="694" max="694" width="14.85546875" style="144" bestFit="1" customWidth="1"/>
    <col min="695" max="696" width="12.7109375" style="144" bestFit="1" customWidth="1"/>
    <col min="697" max="704" width="15" style="144" bestFit="1" customWidth="1"/>
    <col min="705" max="705" width="11.7109375" style="144" bestFit="1" customWidth="1"/>
    <col min="706" max="706" width="15.5703125" style="144" bestFit="1" customWidth="1"/>
    <col min="707" max="708" width="13.5703125" style="144" bestFit="1" customWidth="1"/>
    <col min="709" max="716" width="15.85546875" style="144" bestFit="1" customWidth="1"/>
    <col min="717" max="717" width="12.5703125" style="144" bestFit="1" customWidth="1"/>
    <col min="718" max="718" width="14.7109375" style="144" bestFit="1" customWidth="1"/>
    <col min="719" max="720" width="12.5703125" style="144" bestFit="1" customWidth="1"/>
    <col min="721" max="728" width="14.7109375" style="144" bestFit="1" customWidth="1"/>
    <col min="729" max="729" width="11.5703125" style="144" bestFit="1" customWidth="1"/>
    <col min="730" max="730" width="15.42578125" style="144" bestFit="1" customWidth="1"/>
    <col min="731" max="732" width="13.42578125" style="144" bestFit="1" customWidth="1"/>
    <col min="733" max="740" width="15.5703125" style="144" bestFit="1" customWidth="1"/>
    <col min="741" max="741" width="12.28515625" style="144" bestFit="1" customWidth="1"/>
    <col min="742" max="788" width="9.140625" style="144"/>
    <col min="789" max="789" width="19.5703125" style="144" bestFit="1" customWidth="1"/>
    <col min="790" max="792" width="19.5703125" style="144" customWidth="1"/>
    <col min="793" max="793" width="10.42578125" style="144" bestFit="1" customWidth="1"/>
    <col min="794" max="794" width="10.5703125" style="144" bestFit="1" customWidth="1"/>
    <col min="795" max="795" width="10.85546875" style="144" bestFit="1" customWidth="1"/>
    <col min="796" max="796" width="24.7109375" style="144" bestFit="1" customWidth="1"/>
    <col min="797" max="797" width="19.140625" style="144" bestFit="1" customWidth="1"/>
    <col min="798" max="799" width="17" style="144" customWidth="1"/>
    <col min="800" max="807" width="19.140625" style="144" bestFit="1" customWidth="1"/>
    <col min="808" max="808" width="16" style="144" bestFit="1" customWidth="1"/>
    <col min="809" max="809" width="19.85546875" style="144" bestFit="1" customWidth="1"/>
    <col min="810" max="811" width="17.85546875" style="144" bestFit="1" customWidth="1"/>
    <col min="812" max="819" width="19.85546875" style="144" bestFit="1" customWidth="1"/>
    <col min="820" max="820" width="16.7109375" style="144" bestFit="1" customWidth="1"/>
    <col min="821" max="821" width="11" style="144" bestFit="1" customWidth="1"/>
    <col min="822" max="822" width="18.85546875" style="144" bestFit="1" customWidth="1"/>
    <col min="823" max="824" width="16.85546875" style="144" bestFit="1" customWidth="1"/>
    <col min="825" max="832" width="19" style="144" bestFit="1" customWidth="1"/>
    <col min="833" max="833" width="15.85546875" style="144" bestFit="1" customWidth="1"/>
    <col min="834" max="834" width="19.7109375" style="144" bestFit="1" customWidth="1"/>
    <col min="835" max="836" width="17.5703125" style="144" bestFit="1" customWidth="1"/>
    <col min="837" max="844" width="19.5703125" style="144" bestFit="1" customWidth="1"/>
    <col min="845" max="845" width="16.42578125" style="144" bestFit="1" customWidth="1"/>
    <col min="846" max="846" width="18.28515625" style="144" bestFit="1" customWidth="1"/>
    <col min="847" max="847" width="19.85546875" style="144" bestFit="1" customWidth="1"/>
    <col min="848" max="848" width="18.42578125" style="144" bestFit="1" customWidth="1"/>
    <col min="849" max="849" width="20" style="144" bestFit="1" customWidth="1"/>
    <col min="850" max="850" width="21.42578125" style="144" bestFit="1" customWidth="1"/>
    <col min="851" max="852" width="19.28515625" style="144" bestFit="1" customWidth="1"/>
    <col min="853" max="860" width="21.42578125" style="144" bestFit="1" customWidth="1"/>
    <col min="861" max="861" width="18.28515625" style="144" bestFit="1" customWidth="1"/>
    <col min="862" max="862" width="22.140625" style="144" bestFit="1" customWidth="1"/>
    <col min="863" max="864" width="20" style="144" bestFit="1" customWidth="1"/>
    <col min="865" max="872" width="22.140625" style="144" bestFit="1" customWidth="1"/>
    <col min="873" max="873" width="19" style="144" bestFit="1" customWidth="1"/>
    <col min="874" max="874" width="21.5703125" style="144" bestFit="1" customWidth="1"/>
    <col min="875" max="876" width="19.42578125" style="144" bestFit="1" customWidth="1"/>
    <col min="877" max="884" width="21.5703125" style="144" bestFit="1" customWidth="1"/>
    <col min="885" max="885" width="18.42578125" style="144" bestFit="1" customWidth="1"/>
    <col min="886" max="886" width="22.28515625" style="144" bestFit="1" customWidth="1"/>
    <col min="887" max="888" width="20.140625" style="144" bestFit="1" customWidth="1"/>
    <col min="889" max="896" width="22.28515625" style="144" bestFit="1" customWidth="1"/>
    <col min="897" max="897" width="19.140625" style="144" bestFit="1" customWidth="1"/>
    <col min="898" max="898" width="18.140625" style="144" bestFit="1" customWidth="1"/>
    <col min="899" max="899" width="19.7109375" style="144" bestFit="1" customWidth="1"/>
    <col min="900" max="900" width="18.28515625" style="144" bestFit="1" customWidth="1"/>
    <col min="901" max="901" width="19.85546875" style="144" bestFit="1" customWidth="1"/>
    <col min="902" max="902" width="21.140625" style="144" bestFit="1" customWidth="1"/>
    <col min="903" max="904" width="19.140625" style="144" bestFit="1" customWidth="1"/>
    <col min="905" max="912" width="21.140625" style="144" bestFit="1" customWidth="1"/>
    <col min="913" max="913" width="18.140625" style="144" bestFit="1" customWidth="1"/>
    <col min="914" max="914" width="22" style="144" bestFit="1" customWidth="1"/>
    <col min="915" max="916" width="19.85546875" style="144" bestFit="1" customWidth="1"/>
    <col min="917" max="924" width="22" style="144" bestFit="1" customWidth="1"/>
    <col min="925" max="925" width="18.85546875" style="144" bestFit="1" customWidth="1"/>
    <col min="926" max="926" width="21.42578125" style="144" bestFit="1" customWidth="1"/>
    <col min="927" max="928" width="19.28515625" style="144" bestFit="1" customWidth="1"/>
    <col min="929" max="936" width="21.42578125" style="144" bestFit="1" customWidth="1"/>
    <col min="937" max="937" width="18.28515625" style="144" bestFit="1" customWidth="1"/>
    <col min="938" max="938" width="22.140625" style="144" bestFit="1" customWidth="1"/>
    <col min="939" max="940" width="20" style="144" bestFit="1" customWidth="1"/>
    <col min="941" max="948" width="22.140625" style="144" bestFit="1" customWidth="1"/>
    <col min="949" max="949" width="19" style="144" bestFit="1" customWidth="1"/>
    <col min="950" max="950" width="14.85546875" style="144" bestFit="1" customWidth="1"/>
    <col min="951" max="952" width="12.7109375" style="144" bestFit="1" customWidth="1"/>
    <col min="953" max="960" width="15" style="144" bestFit="1" customWidth="1"/>
    <col min="961" max="961" width="11.7109375" style="144" bestFit="1" customWidth="1"/>
    <col min="962" max="962" width="15.5703125" style="144" bestFit="1" customWidth="1"/>
    <col min="963" max="964" width="13.5703125" style="144" bestFit="1" customWidth="1"/>
    <col min="965" max="972" width="15.85546875" style="144" bestFit="1" customWidth="1"/>
    <col min="973" max="973" width="12.5703125" style="144" bestFit="1" customWidth="1"/>
    <col min="974" max="974" width="14.7109375" style="144" bestFit="1" customWidth="1"/>
    <col min="975" max="976" width="12.5703125" style="144" bestFit="1" customWidth="1"/>
    <col min="977" max="984" width="14.7109375" style="144" bestFit="1" customWidth="1"/>
    <col min="985" max="985" width="11.5703125" style="144" bestFit="1" customWidth="1"/>
    <col min="986" max="986" width="15.42578125" style="144" bestFit="1" customWidth="1"/>
    <col min="987" max="988" width="13.42578125" style="144" bestFit="1" customWidth="1"/>
    <col min="989" max="996" width="15.5703125" style="144" bestFit="1" customWidth="1"/>
    <col min="997" max="997" width="12.28515625" style="144" bestFit="1" customWidth="1"/>
    <col min="998" max="1044" width="9.140625" style="144"/>
    <col min="1045" max="1045" width="19.5703125" style="144" bestFit="1" customWidth="1"/>
    <col min="1046" max="1048" width="19.5703125" style="144" customWidth="1"/>
    <col min="1049" max="1049" width="10.42578125" style="144" bestFit="1" customWidth="1"/>
    <col min="1050" max="1050" width="10.5703125" style="144" bestFit="1" customWidth="1"/>
    <col min="1051" max="1051" width="10.85546875" style="144" bestFit="1" customWidth="1"/>
    <col min="1052" max="1052" width="24.7109375" style="144" bestFit="1" customWidth="1"/>
    <col min="1053" max="1053" width="19.140625" style="144" bestFit="1" customWidth="1"/>
    <col min="1054" max="1055" width="17" style="144" customWidth="1"/>
    <col min="1056" max="1063" width="19.140625" style="144" bestFit="1" customWidth="1"/>
    <col min="1064" max="1064" width="16" style="144" bestFit="1" customWidth="1"/>
    <col min="1065" max="1065" width="19.85546875" style="144" bestFit="1" customWidth="1"/>
    <col min="1066" max="1067" width="17.85546875" style="144" bestFit="1" customWidth="1"/>
    <col min="1068" max="1075" width="19.85546875" style="144" bestFit="1" customWidth="1"/>
    <col min="1076" max="1076" width="16.7109375" style="144" bestFit="1" customWidth="1"/>
    <col min="1077" max="1077" width="11" style="144" bestFit="1" customWidth="1"/>
    <col min="1078" max="1078" width="18.85546875" style="144" bestFit="1" customWidth="1"/>
    <col min="1079" max="1080" width="16.85546875" style="144" bestFit="1" customWidth="1"/>
    <col min="1081" max="1088" width="19" style="144" bestFit="1" customWidth="1"/>
    <col min="1089" max="1089" width="15.85546875" style="144" bestFit="1" customWidth="1"/>
    <col min="1090" max="1090" width="19.7109375" style="144" bestFit="1" customWidth="1"/>
    <col min="1091" max="1092" width="17.5703125" style="144" bestFit="1" customWidth="1"/>
    <col min="1093" max="1100" width="19.5703125" style="144" bestFit="1" customWidth="1"/>
    <col min="1101" max="1101" width="16.42578125" style="144" bestFit="1" customWidth="1"/>
    <col min="1102" max="1102" width="18.28515625" style="144" bestFit="1" customWidth="1"/>
    <col min="1103" max="1103" width="19.85546875" style="144" bestFit="1" customWidth="1"/>
    <col min="1104" max="1104" width="18.42578125" style="144" bestFit="1" customWidth="1"/>
    <col min="1105" max="1105" width="20" style="144" bestFit="1" customWidth="1"/>
    <col min="1106" max="1106" width="21.42578125" style="144" bestFit="1" customWidth="1"/>
    <col min="1107" max="1108" width="19.28515625" style="144" bestFit="1" customWidth="1"/>
    <col min="1109" max="1116" width="21.42578125" style="144" bestFit="1" customWidth="1"/>
    <col min="1117" max="1117" width="18.28515625" style="144" bestFit="1" customWidth="1"/>
    <col min="1118" max="1118" width="22.140625" style="144" bestFit="1" customWidth="1"/>
    <col min="1119" max="1120" width="20" style="144" bestFit="1" customWidth="1"/>
    <col min="1121" max="1128" width="22.140625" style="144" bestFit="1" customWidth="1"/>
    <col min="1129" max="1129" width="19" style="144" bestFit="1" customWidth="1"/>
    <col min="1130" max="1130" width="21.5703125" style="144" bestFit="1" customWidth="1"/>
    <col min="1131" max="1132" width="19.42578125" style="144" bestFit="1" customWidth="1"/>
    <col min="1133" max="1140" width="21.5703125" style="144" bestFit="1" customWidth="1"/>
    <col min="1141" max="1141" width="18.42578125" style="144" bestFit="1" customWidth="1"/>
    <col min="1142" max="1142" width="22.28515625" style="144" bestFit="1" customWidth="1"/>
    <col min="1143" max="1144" width="20.140625" style="144" bestFit="1" customWidth="1"/>
    <col min="1145" max="1152" width="22.28515625" style="144" bestFit="1" customWidth="1"/>
    <col min="1153" max="1153" width="19.140625" style="144" bestFit="1" customWidth="1"/>
    <col min="1154" max="1154" width="18.140625" style="144" bestFit="1" customWidth="1"/>
    <col min="1155" max="1155" width="19.7109375" style="144" bestFit="1" customWidth="1"/>
    <col min="1156" max="1156" width="18.28515625" style="144" bestFit="1" customWidth="1"/>
    <col min="1157" max="1157" width="19.85546875" style="144" bestFit="1" customWidth="1"/>
    <col min="1158" max="1158" width="21.140625" style="144" bestFit="1" customWidth="1"/>
    <col min="1159" max="1160" width="19.140625" style="144" bestFit="1" customWidth="1"/>
    <col min="1161" max="1168" width="21.140625" style="144" bestFit="1" customWidth="1"/>
    <col min="1169" max="1169" width="18.140625" style="144" bestFit="1" customWidth="1"/>
    <col min="1170" max="1170" width="22" style="144" bestFit="1" customWidth="1"/>
    <col min="1171" max="1172" width="19.85546875" style="144" bestFit="1" customWidth="1"/>
    <col min="1173" max="1180" width="22" style="144" bestFit="1" customWidth="1"/>
    <col min="1181" max="1181" width="18.85546875" style="144" bestFit="1" customWidth="1"/>
    <col min="1182" max="1182" width="21.42578125" style="144" bestFit="1" customWidth="1"/>
    <col min="1183" max="1184" width="19.28515625" style="144" bestFit="1" customWidth="1"/>
    <col min="1185" max="1192" width="21.42578125" style="144" bestFit="1" customWidth="1"/>
    <col min="1193" max="1193" width="18.28515625" style="144" bestFit="1" customWidth="1"/>
    <col min="1194" max="1194" width="22.140625" style="144" bestFit="1" customWidth="1"/>
    <col min="1195" max="1196" width="20" style="144" bestFit="1" customWidth="1"/>
    <col min="1197" max="1204" width="22.140625" style="144" bestFit="1" customWidth="1"/>
    <col min="1205" max="1205" width="19" style="144" bestFit="1" customWidth="1"/>
    <col min="1206" max="1206" width="14.85546875" style="144" bestFit="1" customWidth="1"/>
    <col min="1207" max="1208" width="12.7109375" style="144" bestFit="1" customWidth="1"/>
    <col min="1209" max="1216" width="15" style="144" bestFit="1" customWidth="1"/>
    <col min="1217" max="1217" width="11.7109375" style="144" bestFit="1" customWidth="1"/>
    <col min="1218" max="1218" width="15.5703125" style="144" bestFit="1" customWidth="1"/>
    <col min="1219" max="1220" width="13.5703125" style="144" bestFit="1" customWidth="1"/>
    <col min="1221" max="1228" width="15.85546875" style="144" bestFit="1" customWidth="1"/>
    <col min="1229" max="1229" width="12.5703125" style="144" bestFit="1" customWidth="1"/>
    <col min="1230" max="1230" width="14.7109375" style="144" bestFit="1" customWidth="1"/>
    <col min="1231" max="1232" width="12.5703125" style="144" bestFit="1" customWidth="1"/>
    <col min="1233" max="1240" width="14.7109375" style="144" bestFit="1" customWidth="1"/>
    <col min="1241" max="1241" width="11.5703125" style="144" bestFit="1" customWidth="1"/>
    <col min="1242" max="1242" width="15.42578125" style="144" bestFit="1" customWidth="1"/>
    <col min="1243" max="1244" width="13.42578125" style="144" bestFit="1" customWidth="1"/>
    <col min="1245" max="1252" width="15.5703125" style="144" bestFit="1" customWidth="1"/>
    <col min="1253" max="1253" width="12.28515625" style="144" bestFit="1" customWidth="1"/>
    <col min="1254" max="1300" width="9.140625" style="144"/>
    <col min="1301" max="1301" width="19.5703125" style="144" bestFit="1" customWidth="1"/>
    <col min="1302" max="1304" width="19.5703125" style="144" customWidth="1"/>
    <col min="1305" max="1305" width="10.42578125" style="144" bestFit="1" customWidth="1"/>
    <col min="1306" max="1306" width="10.5703125" style="144" bestFit="1" customWidth="1"/>
    <col min="1307" max="1307" width="10.85546875" style="144" bestFit="1" customWidth="1"/>
    <col min="1308" max="1308" width="24.7109375" style="144" bestFit="1" customWidth="1"/>
    <col min="1309" max="1309" width="19.140625" style="144" bestFit="1" customWidth="1"/>
    <col min="1310" max="1311" width="17" style="144" customWidth="1"/>
    <col min="1312" max="1319" width="19.140625" style="144" bestFit="1" customWidth="1"/>
    <col min="1320" max="1320" width="16" style="144" bestFit="1" customWidth="1"/>
    <col min="1321" max="1321" width="19.85546875" style="144" bestFit="1" customWidth="1"/>
    <col min="1322" max="1323" width="17.85546875" style="144" bestFit="1" customWidth="1"/>
    <col min="1324" max="1331" width="19.85546875" style="144" bestFit="1" customWidth="1"/>
    <col min="1332" max="1332" width="16.7109375" style="144" bestFit="1" customWidth="1"/>
    <col min="1333" max="1333" width="11" style="144" bestFit="1" customWidth="1"/>
    <col min="1334" max="1334" width="18.85546875" style="144" bestFit="1" customWidth="1"/>
    <col min="1335" max="1336" width="16.85546875" style="144" bestFit="1" customWidth="1"/>
    <col min="1337" max="1344" width="19" style="144" bestFit="1" customWidth="1"/>
    <col min="1345" max="1345" width="15.85546875" style="144" bestFit="1" customWidth="1"/>
    <col min="1346" max="1346" width="19.7109375" style="144" bestFit="1" customWidth="1"/>
    <col min="1347" max="1348" width="17.5703125" style="144" bestFit="1" customWidth="1"/>
    <col min="1349" max="1356" width="19.5703125" style="144" bestFit="1" customWidth="1"/>
    <col min="1357" max="1357" width="16.42578125" style="144" bestFit="1" customWidth="1"/>
    <col min="1358" max="1358" width="18.28515625" style="144" bestFit="1" customWidth="1"/>
    <col min="1359" max="1359" width="19.85546875" style="144" bestFit="1" customWidth="1"/>
    <col min="1360" max="1360" width="18.42578125" style="144" bestFit="1" customWidth="1"/>
    <col min="1361" max="1361" width="20" style="144" bestFit="1" customWidth="1"/>
    <col min="1362" max="1362" width="21.42578125" style="144" bestFit="1" customWidth="1"/>
    <col min="1363" max="1364" width="19.28515625" style="144" bestFit="1" customWidth="1"/>
    <col min="1365" max="1372" width="21.42578125" style="144" bestFit="1" customWidth="1"/>
    <col min="1373" max="1373" width="18.28515625" style="144" bestFit="1" customWidth="1"/>
    <col min="1374" max="1374" width="22.140625" style="144" bestFit="1" customWidth="1"/>
    <col min="1375" max="1376" width="20" style="144" bestFit="1" customWidth="1"/>
    <col min="1377" max="1384" width="22.140625" style="144" bestFit="1" customWidth="1"/>
    <col min="1385" max="1385" width="19" style="144" bestFit="1" customWidth="1"/>
    <col min="1386" max="1386" width="21.5703125" style="144" bestFit="1" customWidth="1"/>
    <col min="1387" max="1388" width="19.42578125" style="144" bestFit="1" customWidth="1"/>
    <col min="1389" max="1396" width="21.5703125" style="144" bestFit="1" customWidth="1"/>
    <col min="1397" max="1397" width="18.42578125" style="144" bestFit="1" customWidth="1"/>
    <col min="1398" max="1398" width="22.28515625" style="144" bestFit="1" customWidth="1"/>
    <col min="1399" max="1400" width="20.140625" style="144" bestFit="1" customWidth="1"/>
    <col min="1401" max="1408" width="22.28515625" style="144" bestFit="1" customWidth="1"/>
    <col min="1409" max="1409" width="19.140625" style="144" bestFit="1" customWidth="1"/>
    <col min="1410" max="1410" width="18.140625" style="144" bestFit="1" customWidth="1"/>
    <col min="1411" max="1411" width="19.7109375" style="144" bestFit="1" customWidth="1"/>
    <col min="1412" max="1412" width="18.28515625" style="144" bestFit="1" customWidth="1"/>
    <col min="1413" max="1413" width="19.85546875" style="144" bestFit="1" customWidth="1"/>
    <col min="1414" max="1414" width="21.140625" style="144" bestFit="1" customWidth="1"/>
    <col min="1415" max="1416" width="19.140625" style="144" bestFit="1" customWidth="1"/>
    <col min="1417" max="1424" width="21.140625" style="144" bestFit="1" customWidth="1"/>
    <col min="1425" max="1425" width="18.140625" style="144" bestFit="1" customWidth="1"/>
    <col min="1426" max="1426" width="22" style="144" bestFit="1" customWidth="1"/>
    <col min="1427" max="1428" width="19.85546875" style="144" bestFit="1" customWidth="1"/>
    <col min="1429" max="1436" width="22" style="144" bestFit="1" customWidth="1"/>
    <col min="1437" max="1437" width="18.85546875" style="144" bestFit="1" customWidth="1"/>
    <col min="1438" max="1438" width="21.42578125" style="144" bestFit="1" customWidth="1"/>
    <col min="1439" max="1440" width="19.28515625" style="144" bestFit="1" customWidth="1"/>
    <col min="1441" max="1448" width="21.42578125" style="144" bestFit="1" customWidth="1"/>
    <col min="1449" max="1449" width="18.28515625" style="144" bestFit="1" customWidth="1"/>
    <col min="1450" max="1450" width="22.140625" style="144" bestFit="1" customWidth="1"/>
    <col min="1451" max="1452" width="20" style="144" bestFit="1" customWidth="1"/>
    <col min="1453" max="1460" width="22.140625" style="144" bestFit="1" customWidth="1"/>
    <col min="1461" max="1461" width="19" style="144" bestFit="1" customWidth="1"/>
    <col min="1462" max="1462" width="14.85546875" style="144" bestFit="1" customWidth="1"/>
    <col min="1463" max="1464" width="12.7109375" style="144" bestFit="1" customWidth="1"/>
    <col min="1465" max="1472" width="15" style="144" bestFit="1" customWidth="1"/>
    <col min="1473" max="1473" width="11.7109375" style="144" bestFit="1" customWidth="1"/>
    <col min="1474" max="1474" width="15.5703125" style="144" bestFit="1" customWidth="1"/>
    <col min="1475" max="1476" width="13.5703125" style="144" bestFit="1" customWidth="1"/>
    <col min="1477" max="1484" width="15.85546875" style="144" bestFit="1" customWidth="1"/>
    <col min="1485" max="1485" width="12.5703125" style="144" bestFit="1" customWidth="1"/>
    <col min="1486" max="1486" width="14.7109375" style="144" bestFit="1" customWidth="1"/>
    <col min="1487" max="1488" width="12.5703125" style="144" bestFit="1" customWidth="1"/>
    <col min="1489" max="1496" width="14.7109375" style="144" bestFit="1" customWidth="1"/>
    <col min="1497" max="1497" width="11.5703125" style="144" bestFit="1" customWidth="1"/>
    <col min="1498" max="1498" width="15.42578125" style="144" bestFit="1" customWidth="1"/>
    <col min="1499" max="1500" width="13.42578125" style="144" bestFit="1" customWidth="1"/>
    <col min="1501" max="1508" width="15.5703125" style="144" bestFit="1" customWidth="1"/>
    <col min="1509" max="1509" width="12.28515625" style="144" bestFit="1" customWidth="1"/>
    <col min="1510" max="1556" width="9.140625" style="144"/>
    <col min="1557" max="1557" width="19.5703125" style="144" bestFit="1" customWidth="1"/>
    <col min="1558" max="1560" width="19.5703125" style="144" customWidth="1"/>
    <col min="1561" max="1561" width="10.42578125" style="144" bestFit="1" customWidth="1"/>
    <col min="1562" max="1562" width="10.5703125" style="144" bestFit="1" customWidth="1"/>
    <col min="1563" max="1563" width="10.85546875" style="144" bestFit="1" customWidth="1"/>
    <col min="1564" max="1564" width="24.7109375" style="144" bestFit="1" customWidth="1"/>
    <col min="1565" max="1565" width="19.140625" style="144" bestFit="1" customWidth="1"/>
    <col min="1566" max="1567" width="17" style="144" customWidth="1"/>
    <col min="1568" max="1575" width="19.140625" style="144" bestFit="1" customWidth="1"/>
    <col min="1576" max="1576" width="16" style="144" bestFit="1" customWidth="1"/>
    <col min="1577" max="1577" width="19.85546875" style="144" bestFit="1" customWidth="1"/>
    <col min="1578" max="1579" width="17.85546875" style="144" bestFit="1" customWidth="1"/>
    <col min="1580" max="1587" width="19.85546875" style="144" bestFit="1" customWidth="1"/>
    <col min="1588" max="1588" width="16.7109375" style="144" bestFit="1" customWidth="1"/>
    <col min="1589" max="1589" width="11" style="144" bestFit="1" customWidth="1"/>
    <col min="1590" max="1590" width="18.85546875" style="144" bestFit="1" customWidth="1"/>
    <col min="1591" max="1592" width="16.85546875" style="144" bestFit="1" customWidth="1"/>
    <col min="1593" max="1600" width="19" style="144" bestFit="1" customWidth="1"/>
    <col min="1601" max="1601" width="15.85546875" style="144" bestFit="1" customWidth="1"/>
    <col min="1602" max="1602" width="19.7109375" style="144" bestFit="1" customWidth="1"/>
    <col min="1603" max="1604" width="17.5703125" style="144" bestFit="1" customWidth="1"/>
    <col min="1605" max="1612" width="19.5703125" style="144" bestFit="1" customWidth="1"/>
    <col min="1613" max="1613" width="16.42578125" style="144" bestFit="1" customWidth="1"/>
    <col min="1614" max="1614" width="18.28515625" style="144" bestFit="1" customWidth="1"/>
    <col min="1615" max="1615" width="19.85546875" style="144" bestFit="1" customWidth="1"/>
    <col min="1616" max="1616" width="18.42578125" style="144" bestFit="1" customWidth="1"/>
    <col min="1617" max="1617" width="20" style="144" bestFit="1" customWidth="1"/>
    <col min="1618" max="1618" width="21.42578125" style="144" bestFit="1" customWidth="1"/>
    <col min="1619" max="1620" width="19.28515625" style="144" bestFit="1" customWidth="1"/>
    <col min="1621" max="1628" width="21.42578125" style="144" bestFit="1" customWidth="1"/>
    <col min="1629" max="1629" width="18.28515625" style="144" bestFit="1" customWidth="1"/>
    <col min="1630" max="1630" width="22.140625" style="144" bestFit="1" customWidth="1"/>
    <col min="1631" max="1632" width="20" style="144" bestFit="1" customWidth="1"/>
    <col min="1633" max="1640" width="22.140625" style="144" bestFit="1" customWidth="1"/>
    <col min="1641" max="1641" width="19" style="144" bestFit="1" customWidth="1"/>
    <col min="1642" max="1642" width="21.5703125" style="144" bestFit="1" customWidth="1"/>
    <col min="1643" max="1644" width="19.42578125" style="144" bestFit="1" customWidth="1"/>
    <col min="1645" max="1652" width="21.5703125" style="144" bestFit="1" customWidth="1"/>
    <col min="1653" max="1653" width="18.42578125" style="144" bestFit="1" customWidth="1"/>
    <col min="1654" max="1654" width="22.28515625" style="144" bestFit="1" customWidth="1"/>
    <col min="1655" max="1656" width="20.140625" style="144" bestFit="1" customWidth="1"/>
    <col min="1657" max="1664" width="22.28515625" style="144" bestFit="1" customWidth="1"/>
    <col min="1665" max="1665" width="19.140625" style="144" bestFit="1" customWidth="1"/>
    <col min="1666" max="1666" width="18.140625" style="144" bestFit="1" customWidth="1"/>
    <col min="1667" max="1667" width="19.7109375" style="144" bestFit="1" customWidth="1"/>
    <col min="1668" max="1668" width="18.28515625" style="144" bestFit="1" customWidth="1"/>
    <col min="1669" max="1669" width="19.85546875" style="144" bestFit="1" customWidth="1"/>
    <col min="1670" max="1670" width="21.140625" style="144" bestFit="1" customWidth="1"/>
    <col min="1671" max="1672" width="19.140625" style="144" bestFit="1" customWidth="1"/>
    <col min="1673" max="1680" width="21.140625" style="144" bestFit="1" customWidth="1"/>
    <col min="1681" max="1681" width="18.140625" style="144" bestFit="1" customWidth="1"/>
    <col min="1682" max="1682" width="22" style="144" bestFit="1" customWidth="1"/>
    <col min="1683" max="1684" width="19.85546875" style="144" bestFit="1" customWidth="1"/>
    <col min="1685" max="1692" width="22" style="144" bestFit="1" customWidth="1"/>
    <col min="1693" max="1693" width="18.85546875" style="144" bestFit="1" customWidth="1"/>
    <col min="1694" max="1694" width="21.42578125" style="144" bestFit="1" customWidth="1"/>
    <col min="1695" max="1696" width="19.28515625" style="144" bestFit="1" customWidth="1"/>
    <col min="1697" max="1704" width="21.42578125" style="144" bestFit="1" customWidth="1"/>
    <col min="1705" max="1705" width="18.28515625" style="144" bestFit="1" customWidth="1"/>
    <col min="1706" max="1706" width="22.140625" style="144" bestFit="1" customWidth="1"/>
    <col min="1707" max="1708" width="20" style="144" bestFit="1" customWidth="1"/>
    <col min="1709" max="1716" width="22.140625" style="144" bestFit="1" customWidth="1"/>
    <col min="1717" max="1717" width="19" style="144" bestFit="1" customWidth="1"/>
    <col min="1718" max="1718" width="14.85546875" style="144" bestFit="1" customWidth="1"/>
    <col min="1719" max="1720" width="12.7109375" style="144" bestFit="1" customWidth="1"/>
    <col min="1721" max="1728" width="15" style="144" bestFit="1" customWidth="1"/>
    <col min="1729" max="1729" width="11.7109375" style="144" bestFit="1" customWidth="1"/>
    <col min="1730" max="1730" width="15.5703125" style="144" bestFit="1" customWidth="1"/>
    <col min="1731" max="1732" width="13.5703125" style="144" bestFit="1" customWidth="1"/>
    <col min="1733" max="1740" width="15.85546875" style="144" bestFit="1" customWidth="1"/>
    <col min="1741" max="1741" width="12.5703125" style="144" bestFit="1" customWidth="1"/>
    <col min="1742" max="1742" width="14.7109375" style="144" bestFit="1" customWidth="1"/>
    <col min="1743" max="1744" width="12.5703125" style="144" bestFit="1" customWidth="1"/>
    <col min="1745" max="1752" width="14.7109375" style="144" bestFit="1" customWidth="1"/>
    <col min="1753" max="1753" width="11.5703125" style="144" bestFit="1" customWidth="1"/>
    <col min="1754" max="1754" width="15.42578125" style="144" bestFit="1" customWidth="1"/>
    <col min="1755" max="1756" width="13.42578125" style="144" bestFit="1" customWidth="1"/>
    <col min="1757" max="1764" width="15.5703125" style="144" bestFit="1" customWidth="1"/>
    <col min="1765" max="1765" width="12.28515625" style="144" bestFit="1" customWidth="1"/>
    <col min="1766" max="1812" width="9.140625" style="144"/>
    <col min="1813" max="1813" width="19.5703125" style="144" bestFit="1" customWidth="1"/>
    <col min="1814" max="1816" width="19.5703125" style="144" customWidth="1"/>
    <col min="1817" max="1817" width="10.42578125" style="144" bestFit="1" customWidth="1"/>
    <col min="1818" max="1818" width="10.5703125" style="144" bestFit="1" customWidth="1"/>
    <col min="1819" max="1819" width="10.85546875" style="144" bestFit="1" customWidth="1"/>
    <col min="1820" max="1820" width="24.7109375" style="144" bestFit="1" customWidth="1"/>
    <col min="1821" max="1821" width="19.140625" style="144" bestFit="1" customWidth="1"/>
    <col min="1822" max="1823" width="17" style="144" customWidth="1"/>
    <col min="1824" max="1831" width="19.140625" style="144" bestFit="1" customWidth="1"/>
    <col min="1832" max="1832" width="16" style="144" bestFit="1" customWidth="1"/>
    <col min="1833" max="1833" width="19.85546875" style="144" bestFit="1" customWidth="1"/>
    <col min="1834" max="1835" width="17.85546875" style="144" bestFit="1" customWidth="1"/>
    <col min="1836" max="1843" width="19.85546875" style="144" bestFit="1" customWidth="1"/>
    <col min="1844" max="1844" width="16.7109375" style="144" bestFit="1" customWidth="1"/>
    <col min="1845" max="1845" width="11" style="144" bestFit="1" customWidth="1"/>
    <col min="1846" max="1846" width="18.85546875" style="144" bestFit="1" customWidth="1"/>
    <col min="1847" max="1848" width="16.85546875" style="144" bestFit="1" customWidth="1"/>
    <col min="1849" max="1856" width="19" style="144" bestFit="1" customWidth="1"/>
    <col min="1857" max="1857" width="15.85546875" style="144" bestFit="1" customWidth="1"/>
    <col min="1858" max="1858" width="19.7109375" style="144" bestFit="1" customWidth="1"/>
    <col min="1859" max="1860" width="17.5703125" style="144" bestFit="1" customWidth="1"/>
    <col min="1861" max="1868" width="19.5703125" style="144" bestFit="1" customWidth="1"/>
    <col min="1869" max="1869" width="16.42578125" style="144" bestFit="1" customWidth="1"/>
    <col min="1870" max="1870" width="18.28515625" style="144" bestFit="1" customWidth="1"/>
    <col min="1871" max="1871" width="19.85546875" style="144" bestFit="1" customWidth="1"/>
    <col min="1872" max="1872" width="18.42578125" style="144" bestFit="1" customWidth="1"/>
    <col min="1873" max="1873" width="20" style="144" bestFit="1" customWidth="1"/>
    <col min="1874" max="1874" width="21.42578125" style="144" bestFit="1" customWidth="1"/>
    <col min="1875" max="1876" width="19.28515625" style="144" bestFit="1" customWidth="1"/>
    <col min="1877" max="1884" width="21.42578125" style="144" bestFit="1" customWidth="1"/>
    <col min="1885" max="1885" width="18.28515625" style="144" bestFit="1" customWidth="1"/>
    <col min="1886" max="1886" width="22.140625" style="144" bestFit="1" customWidth="1"/>
    <col min="1887" max="1888" width="20" style="144" bestFit="1" customWidth="1"/>
    <col min="1889" max="1896" width="22.140625" style="144" bestFit="1" customWidth="1"/>
    <col min="1897" max="1897" width="19" style="144" bestFit="1" customWidth="1"/>
    <col min="1898" max="1898" width="21.5703125" style="144" bestFit="1" customWidth="1"/>
    <col min="1899" max="1900" width="19.42578125" style="144" bestFit="1" customWidth="1"/>
    <col min="1901" max="1908" width="21.5703125" style="144" bestFit="1" customWidth="1"/>
    <col min="1909" max="1909" width="18.42578125" style="144" bestFit="1" customWidth="1"/>
    <col min="1910" max="1910" width="22.28515625" style="144" bestFit="1" customWidth="1"/>
    <col min="1911" max="1912" width="20.140625" style="144" bestFit="1" customWidth="1"/>
    <col min="1913" max="1920" width="22.28515625" style="144" bestFit="1" customWidth="1"/>
    <col min="1921" max="1921" width="19.140625" style="144" bestFit="1" customWidth="1"/>
    <col min="1922" max="1922" width="18.140625" style="144" bestFit="1" customWidth="1"/>
    <col min="1923" max="1923" width="19.7109375" style="144" bestFit="1" customWidth="1"/>
    <col min="1924" max="1924" width="18.28515625" style="144" bestFit="1" customWidth="1"/>
    <col min="1925" max="1925" width="19.85546875" style="144" bestFit="1" customWidth="1"/>
    <col min="1926" max="1926" width="21.140625" style="144" bestFit="1" customWidth="1"/>
    <col min="1927" max="1928" width="19.140625" style="144" bestFit="1" customWidth="1"/>
    <col min="1929" max="1936" width="21.140625" style="144" bestFit="1" customWidth="1"/>
    <col min="1937" max="1937" width="18.140625" style="144" bestFit="1" customWidth="1"/>
    <col min="1938" max="1938" width="22" style="144" bestFit="1" customWidth="1"/>
    <col min="1939" max="1940" width="19.85546875" style="144" bestFit="1" customWidth="1"/>
    <col min="1941" max="1948" width="22" style="144" bestFit="1" customWidth="1"/>
    <col min="1949" max="1949" width="18.85546875" style="144" bestFit="1" customWidth="1"/>
    <col min="1950" max="1950" width="21.42578125" style="144" bestFit="1" customWidth="1"/>
    <col min="1951" max="1952" width="19.28515625" style="144" bestFit="1" customWidth="1"/>
    <col min="1953" max="1960" width="21.42578125" style="144" bestFit="1" customWidth="1"/>
    <col min="1961" max="1961" width="18.28515625" style="144" bestFit="1" customWidth="1"/>
    <col min="1962" max="1962" width="22.140625" style="144" bestFit="1" customWidth="1"/>
    <col min="1963" max="1964" width="20" style="144" bestFit="1" customWidth="1"/>
    <col min="1965" max="1972" width="22.140625" style="144" bestFit="1" customWidth="1"/>
    <col min="1973" max="1973" width="19" style="144" bestFit="1" customWidth="1"/>
    <col min="1974" max="1974" width="14.85546875" style="144" bestFit="1" customWidth="1"/>
    <col min="1975" max="1976" width="12.7109375" style="144" bestFit="1" customWidth="1"/>
    <col min="1977" max="1984" width="15" style="144" bestFit="1" customWidth="1"/>
    <col min="1985" max="1985" width="11.7109375" style="144" bestFit="1" customWidth="1"/>
    <col min="1986" max="1986" width="15.5703125" style="144" bestFit="1" customWidth="1"/>
    <col min="1987" max="1988" width="13.5703125" style="144" bestFit="1" customWidth="1"/>
    <col min="1989" max="1996" width="15.85546875" style="144" bestFit="1" customWidth="1"/>
    <col min="1997" max="1997" width="12.5703125" style="144" bestFit="1" customWidth="1"/>
    <col min="1998" max="1998" width="14.7109375" style="144" bestFit="1" customWidth="1"/>
    <col min="1999" max="2000" width="12.5703125" style="144" bestFit="1" customWidth="1"/>
    <col min="2001" max="2008" width="14.7109375" style="144" bestFit="1" customWidth="1"/>
    <col min="2009" max="2009" width="11.5703125" style="144" bestFit="1" customWidth="1"/>
    <col min="2010" max="2010" width="15.42578125" style="144" bestFit="1" customWidth="1"/>
    <col min="2011" max="2012" width="13.42578125" style="144" bestFit="1" customWidth="1"/>
    <col min="2013" max="2020" width="15.5703125" style="144" bestFit="1" customWidth="1"/>
    <col min="2021" max="2021" width="12.28515625" style="144" bestFit="1" customWidth="1"/>
    <col min="2022" max="2068" width="9.140625" style="144"/>
    <col min="2069" max="2069" width="19.5703125" style="144" bestFit="1" customWidth="1"/>
    <col min="2070" max="2072" width="19.5703125" style="144" customWidth="1"/>
    <col min="2073" max="2073" width="10.42578125" style="144" bestFit="1" customWidth="1"/>
    <col min="2074" max="2074" width="10.5703125" style="144" bestFit="1" customWidth="1"/>
    <col min="2075" max="2075" width="10.85546875" style="144" bestFit="1" customWidth="1"/>
    <col min="2076" max="2076" width="24.7109375" style="144" bestFit="1" customWidth="1"/>
    <col min="2077" max="2077" width="19.140625" style="144" bestFit="1" customWidth="1"/>
    <col min="2078" max="2079" width="17" style="144" customWidth="1"/>
    <col min="2080" max="2087" width="19.140625" style="144" bestFit="1" customWidth="1"/>
    <col min="2088" max="2088" width="16" style="144" bestFit="1" customWidth="1"/>
    <col min="2089" max="2089" width="19.85546875" style="144" bestFit="1" customWidth="1"/>
    <col min="2090" max="2091" width="17.85546875" style="144" bestFit="1" customWidth="1"/>
    <col min="2092" max="2099" width="19.85546875" style="144" bestFit="1" customWidth="1"/>
    <col min="2100" max="2100" width="16.7109375" style="144" bestFit="1" customWidth="1"/>
    <col min="2101" max="2101" width="11" style="144" bestFit="1" customWidth="1"/>
    <col min="2102" max="2102" width="18.85546875" style="144" bestFit="1" customWidth="1"/>
    <col min="2103" max="2104" width="16.85546875" style="144" bestFit="1" customWidth="1"/>
    <col min="2105" max="2112" width="19" style="144" bestFit="1" customWidth="1"/>
    <col min="2113" max="2113" width="15.85546875" style="144" bestFit="1" customWidth="1"/>
    <col min="2114" max="2114" width="19.7109375" style="144" bestFit="1" customWidth="1"/>
    <col min="2115" max="2116" width="17.5703125" style="144" bestFit="1" customWidth="1"/>
    <col min="2117" max="2124" width="19.5703125" style="144" bestFit="1" customWidth="1"/>
    <col min="2125" max="2125" width="16.42578125" style="144" bestFit="1" customWidth="1"/>
    <col min="2126" max="2126" width="18.28515625" style="144" bestFit="1" customWidth="1"/>
    <col min="2127" max="2127" width="19.85546875" style="144" bestFit="1" customWidth="1"/>
    <col min="2128" max="2128" width="18.42578125" style="144" bestFit="1" customWidth="1"/>
    <col min="2129" max="2129" width="20" style="144" bestFit="1" customWidth="1"/>
    <col min="2130" max="2130" width="21.42578125" style="144" bestFit="1" customWidth="1"/>
    <col min="2131" max="2132" width="19.28515625" style="144" bestFit="1" customWidth="1"/>
    <col min="2133" max="2140" width="21.42578125" style="144" bestFit="1" customWidth="1"/>
    <col min="2141" max="2141" width="18.28515625" style="144" bestFit="1" customWidth="1"/>
    <col min="2142" max="2142" width="22.140625" style="144" bestFit="1" customWidth="1"/>
    <col min="2143" max="2144" width="20" style="144" bestFit="1" customWidth="1"/>
    <col min="2145" max="2152" width="22.140625" style="144" bestFit="1" customWidth="1"/>
    <col min="2153" max="2153" width="19" style="144" bestFit="1" customWidth="1"/>
    <col min="2154" max="2154" width="21.5703125" style="144" bestFit="1" customWidth="1"/>
    <col min="2155" max="2156" width="19.42578125" style="144" bestFit="1" customWidth="1"/>
    <col min="2157" max="2164" width="21.5703125" style="144" bestFit="1" customWidth="1"/>
    <col min="2165" max="2165" width="18.42578125" style="144" bestFit="1" customWidth="1"/>
    <col min="2166" max="2166" width="22.28515625" style="144" bestFit="1" customWidth="1"/>
    <col min="2167" max="2168" width="20.140625" style="144" bestFit="1" customWidth="1"/>
    <col min="2169" max="2176" width="22.28515625" style="144" bestFit="1" customWidth="1"/>
    <col min="2177" max="2177" width="19.140625" style="144" bestFit="1" customWidth="1"/>
    <col min="2178" max="2178" width="18.140625" style="144" bestFit="1" customWidth="1"/>
    <col min="2179" max="2179" width="19.7109375" style="144" bestFit="1" customWidth="1"/>
    <col min="2180" max="2180" width="18.28515625" style="144" bestFit="1" customWidth="1"/>
    <col min="2181" max="2181" width="19.85546875" style="144" bestFit="1" customWidth="1"/>
    <col min="2182" max="2182" width="21.140625" style="144" bestFit="1" customWidth="1"/>
    <col min="2183" max="2184" width="19.140625" style="144" bestFit="1" customWidth="1"/>
    <col min="2185" max="2192" width="21.140625" style="144" bestFit="1" customWidth="1"/>
    <col min="2193" max="2193" width="18.140625" style="144" bestFit="1" customWidth="1"/>
    <col min="2194" max="2194" width="22" style="144" bestFit="1" customWidth="1"/>
    <col min="2195" max="2196" width="19.85546875" style="144" bestFit="1" customWidth="1"/>
    <col min="2197" max="2204" width="22" style="144" bestFit="1" customWidth="1"/>
    <col min="2205" max="2205" width="18.85546875" style="144" bestFit="1" customWidth="1"/>
    <col min="2206" max="2206" width="21.42578125" style="144" bestFit="1" customWidth="1"/>
    <col min="2207" max="2208" width="19.28515625" style="144" bestFit="1" customWidth="1"/>
    <col min="2209" max="2216" width="21.42578125" style="144" bestFit="1" customWidth="1"/>
    <col min="2217" max="2217" width="18.28515625" style="144" bestFit="1" customWidth="1"/>
    <col min="2218" max="2218" width="22.140625" style="144" bestFit="1" customWidth="1"/>
    <col min="2219" max="2220" width="20" style="144" bestFit="1" customWidth="1"/>
    <col min="2221" max="2228" width="22.140625" style="144" bestFit="1" customWidth="1"/>
    <col min="2229" max="2229" width="19" style="144" bestFit="1" customWidth="1"/>
    <col min="2230" max="2230" width="14.85546875" style="144" bestFit="1" customWidth="1"/>
    <col min="2231" max="2232" width="12.7109375" style="144" bestFit="1" customWidth="1"/>
    <col min="2233" max="2240" width="15" style="144" bestFit="1" customWidth="1"/>
    <col min="2241" max="2241" width="11.7109375" style="144" bestFit="1" customWidth="1"/>
    <col min="2242" max="2242" width="15.5703125" style="144" bestFit="1" customWidth="1"/>
    <col min="2243" max="2244" width="13.5703125" style="144" bestFit="1" customWidth="1"/>
    <col min="2245" max="2252" width="15.85546875" style="144" bestFit="1" customWidth="1"/>
    <col min="2253" max="2253" width="12.5703125" style="144" bestFit="1" customWidth="1"/>
    <col min="2254" max="2254" width="14.7109375" style="144" bestFit="1" customWidth="1"/>
    <col min="2255" max="2256" width="12.5703125" style="144" bestFit="1" customWidth="1"/>
    <col min="2257" max="2264" width="14.7109375" style="144" bestFit="1" customWidth="1"/>
    <col min="2265" max="2265" width="11.5703125" style="144" bestFit="1" customWidth="1"/>
    <col min="2266" max="2266" width="15.42578125" style="144" bestFit="1" customWidth="1"/>
    <col min="2267" max="2268" width="13.42578125" style="144" bestFit="1" customWidth="1"/>
    <col min="2269" max="2276" width="15.5703125" style="144" bestFit="1" customWidth="1"/>
    <col min="2277" max="2277" width="12.28515625" style="144" bestFit="1" customWidth="1"/>
    <col min="2278" max="2324" width="9.140625" style="144"/>
    <col min="2325" max="2325" width="19.5703125" style="144" bestFit="1" customWidth="1"/>
    <col min="2326" max="2328" width="19.5703125" style="144" customWidth="1"/>
    <col min="2329" max="2329" width="10.42578125" style="144" bestFit="1" customWidth="1"/>
    <col min="2330" max="2330" width="10.5703125" style="144" bestFit="1" customWidth="1"/>
    <col min="2331" max="2331" width="10.85546875" style="144" bestFit="1" customWidth="1"/>
    <col min="2332" max="2332" width="24.7109375" style="144" bestFit="1" customWidth="1"/>
    <col min="2333" max="2333" width="19.140625" style="144" bestFit="1" customWidth="1"/>
    <col min="2334" max="2335" width="17" style="144" customWidth="1"/>
    <col min="2336" max="2343" width="19.140625" style="144" bestFit="1" customWidth="1"/>
    <col min="2344" max="2344" width="16" style="144" bestFit="1" customWidth="1"/>
    <col min="2345" max="2345" width="19.85546875" style="144" bestFit="1" customWidth="1"/>
    <col min="2346" max="2347" width="17.85546875" style="144" bestFit="1" customWidth="1"/>
    <col min="2348" max="2355" width="19.85546875" style="144" bestFit="1" customWidth="1"/>
    <col min="2356" max="2356" width="16.7109375" style="144" bestFit="1" customWidth="1"/>
    <col min="2357" max="2357" width="11" style="144" bestFit="1" customWidth="1"/>
    <col min="2358" max="2358" width="18.85546875" style="144" bestFit="1" customWidth="1"/>
    <col min="2359" max="2360" width="16.85546875" style="144" bestFit="1" customWidth="1"/>
    <col min="2361" max="2368" width="19" style="144" bestFit="1" customWidth="1"/>
    <col min="2369" max="2369" width="15.85546875" style="144" bestFit="1" customWidth="1"/>
    <col min="2370" max="2370" width="19.7109375" style="144" bestFit="1" customWidth="1"/>
    <col min="2371" max="2372" width="17.5703125" style="144" bestFit="1" customWidth="1"/>
    <col min="2373" max="2380" width="19.5703125" style="144" bestFit="1" customWidth="1"/>
    <col min="2381" max="2381" width="16.42578125" style="144" bestFit="1" customWidth="1"/>
    <col min="2382" max="2382" width="18.28515625" style="144" bestFit="1" customWidth="1"/>
    <col min="2383" max="2383" width="19.85546875" style="144" bestFit="1" customWidth="1"/>
    <col min="2384" max="2384" width="18.42578125" style="144" bestFit="1" customWidth="1"/>
    <col min="2385" max="2385" width="20" style="144" bestFit="1" customWidth="1"/>
    <col min="2386" max="2386" width="21.42578125" style="144" bestFit="1" customWidth="1"/>
    <col min="2387" max="2388" width="19.28515625" style="144" bestFit="1" customWidth="1"/>
    <col min="2389" max="2396" width="21.42578125" style="144" bestFit="1" customWidth="1"/>
    <col min="2397" max="2397" width="18.28515625" style="144" bestFit="1" customWidth="1"/>
    <col min="2398" max="2398" width="22.140625" style="144" bestFit="1" customWidth="1"/>
    <col min="2399" max="2400" width="20" style="144" bestFit="1" customWidth="1"/>
    <col min="2401" max="2408" width="22.140625" style="144" bestFit="1" customWidth="1"/>
    <col min="2409" max="2409" width="19" style="144" bestFit="1" customWidth="1"/>
    <col min="2410" max="2410" width="21.5703125" style="144" bestFit="1" customWidth="1"/>
    <col min="2411" max="2412" width="19.42578125" style="144" bestFit="1" customWidth="1"/>
    <col min="2413" max="2420" width="21.5703125" style="144" bestFit="1" customWidth="1"/>
    <col min="2421" max="2421" width="18.42578125" style="144" bestFit="1" customWidth="1"/>
    <col min="2422" max="2422" width="22.28515625" style="144" bestFit="1" customWidth="1"/>
    <col min="2423" max="2424" width="20.140625" style="144" bestFit="1" customWidth="1"/>
    <col min="2425" max="2432" width="22.28515625" style="144" bestFit="1" customWidth="1"/>
    <col min="2433" max="2433" width="19.140625" style="144" bestFit="1" customWidth="1"/>
    <col min="2434" max="2434" width="18.140625" style="144" bestFit="1" customWidth="1"/>
    <col min="2435" max="2435" width="19.7109375" style="144" bestFit="1" customWidth="1"/>
    <col min="2436" max="2436" width="18.28515625" style="144" bestFit="1" customWidth="1"/>
    <col min="2437" max="2437" width="19.85546875" style="144" bestFit="1" customWidth="1"/>
    <col min="2438" max="2438" width="21.140625" style="144" bestFit="1" customWidth="1"/>
    <col min="2439" max="2440" width="19.140625" style="144" bestFit="1" customWidth="1"/>
    <col min="2441" max="2448" width="21.140625" style="144" bestFit="1" customWidth="1"/>
    <col min="2449" max="2449" width="18.140625" style="144" bestFit="1" customWidth="1"/>
    <col min="2450" max="2450" width="22" style="144" bestFit="1" customWidth="1"/>
    <col min="2451" max="2452" width="19.85546875" style="144" bestFit="1" customWidth="1"/>
    <col min="2453" max="2460" width="22" style="144" bestFit="1" customWidth="1"/>
    <col min="2461" max="2461" width="18.85546875" style="144" bestFit="1" customWidth="1"/>
    <col min="2462" max="2462" width="21.42578125" style="144" bestFit="1" customWidth="1"/>
    <col min="2463" max="2464" width="19.28515625" style="144" bestFit="1" customWidth="1"/>
    <col min="2465" max="2472" width="21.42578125" style="144" bestFit="1" customWidth="1"/>
    <col min="2473" max="2473" width="18.28515625" style="144" bestFit="1" customWidth="1"/>
    <col min="2474" max="2474" width="22.140625" style="144" bestFit="1" customWidth="1"/>
    <col min="2475" max="2476" width="20" style="144" bestFit="1" customWidth="1"/>
    <col min="2477" max="2484" width="22.140625" style="144" bestFit="1" customWidth="1"/>
    <col min="2485" max="2485" width="19" style="144" bestFit="1" customWidth="1"/>
    <col min="2486" max="2486" width="14.85546875" style="144" bestFit="1" customWidth="1"/>
    <col min="2487" max="2488" width="12.7109375" style="144" bestFit="1" customWidth="1"/>
    <col min="2489" max="2496" width="15" style="144" bestFit="1" customWidth="1"/>
    <col min="2497" max="2497" width="11.7109375" style="144" bestFit="1" customWidth="1"/>
    <col min="2498" max="2498" width="15.5703125" style="144" bestFit="1" customWidth="1"/>
    <col min="2499" max="2500" width="13.5703125" style="144" bestFit="1" customWidth="1"/>
    <col min="2501" max="2508" width="15.85546875" style="144" bestFit="1" customWidth="1"/>
    <col min="2509" max="2509" width="12.5703125" style="144" bestFit="1" customWidth="1"/>
    <col min="2510" max="2510" width="14.7109375" style="144" bestFit="1" customWidth="1"/>
    <col min="2511" max="2512" width="12.5703125" style="144" bestFit="1" customWidth="1"/>
    <col min="2513" max="2520" width="14.7109375" style="144" bestFit="1" customWidth="1"/>
    <col min="2521" max="2521" width="11.5703125" style="144" bestFit="1" customWidth="1"/>
    <col min="2522" max="2522" width="15.42578125" style="144" bestFit="1" customWidth="1"/>
    <col min="2523" max="2524" width="13.42578125" style="144" bestFit="1" customWidth="1"/>
    <col min="2525" max="2532" width="15.5703125" style="144" bestFit="1" customWidth="1"/>
    <col min="2533" max="2533" width="12.28515625" style="144" bestFit="1" customWidth="1"/>
    <col min="2534" max="2580" width="9.140625" style="144"/>
    <col min="2581" max="2581" width="19.5703125" style="144" bestFit="1" customWidth="1"/>
    <col min="2582" max="2584" width="19.5703125" style="144" customWidth="1"/>
    <col min="2585" max="2585" width="10.42578125" style="144" bestFit="1" customWidth="1"/>
    <col min="2586" max="2586" width="10.5703125" style="144" bestFit="1" customWidth="1"/>
    <col min="2587" max="2587" width="10.85546875" style="144" bestFit="1" customWidth="1"/>
    <col min="2588" max="2588" width="24.7109375" style="144" bestFit="1" customWidth="1"/>
    <col min="2589" max="2589" width="19.140625" style="144" bestFit="1" customWidth="1"/>
    <col min="2590" max="2591" width="17" style="144" customWidth="1"/>
    <col min="2592" max="2599" width="19.140625" style="144" bestFit="1" customWidth="1"/>
    <col min="2600" max="2600" width="16" style="144" bestFit="1" customWidth="1"/>
    <col min="2601" max="2601" width="19.85546875" style="144" bestFit="1" customWidth="1"/>
    <col min="2602" max="2603" width="17.85546875" style="144" bestFit="1" customWidth="1"/>
    <col min="2604" max="2611" width="19.85546875" style="144" bestFit="1" customWidth="1"/>
    <col min="2612" max="2612" width="16.7109375" style="144" bestFit="1" customWidth="1"/>
    <col min="2613" max="2613" width="11" style="144" bestFit="1" customWidth="1"/>
    <col min="2614" max="2614" width="18.85546875" style="144" bestFit="1" customWidth="1"/>
    <col min="2615" max="2616" width="16.85546875" style="144" bestFit="1" customWidth="1"/>
    <col min="2617" max="2624" width="19" style="144" bestFit="1" customWidth="1"/>
    <col min="2625" max="2625" width="15.85546875" style="144" bestFit="1" customWidth="1"/>
    <col min="2626" max="2626" width="19.7109375" style="144" bestFit="1" customWidth="1"/>
    <col min="2627" max="2628" width="17.5703125" style="144" bestFit="1" customWidth="1"/>
    <col min="2629" max="2636" width="19.5703125" style="144" bestFit="1" customWidth="1"/>
    <col min="2637" max="2637" width="16.42578125" style="144" bestFit="1" customWidth="1"/>
    <col min="2638" max="2638" width="18.28515625" style="144" bestFit="1" customWidth="1"/>
    <col min="2639" max="2639" width="19.85546875" style="144" bestFit="1" customWidth="1"/>
    <col min="2640" max="2640" width="18.42578125" style="144" bestFit="1" customWidth="1"/>
    <col min="2641" max="2641" width="20" style="144" bestFit="1" customWidth="1"/>
    <col min="2642" max="2642" width="21.42578125" style="144" bestFit="1" customWidth="1"/>
    <col min="2643" max="2644" width="19.28515625" style="144" bestFit="1" customWidth="1"/>
    <col min="2645" max="2652" width="21.42578125" style="144" bestFit="1" customWidth="1"/>
    <col min="2653" max="2653" width="18.28515625" style="144" bestFit="1" customWidth="1"/>
    <col min="2654" max="2654" width="22.140625" style="144" bestFit="1" customWidth="1"/>
    <col min="2655" max="2656" width="20" style="144" bestFit="1" customWidth="1"/>
    <col min="2657" max="2664" width="22.140625" style="144" bestFit="1" customWidth="1"/>
    <col min="2665" max="2665" width="19" style="144" bestFit="1" customWidth="1"/>
    <col min="2666" max="2666" width="21.5703125" style="144" bestFit="1" customWidth="1"/>
    <col min="2667" max="2668" width="19.42578125" style="144" bestFit="1" customWidth="1"/>
    <col min="2669" max="2676" width="21.5703125" style="144" bestFit="1" customWidth="1"/>
    <col min="2677" max="2677" width="18.42578125" style="144" bestFit="1" customWidth="1"/>
    <col min="2678" max="2678" width="22.28515625" style="144" bestFit="1" customWidth="1"/>
    <col min="2679" max="2680" width="20.140625" style="144" bestFit="1" customWidth="1"/>
    <col min="2681" max="2688" width="22.28515625" style="144" bestFit="1" customWidth="1"/>
    <col min="2689" max="2689" width="19.140625" style="144" bestFit="1" customWidth="1"/>
    <col min="2690" max="2690" width="18.140625" style="144" bestFit="1" customWidth="1"/>
    <col min="2691" max="2691" width="19.7109375" style="144" bestFit="1" customWidth="1"/>
    <col min="2692" max="2692" width="18.28515625" style="144" bestFit="1" customWidth="1"/>
    <col min="2693" max="2693" width="19.85546875" style="144" bestFit="1" customWidth="1"/>
    <col min="2694" max="2694" width="21.140625" style="144" bestFit="1" customWidth="1"/>
    <col min="2695" max="2696" width="19.140625" style="144" bestFit="1" customWidth="1"/>
    <col min="2697" max="2704" width="21.140625" style="144" bestFit="1" customWidth="1"/>
    <col min="2705" max="2705" width="18.140625" style="144" bestFit="1" customWidth="1"/>
    <col min="2706" max="2706" width="22" style="144" bestFit="1" customWidth="1"/>
    <col min="2707" max="2708" width="19.85546875" style="144" bestFit="1" customWidth="1"/>
    <col min="2709" max="2716" width="22" style="144" bestFit="1" customWidth="1"/>
    <col min="2717" max="2717" width="18.85546875" style="144" bestFit="1" customWidth="1"/>
    <col min="2718" max="2718" width="21.42578125" style="144" bestFit="1" customWidth="1"/>
    <col min="2719" max="2720" width="19.28515625" style="144" bestFit="1" customWidth="1"/>
    <col min="2721" max="2728" width="21.42578125" style="144" bestFit="1" customWidth="1"/>
    <col min="2729" max="2729" width="18.28515625" style="144" bestFit="1" customWidth="1"/>
    <col min="2730" max="2730" width="22.140625" style="144" bestFit="1" customWidth="1"/>
    <col min="2731" max="2732" width="20" style="144" bestFit="1" customWidth="1"/>
    <col min="2733" max="2740" width="22.140625" style="144" bestFit="1" customWidth="1"/>
    <col min="2741" max="2741" width="19" style="144" bestFit="1" customWidth="1"/>
    <col min="2742" max="2742" width="14.85546875" style="144" bestFit="1" customWidth="1"/>
    <col min="2743" max="2744" width="12.7109375" style="144" bestFit="1" customWidth="1"/>
    <col min="2745" max="2752" width="15" style="144" bestFit="1" customWidth="1"/>
    <col min="2753" max="2753" width="11.7109375" style="144" bestFit="1" customWidth="1"/>
    <col min="2754" max="2754" width="15.5703125" style="144" bestFit="1" customWidth="1"/>
    <col min="2755" max="2756" width="13.5703125" style="144" bestFit="1" customWidth="1"/>
    <col min="2757" max="2764" width="15.85546875" style="144" bestFit="1" customWidth="1"/>
    <col min="2765" max="2765" width="12.5703125" style="144" bestFit="1" customWidth="1"/>
    <col min="2766" max="2766" width="14.7109375" style="144" bestFit="1" customWidth="1"/>
    <col min="2767" max="2768" width="12.5703125" style="144" bestFit="1" customWidth="1"/>
    <col min="2769" max="2776" width="14.7109375" style="144" bestFit="1" customWidth="1"/>
    <col min="2777" max="2777" width="11.5703125" style="144" bestFit="1" customWidth="1"/>
    <col min="2778" max="2778" width="15.42578125" style="144" bestFit="1" customWidth="1"/>
    <col min="2779" max="2780" width="13.42578125" style="144" bestFit="1" customWidth="1"/>
    <col min="2781" max="2788" width="15.5703125" style="144" bestFit="1" customWidth="1"/>
    <col min="2789" max="2789" width="12.28515625" style="144" bestFit="1" customWidth="1"/>
    <col min="2790" max="2836" width="9.140625" style="144"/>
    <col min="2837" max="2837" width="19.5703125" style="144" bestFit="1" customWidth="1"/>
    <col min="2838" max="2840" width="19.5703125" style="144" customWidth="1"/>
    <col min="2841" max="2841" width="10.42578125" style="144" bestFit="1" customWidth="1"/>
    <col min="2842" max="2842" width="10.5703125" style="144" bestFit="1" customWidth="1"/>
    <col min="2843" max="2843" width="10.85546875" style="144" bestFit="1" customWidth="1"/>
    <col min="2844" max="2844" width="24.7109375" style="144" bestFit="1" customWidth="1"/>
    <col min="2845" max="2845" width="19.140625" style="144" bestFit="1" customWidth="1"/>
    <col min="2846" max="2847" width="17" style="144" customWidth="1"/>
    <col min="2848" max="2855" width="19.140625" style="144" bestFit="1" customWidth="1"/>
    <col min="2856" max="2856" width="16" style="144" bestFit="1" customWidth="1"/>
    <col min="2857" max="2857" width="19.85546875" style="144" bestFit="1" customWidth="1"/>
    <col min="2858" max="2859" width="17.85546875" style="144" bestFit="1" customWidth="1"/>
    <col min="2860" max="2867" width="19.85546875" style="144" bestFit="1" customWidth="1"/>
    <col min="2868" max="2868" width="16.7109375" style="144" bestFit="1" customWidth="1"/>
    <col min="2869" max="2869" width="11" style="144" bestFit="1" customWidth="1"/>
    <col min="2870" max="2870" width="18.85546875" style="144" bestFit="1" customWidth="1"/>
    <col min="2871" max="2872" width="16.85546875" style="144" bestFit="1" customWidth="1"/>
    <col min="2873" max="2880" width="19" style="144" bestFit="1" customWidth="1"/>
    <col min="2881" max="2881" width="15.85546875" style="144" bestFit="1" customWidth="1"/>
    <col min="2882" max="2882" width="19.7109375" style="144" bestFit="1" customWidth="1"/>
    <col min="2883" max="2884" width="17.5703125" style="144" bestFit="1" customWidth="1"/>
    <col min="2885" max="2892" width="19.5703125" style="144" bestFit="1" customWidth="1"/>
    <col min="2893" max="2893" width="16.42578125" style="144" bestFit="1" customWidth="1"/>
    <col min="2894" max="2894" width="18.28515625" style="144" bestFit="1" customWidth="1"/>
    <col min="2895" max="2895" width="19.85546875" style="144" bestFit="1" customWidth="1"/>
    <col min="2896" max="2896" width="18.42578125" style="144" bestFit="1" customWidth="1"/>
    <col min="2897" max="2897" width="20" style="144" bestFit="1" customWidth="1"/>
    <col min="2898" max="2898" width="21.42578125" style="144" bestFit="1" customWidth="1"/>
    <col min="2899" max="2900" width="19.28515625" style="144" bestFit="1" customWidth="1"/>
    <col min="2901" max="2908" width="21.42578125" style="144" bestFit="1" customWidth="1"/>
    <col min="2909" max="2909" width="18.28515625" style="144" bestFit="1" customWidth="1"/>
    <col min="2910" max="2910" width="22.140625" style="144" bestFit="1" customWidth="1"/>
    <col min="2911" max="2912" width="20" style="144" bestFit="1" customWidth="1"/>
    <col min="2913" max="2920" width="22.140625" style="144" bestFit="1" customWidth="1"/>
    <col min="2921" max="2921" width="19" style="144" bestFit="1" customWidth="1"/>
    <col min="2922" max="2922" width="21.5703125" style="144" bestFit="1" customWidth="1"/>
    <col min="2923" max="2924" width="19.42578125" style="144" bestFit="1" customWidth="1"/>
    <col min="2925" max="2932" width="21.5703125" style="144" bestFit="1" customWidth="1"/>
    <col min="2933" max="2933" width="18.42578125" style="144" bestFit="1" customWidth="1"/>
    <col min="2934" max="2934" width="22.28515625" style="144" bestFit="1" customWidth="1"/>
    <col min="2935" max="2936" width="20.140625" style="144" bestFit="1" customWidth="1"/>
    <col min="2937" max="2944" width="22.28515625" style="144" bestFit="1" customWidth="1"/>
    <col min="2945" max="2945" width="19.140625" style="144" bestFit="1" customWidth="1"/>
    <col min="2946" max="2946" width="18.140625" style="144" bestFit="1" customWidth="1"/>
    <col min="2947" max="2947" width="19.7109375" style="144" bestFit="1" customWidth="1"/>
    <col min="2948" max="2948" width="18.28515625" style="144" bestFit="1" customWidth="1"/>
    <col min="2949" max="2949" width="19.85546875" style="144" bestFit="1" customWidth="1"/>
    <col min="2950" max="2950" width="21.140625" style="144" bestFit="1" customWidth="1"/>
    <col min="2951" max="2952" width="19.140625" style="144" bestFit="1" customWidth="1"/>
    <col min="2953" max="2960" width="21.140625" style="144" bestFit="1" customWidth="1"/>
    <col min="2961" max="2961" width="18.140625" style="144" bestFit="1" customWidth="1"/>
    <col min="2962" max="2962" width="22" style="144" bestFit="1" customWidth="1"/>
    <col min="2963" max="2964" width="19.85546875" style="144" bestFit="1" customWidth="1"/>
    <col min="2965" max="2972" width="22" style="144" bestFit="1" customWidth="1"/>
    <col min="2973" max="2973" width="18.85546875" style="144" bestFit="1" customWidth="1"/>
    <col min="2974" max="2974" width="21.42578125" style="144" bestFit="1" customWidth="1"/>
    <col min="2975" max="2976" width="19.28515625" style="144" bestFit="1" customWidth="1"/>
    <col min="2977" max="2984" width="21.42578125" style="144" bestFit="1" customWidth="1"/>
    <col min="2985" max="2985" width="18.28515625" style="144" bestFit="1" customWidth="1"/>
    <col min="2986" max="2986" width="22.140625" style="144" bestFit="1" customWidth="1"/>
    <col min="2987" max="2988" width="20" style="144" bestFit="1" customWidth="1"/>
    <col min="2989" max="2996" width="22.140625" style="144" bestFit="1" customWidth="1"/>
    <col min="2997" max="2997" width="19" style="144" bestFit="1" customWidth="1"/>
    <col min="2998" max="2998" width="14.85546875" style="144" bestFit="1" customWidth="1"/>
    <col min="2999" max="3000" width="12.7109375" style="144" bestFit="1" customWidth="1"/>
    <col min="3001" max="3008" width="15" style="144" bestFit="1" customWidth="1"/>
    <col min="3009" max="3009" width="11.7109375" style="144" bestFit="1" customWidth="1"/>
    <col min="3010" max="3010" width="15.5703125" style="144" bestFit="1" customWidth="1"/>
    <col min="3011" max="3012" width="13.5703125" style="144" bestFit="1" customWidth="1"/>
    <col min="3013" max="3020" width="15.85546875" style="144" bestFit="1" customWidth="1"/>
    <col min="3021" max="3021" width="12.5703125" style="144" bestFit="1" customWidth="1"/>
    <col min="3022" max="3022" width="14.7109375" style="144" bestFit="1" customWidth="1"/>
    <col min="3023" max="3024" width="12.5703125" style="144" bestFit="1" customWidth="1"/>
    <col min="3025" max="3032" width="14.7109375" style="144" bestFit="1" customWidth="1"/>
    <col min="3033" max="3033" width="11.5703125" style="144" bestFit="1" customWidth="1"/>
    <col min="3034" max="3034" width="15.42578125" style="144" bestFit="1" customWidth="1"/>
    <col min="3035" max="3036" width="13.42578125" style="144" bestFit="1" customWidth="1"/>
    <col min="3037" max="3044" width="15.5703125" style="144" bestFit="1" customWidth="1"/>
    <col min="3045" max="3045" width="12.28515625" style="144" bestFit="1" customWidth="1"/>
    <col min="3046" max="3092" width="9.140625" style="144"/>
    <col min="3093" max="3093" width="19.5703125" style="144" bestFit="1" customWidth="1"/>
    <col min="3094" max="3096" width="19.5703125" style="144" customWidth="1"/>
    <col min="3097" max="3097" width="10.42578125" style="144" bestFit="1" customWidth="1"/>
    <col min="3098" max="3098" width="10.5703125" style="144" bestFit="1" customWidth="1"/>
    <col min="3099" max="3099" width="10.85546875" style="144" bestFit="1" customWidth="1"/>
    <col min="3100" max="3100" width="24.7109375" style="144" bestFit="1" customWidth="1"/>
    <col min="3101" max="3101" width="19.140625" style="144" bestFit="1" customWidth="1"/>
    <col min="3102" max="3103" width="17" style="144" customWidth="1"/>
    <col min="3104" max="3111" width="19.140625" style="144" bestFit="1" customWidth="1"/>
    <col min="3112" max="3112" width="16" style="144" bestFit="1" customWidth="1"/>
    <col min="3113" max="3113" width="19.85546875" style="144" bestFit="1" customWidth="1"/>
    <col min="3114" max="3115" width="17.85546875" style="144" bestFit="1" customWidth="1"/>
    <col min="3116" max="3123" width="19.85546875" style="144" bestFit="1" customWidth="1"/>
    <col min="3124" max="3124" width="16.7109375" style="144" bestFit="1" customWidth="1"/>
    <col min="3125" max="3125" width="11" style="144" bestFit="1" customWidth="1"/>
    <col min="3126" max="3126" width="18.85546875" style="144" bestFit="1" customWidth="1"/>
    <col min="3127" max="3128" width="16.85546875" style="144" bestFit="1" customWidth="1"/>
    <col min="3129" max="3136" width="19" style="144" bestFit="1" customWidth="1"/>
    <col min="3137" max="3137" width="15.85546875" style="144" bestFit="1" customWidth="1"/>
    <col min="3138" max="3138" width="19.7109375" style="144" bestFit="1" customWidth="1"/>
    <col min="3139" max="3140" width="17.5703125" style="144" bestFit="1" customWidth="1"/>
    <col min="3141" max="3148" width="19.5703125" style="144" bestFit="1" customWidth="1"/>
    <col min="3149" max="3149" width="16.42578125" style="144" bestFit="1" customWidth="1"/>
    <col min="3150" max="3150" width="18.28515625" style="144" bestFit="1" customWidth="1"/>
    <col min="3151" max="3151" width="19.85546875" style="144" bestFit="1" customWidth="1"/>
    <col min="3152" max="3152" width="18.42578125" style="144" bestFit="1" customWidth="1"/>
    <col min="3153" max="3153" width="20" style="144" bestFit="1" customWidth="1"/>
    <col min="3154" max="3154" width="21.42578125" style="144" bestFit="1" customWidth="1"/>
    <col min="3155" max="3156" width="19.28515625" style="144" bestFit="1" customWidth="1"/>
    <col min="3157" max="3164" width="21.42578125" style="144" bestFit="1" customWidth="1"/>
    <col min="3165" max="3165" width="18.28515625" style="144" bestFit="1" customWidth="1"/>
    <col min="3166" max="3166" width="22.140625" style="144" bestFit="1" customWidth="1"/>
    <col min="3167" max="3168" width="20" style="144" bestFit="1" customWidth="1"/>
    <col min="3169" max="3176" width="22.140625" style="144" bestFit="1" customWidth="1"/>
    <col min="3177" max="3177" width="19" style="144" bestFit="1" customWidth="1"/>
    <col min="3178" max="3178" width="21.5703125" style="144" bestFit="1" customWidth="1"/>
    <col min="3179" max="3180" width="19.42578125" style="144" bestFit="1" customWidth="1"/>
    <col min="3181" max="3188" width="21.5703125" style="144" bestFit="1" customWidth="1"/>
    <col min="3189" max="3189" width="18.42578125" style="144" bestFit="1" customWidth="1"/>
    <col min="3190" max="3190" width="22.28515625" style="144" bestFit="1" customWidth="1"/>
    <col min="3191" max="3192" width="20.140625" style="144" bestFit="1" customWidth="1"/>
    <col min="3193" max="3200" width="22.28515625" style="144" bestFit="1" customWidth="1"/>
    <col min="3201" max="3201" width="19.140625" style="144" bestFit="1" customWidth="1"/>
    <col min="3202" max="3202" width="18.140625" style="144" bestFit="1" customWidth="1"/>
    <col min="3203" max="3203" width="19.7109375" style="144" bestFit="1" customWidth="1"/>
    <col min="3204" max="3204" width="18.28515625" style="144" bestFit="1" customWidth="1"/>
    <col min="3205" max="3205" width="19.85546875" style="144" bestFit="1" customWidth="1"/>
    <col min="3206" max="3206" width="21.140625" style="144" bestFit="1" customWidth="1"/>
    <col min="3207" max="3208" width="19.140625" style="144" bestFit="1" customWidth="1"/>
    <col min="3209" max="3216" width="21.140625" style="144" bestFit="1" customWidth="1"/>
    <col min="3217" max="3217" width="18.140625" style="144" bestFit="1" customWidth="1"/>
    <col min="3218" max="3218" width="22" style="144" bestFit="1" customWidth="1"/>
    <col min="3219" max="3220" width="19.85546875" style="144" bestFit="1" customWidth="1"/>
    <col min="3221" max="3228" width="22" style="144" bestFit="1" customWidth="1"/>
    <col min="3229" max="3229" width="18.85546875" style="144" bestFit="1" customWidth="1"/>
    <col min="3230" max="3230" width="21.42578125" style="144" bestFit="1" customWidth="1"/>
    <col min="3231" max="3232" width="19.28515625" style="144" bestFit="1" customWidth="1"/>
    <col min="3233" max="3240" width="21.42578125" style="144" bestFit="1" customWidth="1"/>
    <col min="3241" max="3241" width="18.28515625" style="144" bestFit="1" customWidth="1"/>
    <col min="3242" max="3242" width="22.140625" style="144" bestFit="1" customWidth="1"/>
    <col min="3243" max="3244" width="20" style="144" bestFit="1" customWidth="1"/>
    <col min="3245" max="3252" width="22.140625" style="144" bestFit="1" customWidth="1"/>
    <col min="3253" max="3253" width="19" style="144" bestFit="1" customWidth="1"/>
    <col min="3254" max="3254" width="14.85546875" style="144" bestFit="1" customWidth="1"/>
    <col min="3255" max="3256" width="12.7109375" style="144" bestFit="1" customWidth="1"/>
    <col min="3257" max="3264" width="15" style="144" bestFit="1" customWidth="1"/>
    <col min="3265" max="3265" width="11.7109375" style="144" bestFit="1" customWidth="1"/>
    <col min="3266" max="3266" width="15.5703125" style="144" bestFit="1" customWidth="1"/>
    <col min="3267" max="3268" width="13.5703125" style="144" bestFit="1" customWidth="1"/>
    <col min="3269" max="3276" width="15.85546875" style="144" bestFit="1" customWidth="1"/>
    <col min="3277" max="3277" width="12.5703125" style="144" bestFit="1" customWidth="1"/>
    <col min="3278" max="3278" width="14.7109375" style="144" bestFit="1" customWidth="1"/>
    <col min="3279" max="3280" width="12.5703125" style="144" bestFit="1" customWidth="1"/>
    <col min="3281" max="3288" width="14.7109375" style="144" bestFit="1" customWidth="1"/>
    <col min="3289" max="3289" width="11.5703125" style="144" bestFit="1" customWidth="1"/>
    <col min="3290" max="3290" width="15.42578125" style="144" bestFit="1" customWidth="1"/>
    <col min="3291" max="3292" width="13.42578125" style="144" bestFit="1" customWidth="1"/>
    <col min="3293" max="3300" width="15.5703125" style="144" bestFit="1" customWidth="1"/>
    <col min="3301" max="3301" width="12.28515625" style="144" bestFit="1" customWidth="1"/>
    <col min="3302" max="3348" width="9.140625" style="144"/>
    <col min="3349" max="3349" width="19.5703125" style="144" bestFit="1" customWidth="1"/>
    <col min="3350" max="3352" width="19.5703125" style="144" customWidth="1"/>
    <col min="3353" max="3353" width="10.42578125" style="144" bestFit="1" customWidth="1"/>
    <col min="3354" max="3354" width="10.5703125" style="144" bestFit="1" customWidth="1"/>
    <col min="3355" max="3355" width="10.85546875" style="144" bestFit="1" customWidth="1"/>
    <col min="3356" max="3356" width="24.7109375" style="144" bestFit="1" customWidth="1"/>
    <col min="3357" max="3357" width="19.140625" style="144" bestFit="1" customWidth="1"/>
    <col min="3358" max="3359" width="17" style="144" customWidth="1"/>
    <col min="3360" max="3367" width="19.140625" style="144" bestFit="1" customWidth="1"/>
    <col min="3368" max="3368" width="16" style="144" bestFit="1" customWidth="1"/>
    <col min="3369" max="3369" width="19.85546875" style="144" bestFit="1" customWidth="1"/>
    <col min="3370" max="3371" width="17.85546875" style="144" bestFit="1" customWidth="1"/>
    <col min="3372" max="3379" width="19.85546875" style="144" bestFit="1" customWidth="1"/>
    <col min="3380" max="3380" width="16.7109375" style="144" bestFit="1" customWidth="1"/>
    <col min="3381" max="3381" width="11" style="144" bestFit="1" customWidth="1"/>
    <col min="3382" max="3382" width="18.85546875" style="144" bestFit="1" customWidth="1"/>
    <col min="3383" max="3384" width="16.85546875" style="144" bestFit="1" customWidth="1"/>
    <col min="3385" max="3392" width="19" style="144" bestFit="1" customWidth="1"/>
    <col min="3393" max="3393" width="15.85546875" style="144" bestFit="1" customWidth="1"/>
    <col min="3394" max="3394" width="19.7109375" style="144" bestFit="1" customWidth="1"/>
    <col min="3395" max="3396" width="17.5703125" style="144" bestFit="1" customWidth="1"/>
    <col min="3397" max="3404" width="19.5703125" style="144" bestFit="1" customWidth="1"/>
    <col min="3405" max="3405" width="16.42578125" style="144" bestFit="1" customWidth="1"/>
    <col min="3406" max="3406" width="18.28515625" style="144" bestFit="1" customWidth="1"/>
    <col min="3407" max="3407" width="19.85546875" style="144" bestFit="1" customWidth="1"/>
    <col min="3408" max="3408" width="18.42578125" style="144" bestFit="1" customWidth="1"/>
    <col min="3409" max="3409" width="20" style="144" bestFit="1" customWidth="1"/>
    <col min="3410" max="3410" width="21.42578125" style="144" bestFit="1" customWidth="1"/>
    <col min="3411" max="3412" width="19.28515625" style="144" bestFit="1" customWidth="1"/>
    <col min="3413" max="3420" width="21.42578125" style="144" bestFit="1" customWidth="1"/>
    <col min="3421" max="3421" width="18.28515625" style="144" bestFit="1" customWidth="1"/>
    <col min="3422" max="3422" width="22.140625" style="144" bestFit="1" customWidth="1"/>
    <col min="3423" max="3424" width="20" style="144" bestFit="1" customWidth="1"/>
    <col min="3425" max="3432" width="22.140625" style="144" bestFit="1" customWidth="1"/>
    <col min="3433" max="3433" width="19" style="144" bestFit="1" customWidth="1"/>
    <col min="3434" max="3434" width="21.5703125" style="144" bestFit="1" customWidth="1"/>
    <col min="3435" max="3436" width="19.42578125" style="144" bestFit="1" customWidth="1"/>
    <col min="3437" max="3444" width="21.5703125" style="144" bestFit="1" customWidth="1"/>
    <col min="3445" max="3445" width="18.42578125" style="144" bestFit="1" customWidth="1"/>
    <col min="3446" max="3446" width="22.28515625" style="144" bestFit="1" customWidth="1"/>
    <col min="3447" max="3448" width="20.140625" style="144" bestFit="1" customWidth="1"/>
    <col min="3449" max="3456" width="22.28515625" style="144" bestFit="1" customWidth="1"/>
    <col min="3457" max="3457" width="19.140625" style="144" bestFit="1" customWidth="1"/>
    <col min="3458" max="3458" width="18.140625" style="144" bestFit="1" customWidth="1"/>
    <col min="3459" max="3459" width="19.7109375" style="144" bestFit="1" customWidth="1"/>
    <col min="3460" max="3460" width="18.28515625" style="144" bestFit="1" customWidth="1"/>
    <col min="3461" max="3461" width="19.85546875" style="144" bestFit="1" customWidth="1"/>
    <col min="3462" max="3462" width="21.140625" style="144" bestFit="1" customWidth="1"/>
    <col min="3463" max="3464" width="19.140625" style="144" bestFit="1" customWidth="1"/>
    <col min="3465" max="3472" width="21.140625" style="144" bestFit="1" customWidth="1"/>
    <col min="3473" max="3473" width="18.140625" style="144" bestFit="1" customWidth="1"/>
    <col min="3474" max="3474" width="22" style="144" bestFit="1" customWidth="1"/>
    <col min="3475" max="3476" width="19.85546875" style="144" bestFit="1" customWidth="1"/>
    <col min="3477" max="3484" width="22" style="144" bestFit="1" customWidth="1"/>
    <col min="3485" max="3485" width="18.85546875" style="144" bestFit="1" customWidth="1"/>
    <col min="3486" max="3486" width="21.42578125" style="144" bestFit="1" customWidth="1"/>
    <col min="3487" max="3488" width="19.28515625" style="144" bestFit="1" customWidth="1"/>
    <col min="3489" max="3496" width="21.42578125" style="144" bestFit="1" customWidth="1"/>
    <col min="3497" max="3497" width="18.28515625" style="144" bestFit="1" customWidth="1"/>
    <col min="3498" max="3498" width="22.140625" style="144" bestFit="1" customWidth="1"/>
    <col min="3499" max="3500" width="20" style="144" bestFit="1" customWidth="1"/>
    <col min="3501" max="3508" width="22.140625" style="144" bestFit="1" customWidth="1"/>
    <col min="3509" max="3509" width="19" style="144" bestFit="1" customWidth="1"/>
    <col min="3510" max="3510" width="14.85546875" style="144" bestFit="1" customWidth="1"/>
    <col min="3511" max="3512" width="12.7109375" style="144" bestFit="1" customWidth="1"/>
    <col min="3513" max="3520" width="15" style="144" bestFit="1" customWidth="1"/>
    <col min="3521" max="3521" width="11.7109375" style="144" bestFit="1" customWidth="1"/>
    <col min="3522" max="3522" width="15.5703125" style="144" bestFit="1" customWidth="1"/>
    <col min="3523" max="3524" width="13.5703125" style="144" bestFit="1" customWidth="1"/>
    <col min="3525" max="3532" width="15.85546875" style="144" bestFit="1" customWidth="1"/>
    <col min="3533" max="3533" width="12.5703125" style="144" bestFit="1" customWidth="1"/>
    <col min="3534" max="3534" width="14.7109375" style="144" bestFit="1" customWidth="1"/>
    <col min="3535" max="3536" width="12.5703125" style="144" bestFit="1" customWidth="1"/>
    <col min="3537" max="3544" width="14.7109375" style="144" bestFit="1" customWidth="1"/>
    <col min="3545" max="3545" width="11.5703125" style="144" bestFit="1" customWidth="1"/>
    <col min="3546" max="3546" width="15.42578125" style="144" bestFit="1" customWidth="1"/>
    <col min="3547" max="3548" width="13.42578125" style="144" bestFit="1" customWidth="1"/>
    <col min="3549" max="3556" width="15.5703125" style="144" bestFit="1" customWidth="1"/>
    <col min="3557" max="3557" width="12.28515625" style="144" bestFit="1" customWidth="1"/>
    <col min="3558" max="3604" width="9.140625" style="144"/>
    <col min="3605" max="3605" width="19.5703125" style="144" bestFit="1" customWidth="1"/>
    <col min="3606" max="3608" width="19.5703125" style="144" customWidth="1"/>
    <col min="3609" max="3609" width="10.42578125" style="144" bestFit="1" customWidth="1"/>
    <col min="3610" max="3610" width="10.5703125" style="144" bestFit="1" customWidth="1"/>
    <col min="3611" max="3611" width="10.85546875" style="144" bestFit="1" customWidth="1"/>
    <col min="3612" max="3612" width="24.7109375" style="144" bestFit="1" customWidth="1"/>
    <col min="3613" max="3613" width="19.140625" style="144" bestFit="1" customWidth="1"/>
    <col min="3614" max="3615" width="17" style="144" customWidth="1"/>
    <col min="3616" max="3623" width="19.140625" style="144" bestFit="1" customWidth="1"/>
    <col min="3624" max="3624" width="16" style="144" bestFit="1" customWidth="1"/>
    <col min="3625" max="3625" width="19.85546875" style="144" bestFit="1" customWidth="1"/>
    <col min="3626" max="3627" width="17.85546875" style="144" bestFit="1" customWidth="1"/>
    <col min="3628" max="3635" width="19.85546875" style="144" bestFit="1" customWidth="1"/>
    <col min="3636" max="3636" width="16.7109375" style="144" bestFit="1" customWidth="1"/>
    <col min="3637" max="3637" width="11" style="144" bestFit="1" customWidth="1"/>
    <col min="3638" max="3638" width="18.85546875" style="144" bestFit="1" customWidth="1"/>
    <col min="3639" max="3640" width="16.85546875" style="144" bestFit="1" customWidth="1"/>
    <col min="3641" max="3648" width="19" style="144" bestFit="1" customWidth="1"/>
    <col min="3649" max="3649" width="15.85546875" style="144" bestFit="1" customWidth="1"/>
    <col min="3650" max="3650" width="19.7109375" style="144" bestFit="1" customWidth="1"/>
    <col min="3651" max="3652" width="17.5703125" style="144" bestFit="1" customWidth="1"/>
    <col min="3653" max="3660" width="19.5703125" style="144" bestFit="1" customWidth="1"/>
    <col min="3661" max="3661" width="16.42578125" style="144" bestFit="1" customWidth="1"/>
    <col min="3662" max="3662" width="18.28515625" style="144" bestFit="1" customWidth="1"/>
    <col min="3663" max="3663" width="19.85546875" style="144" bestFit="1" customWidth="1"/>
    <col min="3664" max="3664" width="18.42578125" style="144" bestFit="1" customWidth="1"/>
    <col min="3665" max="3665" width="20" style="144" bestFit="1" customWidth="1"/>
    <col min="3666" max="3666" width="21.42578125" style="144" bestFit="1" customWidth="1"/>
    <col min="3667" max="3668" width="19.28515625" style="144" bestFit="1" customWidth="1"/>
    <col min="3669" max="3676" width="21.42578125" style="144" bestFit="1" customWidth="1"/>
    <col min="3677" max="3677" width="18.28515625" style="144" bestFit="1" customWidth="1"/>
    <col min="3678" max="3678" width="22.140625" style="144" bestFit="1" customWidth="1"/>
    <col min="3679" max="3680" width="20" style="144" bestFit="1" customWidth="1"/>
    <col min="3681" max="3688" width="22.140625" style="144" bestFit="1" customWidth="1"/>
    <col min="3689" max="3689" width="19" style="144" bestFit="1" customWidth="1"/>
    <col min="3690" max="3690" width="21.5703125" style="144" bestFit="1" customWidth="1"/>
    <col min="3691" max="3692" width="19.42578125" style="144" bestFit="1" customWidth="1"/>
    <col min="3693" max="3700" width="21.5703125" style="144" bestFit="1" customWidth="1"/>
    <col min="3701" max="3701" width="18.42578125" style="144" bestFit="1" customWidth="1"/>
    <col min="3702" max="3702" width="22.28515625" style="144" bestFit="1" customWidth="1"/>
    <col min="3703" max="3704" width="20.140625" style="144" bestFit="1" customWidth="1"/>
    <col min="3705" max="3712" width="22.28515625" style="144" bestFit="1" customWidth="1"/>
    <col min="3713" max="3713" width="19.140625" style="144" bestFit="1" customWidth="1"/>
    <col min="3714" max="3714" width="18.140625" style="144" bestFit="1" customWidth="1"/>
    <col min="3715" max="3715" width="19.7109375" style="144" bestFit="1" customWidth="1"/>
    <col min="3716" max="3716" width="18.28515625" style="144" bestFit="1" customWidth="1"/>
    <col min="3717" max="3717" width="19.85546875" style="144" bestFit="1" customWidth="1"/>
    <col min="3718" max="3718" width="21.140625" style="144" bestFit="1" customWidth="1"/>
    <col min="3719" max="3720" width="19.140625" style="144" bestFit="1" customWidth="1"/>
    <col min="3721" max="3728" width="21.140625" style="144" bestFit="1" customWidth="1"/>
    <col min="3729" max="3729" width="18.140625" style="144" bestFit="1" customWidth="1"/>
    <col min="3730" max="3730" width="22" style="144" bestFit="1" customWidth="1"/>
    <col min="3731" max="3732" width="19.85546875" style="144" bestFit="1" customWidth="1"/>
    <col min="3733" max="3740" width="22" style="144" bestFit="1" customWidth="1"/>
    <col min="3741" max="3741" width="18.85546875" style="144" bestFit="1" customWidth="1"/>
    <col min="3742" max="3742" width="21.42578125" style="144" bestFit="1" customWidth="1"/>
    <col min="3743" max="3744" width="19.28515625" style="144" bestFit="1" customWidth="1"/>
    <col min="3745" max="3752" width="21.42578125" style="144" bestFit="1" customWidth="1"/>
    <col min="3753" max="3753" width="18.28515625" style="144" bestFit="1" customWidth="1"/>
    <col min="3754" max="3754" width="22.140625" style="144" bestFit="1" customWidth="1"/>
    <col min="3755" max="3756" width="20" style="144" bestFit="1" customWidth="1"/>
    <col min="3757" max="3764" width="22.140625" style="144" bestFit="1" customWidth="1"/>
    <col min="3765" max="3765" width="19" style="144" bestFit="1" customWidth="1"/>
    <col min="3766" max="3766" width="14.85546875" style="144" bestFit="1" customWidth="1"/>
    <col min="3767" max="3768" width="12.7109375" style="144" bestFit="1" customWidth="1"/>
    <col min="3769" max="3776" width="15" style="144" bestFit="1" customWidth="1"/>
    <col min="3777" max="3777" width="11.7109375" style="144" bestFit="1" customWidth="1"/>
    <col min="3778" max="3778" width="15.5703125" style="144" bestFit="1" customWidth="1"/>
    <col min="3779" max="3780" width="13.5703125" style="144" bestFit="1" customWidth="1"/>
    <col min="3781" max="3788" width="15.85546875" style="144" bestFit="1" customWidth="1"/>
    <col min="3789" max="3789" width="12.5703125" style="144" bestFit="1" customWidth="1"/>
    <col min="3790" max="3790" width="14.7109375" style="144" bestFit="1" customWidth="1"/>
    <col min="3791" max="3792" width="12.5703125" style="144" bestFit="1" customWidth="1"/>
    <col min="3793" max="3800" width="14.7109375" style="144" bestFit="1" customWidth="1"/>
    <col min="3801" max="3801" width="11.5703125" style="144" bestFit="1" customWidth="1"/>
    <col min="3802" max="3802" width="15.42578125" style="144" bestFit="1" customWidth="1"/>
    <col min="3803" max="3804" width="13.42578125" style="144" bestFit="1" customWidth="1"/>
    <col min="3805" max="3812" width="15.5703125" style="144" bestFit="1" customWidth="1"/>
    <col min="3813" max="3813" width="12.28515625" style="144" bestFit="1" customWidth="1"/>
    <col min="3814" max="3860" width="9.140625" style="144"/>
    <col min="3861" max="3861" width="19.5703125" style="144" bestFit="1" customWidth="1"/>
    <col min="3862" max="3864" width="19.5703125" style="144" customWidth="1"/>
    <col min="3865" max="3865" width="10.42578125" style="144" bestFit="1" customWidth="1"/>
    <col min="3866" max="3866" width="10.5703125" style="144" bestFit="1" customWidth="1"/>
    <col min="3867" max="3867" width="10.85546875" style="144" bestFit="1" customWidth="1"/>
    <col min="3868" max="3868" width="24.7109375" style="144" bestFit="1" customWidth="1"/>
    <col min="3869" max="3869" width="19.140625" style="144" bestFit="1" customWidth="1"/>
    <col min="3870" max="3871" width="17" style="144" customWidth="1"/>
    <col min="3872" max="3879" width="19.140625" style="144" bestFit="1" customWidth="1"/>
    <col min="3880" max="3880" width="16" style="144" bestFit="1" customWidth="1"/>
    <col min="3881" max="3881" width="19.85546875" style="144" bestFit="1" customWidth="1"/>
    <col min="3882" max="3883" width="17.85546875" style="144" bestFit="1" customWidth="1"/>
    <col min="3884" max="3891" width="19.85546875" style="144" bestFit="1" customWidth="1"/>
    <col min="3892" max="3892" width="16.7109375" style="144" bestFit="1" customWidth="1"/>
    <col min="3893" max="3893" width="11" style="144" bestFit="1" customWidth="1"/>
    <col min="3894" max="3894" width="18.85546875" style="144" bestFit="1" customWidth="1"/>
    <col min="3895" max="3896" width="16.85546875" style="144" bestFit="1" customWidth="1"/>
    <col min="3897" max="3904" width="19" style="144" bestFit="1" customWidth="1"/>
    <col min="3905" max="3905" width="15.85546875" style="144" bestFit="1" customWidth="1"/>
    <col min="3906" max="3906" width="19.7109375" style="144" bestFit="1" customWidth="1"/>
    <col min="3907" max="3908" width="17.5703125" style="144" bestFit="1" customWidth="1"/>
    <col min="3909" max="3916" width="19.5703125" style="144" bestFit="1" customWidth="1"/>
    <col min="3917" max="3917" width="16.42578125" style="144" bestFit="1" customWidth="1"/>
    <col min="3918" max="3918" width="18.28515625" style="144" bestFit="1" customWidth="1"/>
    <col min="3919" max="3919" width="19.85546875" style="144" bestFit="1" customWidth="1"/>
    <col min="3920" max="3920" width="18.42578125" style="144" bestFit="1" customWidth="1"/>
    <col min="3921" max="3921" width="20" style="144" bestFit="1" customWidth="1"/>
    <col min="3922" max="3922" width="21.42578125" style="144" bestFit="1" customWidth="1"/>
    <col min="3923" max="3924" width="19.28515625" style="144" bestFit="1" customWidth="1"/>
    <col min="3925" max="3932" width="21.42578125" style="144" bestFit="1" customWidth="1"/>
    <col min="3933" max="3933" width="18.28515625" style="144" bestFit="1" customWidth="1"/>
    <col min="3934" max="3934" width="22.140625" style="144" bestFit="1" customWidth="1"/>
    <col min="3935" max="3936" width="20" style="144" bestFit="1" customWidth="1"/>
    <col min="3937" max="3944" width="22.140625" style="144" bestFit="1" customWidth="1"/>
    <col min="3945" max="3945" width="19" style="144" bestFit="1" customWidth="1"/>
    <col min="3946" max="3946" width="21.5703125" style="144" bestFit="1" customWidth="1"/>
    <col min="3947" max="3948" width="19.42578125" style="144" bestFit="1" customWidth="1"/>
    <col min="3949" max="3956" width="21.5703125" style="144" bestFit="1" customWidth="1"/>
    <col min="3957" max="3957" width="18.42578125" style="144" bestFit="1" customWidth="1"/>
    <col min="3958" max="3958" width="22.28515625" style="144" bestFit="1" customWidth="1"/>
    <col min="3959" max="3960" width="20.140625" style="144" bestFit="1" customWidth="1"/>
    <col min="3961" max="3968" width="22.28515625" style="144" bestFit="1" customWidth="1"/>
    <col min="3969" max="3969" width="19.140625" style="144" bestFit="1" customWidth="1"/>
    <col min="3970" max="3970" width="18.140625" style="144" bestFit="1" customWidth="1"/>
    <col min="3971" max="3971" width="19.7109375" style="144" bestFit="1" customWidth="1"/>
    <col min="3972" max="3972" width="18.28515625" style="144" bestFit="1" customWidth="1"/>
    <col min="3973" max="3973" width="19.85546875" style="144" bestFit="1" customWidth="1"/>
    <col min="3974" max="3974" width="21.140625" style="144" bestFit="1" customWidth="1"/>
    <col min="3975" max="3976" width="19.140625" style="144" bestFit="1" customWidth="1"/>
    <col min="3977" max="3984" width="21.140625" style="144" bestFit="1" customWidth="1"/>
    <col min="3985" max="3985" width="18.140625" style="144" bestFit="1" customWidth="1"/>
    <col min="3986" max="3986" width="22" style="144" bestFit="1" customWidth="1"/>
    <col min="3987" max="3988" width="19.85546875" style="144" bestFit="1" customWidth="1"/>
    <col min="3989" max="3996" width="22" style="144" bestFit="1" customWidth="1"/>
    <col min="3997" max="3997" width="18.85546875" style="144" bestFit="1" customWidth="1"/>
    <col min="3998" max="3998" width="21.42578125" style="144" bestFit="1" customWidth="1"/>
    <col min="3999" max="4000" width="19.28515625" style="144" bestFit="1" customWidth="1"/>
    <col min="4001" max="4008" width="21.42578125" style="144" bestFit="1" customWidth="1"/>
    <col min="4009" max="4009" width="18.28515625" style="144" bestFit="1" customWidth="1"/>
    <col min="4010" max="4010" width="22.140625" style="144" bestFit="1" customWidth="1"/>
    <col min="4011" max="4012" width="20" style="144" bestFit="1" customWidth="1"/>
    <col min="4013" max="4020" width="22.140625" style="144" bestFit="1" customWidth="1"/>
    <col min="4021" max="4021" width="19" style="144" bestFit="1" customWidth="1"/>
    <col min="4022" max="4022" width="14.85546875" style="144" bestFit="1" customWidth="1"/>
    <col min="4023" max="4024" width="12.7109375" style="144" bestFit="1" customWidth="1"/>
    <col min="4025" max="4032" width="15" style="144" bestFit="1" customWidth="1"/>
    <col min="4033" max="4033" width="11.7109375" style="144" bestFit="1" customWidth="1"/>
    <col min="4034" max="4034" width="15.5703125" style="144" bestFit="1" customWidth="1"/>
    <col min="4035" max="4036" width="13.5703125" style="144" bestFit="1" customWidth="1"/>
    <col min="4037" max="4044" width="15.85546875" style="144" bestFit="1" customWidth="1"/>
    <col min="4045" max="4045" width="12.5703125" style="144" bestFit="1" customWidth="1"/>
    <col min="4046" max="4046" width="14.7109375" style="144" bestFit="1" customWidth="1"/>
    <col min="4047" max="4048" width="12.5703125" style="144" bestFit="1" customWidth="1"/>
    <col min="4049" max="4056" width="14.7109375" style="144" bestFit="1" customWidth="1"/>
    <col min="4057" max="4057" width="11.5703125" style="144" bestFit="1" customWidth="1"/>
    <col min="4058" max="4058" width="15.42578125" style="144" bestFit="1" customWidth="1"/>
    <col min="4059" max="4060" width="13.42578125" style="144" bestFit="1" customWidth="1"/>
    <col min="4061" max="4068" width="15.5703125" style="144" bestFit="1" customWidth="1"/>
    <col min="4069" max="4069" width="12.28515625" style="144" bestFit="1" customWidth="1"/>
    <col min="4070" max="4116" width="9.140625" style="144"/>
    <col min="4117" max="4117" width="19.5703125" style="144" bestFit="1" customWidth="1"/>
    <col min="4118" max="4120" width="19.5703125" style="144" customWidth="1"/>
    <col min="4121" max="4121" width="10.42578125" style="144" bestFit="1" customWidth="1"/>
    <col min="4122" max="4122" width="10.5703125" style="144" bestFit="1" customWidth="1"/>
    <col min="4123" max="4123" width="10.85546875" style="144" bestFit="1" customWidth="1"/>
    <col min="4124" max="4124" width="24.7109375" style="144" bestFit="1" customWidth="1"/>
    <col min="4125" max="4125" width="19.140625" style="144" bestFit="1" customWidth="1"/>
    <col min="4126" max="4127" width="17" style="144" customWidth="1"/>
    <col min="4128" max="4135" width="19.140625" style="144" bestFit="1" customWidth="1"/>
    <col min="4136" max="4136" width="16" style="144" bestFit="1" customWidth="1"/>
    <col min="4137" max="4137" width="19.85546875" style="144" bestFit="1" customWidth="1"/>
    <col min="4138" max="4139" width="17.85546875" style="144" bestFit="1" customWidth="1"/>
    <col min="4140" max="4147" width="19.85546875" style="144" bestFit="1" customWidth="1"/>
    <col min="4148" max="4148" width="16.7109375" style="144" bestFit="1" customWidth="1"/>
    <col min="4149" max="4149" width="11" style="144" bestFit="1" customWidth="1"/>
    <col min="4150" max="4150" width="18.85546875" style="144" bestFit="1" customWidth="1"/>
    <col min="4151" max="4152" width="16.85546875" style="144" bestFit="1" customWidth="1"/>
    <col min="4153" max="4160" width="19" style="144" bestFit="1" customWidth="1"/>
    <col min="4161" max="4161" width="15.85546875" style="144" bestFit="1" customWidth="1"/>
    <col min="4162" max="4162" width="19.7109375" style="144" bestFit="1" customWidth="1"/>
    <col min="4163" max="4164" width="17.5703125" style="144" bestFit="1" customWidth="1"/>
    <col min="4165" max="4172" width="19.5703125" style="144" bestFit="1" customWidth="1"/>
    <col min="4173" max="4173" width="16.42578125" style="144" bestFit="1" customWidth="1"/>
    <col min="4174" max="4174" width="18.28515625" style="144" bestFit="1" customWidth="1"/>
    <col min="4175" max="4175" width="19.85546875" style="144" bestFit="1" customWidth="1"/>
    <col min="4176" max="4176" width="18.42578125" style="144" bestFit="1" customWidth="1"/>
    <col min="4177" max="4177" width="20" style="144" bestFit="1" customWidth="1"/>
    <col min="4178" max="4178" width="21.42578125" style="144" bestFit="1" customWidth="1"/>
    <col min="4179" max="4180" width="19.28515625" style="144" bestFit="1" customWidth="1"/>
    <col min="4181" max="4188" width="21.42578125" style="144" bestFit="1" customWidth="1"/>
    <col min="4189" max="4189" width="18.28515625" style="144" bestFit="1" customWidth="1"/>
    <col min="4190" max="4190" width="22.140625" style="144" bestFit="1" customWidth="1"/>
    <col min="4191" max="4192" width="20" style="144" bestFit="1" customWidth="1"/>
    <col min="4193" max="4200" width="22.140625" style="144" bestFit="1" customWidth="1"/>
    <col min="4201" max="4201" width="19" style="144" bestFit="1" customWidth="1"/>
    <col min="4202" max="4202" width="21.5703125" style="144" bestFit="1" customWidth="1"/>
    <col min="4203" max="4204" width="19.42578125" style="144" bestFit="1" customWidth="1"/>
    <col min="4205" max="4212" width="21.5703125" style="144" bestFit="1" customWidth="1"/>
    <col min="4213" max="4213" width="18.42578125" style="144" bestFit="1" customWidth="1"/>
    <col min="4214" max="4214" width="22.28515625" style="144" bestFit="1" customWidth="1"/>
    <col min="4215" max="4216" width="20.140625" style="144" bestFit="1" customWidth="1"/>
    <col min="4217" max="4224" width="22.28515625" style="144" bestFit="1" customWidth="1"/>
    <col min="4225" max="4225" width="19.140625" style="144" bestFit="1" customWidth="1"/>
    <col min="4226" max="4226" width="18.140625" style="144" bestFit="1" customWidth="1"/>
    <col min="4227" max="4227" width="19.7109375" style="144" bestFit="1" customWidth="1"/>
    <col min="4228" max="4228" width="18.28515625" style="144" bestFit="1" customWidth="1"/>
    <col min="4229" max="4229" width="19.85546875" style="144" bestFit="1" customWidth="1"/>
    <col min="4230" max="4230" width="21.140625" style="144" bestFit="1" customWidth="1"/>
    <col min="4231" max="4232" width="19.140625" style="144" bestFit="1" customWidth="1"/>
    <col min="4233" max="4240" width="21.140625" style="144" bestFit="1" customWidth="1"/>
    <col min="4241" max="4241" width="18.140625" style="144" bestFit="1" customWidth="1"/>
    <col min="4242" max="4242" width="22" style="144" bestFit="1" customWidth="1"/>
    <col min="4243" max="4244" width="19.85546875" style="144" bestFit="1" customWidth="1"/>
    <col min="4245" max="4252" width="22" style="144" bestFit="1" customWidth="1"/>
    <col min="4253" max="4253" width="18.85546875" style="144" bestFit="1" customWidth="1"/>
    <col min="4254" max="4254" width="21.42578125" style="144" bestFit="1" customWidth="1"/>
    <col min="4255" max="4256" width="19.28515625" style="144" bestFit="1" customWidth="1"/>
    <col min="4257" max="4264" width="21.42578125" style="144" bestFit="1" customWidth="1"/>
    <col min="4265" max="4265" width="18.28515625" style="144" bestFit="1" customWidth="1"/>
    <col min="4266" max="4266" width="22.140625" style="144" bestFit="1" customWidth="1"/>
    <col min="4267" max="4268" width="20" style="144" bestFit="1" customWidth="1"/>
    <col min="4269" max="4276" width="22.140625" style="144" bestFit="1" customWidth="1"/>
    <col min="4277" max="4277" width="19" style="144" bestFit="1" customWidth="1"/>
    <col min="4278" max="4278" width="14.85546875" style="144" bestFit="1" customWidth="1"/>
    <col min="4279" max="4280" width="12.7109375" style="144" bestFit="1" customWidth="1"/>
    <col min="4281" max="4288" width="15" style="144" bestFit="1" customWidth="1"/>
    <col min="4289" max="4289" width="11.7109375" style="144" bestFit="1" customWidth="1"/>
    <col min="4290" max="4290" width="15.5703125" style="144" bestFit="1" customWidth="1"/>
    <col min="4291" max="4292" width="13.5703125" style="144" bestFit="1" customWidth="1"/>
    <col min="4293" max="4300" width="15.85546875" style="144" bestFit="1" customWidth="1"/>
    <col min="4301" max="4301" width="12.5703125" style="144" bestFit="1" customWidth="1"/>
    <col min="4302" max="4302" width="14.7109375" style="144" bestFit="1" customWidth="1"/>
    <col min="4303" max="4304" width="12.5703125" style="144" bestFit="1" customWidth="1"/>
    <col min="4305" max="4312" width="14.7109375" style="144" bestFit="1" customWidth="1"/>
    <col min="4313" max="4313" width="11.5703125" style="144" bestFit="1" customWidth="1"/>
    <col min="4314" max="4314" width="15.42578125" style="144" bestFit="1" customWidth="1"/>
    <col min="4315" max="4316" width="13.42578125" style="144" bestFit="1" customWidth="1"/>
    <col min="4317" max="4324" width="15.5703125" style="144" bestFit="1" customWidth="1"/>
    <col min="4325" max="4325" width="12.28515625" style="144" bestFit="1" customWidth="1"/>
    <col min="4326" max="4372" width="9.140625" style="144"/>
    <col min="4373" max="4373" width="19.5703125" style="144" bestFit="1" customWidth="1"/>
    <col min="4374" max="4376" width="19.5703125" style="144" customWidth="1"/>
    <col min="4377" max="4377" width="10.42578125" style="144" bestFit="1" customWidth="1"/>
    <col min="4378" max="4378" width="10.5703125" style="144" bestFit="1" customWidth="1"/>
    <col min="4379" max="4379" width="10.85546875" style="144" bestFit="1" customWidth="1"/>
    <col min="4380" max="4380" width="24.7109375" style="144" bestFit="1" customWidth="1"/>
    <col min="4381" max="4381" width="19.140625" style="144" bestFit="1" customWidth="1"/>
    <col min="4382" max="4383" width="17" style="144" customWidth="1"/>
    <col min="4384" max="4391" width="19.140625" style="144" bestFit="1" customWidth="1"/>
    <col min="4392" max="4392" width="16" style="144" bestFit="1" customWidth="1"/>
    <col min="4393" max="4393" width="19.85546875" style="144" bestFit="1" customWidth="1"/>
    <col min="4394" max="4395" width="17.85546875" style="144" bestFit="1" customWidth="1"/>
    <col min="4396" max="4403" width="19.85546875" style="144" bestFit="1" customWidth="1"/>
    <col min="4404" max="4404" width="16.7109375" style="144" bestFit="1" customWidth="1"/>
    <col min="4405" max="4405" width="11" style="144" bestFit="1" customWidth="1"/>
    <col min="4406" max="4406" width="18.85546875" style="144" bestFit="1" customWidth="1"/>
    <col min="4407" max="4408" width="16.85546875" style="144" bestFit="1" customWidth="1"/>
    <col min="4409" max="4416" width="19" style="144" bestFit="1" customWidth="1"/>
    <col min="4417" max="4417" width="15.85546875" style="144" bestFit="1" customWidth="1"/>
    <col min="4418" max="4418" width="19.7109375" style="144" bestFit="1" customWidth="1"/>
    <col min="4419" max="4420" width="17.5703125" style="144" bestFit="1" customWidth="1"/>
    <col min="4421" max="4428" width="19.5703125" style="144" bestFit="1" customWidth="1"/>
    <col min="4429" max="4429" width="16.42578125" style="144" bestFit="1" customWidth="1"/>
    <col min="4430" max="4430" width="18.28515625" style="144" bestFit="1" customWidth="1"/>
    <col min="4431" max="4431" width="19.85546875" style="144" bestFit="1" customWidth="1"/>
    <col min="4432" max="4432" width="18.42578125" style="144" bestFit="1" customWidth="1"/>
    <col min="4433" max="4433" width="20" style="144" bestFit="1" customWidth="1"/>
    <col min="4434" max="4434" width="21.42578125" style="144" bestFit="1" customWidth="1"/>
    <col min="4435" max="4436" width="19.28515625" style="144" bestFit="1" customWidth="1"/>
    <col min="4437" max="4444" width="21.42578125" style="144" bestFit="1" customWidth="1"/>
    <col min="4445" max="4445" width="18.28515625" style="144" bestFit="1" customWidth="1"/>
    <col min="4446" max="4446" width="22.140625" style="144" bestFit="1" customWidth="1"/>
    <col min="4447" max="4448" width="20" style="144" bestFit="1" customWidth="1"/>
    <col min="4449" max="4456" width="22.140625" style="144" bestFit="1" customWidth="1"/>
    <col min="4457" max="4457" width="19" style="144" bestFit="1" customWidth="1"/>
    <col min="4458" max="4458" width="21.5703125" style="144" bestFit="1" customWidth="1"/>
    <col min="4459" max="4460" width="19.42578125" style="144" bestFit="1" customWidth="1"/>
    <col min="4461" max="4468" width="21.5703125" style="144" bestFit="1" customWidth="1"/>
    <col min="4469" max="4469" width="18.42578125" style="144" bestFit="1" customWidth="1"/>
    <col min="4470" max="4470" width="22.28515625" style="144" bestFit="1" customWidth="1"/>
    <col min="4471" max="4472" width="20.140625" style="144" bestFit="1" customWidth="1"/>
    <col min="4473" max="4480" width="22.28515625" style="144" bestFit="1" customWidth="1"/>
    <col min="4481" max="4481" width="19.140625" style="144" bestFit="1" customWidth="1"/>
    <col min="4482" max="4482" width="18.140625" style="144" bestFit="1" customWidth="1"/>
    <col min="4483" max="4483" width="19.7109375" style="144" bestFit="1" customWidth="1"/>
    <col min="4484" max="4484" width="18.28515625" style="144" bestFit="1" customWidth="1"/>
    <col min="4485" max="4485" width="19.85546875" style="144" bestFit="1" customWidth="1"/>
    <col min="4486" max="4486" width="21.140625" style="144" bestFit="1" customWidth="1"/>
    <col min="4487" max="4488" width="19.140625" style="144" bestFit="1" customWidth="1"/>
    <col min="4489" max="4496" width="21.140625" style="144" bestFit="1" customWidth="1"/>
    <col min="4497" max="4497" width="18.140625" style="144" bestFit="1" customWidth="1"/>
    <col min="4498" max="4498" width="22" style="144" bestFit="1" customWidth="1"/>
    <col min="4499" max="4500" width="19.85546875" style="144" bestFit="1" customWidth="1"/>
    <col min="4501" max="4508" width="22" style="144" bestFit="1" customWidth="1"/>
    <col min="4509" max="4509" width="18.85546875" style="144" bestFit="1" customWidth="1"/>
    <col min="4510" max="4510" width="21.42578125" style="144" bestFit="1" customWidth="1"/>
    <col min="4511" max="4512" width="19.28515625" style="144" bestFit="1" customWidth="1"/>
    <col min="4513" max="4520" width="21.42578125" style="144" bestFit="1" customWidth="1"/>
    <col min="4521" max="4521" width="18.28515625" style="144" bestFit="1" customWidth="1"/>
    <col min="4522" max="4522" width="22.140625" style="144" bestFit="1" customWidth="1"/>
    <col min="4523" max="4524" width="20" style="144" bestFit="1" customWidth="1"/>
    <col min="4525" max="4532" width="22.140625" style="144" bestFit="1" customWidth="1"/>
    <col min="4533" max="4533" width="19" style="144" bestFit="1" customWidth="1"/>
    <col min="4534" max="4534" width="14.85546875" style="144" bestFit="1" customWidth="1"/>
    <col min="4535" max="4536" width="12.7109375" style="144" bestFit="1" customWidth="1"/>
    <col min="4537" max="4544" width="15" style="144" bestFit="1" customWidth="1"/>
    <col min="4545" max="4545" width="11.7109375" style="144" bestFit="1" customWidth="1"/>
    <col min="4546" max="4546" width="15.5703125" style="144" bestFit="1" customWidth="1"/>
    <col min="4547" max="4548" width="13.5703125" style="144" bestFit="1" customWidth="1"/>
    <col min="4549" max="4556" width="15.85546875" style="144" bestFit="1" customWidth="1"/>
    <col min="4557" max="4557" width="12.5703125" style="144" bestFit="1" customWidth="1"/>
    <col min="4558" max="4558" width="14.7109375" style="144" bestFit="1" customWidth="1"/>
    <col min="4559" max="4560" width="12.5703125" style="144" bestFit="1" customWidth="1"/>
    <col min="4561" max="4568" width="14.7109375" style="144" bestFit="1" customWidth="1"/>
    <col min="4569" max="4569" width="11.5703125" style="144" bestFit="1" customWidth="1"/>
    <col min="4570" max="4570" width="15.42578125" style="144" bestFit="1" customWidth="1"/>
    <col min="4571" max="4572" width="13.42578125" style="144" bestFit="1" customWidth="1"/>
    <col min="4573" max="4580" width="15.5703125" style="144" bestFit="1" customWidth="1"/>
    <col min="4581" max="4581" width="12.28515625" style="144" bestFit="1" customWidth="1"/>
    <col min="4582" max="4628" width="9.140625" style="144"/>
    <col min="4629" max="4629" width="19.5703125" style="144" bestFit="1" customWidth="1"/>
    <col min="4630" max="4632" width="19.5703125" style="144" customWidth="1"/>
    <col min="4633" max="4633" width="10.42578125" style="144" bestFit="1" customWidth="1"/>
    <col min="4634" max="4634" width="10.5703125" style="144" bestFit="1" customWidth="1"/>
    <col min="4635" max="4635" width="10.85546875" style="144" bestFit="1" customWidth="1"/>
    <col min="4636" max="4636" width="24.7109375" style="144" bestFit="1" customWidth="1"/>
    <col min="4637" max="4637" width="19.140625" style="144" bestFit="1" customWidth="1"/>
    <col min="4638" max="4639" width="17" style="144" customWidth="1"/>
    <col min="4640" max="4647" width="19.140625" style="144" bestFit="1" customWidth="1"/>
    <col min="4648" max="4648" width="16" style="144" bestFit="1" customWidth="1"/>
    <col min="4649" max="4649" width="19.85546875" style="144" bestFit="1" customWidth="1"/>
    <col min="4650" max="4651" width="17.85546875" style="144" bestFit="1" customWidth="1"/>
    <col min="4652" max="4659" width="19.85546875" style="144" bestFit="1" customWidth="1"/>
    <col min="4660" max="4660" width="16.7109375" style="144" bestFit="1" customWidth="1"/>
    <col min="4661" max="4661" width="11" style="144" bestFit="1" customWidth="1"/>
    <col min="4662" max="4662" width="18.85546875" style="144" bestFit="1" customWidth="1"/>
    <col min="4663" max="4664" width="16.85546875" style="144" bestFit="1" customWidth="1"/>
    <col min="4665" max="4672" width="19" style="144" bestFit="1" customWidth="1"/>
    <col min="4673" max="4673" width="15.85546875" style="144" bestFit="1" customWidth="1"/>
    <col min="4674" max="4674" width="19.7109375" style="144" bestFit="1" customWidth="1"/>
    <col min="4675" max="4676" width="17.5703125" style="144" bestFit="1" customWidth="1"/>
    <col min="4677" max="4684" width="19.5703125" style="144" bestFit="1" customWidth="1"/>
    <col min="4685" max="4685" width="16.42578125" style="144" bestFit="1" customWidth="1"/>
    <col min="4686" max="4686" width="18.28515625" style="144" bestFit="1" customWidth="1"/>
    <col min="4687" max="4687" width="19.85546875" style="144" bestFit="1" customWidth="1"/>
    <col min="4688" max="4688" width="18.42578125" style="144" bestFit="1" customWidth="1"/>
    <col min="4689" max="4689" width="20" style="144" bestFit="1" customWidth="1"/>
    <col min="4690" max="4690" width="21.42578125" style="144" bestFit="1" customWidth="1"/>
    <col min="4691" max="4692" width="19.28515625" style="144" bestFit="1" customWidth="1"/>
    <col min="4693" max="4700" width="21.42578125" style="144" bestFit="1" customWidth="1"/>
    <col min="4701" max="4701" width="18.28515625" style="144" bestFit="1" customWidth="1"/>
    <col min="4702" max="4702" width="22.140625" style="144" bestFit="1" customWidth="1"/>
    <col min="4703" max="4704" width="20" style="144" bestFit="1" customWidth="1"/>
    <col min="4705" max="4712" width="22.140625" style="144" bestFit="1" customWidth="1"/>
    <col min="4713" max="4713" width="19" style="144" bestFit="1" customWidth="1"/>
    <col min="4714" max="4714" width="21.5703125" style="144" bestFit="1" customWidth="1"/>
    <col min="4715" max="4716" width="19.42578125" style="144" bestFit="1" customWidth="1"/>
    <col min="4717" max="4724" width="21.5703125" style="144" bestFit="1" customWidth="1"/>
    <col min="4725" max="4725" width="18.42578125" style="144" bestFit="1" customWidth="1"/>
    <col min="4726" max="4726" width="22.28515625" style="144" bestFit="1" customWidth="1"/>
    <col min="4727" max="4728" width="20.140625" style="144" bestFit="1" customWidth="1"/>
    <col min="4729" max="4736" width="22.28515625" style="144" bestFit="1" customWidth="1"/>
    <col min="4737" max="4737" width="19.140625" style="144" bestFit="1" customWidth="1"/>
    <col min="4738" max="4738" width="18.140625" style="144" bestFit="1" customWidth="1"/>
    <col min="4739" max="4739" width="19.7109375" style="144" bestFit="1" customWidth="1"/>
    <col min="4740" max="4740" width="18.28515625" style="144" bestFit="1" customWidth="1"/>
    <col min="4741" max="4741" width="19.85546875" style="144" bestFit="1" customWidth="1"/>
    <col min="4742" max="4742" width="21.140625" style="144" bestFit="1" customWidth="1"/>
    <col min="4743" max="4744" width="19.140625" style="144" bestFit="1" customWidth="1"/>
    <col min="4745" max="4752" width="21.140625" style="144" bestFit="1" customWidth="1"/>
    <col min="4753" max="4753" width="18.140625" style="144" bestFit="1" customWidth="1"/>
    <col min="4754" max="4754" width="22" style="144" bestFit="1" customWidth="1"/>
    <col min="4755" max="4756" width="19.85546875" style="144" bestFit="1" customWidth="1"/>
    <col min="4757" max="4764" width="22" style="144" bestFit="1" customWidth="1"/>
    <col min="4765" max="4765" width="18.85546875" style="144" bestFit="1" customWidth="1"/>
    <col min="4766" max="4766" width="21.42578125" style="144" bestFit="1" customWidth="1"/>
    <col min="4767" max="4768" width="19.28515625" style="144" bestFit="1" customWidth="1"/>
    <col min="4769" max="4776" width="21.42578125" style="144" bestFit="1" customWidth="1"/>
    <col min="4777" max="4777" width="18.28515625" style="144" bestFit="1" customWidth="1"/>
    <col min="4778" max="4778" width="22.140625" style="144" bestFit="1" customWidth="1"/>
    <col min="4779" max="4780" width="20" style="144" bestFit="1" customWidth="1"/>
    <col min="4781" max="4788" width="22.140625" style="144" bestFit="1" customWidth="1"/>
    <col min="4789" max="4789" width="19" style="144" bestFit="1" customWidth="1"/>
    <col min="4790" max="4790" width="14.85546875" style="144" bestFit="1" customWidth="1"/>
    <col min="4791" max="4792" width="12.7109375" style="144" bestFit="1" customWidth="1"/>
    <col min="4793" max="4800" width="15" style="144" bestFit="1" customWidth="1"/>
    <col min="4801" max="4801" width="11.7109375" style="144" bestFit="1" customWidth="1"/>
    <col min="4802" max="4802" width="15.5703125" style="144" bestFit="1" customWidth="1"/>
    <col min="4803" max="4804" width="13.5703125" style="144" bestFit="1" customWidth="1"/>
    <col min="4805" max="4812" width="15.85546875" style="144" bestFit="1" customWidth="1"/>
    <col min="4813" max="4813" width="12.5703125" style="144" bestFit="1" customWidth="1"/>
    <col min="4814" max="4814" width="14.7109375" style="144" bestFit="1" customWidth="1"/>
    <col min="4815" max="4816" width="12.5703125" style="144" bestFit="1" customWidth="1"/>
    <col min="4817" max="4824" width="14.7109375" style="144" bestFit="1" customWidth="1"/>
    <col min="4825" max="4825" width="11.5703125" style="144" bestFit="1" customWidth="1"/>
    <col min="4826" max="4826" width="15.42578125" style="144" bestFit="1" customWidth="1"/>
    <col min="4827" max="4828" width="13.42578125" style="144" bestFit="1" customWidth="1"/>
    <col min="4829" max="4836" width="15.5703125" style="144" bestFit="1" customWidth="1"/>
    <col min="4837" max="4837" width="12.28515625" style="144" bestFit="1" customWidth="1"/>
    <col min="4838" max="4884" width="9.140625" style="144"/>
    <col min="4885" max="4885" width="19.5703125" style="144" bestFit="1" customWidth="1"/>
    <col min="4886" max="4888" width="19.5703125" style="144" customWidth="1"/>
    <col min="4889" max="4889" width="10.42578125" style="144" bestFit="1" customWidth="1"/>
    <col min="4890" max="4890" width="10.5703125" style="144" bestFit="1" customWidth="1"/>
    <col min="4891" max="4891" width="10.85546875" style="144" bestFit="1" customWidth="1"/>
    <col min="4892" max="4892" width="24.7109375" style="144" bestFit="1" customWidth="1"/>
    <col min="4893" max="4893" width="19.140625" style="144" bestFit="1" customWidth="1"/>
    <col min="4894" max="4895" width="17" style="144" customWidth="1"/>
    <col min="4896" max="4903" width="19.140625" style="144" bestFit="1" customWidth="1"/>
    <col min="4904" max="4904" width="16" style="144" bestFit="1" customWidth="1"/>
    <col min="4905" max="4905" width="19.85546875" style="144" bestFit="1" customWidth="1"/>
    <col min="4906" max="4907" width="17.85546875" style="144" bestFit="1" customWidth="1"/>
    <col min="4908" max="4915" width="19.85546875" style="144" bestFit="1" customWidth="1"/>
    <col min="4916" max="4916" width="16.7109375" style="144" bestFit="1" customWidth="1"/>
    <col min="4917" max="4917" width="11" style="144" bestFit="1" customWidth="1"/>
    <col min="4918" max="4918" width="18.85546875" style="144" bestFit="1" customWidth="1"/>
    <col min="4919" max="4920" width="16.85546875" style="144" bestFit="1" customWidth="1"/>
    <col min="4921" max="4928" width="19" style="144" bestFit="1" customWidth="1"/>
    <col min="4929" max="4929" width="15.85546875" style="144" bestFit="1" customWidth="1"/>
    <col min="4930" max="4930" width="19.7109375" style="144" bestFit="1" customWidth="1"/>
    <col min="4931" max="4932" width="17.5703125" style="144" bestFit="1" customWidth="1"/>
    <col min="4933" max="4940" width="19.5703125" style="144" bestFit="1" customWidth="1"/>
    <col min="4941" max="4941" width="16.42578125" style="144" bestFit="1" customWidth="1"/>
    <col min="4942" max="4942" width="18.28515625" style="144" bestFit="1" customWidth="1"/>
    <col min="4943" max="4943" width="19.85546875" style="144" bestFit="1" customWidth="1"/>
    <col min="4944" max="4944" width="18.42578125" style="144" bestFit="1" customWidth="1"/>
    <col min="4945" max="4945" width="20" style="144" bestFit="1" customWidth="1"/>
    <col min="4946" max="4946" width="21.42578125" style="144" bestFit="1" customWidth="1"/>
    <col min="4947" max="4948" width="19.28515625" style="144" bestFit="1" customWidth="1"/>
    <col min="4949" max="4956" width="21.42578125" style="144" bestFit="1" customWidth="1"/>
    <col min="4957" max="4957" width="18.28515625" style="144" bestFit="1" customWidth="1"/>
    <col min="4958" max="4958" width="22.140625" style="144" bestFit="1" customWidth="1"/>
    <col min="4959" max="4960" width="20" style="144" bestFit="1" customWidth="1"/>
    <col min="4961" max="4968" width="22.140625" style="144" bestFit="1" customWidth="1"/>
    <col min="4969" max="4969" width="19" style="144" bestFit="1" customWidth="1"/>
    <col min="4970" max="4970" width="21.5703125" style="144" bestFit="1" customWidth="1"/>
    <col min="4971" max="4972" width="19.42578125" style="144" bestFit="1" customWidth="1"/>
    <col min="4973" max="4980" width="21.5703125" style="144" bestFit="1" customWidth="1"/>
    <col min="4981" max="4981" width="18.42578125" style="144" bestFit="1" customWidth="1"/>
    <col min="4982" max="4982" width="22.28515625" style="144" bestFit="1" customWidth="1"/>
    <col min="4983" max="4984" width="20.140625" style="144" bestFit="1" customWidth="1"/>
    <col min="4985" max="4992" width="22.28515625" style="144" bestFit="1" customWidth="1"/>
    <col min="4993" max="4993" width="19.140625" style="144" bestFit="1" customWidth="1"/>
    <col min="4994" max="4994" width="18.140625" style="144" bestFit="1" customWidth="1"/>
    <col min="4995" max="4995" width="19.7109375" style="144" bestFit="1" customWidth="1"/>
    <col min="4996" max="4996" width="18.28515625" style="144" bestFit="1" customWidth="1"/>
    <col min="4997" max="4997" width="19.85546875" style="144" bestFit="1" customWidth="1"/>
    <col min="4998" max="4998" width="21.140625" style="144" bestFit="1" customWidth="1"/>
    <col min="4999" max="5000" width="19.140625" style="144" bestFit="1" customWidth="1"/>
    <col min="5001" max="5008" width="21.140625" style="144" bestFit="1" customWidth="1"/>
    <col min="5009" max="5009" width="18.140625" style="144" bestFit="1" customWidth="1"/>
    <col min="5010" max="5010" width="22" style="144" bestFit="1" customWidth="1"/>
    <col min="5011" max="5012" width="19.85546875" style="144" bestFit="1" customWidth="1"/>
    <col min="5013" max="5020" width="22" style="144" bestFit="1" customWidth="1"/>
    <col min="5021" max="5021" width="18.85546875" style="144" bestFit="1" customWidth="1"/>
    <col min="5022" max="5022" width="21.42578125" style="144" bestFit="1" customWidth="1"/>
    <col min="5023" max="5024" width="19.28515625" style="144" bestFit="1" customWidth="1"/>
    <col min="5025" max="5032" width="21.42578125" style="144" bestFit="1" customWidth="1"/>
    <col min="5033" max="5033" width="18.28515625" style="144" bestFit="1" customWidth="1"/>
    <col min="5034" max="5034" width="22.140625" style="144" bestFit="1" customWidth="1"/>
    <col min="5035" max="5036" width="20" style="144" bestFit="1" customWidth="1"/>
    <col min="5037" max="5044" width="22.140625" style="144" bestFit="1" customWidth="1"/>
    <col min="5045" max="5045" width="19" style="144" bestFit="1" customWidth="1"/>
    <col min="5046" max="5046" width="14.85546875" style="144" bestFit="1" customWidth="1"/>
    <col min="5047" max="5048" width="12.7109375" style="144" bestFit="1" customWidth="1"/>
    <col min="5049" max="5056" width="15" style="144" bestFit="1" customWidth="1"/>
    <col min="5057" max="5057" width="11.7109375" style="144" bestFit="1" customWidth="1"/>
    <col min="5058" max="5058" width="15.5703125" style="144" bestFit="1" customWidth="1"/>
    <col min="5059" max="5060" width="13.5703125" style="144" bestFit="1" customWidth="1"/>
    <col min="5061" max="5068" width="15.85546875" style="144" bestFit="1" customWidth="1"/>
    <col min="5069" max="5069" width="12.5703125" style="144" bestFit="1" customWidth="1"/>
    <col min="5070" max="5070" width="14.7109375" style="144" bestFit="1" customWidth="1"/>
    <col min="5071" max="5072" width="12.5703125" style="144" bestFit="1" customWidth="1"/>
    <col min="5073" max="5080" width="14.7109375" style="144" bestFit="1" customWidth="1"/>
    <col min="5081" max="5081" width="11.5703125" style="144" bestFit="1" customWidth="1"/>
    <col min="5082" max="5082" width="15.42578125" style="144" bestFit="1" customWidth="1"/>
    <col min="5083" max="5084" width="13.42578125" style="144" bestFit="1" customWidth="1"/>
    <col min="5085" max="5092" width="15.5703125" style="144" bestFit="1" customWidth="1"/>
    <col min="5093" max="5093" width="12.28515625" style="144" bestFit="1" customWidth="1"/>
    <col min="5094" max="5140" width="9.140625" style="144"/>
    <col min="5141" max="5141" width="19.5703125" style="144" bestFit="1" customWidth="1"/>
    <col min="5142" max="5144" width="19.5703125" style="144" customWidth="1"/>
    <col min="5145" max="5145" width="10.42578125" style="144" bestFit="1" customWidth="1"/>
    <col min="5146" max="5146" width="10.5703125" style="144" bestFit="1" customWidth="1"/>
    <col min="5147" max="5147" width="10.85546875" style="144" bestFit="1" customWidth="1"/>
    <col min="5148" max="5148" width="24.7109375" style="144" bestFit="1" customWidth="1"/>
    <col min="5149" max="5149" width="19.140625" style="144" bestFit="1" customWidth="1"/>
    <col min="5150" max="5151" width="17" style="144" customWidth="1"/>
    <col min="5152" max="5159" width="19.140625" style="144" bestFit="1" customWidth="1"/>
    <col min="5160" max="5160" width="16" style="144" bestFit="1" customWidth="1"/>
    <col min="5161" max="5161" width="19.85546875" style="144" bestFit="1" customWidth="1"/>
    <col min="5162" max="5163" width="17.85546875" style="144" bestFit="1" customWidth="1"/>
    <col min="5164" max="5171" width="19.85546875" style="144" bestFit="1" customWidth="1"/>
    <col min="5172" max="5172" width="16.7109375" style="144" bestFit="1" customWidth="1"/>
    <col min="5173" max="5173" width="11" style="144" bestFit="1" customWidth="1"/>
    <col min="5174" max="5174" width="18.85546875" style="144" bestFit="1" customWidth="1"/>
    <col min="5175" max="5176" width="16.85546875" style="144" bestFit="1" customWidth="1"/>
    <col min="5177" max="5184" width="19" style="144" bestFit="1" customWidth="1"/>
    <col min="5185" max="5185" width="15.85546875" style="144" bestFit="1" customWidth="1"/>
    <col min="5186" max="5186" width="19.7109375" style="144" bestFit="1" customWidth="1"/>
    <col min="5187" max="5188" width="17.5703125" style="144" bestFit="1" customWidth="1"/>
    <col min="5189" max="5196" width="19.5703125" style="144" bestFit="1" customWidth="1"/>
    <col min="5197" max="5197" width="16.42578125" style="144" bestFit="1" customWidth="1"/>
    <col min="5198" max="5198" width="18.28515625" style="144" bestFit="1" customWidth="1"/>
    <col min="5199" max="5199" width="19.85546875" style="144" bestFit="1" customWidth="1"/>
    <col min="5200" max="5200" width="18.42578125" style="144" bestFit="1" customWidth="1"/>
    <col min="5201" max="5201" width="20" style="144" bestFit="1" customWidth="1"/>
    <col min="5202" max="5202" width="21.42578125" style="144" bestFit="1" customWidth="1"/>
    <col min="5203" max="5204" width="19.28515625" style="144" bestFit="1" customWidth="1"/>
    <col min="5205" max="5212" width="21.42578125" style="144" bestFit="1" customWidth="1"/>
    <col min="5213" max="5213" width="18.28515625" style="144" bestFit="1" customWidth="1"/>
    <col min="5214" max="5214" width="22.140625" style="144" bestFit="1" customWidth="1"/>
    <col min="5215" max="5216" width="20" style="144" bestFit="1" customWidth="1"/>
    <col min="5217" max="5224" width="22.140625" style="144" bestFit="1" customWidth="1"/>
    <col min="5225" max="5225" width="19" style="144" bestFit="1" customWidth="1"/>
    <col min="5226" max="5226" width="21.5703125" style="144" bestFit="1" customWidth="1"/>
    <col min="5227" max="5228" width="19.42578125" style="144" bestFit="1" customWidth="1"/>
    <col min="5229" max="5236" width="21.5703125" style="144" bestFit="1" customWidth="1"/>
    <col min="5237" max="5237" width="18.42578125" style="144" bestFit="1" customWidth="1"/>
    <col min="5238" max="5238" width="22.28515625" style="144" bestFit="1" customWidth="1"/>
    <col min="5239" max="5240" width="20.140625" style="144" bestFit="1" customWidth="1"/>
    <col min="5241" max="5248" width="22.28515625" style="144" bestFit="1" customWidth="1"/>
    <col min="5249" max="5249" width="19.140625" style="144" bestFit="1" customWidth="1"/>
    <col min="5250" max="5250" width="18.140625" style="144" bestFit="1" customWidth="1"/>
    <col min="5251" max="5251" width="19.7109375" style="144" bestFit="1" customWidth="1"/>
    <col min="5252" max="5252" width="18.28515625" style="144" bestFit="1" customWidth="1"/>
    <col min="5253" max="5253" width="19.85546875" style="144" bestFit="1" customWidth="1"/>
    <col min="5254" max="5254" width="21.140625" style="144" bestFit="1" customWidth="1"/>
    <col min="5255" max="5256" width="19.140625" style="144" bestFit="1" customWidth="1"/>
    <col min="5257" max="5264" width="21.140625" style="144" bestFit="1" customWidth="1"/>
    <col min="5265" max="5265" width="18.140625" style="144" bestFit="1" customWidth="1"/>
    <col min="5266" max="5266" width="22" style="144" bestFit="1" customWidth="1"/>
    <col min="5267" max="5268" width="19.85546875" style="144" bestFit="1" customWidth="1"/>
    <col min="5269" max="5276" width="22" style="144" bestFit="1" customWidth="1"/>
    <col min="5277" max="5277" width="18.85546875" style="144" bestFit="1" customWidth="1"/>
    <col min="5278" max="5278" width="21.42578125" style="144" bestFit="1" customWidth="1"/>
    <col min="5279" max="5280" width="19.28515625" style="144" bestFit="1" customWidth="1"/>
    <col min="5281" max="5288" width="21.42578125" style="144" bestFit="1" customWidth="1"/>
    <col min="5289" max="5289" width="18.28515625" style="144" bestFit="1" customWidth="1"/>
    <col min="5290" max="5290" width="22.140625" style="144" bestFit="1" customWidth="1"/>
    <col min="5291" max="5292" width="20" style="144" bestFit="1" customWidth="1"/>
    <col min="5293" max="5300" width="22.140625" style="144" bestFit="1" customWidth="1"/>
    <col min="5301" max="5301" width="19" style="144" bestFit="1" customWidth="1"/>
    <col min="5302" max="5302" width="14.85546875" style="144" bestFit="1" customWidth="1"/>
    <col min="5303" max="5304" width="12.7109375" style="144" bestFit="1" customWidth="1"/>
    <col min="5305" max="5312" width="15" style="144" bestFit="1" customWidth="1"/>
    <col min="5313" max="5313" width="11.7109375" style="144" bestFit="1" customWidth="1"/>
    <col min="5314" max="5314" width="15.5703125" style="144" bestFit="1" customWidth="1"/>
    <col min="5315" max="5316" width="13.5703125" style="144" bestFit="1" customWidth="1"/>
    <col min="5317" max="5324" width="15.85546875" style="144" bestFit="1" customWidth="1"/>
    <col min="5325" max="5325" width="12.5703125" style="144" bestFit="1" customWidth="1"/>
    <col min="5326" max="5326" width="14.7109375" style="144" bestFit="1" customWidth="1"/>
    <col min="5327" max="5328" width="12.5703125" style="144" bestFit="1" customWidth="1"/>
    <col min="5329" max="5336" width="14.7109375" style="144" bestFit="1" customWidth="1"/>
    <col min="5337" max="5337" width="11.5703125" style="144" bestFit="1" customWidth="1"/>
    <col min="5338" max="5338" width="15.42578125" style="144" bestFit="1" customWidth="1"/>
    <col min="5339" max="5340" width="13.42578125" style="144" bestFit="1" customWidth="1"/>
    <col min="5341" max="5348" width="15.5703125" style="144" bestFit="1" customWidth="1"/>
    <col min="5349" max="5349" width="12.28515625" style="144" bestFit="1" customWidth="1"/>
    <col min="5350" max="5396" width="9.140625" style="144"/>
    <col min="5397" max="5397" width="19.5703125" style="144" bestFit="1" customWidth="1"/>
    <col min="5398" max="5400" width="19.5703125" style="144" customWidth="1"/>
    <col min="5401" max="5401" width="10.42578125" style="144" bestFit="1" customWidth="1"/>
    <col min="5402" max="5402" width="10.5703125" style="144" bestFit="1" customWidth="1"/>
    <col min="5403" max="5403" width="10.85546875" style="144" bestFit="1" customWidth="1"/>
    <col min="5404" max="5404" width="24.7109375" style="144" bestFit="1" customWidth="1"/>
    <col min="5405" max="5405" width="19.140625" style="144" bestFit="1" customWidth="1"/>
    <col min="5406" max="5407" width="17" style="144" customWidth="1"/>
    <col min="5408" max="5415" width="19.140625" style="144" bestFit="1" customWidth="1"/>
    <col min="5416" max="5416" width="16" style="144" bestFit="1" customWidth="1"/>
    <col min="5417" max="5417" width="19.85546875" style="144" bestFit="1" customWidth="1"/>
    <col min="5418" max="5419" width="17.85546875" style="144" bestFit="1" customWidth="1"/>
    <col min="5420" max="5427" width="19.85546875" style="144" bestFit="1" customWidth="1"/>
    <col min="5428" max="5428" width="16.7109375" style="144" bestFit="1" customWidth="1"/>
    <col min="5429" max="5429" width="11" style="144" bestFit="1" customWidth="1"/>
    <col min="5430" max="5430" width="18.85546875" style="144" bestFit="1" customWidth="1"/>
    <col min="5431" max="5432" width="16.85546875" style="144" bestFit="1" customWidth="1"/>
    <col min="5433" max="5440" width="19" style="144" bestFit="1" customWidth="1"/>
    <col min="5441" max="5441" width="15.85546875" style="144" bestFit="1" customWidth="1"/>
    <col min="5442" max="5442" width="19.7109375" style="144" bestFit="1" customWidth="1"/>
    <col min="5443" max="5444" width="17.5703125" style="144" bestFit="1" customWidth="1"/>
    <col min="5445" max="5452" width="19.5703125" style="144" bestFit="1" customWidth="1"/>
    <col min="5453" max="5453" width="16.42578125" style="144" bestFit="1" customWidth="1"/>
    <col min="5454" max="5454" width="18.28515625" style="144" bestFit="1" customWidth="1"/>
    <col min="5455" max="5455" width="19.85546875" style="144" bestFit="1" customWidth="1"/>
    <col min="5456" max="5456" width="18.42578125" style="144" bestFit="1" customWidth="1"/>
    <col min="5457" max="5457" width="20" style="144" bestFit="1" customWidth="1"/>
    <col min="5458" max="5458" width="21.42578125" style="144" bestFit="1" customWidth="1"/>
    <col min="5459" max="5460" width="19.28515625" style="144" bestFit="1" customWidth="1"/>
    <col min="5461" max="5468" width="21.42578125" style="144" bestFit="1" customWidth="1"/>
    <col min="5469" max="5469" width="18.28515625" style="144" bestFit="1" customWidth="1"/>
    <col min="5470" max="5470" width="22.140625" style="144" bestFit="1" customWidth="1"/>
    <col min="5471" max="5472" width="20" style="144" bestFit="1" customWidth="1"/>
    <col min="5473" max="5480" width="22.140625" style="144" bestFit="1" customWidth="1"/>
    <col min="5481" max="5481" width="19" style="144" bestFit="1" customWidth="1"/>
    <col min="5482" max="5482" width="21.5703125" style="144" bestFit="1" customWidth="1"/>
    <col min="5483" max="5484" width="19.42578125" style="144" bestFit="1" customWidth="1"/>
    <col min="5485" max="5492" width="21.5703125" style="144" bestFit="1" customWidth="1"/>
    <col min="5493" max="5493" width="18.42578125" style="144" bestFit="1" customWidth="1"/>
    <col min="5494" max="5494" width="22.28515625" style="144" bestFit="1" customWidth="1"/>
    <col min="5495" max="5496" width="20.140625" style="144" bestFit="1" customWidth="1"/>
    <col min="5497" max="5504" width="22.28515625" style="144" bestFit="1" customWidth="1"/>
    <col min="5505" max="5505" width="19.140625" style="144" bestFit="1" customWidth="1"/>
    <col min="5506" max="5506" width="18.140625" style="144" bestFit="1" customWidth="1"/>
    <col min="5507" max="5507" width="19.7109375" style="144" bestFit="1" customWidth="1"/>
    <col min="5508" max="5508" width="18.28515625" style="144" bestFit="1" customWidth="1"/>
    <col min="5509" max="5509" width="19.85546875" style="144" bestFit="1" customWidth="1"/>
    <col min="5510" max="5510" width="21.140625" style="144" bestFit="1" customWidth="1"/>
    <col min="5511" max="5512" width="19.140625" style="144" bestFit="1" customWidth="1"/>
    <col min="5513" max="5520" width="21.140625" style="144" bestFit="1" customWidth="1"/>
    <col min="5521" max="5521" width="18.140625" style="144" bestFit="1" customWidth="1"/>
    <col min="5522" max="5522" width="22" style="144" bestFit="1" customWidth="1"/>
    <col min="5523" max="5524" width="19.85546875" style="144" bestFit="1" customWidth="1"/>
    <col min="5525" max="5532" width="22" style="144" bestFit="1" customWidth="1"/>
    <col min="5533" max="5533" width="18.85546875" style="144" bestFit="1" customWidth="1"/>
    <col min="5534" max="5534" width="21.42578125" style="144" bestFit="1" customWidth="1"/>
    <col min="5535" max="5536" width="19.28515625" style="144" bestFit="1" customWidth="1"/>
    <col min="5537" max="5544" width="21.42578125" style="144" bestFit="1" customWidth="1"/>
    <col min="5545" max="5545" width="18.28515625" style="144" bestFit="1" customWidth="1"/>
    <col min="5546" max="5546" width="22.140625" style="144" bestFit="1" customWidth="1"/>
    <col min="5547" max="5548" width="20" style="144" bestFit="1" customWidth="1"/>
    <col min="5549" max="5556" width="22.140625" style="144" bestFit="1" customWidth="1"/>
    <col min="5557" max="5557" width="19" style="144" bestFit="1" customWidth="1"/>
    <col min="5558" max="5558" width="14.85546875" style="144" bestFit="1" customWidth="1"/>
    <col min="5559" max="5560" width="12.7109375" style="144" bestFit="1" customWidth="1"/>
    <col min="5561" max="5568" width="15" style="144" bestFit="1" customWidth="1"/>
    <col min="5569" max="5569" width="11.7109375" style="144" bestFit="1" customWidth="1"/>
    <col min="5570" max="5570" width="15.5703125" style="144" bestFit="1" customWidth="1"/>
    <col min="5571" max="5572" width="13.5703125" style="144" bestFit="1" customWidth="1"/>
    <col min="5573" max="5580" width="15.85546875" style="144" bestFit="1" customWidth="1"/>
    <col min="5581" max="5581" width="12.5703125" style="144" bestFit="1" customWidth="1"/>
    <col min="5582" max="5582" width="14.7109375" style="144" bestFit="1" customWidth="1"/>
    <col min="5583" max="5584" width="12.5703125" style="144" bestFit="1" customWidth="1"/>
    <col min="5585" max="5592" width="14.7109375" style="144" bestFit="1" customWidth="1"/>
    <col min="5593" max="5593" width="11.5703125" style="144" bestFit="1" customWidth="1"/>
    <col min="5594" max="5594" width="15.42578125" style="144" bestFit="1" customWidth="1"/>
    <col min="5595" max="5596" width="13.42578125" style="144" bestFit="1" customWidth="1"/>
    <col min="5597" max="5604" width="15.5703125" style="144" bestFit="1" customWidth="1"/>
    <col min="5605" max="5605" width="12.28515625" style="144" bestFit="1" customWidth="1"/>
    <col min="5606" max="5652" width="9.140625" style="144"/>
    <col min="5653" max="5653" width="19.5703125" style="144" bestFit="1" customWidth="1"/>
    <col min="5654" max="5656" width="19.5703125" style="144" customWidth="1"/>
    <col min="5657" max="5657" width="10.42578125" style="144" bestFit="1" customWidth="1"/>
    <col min="5658" max="5658" width="10.5703125" style="144" bestFit="1" customWidth="1"/>
    <col min="5659" max="5659" width="10.85546875" style="144" bestFit="1" customWidth="1"/>
    <col min="5660" max="5660" width="24.7109375" style="144" bestFit="1" customWidth="1"/>
    <col min="5661" max="5661" width="19.140625" style="144" bestFit="1" customWidth="1"/>
    <col min="5662" max="5663" width="17" style="144" customWidth="1"/>
    <col min="5664" max="5671" width="19.140625" style="144" bestFit="1" customWidth="1"/>
    <col min="5672" max="5672" width="16" style="144" bestFit="1" customWidth="1"/>
    <col min="5673" max="5673" width="19.85546875" style="144" bestFit="1" customWidth="1"/>
    <col min="5674" max="5675" width="17.85546875" style="144" bestFit="1" customWidth="1"/>
    <col min="5676" max="5683" width="19.85546875" style="144" bestFit="1" customWidth="1"/>
    <col min="5684" max="5684" width="16.7109375" style="144" bestFit="1" customWidth="1"/>
    <col min="5685" max="5685" width="11" style="144" bestFit="1" customWidth="1"/>
    <col min="5686" max="5686" width="18.85546875" style="144" bestFit="1" customWidth="1"/>
    <col min="5687" max="5688" width="16.85546875" style="144" bestFit="1" customWidth="1"/>
    <col min="5689" max="5696" width="19" style="144" bestFit="1" customWidth="1"/>
    <col min="5697" max="5697" width="15.85546875" style="144" bestFit="1" customWidth="1"/>
    <col min="5698" max="5698" width="19.7109375" style="144" bestFit="1" customWidth="1"/>
    <col min="5699" max="5700" width="17.5703125" style="144" bestFit="1" customWidth="1"/>
    <col min="5701" max="5708" width="19.5703125" style="144" bestFit="1" customWidth="1"/>
    <col min="5709" max="5709" width="16.42578125" style="144" bestFit="1" customWidth="1"/>
    <col min="5710" max="5710" width="18.28515625" style="144" bestFit="1" customWidth="1"/>
    <col min="5711" max="5711" width="19.85546875" style="144" bestFit="1" customWidth="1"/>
    <col min="5712" max="5712" width="18.42578125" style="144" bestFit="1" customWidth="1"/>
    <col min="5713" max="5713" width="20" style="144" bestFit="1" customWidth="1"/>
    <col min="5714" max="5714" width="21.42578125" style="144" bestFit="1" customWidth="1"/>
    <col min="5715" max="5716" width="19.28515625" style="144" bestFit="1" customWidth="1"/>
    <col min="5717" max="5724" width="21.42578125" style="144" bestFit="1" customWidth="1"/>
    <col min="5725" max="5725" width="18.28515625" style="144" bestFit="1" customWidth="1"/>
    <col min="5726" max="5726" width="22.140625" style="144" bestFit="1" customWidth="1"/>
    <col min="5727" max="5728" width="20" style="144" bestFit="1" customWidth="1"/>
    <col min="5729" max="5736" width="22.140625" style="144" bestFit="1" customWidth="1"/>
    <col min="5737" max="5737" width="19" style="144" bestFit="1" customWidth="1"/>
    <col min="5738" max="5738" width="21.5703125" style="144" bestFit="1" customWidth="1"/>
    <col min="5739" max="5740" width="19.42578125" style="144" bestFit="1" customWidth="1"/>
    <col min="5741" max="5748" width="21.5703125" style="144" bestFit="1" customWidth="1"/>
    <col min="5749" max="5749" width="18.42578125" style="144" bestFit="1" customWidth="1"/>
    <col min="5750" max="5750" width="22.28515625" style="144" bestFit="1" customWidth="1"/>
    <col min="5751" max="5752" width="20.140625" style="144" bestFit="1" customWidth="1"/>
    <col min="5753" max="5760" width="22.28515625" style="144" bestFit="1" customWidth="1"/>
    <col min="5761" max="5761" width="19.140625" style="144" bestFit="1" customWidth="1"/>
    <col min="5762" max="5762" width="18.140625" style="144" bestFit="1" customWidth="1"/>
    <col min="5763" max="5763" width="19.7109375" style="144" bestFit="1" customWidth="1"/>
    <col min="5764" max="5764" width="18.28515625" style="144" bestFit="1" customWidth="1"/>
    <col min="5765" max="5765" width="19.85546875" style="144" bestFit="1" customWidth="1"/>
    <col min="5766" max="5766" width="21.140625" style="144" bestFit="1" customWidth="1"/>
    <col min="5767" max="5768" width="19.140625" style="144" bestFit="1" customWidth="1"/>
    <col min="5769" max="5776" width="21.140625" style="144" bestFit="1" customWidth="1"/>
    <col min="5777" max="5777" width="18.140625" style="144" bestFit="1" customWidth="1"/>
    <col min="5778" max="5778" width="22" style="144" bestFit="1" customWidth="1"/>
    <col min="5779" max="5780" width="19.85546875" style="144" bestFit="1" customWidth="1"/>
    <col min="5781" max="5788" width="22" style="144" bestFit="1" customWidth="1"/>
    <col min="5789" max="5789" width="18.85546875" style="144" bestFit="1" customWidth="1"/>
    <col min="5790" max="5790" width="21.42578125" style="144" bestFit="1" customWidth="1"/>
    <col min="5791" max="5792" width="19.28515625" style="144" bestFit="1" customWidth="1"/>
    <col min="5793" max="5800" width="21.42578125" style="144" bestFit="1" customWidth="1"/>
    <col min="5801" max="5801" width="18.28515625" style="144" bestFit="1" customWidth="1"/>
    <col min="5802" max="5802" width="22.140625" style="144" bestFit="1" customWidth="1"/>
    <col min="5803" max="5804" width="20" style="144" bestFit="1" customWidth="1"/>
    <col min="5805" max="5812" width="22.140625" style="144" bestFit="1" customWidth="1"/>
    <col min="5813" max="5813" width="19" style="144" bestFit="1" customWidth="1"/>
    <col min="5814" max="5814" width="14.85546875" style="144" bestFit="1" customWidth="1"/>
    <col min="5815" max="5816" width="12.7109375" style="144" bestFit="1" customWidth="1"/>
    <col min="5817" max="5824" width="15" style="144" bestFit="1" customWidth="1"/>
    <col min="5825" max="5825" width="11.7109375" style="144" bestFit="1" customWidth="1"/>
    <col min="5826" max="5826" width="15.5703125" style="144" bestFit="1" customWidth="1"/>
    <col min="5827" max="5828" width="13.5703125" style="144" bestFit="1" customWidth="1"/>
    <col min="5829" max="5836" width="15.85546875" style="144" bestFit="1" customWidth="1"/>
    <col min="5837" max="5837" width="12.5703125" style="144" bestFit="1" customWidth="1"/>
    <col min="5838" max="5838" width="14.7109375" style="144" bestFit="1" customWidth="1"/>
    <col min="5839" max="5840" width="12.5703125" style="144" bestFit="1" customWidth="1"/>
    <col min="5841" max="5848" width="14.7109375" style="144" bestFit="1" customWidth="1"/>
    <col min="5849" max="5849" width="11.5703125" style="144" bestFit="1" customWidth="1"/>
    <col min="5850" max="5850" width="15.42578125" style="144" bestFit="1" customWidth="1"/>
    <col min="5851" max="5852" width="13.42578125" style="144" bestFit="1" customWidth="1"/>
    <col min="5853" max="5860" width="15.5703125" style="144" bestFit="1" customWidth="1"/>
    <col min="5861" max="5861" width="12.28515625" style="144" bestFit="1" customWidth="1"/>
    <col min="5862" max="5908" width="9.140625" style="144"/>
    <col min="5909" max="5909" width="19.5703125" style="144" bestFit="1" customWidth="1"/>
    <col min="5910" max="5912" width="19.5703125" style="144" customWidth="1"/>
    <col min="5913" max="5913" width="10.42578125" style="144" bestFit="1" customWidth="1"/>
    <col min="5914" max="5914" width="10.5703125" style="144" bestFit="1" customWidth="1"/>
    <col min="5915" max="5915" width="10.85546875" style="144" bestFit="1" customWidth="1"/>
    <col min="5916" max="5916" width="24.7109375" style="144" bestFit="1" customWidth="1"/>
    <col min="5917" max="5917" width="19.140625" style="144" bestFit="1" customWidth="1"/>
    <col min="5918" max="5919" width="17" style="144" customWidth="1"/>
    <col min="5920" max="5927" width="19.140625" style="144" bestFit="1" customWidth="1"/>
    <col min="5928" max="5928" width="16" style="144" bestFit="1" customWidth="1"/>
    <col min="5929" max="5929" width="19.85546875" style="144" bestFit="1" customWidth="1"/>
    <col min="5930" max="5931" width="17.85546875" style="144" bestFit="1" customWidth="1"/>
    <col min="5932" max="5939" width="19.85546875" style="144" bestFit="1" customWidth="1"/>
    <col min="5940" max="5940" width="16.7109375" style="144" bestFit="1" customWidth="1"/>
    <col min="5941" max="5941" width="11" style="144" bestFit="1" customWidth="1"/>
    <col min="5942" max="5942" width="18.85546875" style="144" bestFit="1" customWidth="1"/>
    <col min="5943" max="5944" width="16.85546875" style="144" bestFit="1" customWidth="1"/>
    <col min="5945" max="5952" width="19" style="144" bestFit="1" customWidth="1"/>
    <col min="5953" max="5953" width="15.85546875" style="144" bestFit="1" customWidth="1"/>
    <col min="5954" max="5954" width="19.7109375" style="144" bestFit="1" customWidth="1"/>
    <col min="5955" max="5956" width="17.5703125" style="144" bestFit="1" customWidth="1"/>
    <col min="5957" max="5964" width="19.5703125" style="144" bestFit="1" customWidth="1"/>
    <col min="5965" max="5965" width="16.42578125" style="144" bestFit="1" customWidth="1"/>
    <col min="5966" max="5966" width="18.28515625" style="144" bestFit="1" customWidth="1"/>
    <col min="5967" max="5967" width="19.85546875" style="144" bestFit="1" customWidth="1"/>
    <col min="5968" max="5968" width="18.42578125" style="144" bestFit="1" customWidth="1"/>
    <col min="5969" max="5969" width="20" style="144" bestFit="1" customWidth="1"/>
    <col min="5970" max="5970" width="21.42578125" style="144" bestFit="1" customWidth="1"/>
    <col min="5971" max="5972" width="19.28515625" style="144" bestFit="1" customWidth="1"/>
    <col min="5973" max="5980" width="21.42578125" style="144" bestFit="1" customWidth="1"/>
    <col min="5981" max="5981" width="18.28515625" style="144" bestFit="1" customWidth="1"/>
    <col min="5982" max="5982" width="22.140625" style="144" bestFit="1" customWidth="1"/>
    <col min="5983" max="5984" width="20" style="144" bestFit="1" customWidth="1"/>
    <col min="5985" max="5992" width="22.140625" style="144" bestFit="1" customWidth="1"/>
    <col min="5993" max="5993" width="19" style="144" bestFit="1" customWidth="1"/>
    <col min="5994" max="5994" width="21.5703125" style="144" bestFit="1" customWidth="1"/>
    <col min="5995" max="5996" width="19.42578125" style="144" bestFit="1" customWidth="1"/>
    <col min="5997" max="6004" width="21.5703125" style="144" bestFit="1" customWidth="1"/>
    <col min="6005" max="6005" width="18.42578125" style="144" bestFit="1" customWidth="1"/>
    <col min="6006" max="6006" width="22.28515625" style="144" bestFit="1" customWidth="1"/>
    <col min="6007" max="6008" width="20.140625" style="144" bestFit="1" customWidth="1"/>
    <col min="6009" max="6016" width="22.28515625" style="144" bestFit="1" customWidth="1"/>
    <col min="6017" max="6017" width="19.140625" style="144" bestFit="1" customWidth="1"/>
    <col min="6018" max="6018" width="18.140625" style="144" bestFit="1" customWidth="1"/>
    <col min="6019" max="6019" width="19.7109375" style="144" bestFit="1" customWidth="1"/>
    <col min="6020" max="6020" width="18.28515625" style="144" bestFit="1" customWidth="1"/>
    <col min="6021" max="6021" width="19.85546875" style="144" bestFit="1" customWidth="1"/>
    <col min="6022" max="6022" width="21.140625" style="144" bestFit="1" customWidth="1"/>
    <col min="6023" max="6024" width="19.140625" style="144" bestFit="1" customWidth="1"/>
    <col min="6025" max="6032" width="21.140625" style="144" bestFit="1" customWidth="1"/>
    <col min="6033" max="6033" width="18.140625" style="144" bestFit="1" customWidth="1"/>
    <col min="6034" max="6034" width="22" style="144" bestFit="1" customWidth="1"/>
    <col min="6035" max="6036" width="19.85546875" style="144" bestFit="1" customWidth="1"/>
    <col min="6037" max="6044" width="22" style="144" bestFit="1" customWidth="1"/>
    <col min="6045" max="6045" width="18.85546875" style="144" bestFit="1" customWidth="1"/>
    <col min="6046" max="6046" width="21.42578125" style="144" bestFit="1" customWidth="1"/>
    <col min="6047" max="6048" width="19.28515625" style="144" bestFit="1" customWidth="1"/>
    <col min="6049" max="6056" width="21.42578125" style="144" bestFit="1" customWidth="1"/>
    <col min="6057" max="6057" width="18.28515625" style="144" bestFit="1" customWidth="1"/>
    <col min="6058" max="6058" width="22.140625" style="144" bestFit="1" customWidth="1"/>
    <col min="6059" max="6060" width="20" style="144" bestFit="1" customWidth="1"/>
    <col min="6061" max="6068" width="22.140625" style="144" bestFit="1" customWidth="1"/>
    <col min="6069" max="6069" width="19" style="144" bestFit="1" customWidth="1"/>
    <col min="6070" max="6070" width="14.85546875" style="144" bestFit="1" customWidth="1"/>
    <col min="6071" max="6072" width="12.7109375" style="144" bestFit="1" customWidth="1"/>
    <col min="6073" max="6080" width="15" style="144" bestFit="1" customWidth="1"/>
    <col min="6081" max="6081" width="11.7109375" style="144" bestFit="1" customWidth="1"/>
    <col min="6082" max="6082" width="15.5703125" style="144" bestFit="1" customWidth="1"/>
    <col min="6083" max="6084" width="13.5703125" style="144" bestFit="1" customWidth="1"/>
    <col min="6085" max="6092" width="15.85546875" style="144" bestFit="1" customWidth="1"/>
    <col min="6093" max="6093" width="12.5703125" style="144" bestFit="1" customWidth="1"/>
    <col min="6094" max="6094" width="14.7109375" style="144" bestFit="1" customWidth="1"/>
    <col min="6095" max="6096" width="12.5703125" style="144" bestFit="1" customWidth="1"/>
    <col min="6097" max="6104" width="14.7109375" style="144" bestFit="1" customWidth="1"/>
    <col min="6105" max="6105" width="11.5703125" style="144" bestFit="1" customWidth="1"/>
    <col min="6106" max="6106" width="15.42578125" style="144" bestFit="1" customWidth="1"/>
    <col min="6107" max="6108" width="13.42578125" style="144" bestFit="1" customWidth="1"/>
    <col min="6109" max="6116" width="15.5703125" style="144" bestFit="1" customWidth="1"/>
    <col min="6117" max="6117" width="12.28515625" style="144" bestFit="1" customWidth="1"/>
    <col min="6118" max="6164" width="9.140625" style="144"/>
    <col min="6165" max="6165" width="19.5703125" style="144" bestFit="1" customWidth="1"/>
    <col min="6166" max="6168" width="19.5703125" style="144" customWidth="1"/>
    <col min="6169" max="6169" width="10.42578125" style="144" bestFit="1" customWidth="1"/>
    <col min="6170" max="6170" width="10.5703125" style="144" bestFit="1" customWidth="1"/>
    <col min="6171" max="6171" width="10.85546875" style="144" bestFit="1" customWidth="1"/>
    <col min="6172" max="6172" width="24.7109375" style="144" bestFit="1" customWidth="1"/>
    <col min="6173" max="6173" width="19.140625" style="144" bestFit="1" customWidth="1"/>
    <col min="6174" max="6175" width="17" style="144" customWidth="1"/>
    <col min="6176" max="6183" width="19.140625" style="144" bestFit="1" customWidth="1"/>
    <col min="6184" max="6184" width="16" style="144" bestFit="1" customWidth="1"/>
    <col min="6185" max="6185" width="19.85546875" style="144" bestFit="1" customWidth="1"/>
    <col min="6186" max="6187" width="17.85546875" style="144" bestFit="1" customWidth="1"/>
    <col min="6188" max="6195" width="19.85546875" style="144" bestFit="1" customWidth="1"/>
    <col min="6196" max="6196" width="16.7109375" style="144" bestFit="1" customWidth="1"/>
    <col min="6197" max="6197" width="11" style="144" bestFit="1" customWidth="1"/>
    <col min="6198" max="6198" width="18.85546875" style="144" bestFit="1" customWidth="1"/>
    <col min="6199" max="6200" width="16.85546875" style="144" bestFit="1" customWidth="1"/>
    <col min="6201" max="6208" width="19" style="144" bestFit="1" customWidth="1"/>
    <col min="6209" max="6209" width="15.85546875" style="144" bestFit="1" customWidth="1"/>
    <col min="6210" max="6210" width="19.7109375" style="144" bestFit="1" customWidth="1"/>
    <col min="6211" max="6212" width="17.5703125" style="144" bestFit="1" customWidth="1"/>
    <col min="6213" max="6220" width="19.5703125" style="144" bestFit="1" customWidth="1"/>
    <col min="6221" max="6221" width="16.42578125" style="144" bestFit="1" customWidth="1"/>
    <col min="6222" max="6222" width="18.28515625" style="144" bestFit="1" customWidth="1"/>
    <col min="6223" max="6223" width="19.85546875" style="144" bestFit="1" customWidth="1"/>
    <col min="6224" max="6224" width="18.42578125" style="144" bestFit="1" customWidth="1"/>
    <col min="6225" max="6225" width="20" style="144" bestFit="1" customWidth="1"/>
    <col min="6226" max="6226" width="21.42578125" style="144" bestFit="1" customWidth="1"/>
    <col min="6227" max="6228" width="19.28515625" style="144" bestFit="1" customWidth="1"/>
    <col min="6229" max="6236" width="21.42578125" style="144" bestFit="1" customWidth="1"/>
    <col min="6237" max="6237" width="18.28515625" style="144" bestFit="1" customWidth="1"/>
    <col min="6238" max="6238" width="22.140625" style="144" bestFit="1" customWidth="1"/>
    <col min="6239" max="6240" width="20" style="144" bestFit="1" customWidth="1"/>
    <col min="6241" max="6248" width="22.140625" style="144" bestFit="1" customWidth="1"/>
    <col min="6249" max="6249" width="19" style="144" bestFit="1" customWidth="1"/>
    <col min="6250" max="6250" width="21.5703125" style="144" bestFit="1" customWidth="1"/>
    <col min="6251" max="6252" width="19.42578125" style="144" bestFit="1" customWidth="1"/>
    <col min="6253" max="6260" width="21.5703125" style="144" bestFit="1" customWidth="1"/>
    <col min="6261" max="6261" width="18.42578125" style="144" bestFit="1" customWidth="1"/>
    <col min="6262" max="6262" width="22.28515625" style="144" bestFit="1" customWidth="1"/>
    <col min="6263" max="6264" width="20.140625" style="144" bestFit="1" customWidth="1"/>
    <col min="6265" max="6272" width="22.28515625" style="144" bestFit="1" customWidth="1"/>
    <col min="6273" max="6273" width="19.140625" style="144" bestFit="1" customWidth="1"/>
    <col min="6274" max="6274" width="18.140625" style="144" bestFit="1" customWidth="1"/>
    <col min="6275" max="6275" width="19.7109375" style="144" bestFit="1" customWidth="1"/>
    <col min="6276" max="6276" width="18.28515625" style="144" bestFit="1" customWidth="1"/>
    <col min="6277" max="6277" width="19.85546875" style="144" bestFit="1" customWidth="1"/>
    <col min="6278" max="6278" width="21.140625" style="144" bestFit="1" customWidth="1"/>
    <col min="6279" max="6280" width="19.140625" style="144" bestFit="1" customWidth="1"/>
    <col min="6281" max="6288" width="21.140625" style="144" bestFit="1" customWidth="1"/>
    <col min="6289" max="6289" width="18.140625" style="144" bestFit="1" customWidth="1"/>
    <col min="6290" max="6290" width="22" style="144" bestFit="1" customWidth="1"/>
    <col min="6291" max="6292" width="19.85546875" style="144" bestFit="1" customWidth="1"/>
    <col min="6293" max="6300" width="22" style="144" bestFit="1" customWidth="1"/>
    <col min="6301" max="6301" width="18.85546875" style="144" bestFit="1" customWidth="1"/>
    <col min="6302" max="6302" width="21.42578125" style="144" bestFit="1" customWidth="1"/>
    <col min="6303" max="6304" width="19.28515625" style="144" bestFit="1" customWidth="1"/>
    <col min="6305" max="6312" width="21.42578125" style="144" bestFit="1" customWidth="1"/>
    <col min="6313" max="6313" width="18.28515625" style="144" bestFit="1" customWidth="1"/>
    <col min="6314" max="6314" width="22.140625" style="144" bestFit="1" customWidth="1"/>
    <col min="6315" max="6316" width="20" style="144" bestFit="1" customWidth="1"/>
    <col min="6317" max="6324" width="22.140625" style="144" bestFit="1" customWidth="1"/>
    <col min="6325" max="6325" width="19" style="144" bestFit="1" customWidth="1"/>
    <col min="6326" max="6326" width="14.85546875" style="144" bestFit="1" customWidth="1"/>
    <col min="6327" max="6328" width="12.7109375" style="144" bestFit="1" customWidth="1"/>
    <col min="6329" max="6336" width="15" style="144" bestFit="1" customWidth="1"/>
    <col min="6337" max="6337" width="11.7109375" style="144" bestFit="1" customWidth="1"/>
    <col min="6338" max="6338" width="15.5703125" style="144" bestFit="1" customWidth="1"/>
    <col min="6339" max="6340" width="13.5703125" style="144" bestFit="1" customWidth="1"/>
    <col min="6341" max="6348" width="15.85546875" style="144" bestFit="1" customWidth="1"/>
    <col min="6349" max="6349" width="12.5703125" style="144" bestFit="1" customWidth="1"/>
    <col min="6350" max="6350" width="14.7109375" style="144" bestFit="1" customWidth="1"/>
    <col min="6351" max="6352" width="12.5703125" style="144" bestFit="1" customWidth="1"/>
    <col min="6353" max="6360" width="14.7109375" style="144" bestFit="1" customWidth="1"/>
    <col min="6361" max="6361" width="11.5703125" style="144" bestFit="1" customWidth="1"/>
    <col min="6362" max="6362" width="15.42578125" style="144" bestFit="1" customWidth="1"/>
    <col min="6363" max="6364" width="13.42578125" style="144" bestFit="1" customWidth="1"/>
    <col min="6365" max="6372" width="15.5703125" style="144" bestFit="1" customWidth="1"/>
    <col min="6373" max="6373" width="12.28515625" style="144" bestFit="1" customWidth="1"/>
    <col min="6374" max="6420" width="9.140625" style="144"/>
    <col min="6421" max="6421" width="19.5703125" style="144" bestFit="1" customWidth="1"/>
    <col min="6422" max="6424" width="19.5703125" style="144" customWidth="1"/>
    <col min="6425" max="6425" width="10.42578125" style="144" bestFit="1" customWidth="1"/>
    <col min="6426" max="6426" width="10.5703125" style="144" bestFit="1" customWidth="1"/>
    <col min="6427" max="6427" width="10.85546875" style="144" bestFit="1" customWidth="1"/>
    <col min="6428" max="6428" width="24.7109375" style="144" bestFit="1" customWidth="1"/>
    <col min="6429" max="6429" width="19.140625" style="144" bestFit="1" customWidth="1"/>
    <col min="6430" max="6431" width="17" style="144" customWidth="1"/>
    <col min="6432" max="6439" width="19.140625" style="144" bestFit="1" customWidth="1"/>
    <col min="6440" max="6440" width="16" style="144" bestFit="1" customWidth="1"/>
    <col min="6441" max="6441" width="19.85546875" style="144" bestFit="1" customWidth="1"/>
    <col min="6442" max="6443" width="17.85546875" style="144" bestFit="1" customWidth="1"/>
    <col min="6444" max="6451" width="19.85546875" style="144" bestFit="1" customWidth="1"/>
    <col min="6452" max="6452" width="16.7109375" style="144" bestFit="1" customWidth="1"/>
    <col min="6453" max="6453" width="11" style="144" bestFit="1" customWidth="1"/>
    <col min="6454" max="6454" width="18.85546875" style="144" bestFit="1" customWidth="1"/>
    <col min="6455" max="6456" width="16.85546875" style="144" bestFit="1" customWidth="1"/>
    <col min="6457" max="6464" width="19" style="144" bestFit="1" customWidth="1"/>
    <col min="6465" max="6465" width="15.85546875" style="144" bestFit="1" customWidth="1"/>
    <col min="6466" max="6466" width="19.7109375" style="144" bestFit="1" customWidth="1"/>
    <col min="6467" max="6468" width="17.5703125" style="144" bestFit="1" customWidth="1"/>
    <col min="6469" max="6476" width="19.5703125" style="144" bestFit="1" customWidth="1"/>
    <col min="6477" max="6477" width="16.42578125" style="144" bestFit="1" customWidth="1"/>
    <col min="6478" max="6478" width="18.28515625" style="144" bestFit="1" customWidth="1"/>
    <col min="6479" max="6479" width="19.85546875" style="144" bestFit="1" customWidth="1"/>
    <col min="6480" max="6480" width="18.42578125" style="144" bestFit="1" customWidth="1"/>
    <col min="6481" max="6481" width="20" style="144" bestFit="1" customWidth="1"/>
    <col min="6482" max="6482" width="21.42578125" style="144" bestFit="1" customWidth="1"/>
    <col min="6483" max="6484" width="19.28515625" style="144" bestFit="1" customWidth="1"/>
    <col min="6485" max="6492" width="21.42578125" style="144" bestFit="1" customWidth="1"/>
    <col min="6493" max="6493" width="18.28515625" style="144" bestFit="1" customWidth="1"/>
    <col min="6494" max="6494" width="22.140625" style="144" bestFit="1" customWidth="1"/>
    <col min="6495" max="6496" width="20" style="144" bestFit="1" customWidth="1"/>
    <col min="6497" max="6504" width="22.140625" style="144" bestFit="1" customWidth="1"/>
    <col min="6505" max="6505" width="19" style="144" bestFit="1" customWidth="1"/>
    <col min="6506" max="6506" width="21.5703125" style="144" bestFit="1" customWidth="1"/>
    <col min="6507" max="6508" width="19.42578125" style="144" bestFit="1" customWidth="1"/>
    <col min="6509" max="6516" width="21.5703125" style="144" bestFit="1" customWidth="1"/>
    <col min="6517" max="6517" width="18.42578125" style="144" bestFit="1" customWidth="1"/>
    <col min="6518" max="6518" width="22.28515625" style="144" bestFit="1" customWidth="1"/>
    <col min="6519" max="6520" width="20.140625" style="144" bestFit="1" customWidth="1"/>
    <col min="6521" max="6528" width="22.28515625" style="144" bestFit="1" customWidth="1"/>
    <col min="6529" max="6529" width="19.140625" style="144" bestFit="1" customWidth="1"/>
    <col min="6530" max="6530" width="18.140625" style="144" bestFit="1" customWidth="1"/>
    <col min="6531" max="6531" width="19.7109375" style="144" bestFit="1" customWidth="1"/>
    <col min="6532" max="6532" width="18.28515625" style="144" bestFit="1" customWidth="1"/>
    <col min="6533" max="6533" width="19.85546875" style="144" bestFit="1" customWidth="1"/>
    <col min="6534" max="6534" width="21.140625" style="144" bestFit="1" customWidth="1"/>
    <col min="6535" max="6536" width="19.140625" style="144" bestFit="1" customWidth="1"/>
    <col min="6537" max="6544" width="21.140625" style="144" bestFit="1" customWidth="1"/>
    <col min="6545" max="6545" width="18.140625" style="144" bestFit="1" customWidth="1"/>
    <col min="6546" max="6546" width="22" style="144" bestFit="1" customWidth="1"/>
    <col min="6547" max="6548" width="19.85546875" style="144" bestFit="1" customWidth="1"/>
    <col min="6549" max="6556" width="22" style="144" bestFit="1" customWidth="1"/>
    <col min="6557" max="6557" width="18.85546875" style="144" bestFit="1" customWidth="1"/>
    <col min="6558" max="6558" width="21.42578125" style="144" bestFit="1" customWidth="1"/>
    <col min="6559" max="6560" width="19.28515625" style="144" bestFit="1" customWidth="1"/>
    <col min="6561" max="6568" width="21.42578125" style="144" bestFit="1" customWidth="1"/>
    <col min="6569" max="6569" width="18.28515625" style="144" bestFit="1" customWidth="1"/>
    <col min="6570" max="6570" width="22.140625" style="144" bestFit="1" customWidth="1"/>
    <col min="6571" max="6572" width="20" style="144" bestFit="1" customWidth="1"/>
    <col min="6573" max="6580" width="22.140625" style="144" bestFit="1" customWidth="1"/>
    <col min="6581" max="6581" width="19" style="144" bestFit="1" customWidth="1"/>
    <col min="6582" max="6582" width="14.85546875" style="144" bestFit="1" customWidth="1"/>
    <col min="6583" max="6584" width="12.7109375" style="144" bestFit="1" customWidth="1"/>
    <col min="6585" max="6592" width="15" style="144" bestFit="1" customWidth="1"/>
    <col min="6593" max="6593" width="11.7109375" style="144" bestFit="1" customWidth="1"/>
    <col min="6594" max="6594" width="15.5703125" style="144" bestFit="1" customWidth="1"/>
    <col min="6595" max="6596" width="13.5703125" style="144" bestFit="1" customWidth="1"/>
    <col min="6597" max="6604" width="15.85546875" style="144" bestFit="1" customWidth="1"/>
    <col min="6605" max="6605" width="12.5703125" style="144" bestFit="1" customWidth="1"/>
    <col min="6606" max="6606" width="14.7109375" style="144" bestFit="1" customWidth="1"/>
    <col min="6607" max="6608" width="12.5703125" style="144" bestFit="1" customWidth="1"/>
    <col min="6609" max="6616" width="14.7109375" style="144" bestFit="1" customWidth="1"/>
    <col min="6617" max="6617" width="11.5703125" style="144" bestFit="1" customWidth="1"/>
    <col min="6618" max="6618" width="15.42578125" style="144" bestFit="1" customWidth="1"/>
    <col min="6619" max="6620" width="13.42578125" style="144" bestFit="1" customWidth="1"/>
    <col min="6621" max="6628" width="15.5703125" style="144" bestFit="1" customWidth="1"/>
    <col min="6629" max="6629" width="12.28515625" style="144" bestFit="1" customWidth="1"/>
    <col min="6630" max="6676" width="9.140625" style="144"/>
    <col min="6677" max="6677" width="19.5703125" style="144" bestFit="1" customWidth="1"/>
    <col min="6678" max="6680" width="19.5703125" style="144" customWidth="1"/>
    <col min="6681" max="6681" width="10.42578125" style="144" bestFit="1" customWidth="1"/>
    <col min="6682" max="6682" width="10.5703125" style="144" bestFit="1" customWidth="1"/>
    <col min="6683" max="6683" width="10.85546875" style="144" bestFit="1" customWidth="1"/>
    <col min="6684" max="6684" width="24.7109375" style="144" bestFit="1" customWidth="1"/>
    <col min="6685" max="6685" width="19.140625" style="144" bestFit="1" customWidth="1"/>
    <col min="6686" max="6687" width="17" style="144" customWidth="1"/>
    <col min="6688" max="6695" width="19.140625" style="144" bestFit="1" customWidth="1"/>
    <col min="6696" max="6696" width="16" style="144" bestFit="1" customWidth="1"/>
    <col min="6697" max="6697" width="19.85546875" style="144" bestFit="1" customWidth="1"/>
    <col min="6698" max="6699" width="17.85546875" style="144" bestFit="1" customWidth="1"/>
    <col min="6700" max="6707" width="19.85546875" style="144" bestFit="1" customWidth="1"/>
    <col min="6708" max="6708" width="16.7109375" style="144" bestFit="1" customWidth="1"/>
    <col min="6709" max="6709" width="11" style="144" bestFit="1" customWidth="1"/>
    <col min="6710" max="6710" width="18.85546875" style="144" bestFit="1" customWidth="1"/>
    <col min="6711" max="6712" width="16.85546875" style="144" bestFit="1" customWidth="1"/>
    <col min="6713" max="6720" width="19" style="144" bestFit="1" customWidth="1"/>
    <col min="6721" max="6721" width="15.85546875" style="144" bestFit="1" customWidth="1"/>
    <col min="6722" max="6722" width="19.7109375" style="144" bestFit="1" customWidth="1"/>
    <col min="6723" max="6724" width="17.5703125" style="144" bestFit="1" customWidth="1"/>
    <col min="6725" max="6732" width="19.5703125" style="144" bestFit="1" customWidth="1"/>
    <col min="6733" max="6733" width="16.42578125" style="144" bestFit="1" customWidth="1"/>
    <col min="6734" max="6734" width="18.28515625" style="144" bestFit="1" customWidth="1"/>
    <col min="6735" max="6735" width="19.85546875" style="144" bestFit="1" customWidth="1"/>
    <col min="6736" max="6736" width="18.42578125" style="144" bestFit="1" customWidth="1"/>
    <col min="6737" max="6737" width="20" style="144" bestFit="1" customWidth="1"/>
    <col min="6738" max="6738" width="21.42578125" style="144" bestFit="1" customWidth="1"/>
    <col min="6739" max="6740" width="19.28515625" style="144" bestFit="1" customWidth="1"/>
    <col min="6741" max="6748" width="21.42578125" style="144" bestFit="1" customWidth="1"/>
    <col min="6749" max="6749" width="18.28515625" style="144" bestFit="1" customWidth="1"/>
    <col min="6750" max="6750" width="22.140625" style="144" bestFit="1" customWidth="1"/>
    <col min="6751" max="6752" width="20" style="144" bestFit="1" customWidth="1"/>
    <col min="6753" max="6760" width="22.140625" style="144" bestFit="1" customWidth="1"/>
    <col min="6761" max="6761" width="19" style="144" bestFit="1" customWidth="1"/>
    <col min="6762" max="6762" width="21.5703125" style="144" bestFit="1" customWidth="1"/>
    <col min="6763" max="6764" width="19.42578125" style="144" bestFit="1" customWidth="1"/>
    <col min="6765" max="6772" width="21.5703125" style="144" bestFit="1" customWidth="1"/>
    <col min="6773" max="6773" width="18.42578125" style="144" bestFit="1" customWidth="1"/>
    <col min="6774" max="6774" width="22.28515625" style="144" bestFit="1" customWidth="1"/>
    <col min="6775" max="6776" width="20.140625" style="144" bestFit="1" customWidth="1"/>
    <col min="6777" max="6784" width="22.28515625" style="144" bestFit="1" customWidth="1"/>
    <col min="6785" max="6785" width="19.140625" style="144" bestFit="1" customWidth="1"/>
    <col min="6786" max="6786" width="18.140625" style="144" bestFit="1" customWidth="1"/>
    <col min="6787" max="6787" width="19.7109375" style="144" bestFit="1" customWidth="1"/>
    <col min="6788" max="6788" width="18.28515625" style="144" bestFit="1" customWidth="1"/>
    <col min="6789" max="6789" width="19.85546875" style="144" bestFit="1" customWidth="1"/>
    <col min="6790" max="6790" width="21.140625" style="144" bestFit="1" customWidth="1"/>
    <col min="6791" max="6792" width="19.140625" style="144" bestFit="1" customWidth="1"/>
    <col min="6793" max="6800" width="21.140625" style="144" bestFit="1" customWidth="1"/>
    <col min="6801" max="6801" width="18.140625" style="144" bestFit="1" customWidth="1"/>
    <col min="6802" max="6802" width="22" style="144" bestFit="1" customWidth="1"/>
    <col min="6803" max="6804" width="19.85546875" style="144" bestFit="1" customWidth="1"/>
    <col min="6805" max="6812" width="22" style="144" bestFit="1" customWidth="1"/>
    <col min="6813" max="6813" width="18.85546875" style="144" bestFit="1" customWidth="1"/>
    <col min="6814" max="6814" width="21.42578125" style="144" bestFit="1" customWidth="1"/>
    <col min="6815" max="6816" width="19.28515625" style="144" bestFit="1" customWidth="1"/>
    <col min="6817" max="6824" width="21.42578125" style="144" bestFit="1" customWidth="1"/>
    <col min="6825" max="6825" width="18.28515625" style="144" bestFit="1" customWidth="1"/>
    <col min="6826" max="6826" width="22.140625" style="144" bestFit="1" customWidth="1"/>
    <col min="6827" max="6828" width="20" style="144" bestFit="1" customWidth="1"/>
    <col min="6829" max="6836" width="22.140625" style="144" bestFit="1" customWidth="1"/>
    <col min="6837" max="6837" width="19" style="144" bestFit="1" customWidth="1"/>
    <col min="6838" max="6838" width="14.85546875" style="144" bestFit="1" customWidth="1"/>
    <col min="6839" max="6840" width="12.7109375" style="144" bestFit="1" customWidth="1"/>
    <col min="6841" max="6848" width="15" style="144" bestFit="1" customWidth="1"/>
    <col min="6849" max="6849" width="11.7109375" style="144" bestFit="1" customWidth="1"/>
    <col min="6850" max="6850" width="15.5703125" style="144" bestFit="1" customWidth="1"/>
    <col min="6851" max="6852" width="13.5703125" style="144" bestFit="1" customWidth="1"/>
    <col min="6853" max="6860" width="15.85546875" style="144" bestFit="1" customWidth="1"/>
    <col min="6861" max="6861" width="12.5703125" style="144" bestFit="1" customWidth="1"/>
    <col min="6862" max="6862" width="14.7109375" style="144" bestFit="1" customWidth="1"/>
    <col min="6863" max="6864" width="12.5703125" style="144" bestFit="1" customWidth="1"/>
    <col min="6865" max="6872" width="14.7109375" style="144" bestFit="1" customWidth="1"/>
    <col min="6873" max="6873" width="11.5703125" style="144" bestFit="1" customWidth="1"/>
    <col min="6874" max="6874" width="15.42578125" style="144" bestFit="1" customWidth="1"/>
    <col min="6875" max="6876" width="13.42578125" style="144" bestFit="1" customWidth="1"/>
    <col min="6877" max="6884" width="15.5703125" style="144" bestFit="1" customWidth="1"/>
    <col min="6885" max="6885" width="12.28515625" style="144" bestFit="1" customWidth="1"/>
    <col min="6886" max="6932" width="9.140625" style="144"/>
    <col min="6933" max="6933" width="19.5703125" style="144" bestFit="1" customWidth="1"/>
    <col min="6934" max="6936" width="19.5703125" style="144" customWidth="1"/>
    <col min="6937" max="6937" width="10.42578125" style="144" bestFit="1" customWidth="1"/>
    <col min="6938" max="6938" width="10.5703125" style="144" bestFit="1" customWidth="1"/>
    <col min="6939" max="6939" width="10.85546875" style="144" bestFit="1" customWidth="1"/>
    <col min="6940" max="6940" width="24.7109375" style="144" bestFit="1" customWidth="1"/>
    <col min="6941" max="6941" width="19.140625" style="144" bestFit="1" customWidth="1"/>
    <col min="6942" max="6943" width="17" style="144" customWidth="1"/>
    <col min="6944" max="6951" width="19.140625" style="144" bestFit="1" customWidth="1"/>
    <col min="6952" max="6952" width="16" style="144" bestFit="1" customWidth="1"/>
    <col min="6953" max="6953" width="19.85546875" style="144" bestFit="1" customWidth="1"/>
    <col min="6954" max="6955" width="17.85546875" style="144" bestFit="1" customWidth="1"/>
    <col min="6956" max="6963" width="19.85546875" style="144" bestFit="1" customWidth="1"/>
    <col min="6964" max="6964" width="16.7109375" style="144" bestFit="1" customWidth="1"/>
    <col min="6965" max="6965" width="11" style="144" bestFit="1" customWidth="1"/>
    <col min="6966" max="6966" width="18.85546875" style="144" bestFit="1" customWidth="1"/>
    <col min="6967" max="6968" width="16.85546875" style="144" bestFit="1" customWidth="1"/>
    <col min="6969" max="6976" width="19" style="144" bestFit="1" customWidth="1"/>
    <col min="6977" max="6977" width="15.85546875" style="144" bestFit="1" customWidth="1"/>
    <col min="6978" max="6978" width="19.7109375" style="144" bestFit="1" customWidth="1"/>
    <col min="6979" max="6980" width="17.5703125" style="144" bestFit="1" customWidth="1"/>
    <col min="6981" max="6988" width="19.5703125" style="144" bestFit="1" customWidth="1"/>
    <col min="6989" max="6989" width="16.42578125" style="144" bestFit="1" customWidth="1"/>
    <col min="6990" max="6990" width="18.28515625" style="144" bestFit="1" customWidth="1"/>
    <col min="6991" max="6991" width="19.85546875" style="144" bestFit="1" customWidth="1"/>
    <col min="6992" max="6992" width="18.42578125" style="144" bestFit="1" customWidth="1"/>
    <col min="6993" max="6993" width="20" style="144" bestFit="1" customWidth="1"/>
    <col min="6994" max="6994" width="21.42578125" style="144" bestFit="1" customWidth="1"/>
    <col min="6995" max="6996" width="19.28515625" style="144" bestFit="1" customWidth="1"/>
    <col min="6997" max="7004" width="21.42578125" style="144" bestFit="1" customWidth="1"/>
    <col min="7005" max="7005" width="18.28515625" style="144" bestFit="1" customWidth="1"/>
    <col min="7006" max="7006" width="22.140625" style="144" bestFit="1" customWidth="1"/>
    <col min="7007" max="7008" width="20" style="144" bestFit="1" customWidth="1"/>
    <col min="7009" max="7016" width="22.140625" style="144" bestFit="1" customWidth="1"/>
    <col min="7017" max="7017" width="19" style="144" bestFit="1" customWidth="1"/>
    <col min="7018" max="7018" width="21.5703125" style="144" bestFit="1" customWidth="1"/>
    <col min="7019" max="7020" width="19.42578125" style="144" bestFit="1" customWidth="1"/>
    <col min="7021" max="7028" width="21.5703125" style="144" bestFit="1" customWidth="1"/>
    <col min="7029" max="7029" width="18.42578125" style="144" bestFit="1" customWidth="1"/>
    <col min="7030" max="7030" width="22.28515625" style="144" bestFit="1" customWidth="1"/>
    <col min="7031" max="7032" width="20.140625" style="144" bestFit="1" customWidth="1"/>
    <col min="7033" max="7040" width="22.28515625" style="144" bestFit="1" customWidth="1"/>
    <col min="7041" max="7041" width="19.140625" style="144" bestFit="1" customWidth="1"/>
    <col min="7042" max="7042" width="18.140625" style="144" bestFit="1" customWidth="1"/>
    <col min="7043" max="7043" width="19.7109375" style="144" bestFit="1" customWidth="1"/>
    <col min="7044" max="7044" width="18.28515625" style="144" bestFit="1" customWidth="1"/>
    <col min="7045" max="7045" width="19.85546875" style="144" bestFit="1" customWidth="1"/>
    <col min="7046" max="7046" width="21.140625" style="144" bestFit="1" customWidth="1"/>
    <col min="7047" max="7048" width="19.140625" style="144" bestFit="1" customWidth="1"/>
    <col min="7049" max="7056" width="21.140625" style="144" bestFit="1" customWidth="1"/>
    <col min="7057" max="7057" width="18.140625" style="144" bestFit="1" customWidth="1"/>
    <col min="7058" max="7058" width="22" style="144" bestFit="1" customWidth="1"/>
    <col min="7059" max="7060" width="19.85546875" style="144" bestFit="1" customWidth="1"/>
    <col min="7061" max="7068" width="22" style="144" bestFit="1" customWidth="1"/>
    <col min="7069" max="7069" width="18.85546875" style="144" bestFit="1" customWidth="1"/>
    <col min="7070" max="7070" width="21.42578125" style="144" bestFit="1" customWidth="1"/>
    <col min="7071" max="7072" width="19.28515625" style="144" bestFit="1" customWidth="1"/>
    <col min="7073" max="7080" width="21.42578125" style="144" bestFit="1" customWidth="1"/>
    <col min="7081" max="7081" width="18.28515625" style="144" bestFit="1" customWidth="1"/>
    <col min="7082" max="7082" width="22.140625" style="144" bestFit="1" customWidth="1"/>
    <col min="7083" max="7084" width="20" style="144" bestFit="1" customWidth="1"/>
    <col min="7085" max="7092" width="22.140625" style="144" bestFit="1" customWidth="1"/>
    <col min="7093" max="7093" width="19" style="144" bestFit="1" customWidth="1"/>
    <col min="7094" max="7094" width="14.85546875" style="144" bestFit="1" customWidth="1"/>
    <col min="7095" max="7096" width="12.7109375" style="144" bestFit="1" customWidth="1"/>
    <col min="7097" max="7104" width="15" style="144" bestFit="1" customWidth="1"/>
    <col min="7105" max="7105" width="11.7109375" style="144" bestFit="1" customWidth="1"/>
    <col min="7106" max="7106" width="15.5703125" style="144" bestFit="1" customWidth="1"/>
    <col min="7107" max="7108" width="13.5703125" style="144" bestFit="1" customWidth="1"/>
    <col min="7109" max="7116" width="15.85546875" style="144" bestFit="1" customWidth="1"/>
    <col min="7117" max="7117" width="12.5703125" style="144" bestFit="1" customWidth="1"/>
    <col min="7118" max="7118" width="14.7109375" style="144" bestFit="1" customWidth="1"/>
    <col min="7119" max="7120" width="12.5703125" style="144" bestFit="1" customWidth="1"/>
    <col min="7121" max="7128" width="14.7109375" style="144" bestFit="1" customWidth="1"/>
    <col min="7129" max="7129" width="11.5703125" style="144" bestFit="1" customWidth="1"/>
    <col min="7130" max="7130" width="15.42578125" style="144" bestFit="1" customWidth="1"/>
    <col min="7131" max="7132" width="13.42578125" style="144" bestFit="1" customWidth="1"/>
    <col min="7133" max="7140" width="15.5703125" style="144" bestFit="1" customWidth="1"/>
    <col min="7141" max="7141" width="12.28515625" style="144" bestFit="1" customWidth="1"/>
    <col min="7142" max="7188" width="9.140625" style="144"/>
    <col min="7189" max="7189" width="19.5703125" style="144" bestFit="1" customWidth="1"/>
    <col min="7190" max="7192" width="19.5703125" style="144" customWidth="1"/>
    <col min="7193" max="7193" width="10.42578125" style="144" bestFit="1" customWidth="1"/>
    <col min="7194" max="7194" width="10.5703125" style="144" bestFit="1" customWidth="1"/>
    <col min="7195" max="7195" width="10.85546875" style="144" bestFit="1" customWidth="1"/>
    <col min="7196" max="7196" width="24.7109375" style="144" bestFit="1" customWidth="1"/>
    <col min="7197" max="7197" width="19.140625" style="144" bestFit="1" customWidth="1"/>
    <col min="7198" max="7199" width="17" style="144" customWidth="1"/>
    <col min="7200" max="7207" width="19.140625" style="144" bestFit="1" customWidth="1"/>
    <col min="7208" max="7208" width="16" style="144" bestFit="1" customWidth="1"/>
    <col min="7209" max="7209" width="19.85546875" style="144" bestFit="1" customWidth="1"/>
    <col min="7210" max="7211" width="17.85546875" style="144" bestFit="1" customWidth="1"/>
    <col min="7212" max="7219" width="19.85546875" style="144" bestFit="1" customWidth="1"/>
    <col min="7220" max="7220" width="16.7109375" style="144" bestFit="1" customWidth="1"/>
    <col min="7221" max="7221" width="11" style="144" bestFit="1" customWidth="1"/>
    <col min="7222" max="7222" width="18.85546875" style="144" bestFit="1" customWidth="1"/>
    <col min="7223" max="7224" width="16.85546875" style="144" bestFit="1" customWidth="1"/>
    <col min="7225" max="7232" width="19" style="144" bestFit="1" customWidth="1"/>
    <col min="7233" max="7233" width="15.85546875" style="144" bestFit="1" customWidth="1"/>
    <col min="7234" max="7234" width="19.7109375" style="144" bestFit="1" customWidth="1"/>
    <col min="7235" max="7236" width="17.5703125" style="144" bestFit="1" customWidth="1"/>
    <col min="7237" max="7244" width="19.5703125" style="144" bestFit="1" customWidth="1"/>
    <col min="7245" max="7245" width="16.42578125" style="144" bestFit="1" customWidth="1"/>
    <col min="7246" max="7246" width="18.28515625" style="144" bestFit="1" customWidth="1"/>
    <col min="7247" max="7247" width="19.85546875" style="144" bestFit="1" customWidth="1"/>
    <col min="7248" max="7248" width="18.42578125" style="144" bestFit="1" customWidth="1"/>
    <col min="7249" max="7249" width="20" style="144" bestFit="1" customWidth="1"/>
    <col min="7250" max="7250" width="21.42578125" style="144" bestFit="1" customWidth="1"/>
    <col min="7251" max="7252" width="19.28515625" style="144" bestFit="1" customWidth="1"/>
    <col min="7253" max="7260" width="21.42578125" style="144" bestFit="1" customWidth="1"/>
    <col min="7261" max="7261" width="18.28515625" style="144" bestFit="1" customWidth="1"/>
    <col min="7262" max="7262" width="22.140625" style="144" bestFit="1" customWidth="1"/>
    <col min="7263" max="7264" width="20" style="144" bestFit="1" customWidth="1"/>
    <col min="7265" max="7272" width="22.140625" style="144" bestFit="1" customWidth="1"/>
    <col min="7273" max="7273" width="19" style="144" bestFit="1" customWidth="1"/>
    <col min="7274" max="7274" width="21.5703125" style="144" bestFit="1" customWidth="1"/>
    <col min="7275" max="7276" width="19.42578125" style="144" bestFit="1" customWidth="1"/>
    <col min="7277" max="7284" width="21.5703125" style="144" bestFit="1" customWidth="1"/>
    <col min="7285" max="7285" width="18.42578125" style="144" bestFit="1" customWidth="1"/>
    <col min="7286" max="7286" width="22.28515625" style="144" bestFit="1" customWidth="1"/>
    <col min="7287" max="7288" width="20.140625" style="144" bestFit="1" customWidth="1"/>
    <col min="7289" max="7296" width="22.28515625" style="144" bestFit="1" customWidth="1"/>
    <col min="7297" max="7297" width="19.140625" style="144" bestFit="1" customWidth="1"/>
    <col min="7298" max="7298" width="18.140625" style="144" bestFit="1" customWidth="1"/>
    <col min="7299" max="7299" width="19.7109375" style="144" bestFit="1" customWidth="1"/>
    <col min="7300" max="7300" width="18.28515625" style="144" bestFit="1" customWidth="1"/>
    <col min="7301" max="7301" width="19.85546875" style="144" bestFit="1" customWidth="1"/>
    <col min="7302" max="7302" width="21.140625" style="144" bestFit="1" customWidth="1"/>
    <col min="7303" max="7304" width="19.140625" style="144" bestFit="1" customWidth="1"/>
    <col min="7305" max="7312" width="21.140625" style="144" bestFit="1" customWidth="1"/>
    <col min="7313" max="7313" width="18.140625" style="144" bestFit="1" customWidth="1"/>
    <col min="7314" max="7314" width="22" style="144" bestFit="1" customWidth="1"/>
    <col min="7315" max="7316" width="19.85546875" style="144" bestFit="1" customWidth="1"/>
    <col min="7317" max="7324" width="22" style="144" bestFit="1" customWidth="1"/>
    <col min="7325" max="7325" width="18.85546875" style="144" bestFit="1" customWidth="1"/>
    <col min="7326" max="7326" width="21.42578125" style="144" bestFit="1" customWidth="1"/>
    <col min="7327" max="7328" width="19.28515625" style="144" bestFit="1" customWidth="1"/>
    <col min="7329" max="7336" width="21.42578125" style="144" bestFit="1" customWidth="1"/>
    <col min="7337" max="7337" width="18.28515625" style="144" bestFit="1" customWidth="1"/>
    <col min="7338" max="7338" width="22.140625" style="144" bestFit="1" customWidth="1"/>
    <col min="7339" max="7340" width="20" style="144" bestFit="1" customWidth="1"/>
    <col min="7341" max="7348" width="22.140625" style="144" bestFit="1" customWidth="1"/>
    <col min="7349" max="7349" width="19" style="144" bestFit="1" customWidth="1"/>
    <col min="7350" max="7350" width="14.85546875" style="144" bestFit="1" customWidth="1"/>
    <col min="7351" max="7352" width="12.7109375" style="144" bestFit="1" customWidth="1"/>
    <col min="7353" max="7360" width="15" style="144" bestFit="1" customWidth="1"/>
    <col min="7361" max="7361" width="11.7109375" style="144" bestFit="1" customWidth="1"/>
    <col min="7362" max="7362" width="15.5703125" style="144" bestFit="1" customWidth="1"/>
    <col min="7363" max="7364" width="13.5703125" style="144" bestFit="1" customWidth="1"/>
    <col min="7365" max="7372" width="15.85546875" style="144" bestFit="1" customWidth="1"/>
    <col min="7373" max="7373" width="12.5703125" style="144" bestFit="1" customWidth="1"/>
    <col min="7374" max="7374" width="14.7109375" style="144" bestFit="1" customWidth="1"/>
    <col min="7375" max="7376" width="12.5703125" style="144" bestFit="1" customWidth="1"/>
    <col min="7377" max="7384" width="14.7109375" style="144" bestFit="1" customWidth="1"/>
    <col min="7385" max="7385" width="11.5703125" style="144" bestFit="1" customWidth="1"/>
    <col min="7386" max="7386" width="15.42578125" style="144" bestFit="1" customWidth="1"/>
    <col min="7387" max="7388" width="13.42578125" style="144" bestFit="1" customWidth="1"/>
    <col min="7389" max="7396" width="15.5703125" style="144" bestFit="1" customWidth="1"/>
    <col min="7397" max="7397" width="12.28515625" style="144" bestFit="1" customWidth="1"/>
    <col min="7398" max="7444" width="9.140625" style="144"/>
    <col min="7445" max="7445" width="19.5703125" style="144" bestFit="1" customWidth="1"/>
    <col min="7446" max="7448" width="19.5703125" style="144" customWidth="1"/>
    <col min="7449" max="7449" width="10.42578125" style="144" bestFit="1" customWidth="1"/>
    <col min="7450" max="7450" width="10.5703125" style="144" bestFit="1" customWidth="1"/>
    <col min="7451" max="7451" width="10.85546875" style="144" bestFit="1" customWidth="1"/>
    <col min="7452" max="7452" width="24.7109375" style="144" bestFit="1" customWidth="1"/>
    <col min="7453" max="7453" width="19.140625" style="144" bestFit="1" customWidth="1"/>
    <col min="7454" max="7455" width="17" style="144" customWidth="1"/>
    <col min="7456" max="7463" width="19.140625" style="144" bestFit="1" customWidth="1"/>
    <col min="7464" max="7464" width="16" style="144" bestFit="1" customWidth="1"/>
    <col min="7465" max="7465" width="19.85546875" style="144" bestFit="1" customWidth="1"/>
    <col min="7466" max="7467" width="17.85546875" style="144" bestFit="1" customWidth="1"/>
    <col min="7468" max="7475" width="19.85546875" style="144" bestFit="1" customWidth="1"/>
    <col min="7476" max="7476" width="16.7109375" style="144" bestFit="1" customWidth="1"/>
    <col min="7477" max="7477" width="11" style="144" bestFit="1" customWidth="1"/>
    <col min="7478" max="7478" width="18.85546875" style="144" bestFit="1" customWidth="1"/>
    <col min="7479" max="7480" width="16.85546875" style="144" bestFit="1" customWidth="1"/>
    <col min="7481" max="7488" width="19" style="144" bestFit="1" customWidth="1"/>
    <col min="7489" max="7489" width="15.85546875" style="144" bestFit="1" customWidth="1"/>
    <col min="7490" max="7490" width="19.7109375" style="144" bestFit="1" customWidth="1"/>
    <col min="7491" max="7492" width="17.5703125" style="144" bestFit="1" customWidth="1"/>
    <col min="7493" max="7500" width="19.5703125" style="144" bestFit="1" customWidth="1"/>
    <col min="7501" max="7501" width="16.42578125" style="144" bestFit="1" customWidth="1"/>
    <col min="7502" max="7502" width="18.28515625" style="144" bestFit="1" customWidth="1"/>
    <col min="7503" max="7503" width="19.85546875" style="144" bestFit="1" customWidth="1"/>
    <col min="7504" max="7504" width="18.42578125" style="144" bestFit="1" customWidth="1"/>
    <col min="7505" max="7505" width="20" style="144" bestFit="1" customWidth="1"/>
    <col min="7506" max="7506" width="21.42578125" style="144" bestFit="1" customWidth="1"/>
    <col min="7507" max="7508" width="19.28515625" style="144" bestFit="1" customWidth="1"/>
    <col min="7509" max="7516" width="21.42578125" style="144" bestFit="1" customWidth="1"/>
    <col min="7517" max="7517" width="18.28515625" style="144" bestFit="1" customWidth="1"/>
    <col min="7518" max="7518" width="22.140625" style="144" bestFit="1" customWidth="1"/>
    <col min="7519" max="7520" width="20" style="144" bestFit="1" customWidth="1"/>
    <col min="7521" max="7528" width="22.140625" style="144" bestFit="1" customWidth="1"/>
    <col min="7529" max="7529" width="19" style="144" bestFit="1" customWidth="1"/>
    <col min="7530" max="7530" width="21.5703125" style="144" bestFit="1" customWidth="1"/>
    <col min="7531" max="7532" width="19.42578125" style="144" bestFit="1" customWidth="1"/>
    <col min="7533" max="7540" width="21.5703125" style="144" bestFit="1" customWidth="1"/>
    <col min="7541" max="7541" width="18.42578125" style="144" bestFit="1" customWidth="1"/>
    <col min="7542" max="7542" width="22.28515625" style="144" bestFit="1" customWidth="1"/>
    <col min="7543" max="7544" width="20.140625" style="144" bestFit="1" customWidth="1"/>
    <col min="7545" max="7552" width="22.28515625" style="144" bestFit="1" customWidth="1"/>
    <col min="7553" max="7553" width="19.140625" style="144" bestFit="1" customWidth="1"/>
    <col min="7554" max="7554" width="18.140625" style="144" bestFit="1" customWidth="1"/>
    <col min="7555" max="7555" width="19.7109375" style="144" bestFit="1" customWidth="1"/>
    <col min="7556" max="7556" width="18.28515625" style="144" bestFit="1" customWidth="1"/>
    <col min="7557" max="7557" width="19.85546875" style="144" bestFit="1" customWidth="1"/>
    <col min="7558" max="7558" width="21.140625" style="144" bestFit="1" customWidth="1"/>
    <col min="7559" max="7560" width="19.140625" style="144" bestFit="1" customWidth="1"/>
    <col min="7561" max="7568" width="21.140625" style="144" bestFit="1" customWidth="1"/>
    <col min="7569" max="7569" width="18.140625" style="144" bestFit="1" customWidth="1"/>
    <col min="7570" max="7570" width="22" style="144" bestFit="1" customWidth="1"/>
    <col min="7571" max="7572" width="19.85546875" style="144" bestFit="1" customWidth="1"/>
    <col min="7573" max="7580" width="22" style="144" bestFit="1" customWidth="1"/>
    <col min="7581" max="7581" width="18.85546875" style="144" bestFit="1" customWidth="1"/>
    <col min="7582" max="7582" width="21.42578125" style="144" bestFit="1" customWidth="1"/>
    <col min="7583" max="7584" width="19.28515625" style="144" bestFit="1" customWidth="1"/>
    <col min="7585" max="7592" width="21.42578125" style="144" bestFit="1" customWidth="1"/>
    <col min="7593" max="7593" width="18.28515625" style="144" bestFit="1" customWidth="1"/>
    <col min="7594" max="7594" width="22.140625" style="144" bestFit="1" customWidth="1"/>
    <col min="7595" max="7596" width="20" style="144" bestFit="1" customWidth="1"/>
    <col min="7597" max="7604" width="22.140625" style="144" bestFit="1" customWidth="1"/>
    <col min="7605" max="7605" width="19" style="144" bestFit="1" customWidth="1"/>
    <col min="7606" max="7606" width="14.85546875" style="144" bestFit="1" customWidth="1"/>
    <col min="7607" max="7608" width="12.7109375" style="144" bestFit="1" customWidth="1"/>
    <col min="7609" max="7616" width="15" style="144" bestFit="1" customWidth="1"/>
    <col min="7617" max="7617" width="11.7109375" style="144" bestFit="1" customWidth="1"/>
    <col min="7618" max="7618" width="15.5703125" style="144" bestFit="1" customWidth="1"/>
    <col min="7619" max="7620" width="13.5703125" style="144" bestFit="1" customWidth="1"/>
    <col min="7621" max="7628" width="15.85546875" style="144" bestFit="1" customWidth="1"/>
    <col min="7629" max="7629" width="12.5703125" style="144" bestFit="1" customWidth="1"/>
    <col min="7630" max="7630" width="14.7109375" style="144" bestFit="1" customWidth="1"/>
    <col min="7631" max="7632" width="12.5703125" style="144" bestFit="1" customWidth="1"/>
    <col min="7633" max="7640" width="14.7109375" style="144" bestFit="1" customWidth="1"/>
    <col min="7641" max="7641" width="11.5703125" style="144" bestFit="1" customWidth="1"/>
    <col min="7642" max="7642" width="15.42578125" style="144" bestFit="1" customWidth="1"/>
    <col min="7643" max="7644" width="13.42578125" style="144" bestFit="1" customWidth="1"/>
    <col min="7645" max="7652" width="15.5703125" style="144" bestFit="1" customWidth="1"/>
    <col min="7653" max="7653" width="12.28515625" style="144" bestFit="1" customWidth="1"/>
    <col min="7654" max="7700" width="9.140625" style="144"/>
    <col min="7701" max="7701" width="19.5703125" style="144" bestFit="1" customWidth="1"/>
    <col min="7702" max="7704" width="19.5703125" style="144" customWidth="1"/>
    <col min="7705" max="7705" width="10.42578125" style="144" bestFit="1" customWidth="1"/>
    <col min="7706" max="7706" width="10.5703125" style="144" bestFit="1" customWidth="1"/>
    <col min="7707" max="7707" width="10.85546875" style="144" bestFit="1" customWidth="1"/>
    <col min="7708" max="7708" width="24.7109375" style="144" bestFit="1" customWidth="1"/>
    <col min="7709" max="7709" width="19.140625" style="144" bestFit="1" customWidth="1"/>
    <col min="7710" max="7711" width="17" style="144" customWidth="1"/>
    <col min="7712" max="7719" width="19.140625" style="144" bestFit="1" customWidth="1"/>
    <col min="7720" max="7720" width="16" style="144" bestFit="1" customWidth="1"/>
    <col min="7721" max="7721" width="19.85546875" style="144" bestFit="1" customWidth="1"/>
    <col min="7722" max="7723" width="17.85546875" style="144" bestFit="1" customWidth="1"/>
    <col min="7724" max="7731" width="19.85546875" style="144" bestFit="1" customWidth="1"/>
    <col min="7732" max="7732" width="16.7109375" style="144" bestFit="1" customWidth="1"/>
    <col min="7733" max="7733" width="11" style="144" bestFit="1" customWidth="1"/>
    <col min="7734" max="7734" width="18.85546875" style="144" bestFit="1" customWidth="1"/>
    <col min="7735" max="7736" width="16.85546875" style="144" bestFit="1" customWidth="1"/>
    <col min="7737" max="7744" width="19" style="144" bestFit="1" customWidth="1"/>
    <col min="7745" max="7745" width="15.85546875" style="144" bestFit="1" customWidth="1"/>
    <col min="7746" max="7746" width="19.7109375" style="144" bestFit="1" customWidth="1"/>
    <col min="7747" max="7748" width="17.5703125" style="144" bestFit="1" customWidth="1"/>
    <col min="7749" max="7756" width="19.5703125" style="144" bestFit="1" customWidth="1"/>
    <col min="7757" max="7757" width="16.42578125" style="144" bestFit="1" customWidth="1"/>
    <col min="7758" max="7758" width="18.28515625" style="144" bestFit="1" customWidth="1"/>
    <col min="7759" max="7759" width="19.85546875" style="144" bestFit="1" customWidth="1"/>
    <col min="7760" max="7760" width="18.42578125" style="144" bestFit="1" customWidth="1"/>
    <col min="7761" max="7761" width="20" style="144" bestFit="1" customWidth="1"/>
    <col min="7762" max="7762" width="21.42578125" style="144" bestFit="1" customWidth="1"/>
    <col min="7763" max="7764" width="19.28515625" style="144" bestFit="1" customWidth="1"/>
    <col min="7765" max="7772" width="21.42578125" style="144" bestFit="1" customWidth="1"/>
    <col min="7773" max="7773" width="18.28515625" style="144" bestFit="1" customWidth="1"/>
    <col min="7774" max="7774" width="22.140625" style="144" bestFit="1" customWidth="1"/>
    <col min="7775" max="7776" width="20" style="144" bestFit="1" customWidth="1"/>
    <col min="7777" max="7784" width="22.140625" style="144" bestFit="1" customWidth="1"/>
    <col min="7785" max="7785" width="19" style="144" bestFit="1" customWidth="1"/>
    <col min="7786" max="7786" width="21.5703125" style="144" bestFit="1" customWidth="1"/>
    <col min="7787" max="7788" width="19.42578125" style="144" bestFit="1" customWidth="1"/>
    <col min="7789" max="7796" width="21.5703125" style="144" bestFit="1" customWidth="1"/>
    <col min="7797" max="7797" width="18.42578125" style="144" bestFit="1" customWidth="1"/>
    <col min="7798" max="7798" width="22.28515625" style="144" bestFit="1" customWidth="1"/>
    <col min="7799" max="7800" width="20.140625" style="144" bestFit="1" customWidth="1"/>
    <col min="7801" max="7808" width="22.28515625" style="144" bestFit="1" customWidth="1"/>
    <col min="7809" max="7809" width="19.140625" style="144" bestFit="1" customWidth="1"/>
    <col min="7810" max="7810" width="18.140625" style="144" bestFit="1" customWidth="1"/>
    <col min="7811" max="7811" width="19.7109375" style="144" bestFit="1" customWidth="1"/>
    <col min="7812" max="7812" width="18.28515625" style="144" bestFit="1" customWidth="1"/>
    <col min="7813" max="7813" width="19.85546875" style="144" bestFit="1" customWidth="1"/>
    <col min="7814" max="7814" width="21.140625" style="144" bestFit="1" customWidth="1"/>
    <col min="7815" max="7816" width="19.140625" style="144" bestFit="1" customWidth="1"/>
    <col min="7817" max="7824" width="21.140625" style="144" bestFit="1" customWidth="1"/>
    <col min="7825" max="7825" width="18.140625" style="144" bestFit="1" customWidth="1"/>
    <col min="7826" max="7826" width="22" style="144" bestFit="1" customWidth="1"/>
    <col min="7827" max="7828" width="19.85546875" style="144" bestFit="1" customWidth="1"/>
    <col min="7829" max="7836" width="22" style="144" bestFit="1" customWidth="1"/>
    <col min="7837" max="7837" width="18.85546875" style="144" bestFit="1" customWidth="1"/>
    <col min="7838" max="7838" width="21.42578125" style="144" bestFit="1" customWidth="1"/>
    <col min="7839" max="7840" width="19.28515625" style="144" bestFit="1" customWidth="1"/>
    <col min="7841" max="7848" width="21.42578125" style="144" bestFit="1" customWidth="1"/>
    <col min="7849" max="7849" width="18.28515625" style="144" bestFit="1" customWidth="1"/>
    <col min="7850" max="7850" width="22.140625" style="144" bestFit="1" customWidth="1"/>
    <col min="7851" max="7852" width="20" style="144" bestFit="1" customWidth="1"/>
    <col min="7853" max="7860" width="22.140625" style="144" bestFit="1" customWidth="1"/>
    <col min="7861" max="7861" width="19" style="144" bestFit="1" customWidth="1"/>
    <col min="7862" max="7862" width="14.85546875" style="144" bestFit="1" customWidth="1"/>
    <col min="7863" max="7864" width="12.7109375" style="144" bestFit="1" customWidth="1"/>
    <col min="7865" max="7872" width="15" style="144" bestFit="1" customWidth="1"/>
    <col min="7873" max="7873" width="11.7109375" style="144" bestFit="1" customWidth="1"/>
    <col min="7874" max="7874" width="15.5703125" style="144" bestFit="1" customWidth="1"/>
    <col min="7875" max="7876" width="13.5703125" style="144" bestFit="1" customWidth="1"/>
    <col min="7877" max="7884" width="15.85546875" style="144" bestFit="1" customWidth="1"/>
    <col min="7885" max="7885" width="12.5703125" style="144" bestFit="1" customWidth="1"/>
    <col min="7886" max="7886" width="14.7109375" style="144" bestFit="1" customWidth="1"/>
    <col min="7887" max="7888" width="12.5703125" style="144" bestFit="1" customWidth="1"/>
    <col min="7889" max="7896" width="14.7109375" style="144" bestFit="1" customWidth="1"/>
    <col min="7897" max="7897" width="11.5703125" style="144" bestFit="1" customWidth="1"/>
    <col min="7898" max="7898" width="15.42578125" style="144" bestFit="1" customWidth="1"/>
    <col min="7899" max="7900" width="13.42578125" style="144" bestFit="1" customWidth="1"/>
    <col min="7901" max="7908" width="15.5703125" style="144" bestFit="1" customWidth="1"/>
    <col min="7909" max="7909" width="12.28515625" style="144" bestFit="1" customWidth="1"/>
    <col min="7910" max="7956" width="9.140625" style="144"/>
    <col min="7957" max="7957" width="19.5703125" style="144" bestFit="1" customWidth="1"/>
    <col min="7958" max="7960" width="19.5703125" style="144" customWidth="1"/>
    <col min="7961" max="7961" width="10.42578125" style="144" bestFit="1" customWidth="1"/>
    <col min="7962" max="7962" width="10.5703125" style="144" bestFit="1" customWidth="1"/>
    <col min="7963" max="7963" width="10.85546875" style="144" bestFit="1" customWidth="1"/>
    <col min="7964" max="7964" width="24.7109375" style="144" bestFit="1" customWidth="1"/>
    <col min="7965" max="7965" width="19.140625" style="144" bestFit="1" customWidth="1"/>
    <col min="7966" max="7967" width="17" style="144" customWidth="1"/>
    <col min="7968" max="7975" width="19.140625" style="144" bestFit="1" customWidth="1"/>
    <col min="7976" max="7976" width="16" style="144" bestFit="1" customWidth="1"/>
    <col min="7977" max="7977" width="19.85546875" style="144" bestFit="1" customWidth="1"/>
    <col min="7978" max="7979" width="17.85546875" style="144" bestFit="1" customWidth="1"/>
    <col min="7980" max="7987" width="19.85546875" style="144" bestFit="1" customWidth="1"/>
    <col min="7988" max="7988" width="16.7109375" style="144" bestFit="1" customWidth="1"/>
    <col min="7989" max="7989" width="11" style="144" bestFit="1" customWidth="1"/>
    <col min="7990" max="7990" width="18.85546875" style="144" bestFit="1" customWidth="1"/>
    <col min="7991" max="7992" width="16.85546875" style="144" bestFit="1" customWidth="1"/>
    <col min="7993" max="8000" width="19" style="144" bestFit="1" customWidth="1"/>
    <col min="8001" max="8001" width="15.85546875" style="144" bestFit="1" customWidth="1"/>
    <col min="8002" max="8002" width="19.7109375" style="144" bestFit="1" customWidth="1"/>
    <col min="8003" max="8004" width="17.5703125" style="144" bestFit="1" customWidth="1"/>
    <col min="8005" max="8012" width="19.5703125" style="144" bestFit="1" customWidth="1"/>
    <col min="8013" max="8013" width="16.42578125" style="144" bestFit="1" customWidth="1"/>
    <col min="8014" max="8014" width="18.28515625" style="144" bestFit="1" customWidth="1"/>
    <col min="8015" max="8015" width="19.85546875" style="144" bestFit="1" customWidth="1"/>
    <col min="8016" max="8016" width="18.42578125" style="144" bestFit="1" customWidth="1"/>
    <col min="8017" max="8017" width="20" style="144" bestFit="1" customWidth="1"/>
    <col min="8018" max="8018" width="21.42578125" style="144" bestFit="1" customWidth="1"/>
    <col min="8019" max="8020" width="19.28515625" style="144" bestFit="1" customWidth="1"/>
    <col min="8021" max="8028" width="21.42578125" style="144" bestFit="1" customWidth="1"/>
    <col min="8029" max="8029" width="18.28515625" style="144" bestFit="1" customWidth="1"/>
    <col min="8030" max="8030" width="22.140625" style="144" bestFit="1" customWidth="1"/>
    <col min="8031" max="8032" width="20" style="144" bestFit="1" customWidth="1"/>
    <col min="8033" max="8040" width="22.140625" style="144" bestFit="1" customWidth="1"/>
    <col min="8041" max="8041" width="19" style="144" bestFit="1" customWidth="1"/>
    <col min="8042" max="8042" width="21.5703125" style="144" bestFit="1" customWidth="1"/>
    <col min="8043" max="8044" width="19.42578125" style="144" bestFit="1" customWidth="1"/>
    <col min="8045" max="8052" width="21.5703125" style="144" bestFit="1" customWidth="1"/>
    <col min="8053" max="8053" width="18.42578125" style="144" bestFit="1" customWidth="1"/>
    <col min="8054" max="8054" width="22.28515625" style="144" bestFit="1" customWidth="1"/>
    <col min="8055" max="8056" width="20.140625" style="144" bestFit="1" customWidth="1"/>
    <col min="8057" max="8064" width="22.28515625" style="144" bestFit="1" customWidth="1"/>
    <col min="8065" max="8065" width="19.140625" style="144" bestFit="1" customWidth="1"/>
    <col min="8066" max="8066" width="18.140625" style="144" bestFit="1" customWidth="1"/>
    <col min="8067" max="8067" width="19.7109375" style="144" bestFit="1" customWidth="1"/>
    <col min="8068" max="8068" width="18.28515625" style="144" bestFit="1" customWidth="1"/>
    <col min="8069" max="8069" width="19.85546875" style="144" bestFit="1" customWidth="1"/>
    <col min="8070" max="8070" width="21.140625" style="144" bestFit="1" customWidth="1"/>
    <col min="8071" max="8072" width="19.140625" style="144" bestFit="1" customWidth="1"/>
    <col min="8073" max="8080" width="21.140625" style="144" bestFit="1" customWidth="1"/>
    <col min="8081" max="8081" width="18.140625" style="144" bestFit="1" customWidth="1"/>
    <col min="8082" max="8082" width="22" style="144" bestFit="1" customWidth="1"/>
    <col min="8083" max="8084" width="19.85546875" style="144" bestFit="1" customWidth="1"/>
    <col min="8085" max="8092" width="22" style="144" bestFit="1" customWidth="1"/>
    <col min="8093" max="8093" width="18.85546875" style="144" bestFit="1" customWidth="1"/>
    <col min="8094" max="8094" width="21.42578125" style="144" bestFit="1" customWidth="1"/>
    <col min="8095" max="8096" width="19.28515625" style="144" bestFit="1" customWidth="1"/>
    <col min="8097" max="8104" width="21.42578125" style="144" bestFit="1" customWidth="1"/>
    <col min="8105" max="8105" width="18.28515625" style="144" bestFit="1" customWidth="1"/>
    <col min="8106" max="8106" width="22.140625" style="144" bestFit="1" customWidth="1"/>
    <col min="8107" max="8108" width="20" style="144" bestFit="1" customWidth="1"/>
    <col min="8109" max="8116" width="22.140625" style="144" bestFit="1" customWidth="1"/>
    <col min="8117" max="8117" width="19" style="144" bestFit="1" customWidth="1"/>
    <col min="8118" max="8118" width="14.85546875" style="144" bestFit="1" customWidth="1"/>
    <col min="8119" max="8120" width="12.7109375" style="144" bestFit="1" customWidth="1"/>
    <col min="8121" max="8128" width="15" style="144" bestFit="1" customWidth="1"/>
    <col min="8129" max="8129" width="11.7109375" style="144" bestFit="1" customWidth="1"/>
    <col min="8130" max="8130" width="15.5703125" style="144" bestFit="1" customWidth="1"/>
    <col min="8131" max="8132" width="13.5703125" style="144" bestFit="1" customWidth="1"/>
    <col min="8133" max="8140" width="15.85546875" style="144" bestFit="1" customWidth="1"/>
    <col min="8141" max="8141" width="12.5703125" style="144" bestFit="1" customWidth="1"/>
    <col min="8142" max="8142" width="14.7109375" style="144" bestFit="1" customWidth="1"/>
    <col min="8143" max="8144" width="12.5703125" style="144" bestFit="1" customWidth="1"/>
    <col min="8145" max="8152" width="14.7109375" style="144" bestFit="1" customWidth="1"/>
    <col min="8153" max="8153" width="11.5703125" style="144" bestFit="1" customWidth="1"/>
    <col min="8154" max="8154" width="15.42578125" style="144" bestFit="1" customWidth="1"/>
    <col min="8155" max="8156" width="13.42578125" style="144" bestFit="1" customWidth="1"/>
    <col min="8157" max="8164" width="15.5703125" style="144" bestFit="1" customWidth="1"/>
    <col min="8165" max="8165" width="12.28515625" style="144" bestFit="1" customWidth="1"/>
    <col min="8166" max="8212" width="9.140625" style="144"/>
    <col min="8213" max="8213" width="19.5703125" style="144" bestFit="1" customWidth="1"/>
    <col min="8214" max="8216" width="19.5703125" style="144" customWidth="1"/>
    <col min="8217" max="8217" width="10.42578125" style="144" bestFit="1" customWidth="1"/>
    <col min="8218" max="8218" width="10.5703125" style="144" bestFit="1" customWidth="1"/>
    <col min="8219" max="8219" width="10.85546875" style="144" bestFit="1" customWidth="1"/>
    <col min="8220" max="8220" width="24.7109375" style="144" bestFit="1" customWidth="1"/>
    <col min="8221" max="8221" width="19.140625" style="144" bestFit="1" customWidth="1"/>
    <col min="8222" max="8223" width="17" style="144" customWidth="1"/>
    <col min="8224" max="8231" width="19.140625" style="144" bestFit="1" customWidth="1"/>
    <col min="8232" max="8232" width="16" style="144" bestFit="1" customWidth="1"/>
    <col min="8233" max="8233" width="19.85546875" style="144" bestFit="1" customWidth="1"/>
    <col min="8234" max="8235" width="17.85546875" style="144" bestFit="1" customWidth="1"/>
    <col min="8236" max="8243" width="19.85546875" style="144" bestFit="1" customWidth="1"/>
    <col min="8244" max="8244" width="16.7109375" style="144" bestFit="1" customWidth="1"/>
    <col min="8245" max="8245" width="11" style="144" bestFit="1" customWidth="1"/>
    <col min="8246" max="8246" width="18.85546875" style="144" bestFit="1" customWidth="1"/>
    <col min="8247" max="8248" width="16.85546875" style="144" bestFit="1" customWidth="1"/>
    <col min="8249" max="8256" width="19" style="144" bestFit="1" customWidth="1"/>
    <col min="8257" max="8257" width="15.85546875" style="144" bestFit="1" customWidth="1"/>
    <col min="8258" max="8258" width="19.7109375" style="144" bestFit="1" customWidth="1"/>
    <col min="8259" max="8260" width="17.5703125" style="144" bestFit="1" customWidth="1"/>
    <col min="8261" max="8268" width="19.5703125" style="144" bestFit="1" customWidth="1"/>
    <col min="8269" max="8269" width="16.42578125" style="144" bestFit="1" customWidth="1"/>
    <col min="8270" max="8270" width="18.28515625" style="144" bestFit="1" customWidth="1"/>
    <col min="8271" max="8271" width="19.85546875" style="144" bestFit="1" customWidth="1"/>
    <col min="8272" max="8272" width="18.42578125" style="144" bestFit="1" customWidth="1"/>
    <col min="8273" max="8273" width="20" style="144" bestFit="1" customWidth="1"/>
    <col min="8274" max="8274" width="21.42578125" style="144" bestFit="1" customWidth="1"/>
    <col min="8275" max="8276" width="19.28515625" style="144" bestFit="1" customWidth="1"/>
    <col min="8277" max="8284" width="21.42578125" style="144" bestFit="1" customWidth="1"/>
    <col min="8285" max="8285" width="18.28515625" style="144" bestFit="1" customWidth="1"/>
    <col min="8286" max="8286" width="22.140625" style="144" bestFit="1" customWidth="1"/>
    <col min="8287" max="8288" width="20" style="144" bestFit="1" customWidth="1"/>
    <col min="8289" max="8296" width="22.140625" style="144" bestFit="1" customWidth="1"/>
    <col min="8297" max="8297" width="19" style="144" bestFit="1" customWidth="1"/>
    <col min="8298" max="8298" width="21.5703125" style="144" bestFit="1" customWidth="1"/>
    <col min="8299" max="8300" width="19.42578125" style="144" bestFit="1" customWidth="1"/>
    <col min="8301" max="8308" width="21.5703125" style="144" bestFit="1" customWidth="1"/>
    <col min="8309" max="8309" width="18.42578125" style="144" bestFit="1" customWidth="1"/>
    <col min="8310" max="8310" width="22.28515625" style="144" bestFit="1" customWidth="1"/>
    <col min="8311" max="8312" width="20.140625" style="144" bestFit="1" customWidth="1"/>
    <col min="8313" max="8320" width="22.28515625" style="144" bestFit="1" customWidth="1"/>
    <col min="8321" max="8321" width="19.140625" style="144" bestFit="1" customWidth="1"/>
    <col min="8322" max="8322" width="18.140625" style="144" bestFit="1" customWidth="1"/>
    <col min="8323" max="8323" width="19.7109375" style="144" bestFit="1" customWidth="1"/>
    <col min="8324" max="8324" width="18.28515625" style="144" bestFit="1" customWidth="1"/>
    <col min="8325" max="8325" width="19.85546875" style="144" bestFit="1" customWidth="1"/>
    <col min="8326" max="8326" width="21.140625" style="144" bestFit="1" customWidth="1"/>
    <col min="8327" max="8328" width="19.140625" style="144" bestFit="1" customWidth="1"/>
    <col min="8329" max="8336" width="21.140625" style="144" bestFit="1" customWidth="1"/>
    <col min="8337" max="8337" width="18.140625" style="144" bestFit="1" customWidth="1"/>
    <col min="8338" max="8338" width="22" style="144" bestFit="1" customWidth="1"/>
    <col min="8339" max="8340" width="19.85546875" style="144" bestFit="1" customWidth="1"/>
    <col min="8341" max="8348" width="22" style="144" bestFit="1" customWidth="1"/>
    <col min="8349" max="8349" width="18.85546875" style="144" bestFit="1" customWidth="1"/>
    <col min="8350" max="8350" width="21.42578125" style="144" bestFit="1" customWidth="1"/>
    <col min="8351" max="8352" width="19.28515625" style="144" bestFit="1" customWidth="1"/>
    <col min="8353" max="8360" width="21.42578125" style="144" bestFit="1" customWidth="1"/>
    <col min="8361" max="8361" width="18.28515625" style="144" bestFit="1" customWidth="1"/>
    <col min="8362" max="8362" width="22.140625" style="144" bestFit="1" customWidth="1"/>
    <col min="8363" max="8364" width="20" style="144" bestFit="1" customWidth="1"/>
    <col min="8365" max="8372" width="22.140625" style="144" bestFit="1" customWidth="1"/>
    <col min="8373" max="8373" width="19" style="144" bestFit="1" customWidth="1"/>
    <col min="8374" max="8374" width="14.85546875" style="144" bestFit="1" customWidth="1"/>
    <col min="8375" max="8376" width="12.7109375" style="144" bestFit="1" customWidth="1"/>
    <col min="8377" max="8384" width="15" style="144" bestFit="1" customWidth="1"/>
    <col min="8385" max="8385" width="11.7109375" style="144" bestFit="1" customWidth="1"/>
    <col min="8386" max="8386" width="15.5703125" style="144" bestFit="1" customWidth="1"/>
    <col min="8387" max="8388" width="13.5703125" style="144" bestFit="1" customWidth="1"/>
    <col min="8389" max="8396" width="15.85546875" style="144" bestFit="1" customWidth="1"/>
    <col min="8397" max="8397" width="12.5703125" style="144" bestFit="1" customWidth="1"/>
    <col min="8398" max="8398" width="14.7109375" style="144" bestFit="1" customWidth="1"/>
    <col min="8399" max="8400" width="12.5703125" style="144" bestFit="1" customWidth="1"/>
    <col min="8401" max="8408" width="14.7109375" style="144" bestFit="1" customWidth="1"/>
    <col min="8409" max="8409" width="11.5703125" style="144" bestFit="1" customWidth="1"/>
    <col min="8410" max="8410" width="15.42578125" style="144" bestFit="1" customWidth="1"/>
    <col min="8411" max="8412" width="13.42578125" style="144" bestFit="1" customWidth="1"/>
    <col min="8413" max="8420" width="15.5703125" style="144" bestFit="1" customWidth="1"/>
    <col min="8421" max="8421" width="12.28515625" style="144" bestFit="1" customWidth="1"/>
    <col min="8422" max="8468" width="9.140625" style="144"/>
    <col min="8469" max="8469" width="19.5703125" style="144" bestFit="1" customWidth="1"/>
    <col min="8470" max="8472" width="19.5703125" style="144" customWidth="1"/>
    <col min="8473" max="8473" width="10.42578125" style="144" bestFit="1" customWidth="1"/>
    <col min="8474" max="8474" width="10.5703125" style="144" bestFit="1" customWidth="1"/>
    <col min="8475" max="8475" width="10.85546875" style="144" bestFit="1" customWidth="1"/>
    <col min="8476" max="8476" width="24.7109375" style="144" bestFit="1" customWidth="1"/>
    <col min="8477" max="8477" width="19.140625" style="144" bestFit="1" customWidth="1"/>
    <col min="8478" max="8479" width="17" style="144" customWidth="1"/>
    <col min="8480" max="8487" width="19.140625" style="144" bestFit="1" customWidth="1"/>
    <col min="8488" max="8488" width="16" style="144" bestFit="1" customWidth="1"/>
    <col min="8489" max="8489" width="19.85546875" style="144" bestFit="1" customWidth="1"/>
    <col min="8490" max="8491" width="17.85546875" style="144" bestFit="1" customWidth="1"/>
    <col min="8492" max="8499" width="19.85546875" style="144" bestFit="1" customWidth="1"/>
    <col min="8500" max="8500" width="16.7109375" style="144" bestFit="1" customWidth="1"/>
    <col min="8501" max="8501" width="11" style="144" bestFit="1" customWidth="1"/>
    <col min="8502" max="8502" width="18.85546875" style="144" bestFit="1" customWidth="1"/>
    <col min="8503" max="8504" width="16.85546875" style="144" bestFit="1" customWidth="1"/>
    <col min="8505" max="8512" width="19" style="144" bestFit="1" customWidth="1"/>
    <col min="8513" max="8513" width="15.85546875" style="144" bestFit="1" customWidth="1"/>
    <col min="8514" max="8514" width="19.7109375" style="144" bestFit="1" customWidth="1"/>
    <col min="8515" max="8516" width="17.5703125" style="144" bestFit="1" customWidth="1"/>
    <col min="8517" max="8524" width="19.5703125" style="144" bestFit="1" customWidth="1"/>
    <col min="8525" max="8525" width="16.42578125" style="144" bestFit="1" customWidth="1"/>
    <col min="8526" max="8526" width="18.28515625" style="144" bestFit="1" customWidth="1"/>
    <col min="8527" max="8527" width="19.85546875" style="144" bestFit="1" customWidth="1"/>
    <col min="8528" max="8528" width="18.42578125" style="144" bestFit="1" customWidth="1"/>
    <col min="8529" max="8529" width="20" style="144" bestFit="1" customWidth="1"/>
    <col min="8530" max="8530" width="21.42578125" style="144" bestFit="1" customWidth="1"/>
    <col min="8531" max="8532" width="19.28515625" style="144" bestFit="1" customWidth="1"/>
    <col min="8533" max="8540" width="21.42578125" style="144" bestFit="1" customWidth="1"/>
    <col min="8541" max="8541" width="18.28515625" style="144" bestFit="1" customWidth="1"/>
    <col min="8542" max="8542" width="22.140625" style="144" bestFit="1" customWidth="1"/>
    <col min="8543" max="8544" width="20" style="144" bestFit="1" customWidth="1"/>
    <col min="8545" max="8552" width="22.140625" style="144" bestFit="1" customWidth="1"/>
    <col min="8553" max="8553" width="19" style="144" bestFit="1" customWidth="1"/>
    <col min="8554" max="8554" width="21.5703125" style="144" bestFit="1" customWidth="1"/>
    <col min="8555" max="8556" width="19.42578125" style="144" bestFit="1" customWidth="1"/>
    <col min="8557" max="8564" width="21.5703125" style="144" bestFit="1" customWidth="1"/>
    <col min="8565" max="8565" width="18.42578125" style="144" bestFit="1" customWidth="1"/>
    <col min="8566" max="8566" width="22.28515625" style="144" bestFit="1" customWidth="1"/>
    <col min="8567" max="8568" width="20.140625" style="144" bestFit="1" customWidth="1"/>
    <col min="8569" max="8576" width="22.28515625" style="144" bestFit="1" customWidth="1"/>
    <col min="8577" max="8577" width="19.140625" style="144" bestFit="1" customWidth="1"/>
    <col min="8578" max="8578" width="18.140625" style="144" bestFit="1" customWidth="1"/>
    <col min="8579" max="8579" width="19.7109375" style="144" bestFit="1" customWidth="1"/>
    <col min="8580" max="8580" width="18.28515625" style="144" bestFit="1" customWidth="1"/>
    <col min="8581" max="8581" width="19.85546875" style="144" bestFit="1" customWidth="1"/>
    <col min="8582" max="8582" width="21.140625" style="144" bestFit="1" customWidth="1"/>
    <col min="8583" max="8584" width="19.140625" style="144" bestFit="1" customWidth="1"/>
    <col min="8585" max="8592" width="21.140625" style="144" bestFit="1" customWidth="1"/>
    <col min="8593" max="8593" width="18.140625" style="144" bestFit="1" customWidth="1"/>
    <col min="8594" max="8594" width="22" style="144" bestFit="1" customWidth="1"/>
    <col min="8595" max="8596" width="19.85546875" style="144" bestFit="1" customWidth="1"/>
    <col min="8597" max="8604" width="22" style="144" bestFit="1" customWidth="1"/>
    <col min="8605" max="8605" width="18.85546875" style="144" bestFit="1" customWidth="1"/>
    <col min="8606" max="8606" width="21.42578125" style="144" bestFit="1" customWidth="1"/>
    <col min="8607" max="8608" width="19.28515625" style="144" bestFit="1" customWidth="1"/>
    <col min="8609" max="8616" width="21.42578125" style="144" bestFit="1" customWidth="1"/>
    <col min="8617" max="8617" width="18.28515625" style="144" bestFit="1" customWidth="1"/>
    <col min="8618" max="8618" width="22.140625" style="144" bestFit="1" customWidth="1"/>
    <col min="8619" max="8620" width="20" style="144" bestFit="1" customWidth="1"/>
    <col min="8621" max="8628" width="22.140625" style="144" bestFit="1" customWidth="1"/>
    <col min="8629" max="8629" width="19" style="144" bestFit="1" customWidth="1"/>
    <col min="8630" max="8630" width="14.85546875" style="144" bestFit="1" customWidth="1"/>
    <col min="8631" max="8632" width="12.7109375" style="144" bestFit="1" customWidth="1"/>
    <col min="8633" max="8640" width="15" style="144" bestFit="1" customWidth="1"/>
    <col min="8641" max="8641" width="11.7109375" style="144" bestFit="1" customWidth="1"/>
    <col min="8642" max="8642" width="15.5703125" style="144" bestFit="1" customWidth="1"/>
    <col min="8643" max="8644" width="13.5703125" style="144" bestFit="1" customWidth="1"/>
    <col min="8645" max="8652" width="15.85546875" style="144" bestFit="1" customWidth="1"/>
    <col min="8653" max="8653" width="12.5703125" style="144" bestFit="1" customWidth="1"/>
    <col min="8654" max="8654" width="14.7109375" style="144" bestFit="1" customWidth="1"/>
    <col min="8655" max="8656" width="12.5703125" style="144" bestFit="1" customWidth="1"/>
    <col min="8657" max="8664" width="14.7109375" style="144" bestFit="1" customWidth="1"/>
    <col min="8665" max="8665" width="11.5703125" style="144" bestFit="1" customWidth="1"/>
    <col min="8666" max="8666" width="15.42578125" style="144" bestFit="1" customWidth="1"/>
    <col min="8667" max="8668" width="13.42578125" style="144" bestFit="1" customWidth="1"/>
    <col min="8669" max="8676" width="15.5703125" style="144" bestFit="1" customWidth="1"/>
    <col min="8677" max="8677" width="12.28515625" style="144" bestFit="1" customWidth="1"/>
    <col min="8678" max="8724" width="9.140625" style="144"/>
    <col min="8725" max="8725" width="19.5703125" style="144" bestFit="1" customWidth="1"/>
    <col min="8726" max="8728" width="19.5703125" style="144" customWidth="1"/>
    <col min="8729" max="8729" width="10.42578125" style="144" bestFit="1" customWidth="1"/>
    <col min="8730" max="8730" width="10.5703125" style="144" bestFit="1" customWidth="1"/>
    <col min="8731" max="8731" width="10.85546875" style="144" bestFit="1" customWidth="1"/>
    <col min="8732" max="8732" width="24.7109375" style="144" bestFit="1" customWidth="1"/>
    <col min="8733" max="8733" width="19.140625" style="144" bestFit="1" customWidth="1"/>
    <col min="8734" max="8735" width="17" style="144" customWidth="1"/>
    <col min="8736" max="8743" width="19.140625" style="144" bestFit="1" customWidth="1"/>
    <col min="8744" max="8744" width="16" style="144" bestFit="1" customWidth="1"/>
    <col min="8745" max="8745" width="19.85546875" style="144" bestFit="1" customWidth="1"/>
    <col min="8746" max="8747" width="17.85546875" style="144" bestFit="1" customWidth="1"/>
    <col min="8748" max="8755" width="19.85546875" style="144" bestFit="1" customWidth="1"/>
    <col min="8756" max="8756" width="16.7109375" style="144" bestFit="1" customWidth="1"/>
    <col min="8757" max="8757" width="11" style="144" bestFit="1" customWidth="1"/>
    <col min="8758" max="8758" width="18.85546875" style="144" bestFit="1" customWidth="1"/>
    <col min="8759" max="8760" width="16.85546875" style="144" bestFit="1" customWidth="1"/>
    <col min="8761" max="8768" width="19" style="144" bestFit="1" customWidth="1"/>
    <col min="8769" max="8769" width="15.85546875" style="144" bestFit="1" customWidth="1"/>
    <col min="8770" max="8770" width="19.7109375" style="144" bestFit="1" customWidth="1"/>
    <col min="8771" max="8772" width="17.5703125" style="144" bestFit="1" customWidth="1"/>
    <col min="8773" max="8780" width="19.5703125" style="144" bestFit="1" customWidth="1"/>
    <col min="8781" max="8781" width="16.42578125" style="144" bestFit="1" customWidth="1"/>
    <col min="8782" max="8782" width="18.28515625" style="144" bestFit="1" customWidth="1"/>
    <col min="8783" max="8783" width="19.85546875" style="144" bestFit="1" customWidth="1"/>
    <col min="8784" max="8784" width="18.42578125" style="144" bestFit="1" customWidth="1"/>
    <col min="8785" max="8785" width="20" style="144" bestFit="1" customWidth="1"/>
    <col min="8786" max="8786" width="21.42578125" style="144" bestFit="1" customWidth="1"/>
    <col min="8787" max="8788" width="19.28515625" style="144" bestFit="1" customWidth="1"/>
    <col min="8789" max="8796" width="21.42578125" style="144" bestFit="1" customWidth="1"/>
    <col min="8797" max="8797" width="18.28515625" style="144" bestFit="1" customWidth="1"/>
    <col min="8798" max="8798" width="22.140625" style="144" bestFit="1" customWidth="1"/>
    <col min="8799" max="8800" width="20" style="144" bestFit="1" customWidth="1"/>
    <col min="8801" max="8808" width="22.140625" style="144" bestFit="1" customWidth="1"/>
    <col min="8809" max="8809" width="19" style="144" bestFit="1" customWidth="1"/>
    <col min="8810" max="8810" width="21.5703125" style="144" bestFit="1" customWidth="1"/>
    <col min="8811" max="8812" width="19.42578125" style="144" bestFit="1" customWidth="1"/>
    <col min="8813" max="8820" width="21.5703125" style="144" bestFit="1" customWidth="1"/>
    <col min="8821" max="8821" width="18.42578125" style="144" bestFit="1" customWidth="1"/>
    <col min="8822" max="8822" width="22.28515625" style="144" bestFit="1" customWidth="1"/>
    <col min="8823" max="8824" width="20.140625" style="144" bestFit="1" customWidth="1"/>
    <col min="8825" max="8832" width="22.28515625" style="144" bestFit="1" customWidth="1"/>
    <col min="8833" max="8833" width="19.140625" style="144" bestFit="1" customWidth="1"/>
    <col min="8834" max="8834" width="18.140625" style="144" bestFit="1" customWidth="1"/>
    <col min="8835" max="8835" width="19.7109375" style="144" bestFit="1" customWidth="1"/>
    <col min="8836" max="8836" width="18.28515625" style="144" bestFit="1" customWidth="1"/>
    <col min="8837" max="8837" width="19.85546875" style="144" bestFit="1" customWidth="1"/>
    <col min="8838" max="8838" width="21.140625" style="144" bestFit="1" customWidth="1"/>
    <col min="8839" max="8840" width="19.140625" style="144" bestFit="1" customWidth="1"/>
    <col min="8841" max="8848" width="21.140625" style="144" bestFit="1" customWidth="1"/>
    <col min="8849" max="8849" width="18.140625" style="144" bestFit="1" customWidth="1"/>
    <col min="8850" max="8850" width="22" style="144" bestFit="1" customWidth="1"/>
    <col min="8851" max="8852" width="19.85546875" style="144" bestFit="1" customWidth="1"/>
    <col min="8853" max="8860" width="22" style="144" bestFit="1" customWidth="1"/>
    <col min="8861" max="8861" width="18.85546875" style="144" bestFit="1" customWidth="1"/>
    <col min="8862" max="8862" width="21.42578125" style="144" bestFit="1" customWidth="1"/>
    <col min="8863" max="8864" width="19.28515625" style="144" bestFit="1" customWidth="1"/>
    <col min="8865" max="8872" width="21.42578125" style="144" bestFit="1" customWidth="1"/>
    <col min="8873" max="8873" width="18.28515625" style="144" bestFit="1" customWidth="1"/>
    <col min="8874" max="8874" width="22.140625" style="144" bestFit="1" customWidth="1"/>
    <col min="8875" max="8876" width="20" style="144" bestFit="1" customWidth="1"/>
    <col min="8877" max="8884" width="22.140625" style="144" bestFit="1" customWidth="1"/>
    <col min="8885" max="8885" width="19" style="144" bestFit="1" customWidth="1"/>
    <col min="8886" max="8886" width="14.85546875" style="144" bestFit="1" customWidth="1"/>
    <col min="8887" max="8888" width="12.7109375" style="144" bestFit="1" customWidth="1"/>
    <col min="8889" max="8896" width="15" style="144" bestFit="1" customWidth="1"/>
    <col min="8897" max="8897" width="11.7109375" style="144" bestFit="1" customWidth="1"/>
    <col min="8898" max="8898" width="15.5703125" style="144" bestFit="1" customWidth="1"/>
    <col min="8899" max="8900" width="13.5703125" style="144" bestFit="1" customWidth="1"/>
    <col min="8901" max="8908" width="15.85546875" style="144" bestFit="1" customWidth="1"/>
    <col min="8909" max="8909" width="12.5703125" style="144" bestFit="1" customWidth="1"/>
    <col min="8910" max="8910" width="14.7109375" style="144" bestFit="1" customWidth="1"/>
    <col min="8911" max="8912" width="12.5703125" style="144" bestFit="1" customWidth="1"/>
    <col min="8913" max="8920" width="14.7109375" style="144" bestFit="1" customWidth="1"/>
    <col min="8921" max="8921" width="11.5703125" style="144" bestFit="1" customWidth="1"/>
    <col min="8922" max="8922" width="15.42578125" style="144" bestFit="1" customWidth="1"/>
    <col min="8923" max="8924" width="13.42578125" style="144" bestFit="1" customWidth="1"/>
    <col min="8925" max="8932" width="15.5703125" style="144" bestFit="1" customWidth="1"/>
    <col min="8933" max="8933" width="12.28515625" style="144" bestFit="1" customWidth="1"/>
    <col min="8934" max="8980" width="9.140625" style="144"/>
    <col min="8981" max="8981" width="19.5703125" style="144" bestFit="1" customWidth="1"/>
    <col min="8982" max="8984" width="19.5703125" style="144" customWidth="1"/>
    <col min="8985" max="8985" width="10.42578125" style="144" bestFit="1" customWidth="1"/>
    <col min="8986" max="8986" width="10.5703125" style="144" bestFit="1" customWidth="1"/>
    <col min="8987" max="8987" width="10.85546875" style="144" bestFit="1" customWidth="1"/>
    <col min="8988" max="8988" width="24.7109375" style="144" bestFit="1" customWidth="1"/>
    <col min="8989" max="8989" width="19.140625" style="144" bestFit="1" customWidth="1"/>
    <col min="8990" max="8991" width="17" style="144" customWidth="1"/>
    <col min="8992" max="8999" width="19.140625" style="144" bestFit="1" customWidth="1"/>
    <col min="9000" max="9000" width="16" style="144" bestFit="1" customWidth="1"/>
    <col min="9001" max="9001" width="19.85546875" style="144" bestFit="1" customWidth="1"/>
    <col min="9002" max="9003" width="17.85546875" style="144" bestFit="1" customWidth="1"/>
    <col min="9004" max="9011" width="19.85546875" style="144" bestFit="1" customWidth="1"/>
    <col min="9012" max="9012" width="16.7109375" style="144" bestFit="1" customWidth="1"/>
    <col min="9013" max="9013" width="11" style="144" bestFit="1" customWidth="1"/>
    <col min="9014" max="9014" width="18.85546875" style="144" bestFit="1" customWidth="1"/>
    <col min="9015" max="9016" width="16.85546875" style="144" bestFit="1" customWidth="1"/>
    <col min="9017" max="9024" width="19" style="144" bestFit="1" customWidth="1"/>
    <col min="9025" max="9025" width="15.85546875" style="144" bestFit="1" customWidth="1"/>
    <col min="9026" max="9026" width="19.7109375" style="144" bestFit="1" customWidth="1"/>
    <col min="9027" max="9028" width="17.5703125" style="144" bestFit="1" customWidth="1"/>
    <col min="9029" max="9036" width="19.5703125" style="144" bestFit="1" customWidth="1"/>
    <col min="9037" max="9037" width="16.42578125" style="144" bestFit="1" customWidth="1"/>
    <col min="9038" max="9038" width="18.28515625" style="144" bestFit="1" customWidth="1"/>
    <col min="9039" max="9039" width="19.85546875" style="144" bestFit="1" customWidth="1"/>
    <col min="9040" max="9040" width="18.42578125" style="144" bestFit="1" customWidth="1"/>
    <col min="9041" max="9041" width="20" style="144" bestFit="1" customWidth="1"/>
    <col min="9042" max="9042" width="21.42578125" style="144" bestFit="1" customWidth="1"/>
    <col min="9043" max="9044" width="19.28515625" style="144" bestFit="1" customWidth="1"/>
    <col min="9045" max="9052" width="21.42578125" style="144" bestFit="1" customWidth="1"/>
    <col min="9053" max="9053" width="18.28515625" style="144" bestFit="1" customWidth="1"/>
    <col min="9054" max="9054" width="22.140625" style="144" bestFit="1" customWidth="1"/>
    <col min="9055" max="9056" width="20" style="144" bestFit="1" customWidth="1"/>
    <col min="9057" max="9064" width="22.140625" style="144" bestFit="1" customWidth="1"/>
    <col min="9065" max="9065" width="19" style="144" bestFit="1" customWidth="1"/>
    <col min="9066" max="9066" width="21.5703125" style="144" bestFit="1" customWidth="1"/>
    <col min="9067" max="9068" width="19.42578125" style="144" bestFit="1" customWidth="1"/>
    <col min="9069" max="9076" width="21.5703125" style="144" bestFit="1" customWidth="1"/>
    <col min="9077" max="9077" width="18.42578125" style="144" bestFit="1" customWidth="1"/>
    <col min="9078" max="9078" width="22.28515625" style="144" bestFit="1" customWidth="1"/>
    <col min="9079" max="9080" width="20.140625" style="144" bestFit="1" customWidth="1"/>
    <col min="9081" max="9088" width="22.28515625" style="144" bestFit="1" customWidth="1"/>
    <col min="9089" max="9089" width="19.140625" style="144" bestFit="1" customWidth="1"/>
    <col min="9090" max="9090" width="18.140625" style="144" bestFit="1" customWidth="1"/>
    <col min="9091" max="9091" width="19.7109375" style="144" bestFit="1" customWidth="1"/>
    <col min="9092" max="9092" width="18.28515625" style="144" bestFit="1" customWidth="1"/>
    <col min="9093" max="9093" width="19.85546875" style="144" bestFit="1" customWidth="1"/>
    <col min="9094" max="9094" width="21.140625" style="144" bestFit="1" customWidth="1"/>
    <col min="9095" max="9096" width="19.140625" style="144" bestFit="1" customWidth="1"/>
    <col min="9097" max="9104" width="21.140625" style="144" bestFit="1" customWidth="1"/>
    <col min="9105" max="9105" width="18.140625" style="144" bestFit="1" customWidth="1"/>
    <col min="9106" max="9106" width="22" style="144" bestFit="1" customWidth="1"/>
    <col min="9107" max="9108" width="19.85546875" style="144" bestFit="1" customWidth="1"/>
    <col min="9109" max="9116" width="22" style="144" bestFit="1" customWidth="1"/>
    <col min="9117" max="9117" width="18.85546875" style="144" bestFit="1" customWidth="1"/>
    <col min="9118" max="9118" width="21.42578125" style="144" bestFit="1" customWidth="1"/>
    <col min="9119" max="9120" width="19.28515625" style="144" bestFit="1" customWidth="1"/>
    <col min="9121" max="9128" width="21.42578125" style="144" bestFit="1" customWidth="1"/>
    <col min="9129" max="9129" width="18.28515625" style="144" bestFit="1" customWidth="1"/>
    <col min="9130" max="9130" width="22.140625" style="144" bestFit="1" customWidth="1"/>
    <col min="9131" max="9132" width="20" style="144" bestFit="1" customWidth="1"/>
    <col min="9133" max="9140" width="22.140625" style="144" bestFit="1" customWidth="1"/>
    <col min="9141" max="9141" width="19" style="144" bestFit="1" customWidth="1"/>
    <col min="9142" max="9142" width="14.85546875" style="144" bestFit="1" customWidth="1"/>
    <col min="9143" max="9144" width="12.7109375" style="144" bestFit="1" customWidth="1"/>
    <col min="9145" max="9152" width="15" style="144" bestFit="1" customWidth="1"/>
    <col min="9153" max="9153" width="11.7109375" style="144" bestFit="1" customWidth="1"/>
    <col min="9154" max="9154" width="15.5703125" style="144" bestFit="1" customWidth="1"/>
    <col min="9155" max="9156" width="13.5703125" style="144" bestFit="1" customWidth="1"/>
    <col min="9157" max="9164" width="15.85546875" style="144" bestFit="1" customWidth="1"/>
    <col min="9165" max="9165" width="12.5703125" style="144" bestFit="1" customWidth="1"/>
    <col min="9166" max="9166" width="14.7109375" style="144" bestFit="1" customWidth="1"/>
    <col min="9167" max="9168" width="12.5703125" style="144" bestFit="1" customWidth="1"/>
    <col min="9169" max="9176" width="14.7109375" style="144" bestFit="1" customWidth="1"/>
    <col min="9177" max="9177" width="11.5703125" style="144" bestFit="1" customWidth="1"/>
    <col min="9178" max="9178" width="15.42578125" style="144" bestFit="1" customWidth="1"/>
    <col min="9179" max="9180" width="13.42578125" style="144" bestFit="1" customWidth="1"/>
    <col min="9181" max="9188" width="15.5703125" style="144" bestFit="1" customWidth="1"/>
    <col min="9189" max="9189" width="12.28515625" style="144" bestFit="1" customWidth="1"/>
    <col min="9190" max="9236" width="9.140625" style="144"/>
    <col min="9237" max="9237" width="19.5703125" style="144" bestFit="1" customWidth="1"/>
    <col min="9238" max="9240" width="19.5703125" style="144" customWidth="1"/>
    <col min="9241" max="9241" width="10.42578125" style="144" bestFit="1" customWidth="1"/>
    <col min="9242" max="9242" width="10.5703125" style="144" bestFit="1" customWidth="1"/>
    <col min="9243" max="9243" width="10.85546875" style="144" bestFit="1" customWidth="1"/>
    <col min="9244" max="9244" width="24.7109375" style="144" bestFit="1" customWidth="1"/>
    <col min="9245" max="9245" width="19.140625" style="144" bestFit="1" customWidth="1"/>
    <col min="9246" max="9247" width="17" style="144" customWidth="1"/>
    <col min="9248" max="9255" width="19.140625" style="144" bestFit="1" customWidth="1"/>
    <col min="9256" max="9256" width="16" style="144" bestFit="1" customWidth="1"/>
    <col min="9257" max="9257" width="19.85546875" style="144" bestFit="1" customWidth="1"/>
    <col min="9258" max="9259" width="17.85546875" style="144" bestFit="1" customWidth="1"/>
    <col min="9260" max="9267" width="19.85546875" style="144" bestFit="1" customWidth="1"/>
    <col min="9268" max="9268" width="16.7109375" style="144" bestFit="1" customWidth="1"/>
    <col min="9269" max="9269" width="11" style="144" bestFit="1" customWidth="1"/>
    <col min="9270" max="9270" width="18.85546875" style="144" bestFit="1" customWidth="1"/>
    <col min="9271" max="9272" width="16.85546875" style="144" bestFit="1" customWidth="1"/>
    <col min="9273" max="9280" width="19" style="144" bestFit="1" customWidth="1"/>
    <col min="9281" max="9281" width="15.85546875" style="144" bestFit="1" customWidth="1"/>
    <col min="9282" max="9282" width="19.7109375" style="144" bestFit="1" customWidth="1"/>
    <col min="9283" max="9284" width="17.5703125" style="144" bestFit="1" customWidth="1"/>
    <col min="9285" max="9292" width="19.5703125" style="144" bestFit="1" customWidth="1"/>
    <col min="9293" max="9293" width="16.42578125" style="144" bestFit="1" customWidth="1"/>
    <col min="9294" max="9294" width="18.28515625" style="144" bestFit="1" customWidth="1"/>
    <col min="9295" max="9295" width="19.85546875" style="144" bestFit="1" customWidth="1"/>
    <col min="9296" max="9296" width="18.42578125" style="144" bestFit="1" customWidth="1"/>
    <col min="9297" max="9297" width="20" style="144" bestFit="1" customWidth="1"/>
    <col min="9298" max="9298" width="21.42578125" style="144" bestFit="1" customWidth="1"/>
    <col min="9299" max="9300" width="19.28515625" style="144" bestFit="1" customWidth="1"/>
    <col min="9301" max="9308" width="21.42578125" style="144" bestFit="1" customWidth="1"/>
    <col min="9309" max="9309" width="18.28515625" style="144" bestFit="1" customWidth="1"/>
    <col min="9310" max="9310" width="22.140625" style="144" bestFit="1" customWidth="1"/>
    <col min="9311" max="9312" width="20" style="144" bestFit="1" customWidth="1"/>
    <col min="9313" max="9320" width="22.140625" style="144" bestFit="1" customWidth="1"/>
    <col min="9321" max="9321" width="19" style="144" bestFit="1" customWidth="1"/>
    <col min="9322" max="9322" width="21.5703125" style="144" bestFit="1" customWidth="1"/>
    <col min="9323" max="9324" width="19.42578125" style="144" bestFit="1" customWidth="1"/>
    <col min="9325" max="9332" width="21.5703125" style="144" bestFit="1" customWidth="1"/>
    <col min="9333" max="9333" width="18.42578125" style="144" bestFit="1" customWidth="1"/>
    <col min="9334" max="9334" width="22.28515625" style="144" bestFit="1" customWidth="1"/>
    <col min="9335" max="9336" width="20.140625" style="144" bestFit="1" customWidth="1"/>
    <col min="9337" max="9344" width="22.28515625" style="144" bestFit="1" customWidth="1"/>
    <col min="9345" max="9345" width="19.140625" style="144" bestFit="1" customWidth="1"/>
    <col min="9346" max="9346" width="18.140625" style="144" bestFit="1" customWidth="1"/>
    <col min="9347" max="9347" width="19.7109375" style="144" bestFit="1" customWidth="1"/>
    <col min="9348" max="9348" width="18.28515625" style="144" bestFit="1" customWidth="1"/>
    <col min="9349" max="9349" width="19.85546875" style="144" bestFit="1" customWidth="1"/>
    <col min="9350" max="9350" width="21.140625" style="144" bestFit="1" customWidth="1"/>
    <col min="9351" max="9352" width="19.140625" style="144" bestFit="1" customWidth="1"/>
    <col min="9353" max="9360" width="21.140625" style="144" bestFit="1" customWidth="1"/>
    <col min="9361" max="9361" width="18.140625" style="144" bestFit="1" customWidth="1"/>
    <col min="9362" max="9362" width="22" style="144" bestFit="1" customWidth="1"/>
    <col min="9363" max="9364" width="19.85546875" style="144" bestFit="1" customWidth="1"/>
    <col min="9365" max="9372" width="22" style="144" bestFit="1" customWidth="1"/>
    <col min="9373" max="9373" width="18.85546875" style="144" bestFit="1" customWidth="1"/>
    <col min="9374" max="9374" width="21.42578125" style="144" bestFit="1" customWidth="1"/>
    <col min="9375" max="9376" width="19.28515625" style="144" bestFit="1" customWidth="1"/>
    <col min="9377" max="9384" width="21.42578125" style="144" bestFit="1" customWidth="1"/>
    <col min="9385" max="9385" width="18.28515625" style="144" bestFit="1" customWidth="1"/>
    <col min="9386" max="9386" width="22.140625" style="144" bestFit="1" customWidth="1"/>
    <col min="9387" max="9388" width="20" style="144" bestFit="1" customWidth="1"/>
    <col min="9389" max="9396" width="22.140625" style="144" bestFit="1" customWidth="1"/>
    <col min="9397" max="9397" width="19" style="144" bestFit="1" customWidth="1"/>
    <col min="9398" max="9398" width="14.85546875" style="144" bestFit="1" customWidth="1"/>
    <col min="9399" max="9400" width="12.7109375" style="144" bestFit="1" customWidth="1"/>
    <col min="9401" max="9408" width="15" style="144" bestFit="1" customWidth="1"/>
    <col min="9409" max="9409" width="11.7109375" style="144" bestFit="1" customWidth="1"/>
    <col min="9410" max="9410" width="15.5703125" style="144" bestFit="1" customWidth="1"/>
    <col min="9411" max="9412" width="13.5703125" style="144" bestFit="1" customWidth="1"/>
    <col min="9413" max="9420" width="15.85546875" style="144" bestFit="1" customWidth="1"/>
    <col min="9421" max="9421" width="12.5703125" style="144" bestFit="1" customWidth="1"/>
    <col min="9422" max="9422" width="14.7109375" style="144" bestFit="1" customWidth="1"/>
    <col min="9423" max="9424" width="12.5703125" style="144" bestFit="1" customWidth="1"/>
    <col min="9425" max="9432" width="14.7109375" style="144" bestFit="1" customWidth="1"/>
    <col min="9433" max="9433" width="11.5703125" style="144" bestFit="1" customWidth="1"/>
    <col min="9434" max="9434" width="15.42578125" style="144" bestFit="1" customWidth="1"/>
    <col min="9435" max="9436" width="13.42578125" style="144" bestFit="1" customWidth="1"/>
    <col min="9437" max="9444" width="15.5703125" style="144" bestFit="1" customWidth="1"/>
    <col min="9445" max="9445" width="12.28515625" style="144" bestFit="1" customWidth="1"/>
    <col min="9446" max="9492" width="9.140625" style="144"/>
    <col min="9493" max="9493" width="19.5703125" style="144" bestFit="1" customWidth="1"/>
    <col min="9494" max="9496" width="19.5703125" style="144" customWidth="1"/>
    <col min="9497" max="9497" width="10.42578125" style="144" bestFit="1" customWidth="1"/>
    <col min="9498" max="9498" width="10.5703125" style="144" bestFit="1" customWidth="1"/>
    <col min="9499" max="9499" width="10.85546875" style="144" bestFit="1" customWidth="1"/>
    <col min="9500" max="9500" width="24.7109375" style="144" bestFit="1" customWidth="1"/>
    <col min="9501" max="9501" width="19.140625" style="144" bestFit="1" customWidth="1"/>
    <col min="9502" max="9503" width="17" style="144" customWidth="1"/>
    <col min="9504" max="9511" width="19.140625" style="144" bestFit="1" customWidth="1"/>
    <col min="9512" max="9512" width="16" style="144" bestFit="1" customWidth="1"/>
    <col min="9513" max="9513" width="19.85546875" style="144" bestFit="1" customWidth="1"/>
    <col min="9514" max="9515" width="17.85546875" style="144" bestFit="1" customWidth="1"/>
    <col min="9516" max="9523" width="19.85546875" style="144" bestFit="1" customWidth="1"/>
    <col min="9524" max="9524" width="16.7109375" style="144" bestFit="1" customWidth="1"/>
    <col min="9525" max="9525" width="11" style="144" bestFit="1" customWidth="1"/>
    <col min="9526" max="9526" width="18.85546875" style="144" bestFit="1" customWidth="1"/>
    <col min="9527" max="9528" width="16.85546875" style="144" bestFit="1" customWidth="1"/>
    <col min="9529" max="9536" width="19" style="144" bestFit="1" customWidth="1"/>
    <col min="9537" max="9537" width="15.85546875" style="144" bestFit="1" customWidth="1"/>
    <col min="9538" max="9538" width="19.7109375" style="144" bestFit="1" customWidth="1"/>
    <col min="9539" max="9540" width="17.5703125" style="144" bestFit="1" customWidth="1"/>
    <col min="9541" max="9548" width="19.5703125" style="144" bestFit="1" customWidth="1"/>
    <col min="9549" max="9549" width="16.42578125" style="144" bestFit="1" customWidth="1"/>
    <col min="9550" max="9550" width="18.28515625" style="144" bestFit="1" customWidth="1"/>
    <col min="9551" max="9551" width="19.85546875" style="144" bestFit="1" customWidth="1"/>
    <col min="9552" max="9552" width="18.42578125" style="144" bestFit="1" customWidth="1"/>
    <col min="9553" max="9553" width="20" style="144" bestFit="1" customWidth="1"/>
    <col min="9554" max="9554" width="21.42578125" style="144" bestFit="1" customWidth="1"/>
    <col min="9555" max="9556" width="19.28515625" style="144" bestFit="1" customWidth="1"/>
    <col min="9557" max="9564" width="21.42578125" style="144" bestFit="1" customWidth="1"/>
    <col min="9565" max="9565" width="18.28515625" style="144" bestFit="1" customWidth="1"/>
    <col min="9566" max="9566" width="22.140625" style="144" bestFit="1" customWidth="1"/>
    <col min="9567" max="9568" width="20" style="144" bestFit="1" customWidth="1"/>
    <col min="9569" max="9576" width="22.140625" style="144" bestFit="1" customWidth="1"/>
    <col min="9577" max="9577" width="19" style="144" bestFit="1" customWidth="1"/>
    <col min="9578" max="9578" width="21.5703125" style="144" bestFit="1" customWidth="1"/>
    <col min="9579" max="9580" width="19.42578125" style="144" bestFit="1" customWidth="1"/>
    <col min="9581" max="9588" width="21.5703125" style="144" bestFit="1" customWidth="1"/>
    <col min="9589" max="9589" width="18.42578125" style="144" bestFit="1" customWidth="1"/>
    <col min="9590" max="9590" width="22.28515625" style="144" bestFit="1" customWidth="1"/>
    <col min="9591" max="9592" width="20.140625" style="144" bestFit="1" customWidth="1"/>
    <col min="9593" max="9600" width="22.28515625" style="144" bestFit="1" customWidth="1"/>
    <col min="9601" max="9601" width="19.140625" style="144" bestFit="1" customWidth="1"/>
    <col min="9602" max="9602" width="18.140625" style="144" bestFit="1" customWidth="1"/>
    <col min="9603" max="9603" width="19.7109375" style="144" bestFit="1" customWidth="1"/>
    <col min="9604" max="9604" width="18.28515625" style="144" bestFit="1" customWidth="1"/>
    <col min="9605" max="9605" width="19.85546875" style="144" bestFit="1" customWidth="1"/>
    <col min="9606" max="9606" width="21.140625" style="144" bestFit="1" customWidth="1"/>
    <col min="9607" max="9608" width="19.140625" style="144" bestFit="1" customWidth="1"/>
    <col min="9609" max="9616" width="21.140625" style="144" bestFit="1" customWidth="1"/>
    <col min="9617" max="9617" width="18.140625" style="144" bestFit="1" customWidth="1"/>
    <col min="9618" max="9618" width="22" style="144" bestFit="1" customWidth="1"/>
    <col min="9619" max="9620" width="19.85546875" style="144" bestFit="1" customWidth="1"/>
    <col min="9621" max="9628" width="22" style="144" bestFit="1" customWidth="1"/>
    <col min="9629" max="9629" width="18.85546875" style="144" bestFit="1" customWidth="1"/>
    <col min="9630" max="9630" width="21.42578125" style="144" bestFit="1" customWidth="1"/>
    <col min="9631" max="9632" width="19.28515625" style="144" bestFit="1" customWidth="1"/>
    <col min="9633" max="9640" width="21.42578125" style="144" bestFit="1" customWidth="1"/>
    <col min="9641" max="9641" width="18.28515625" style="144" bestFit="1" customWidth="1"/>
    <col min="9642" max="9642" width="22.140625" style="144" bestFit="1" customWidth="1"/>
    <col min="9643" max="9644" width="20" style="144" bestFit="1" customWidth="1"/>
    <col min="9645" max="9652" width="22.140625" style="144" bestFit="1" customWidth="1"/>
    <col min="9653" max="9653" width="19" style="144" bestFit="1" customWidth="1"/>
    <col min="9654" max="9654" width="14.85546875" style="144" bestFit="1" customWidth="1"/>
    <col min="9655" max="9656" width="12.7109375" style="144" bestFit="1" customWidth="1"/>
    <col min="9657" max="9664" width="15" style="144" bestFit="1" customWidth="1"/>
    <col min="9665" max="9665" width="11.7109375" style="144" bestFit="1" customWidth="1"/>
    <col min="9666" max="9666" width="15.5703125" style="144" bestFit="1" customWidth="1"/>
    <col min="9667" max="9668" width="13.5703125" style="144" bestFit="1" customWidth="1"/>
    <col min="9669" max="9676" width="15.85546875" style="144" bestFit="1" customWidth="1"/>
    <col min="9677" max="9677" width="12.5703125" style="144" bestFit="1" customWidth="1"/>
    <col min="9678" max="9678" width="14.7109375" style="144" bestFit="1" customWidth="1"/>
    <col min="9679" max="9680" width="12.5703125" style="144" bestFit="1" customWidth="1"/>
    <col min="9681" max="9688" width="14.7109375" style="144" bestFit="1" customWidth="1"/>
    <col min="9689" max="9689" width="11.5703125" style="144" bestFit="1" customWidth="1"/>
    <col min="9690" max="9690" width="15.42578125" style="144" bestFit="1" customWidth="1"/>
    <col min="9691" max="9692" width="13.42578125" style="144" bestFit="1" customWidth="1"/>
    <col min="9693" max="9700" width="15.5703125" style="144" bestFit="1" customWidth="1"/>
    <col min="9701" max="9701" width="12.28515625" style="144" bestFit="1" customWidth="1"/>
    <col min="9702" max="9748" width="9.140625" style="144"/>
    <col min="9749" max="9749" width="19.5703125" style="144" bestFit="1" customWidth="1"/>
    <col min="9750" max="9752" width="19.5703125" style="144" customWidth="1"/>
    <col min="9753" max="9753" width="10.42578125" style="144" bestFit="1" customWidth="1"/>
    <col min="9754" max="9754" width="10.5703125" style="144" bestFit="1" customWidth="1"/>
    <col min="9755" max="9755" width="10.85546875" style="144" bestFit="1" customWidth="1"/>
    <col min="9756" max="9756" width="24.7109375" style="144" bestFit="1" customWidth="1"/>
    <col min="9757" max="9757" width="19.140625" style="144" bestFit="1" customWidth="1"/>
    <col min="9758" max="9759" width="17" style="144" customWidth="1"/>
    <col min="9760" max="9767" width="19.140625" style="144" bestFit="1" customWidth="1"/>
    <col min="9768" max="9768" width="16" style="144" bestFit="1" customWidth="1"/>
    <col min="9769" max="9769" width="19.85546875" style="144" bestFit="1" customWidth="1"/>
    <col min="9770" max="9771" width="17.85546875" style="144" bestFit="1" customWidth="1"/>
    <col min="9772" max="9779" width="19.85546875" style="144" bestFit="1" customWidth="1"/>
    <col min="9780" max="9780" width="16.7109375" style="144" bestFit="1" customWidth="1"/>
    <col min="9781" max="9781" width="11" style="144" bestFit="1" customWidth="1"/>
    <col min="9782" max="9782" width="18.85546875" style="144" bestFit="1" customWidth="1"/>
    <col min="9783" max="9784" width="16.85546875" style="144" bestFit="1" customWidth="1"/>
    <col min="9785" max="9792" width="19" style="144" bestFit="1" customWidth="1"/>
    <col min="9793" max="9793" width="15.85546875" style="144" bestFit="1" customWidth="1"/>
    <col min="9794" max="9794" width="19.7109375" style="144" bestFit="1" customWidth="1"/>
    <col min="9795" max="9796" width="17.5703125" style="144" bestFit="1" customWidth="1"/>
    <col min="9797" max="9804" width="19.5703125" style="144" bestFit="1" customWidth="1"/>
    <col min="9805" max="9805" width="16.42578125" style="144" bestFit="1" customWidth="1"/>
    <col min="9806" max="9806" width="18.28515625" style="144" bestFit="1" customWidth="1"/>
    <col min="9807" max="9807" width="19.85546875" style="144" bestFit="1" customWidth="1"/>
    <col min="9808" max="9808" width="18.42578125" style="144" bestFit="1" customWidth="1"/>
    <col min="9809" max="9809" width="20" style="144" bestFit="1" customWidth="1"/>
    <col min="9810" max="9810" width="21.42578125" style="144" bestFit="1" customWidth="1"/>
    <col min="9811" max="9812" width="19.28515625" style="144" bestFit="1" customWidth="1"/>
    <col min="9813" max="9820" width="21.42578125" style="144" bestFit="1" customWidth="1"/>
    <col min="9821" max="9821" width="18.28515625" style="144" bestFit="1" customWidth="1"/>
    <col min="9822" max="9822" width="22.140625" style="144" bestFit="1" customWidth="1"/>
    <col min="9823" max="9824" width="20" style="144" bestFit="1" customWidth="1"/>
    <col min="9825" max="9832" width="22.140625" style="144" bestFit="1" customWidth="1"/>
    <col min="9833" max="9833" width="19" style="144" bestFit="1" customWidth="1"/>
    <col min="9834" max="9834" width="21.5703125" style="144" bestFit="1" customWidth="1"/>
    <col min="9835" max="9836" width="19.42578125" style="144" bestFit="1" customWidth="1"/>
    <col min="9837" max="9844" width="21.5703125" style="144" bestFit="1" customWidth="1"/>
    <col min="9845" max="9845" width="18.42578125" style="144" bestFit="1" customWidth="1"/>
    <col min="9846" max="9846" width="22.28515625" style="144" bestFit="1" customWidth="1"/>
    <col min="9847" max="9848" width="20.140625" style="144" bestFit="1" customWidth="1"/>
    <col min="9849" max="9856" width="22.28515625" style="144" bestFit="1" customWidth="1"/>
    <col min="9857" max="9857" width="19.140625" style="144" bestFit="1" customWidth="1"/>
    <col min="9858" max="9858" width="18.140625" style="144" bestFit="1" customWidth="1"/>
    <col min="9859" max="9859" width="19.7109375" style="144" bestFit="1" customWidth="1"/>
    <col min="9860" max="9860" width="18.28515625" style="144" bestFit="1" customWidth="1"/>
    <col min="9861" max="9861" width="19.85546875" style="144" bestFit="1" customWidth="1"/>
    <col min="9862" max="9862" width="21.140625" style="144" bestFit="1" customWidth="1"/>
    <col min="9863" max="9864" width="19.140625" style="144" bestFit="1" customWidth="1"/>
    <col min="9865" max="9872" width="21.140625" style="144" bestFit="1" customWidth="1"/>
    <col min="9873" max="9873" width="18.140625" style="144" bestFit="1" customWidth="1"/>
    <col min="9874" max="9874" width="22" style="144" bestFit="1" customWidth="1"/>
    <col min="9875" max="9876" width="19.85546875" style="144" bestFit="1" customWidth="1"/>
    <col min="9877" max="9884" width="22" style="144" bestFit="1" customWidth="1"/>
    <col min="9885" max="9885" width="18.85546875" style="144" bestFit="1" customWidth="1"/>
    <col min="9886" max="9886" width="21.42578125" style="144" bestFit="1" customWidth="1"/>
    <col min="9887" max="9888" width="19.28515625" style="144" bestFit="1" customWidth="1"/>
    <col min="9889" max="9896" width="21.42578125" style="144" bestFit="1" customWidth="1"/>
    <col min="9897" max="9897" width="18.28515625" style="144" bestFit="1" customWidth="1"/>
    <col min="9898" max="9898" width="22.140625" style="144" bestFit="1" customWidth="1"/>
    <col min="9899" max="9900" width="20" style="144" bestFit="1" customWidth="1"/>
    <col min="9901" max="9908" width="22.140625" style="144" bestFit="1" customWidth="1"/>
    <col min="9909" max="9909" width="19" style="144" bestFit="1" customWidth="1"/>
    <col min="9910" max="9910" width="14.85546875" style="144" bestFit="1" customWidth="1"/>
    <col min="9911" max="9912" width="12.7109375" style="144" bestFit="1" customWidth="1"/>
    <col min="9913" max="9920" width="15" style="144" bestFit="1" customWidth="1"/>
    <col min="9921" max="9921" width="11.7109375" style="144" bestFit="1" customWidth="1"/>
    <col min="9922" max="9922" width="15.5703125" style="144" bestFit="1" customWidth="1"/>
    <col min="9923" max="9924" width="13.5703125" style="144" bestFit="1" customWidth="1"/>
    <col min="9925" max="9932" width="15.85546875" style="144" bestFit="1" customWidth="1"/>
    <col min="9933" max="9933" width="12.5703125" style="144" bestFit="1" customWidth="1"/>
    <col min="9934" max="9934" width="14.7109375" style="144" bestFit="1" customWidth="1"/>
    <col min="9935" max="9936" width="12.5703125" style="144" bestFit="1" customWidth="1"/>
    <col min="9937" max="9944" width="14.7109375" style="144" bestFit="1" customWidth="1"/>
    <col min="9945" max="9945" width="11.5703125" style="144" bestFit="1" customWidth="1"/>
    <col min="9946" max="9946" width="15.42578125" style="144" bestFit="1" customWidth="1"/>
    <col min="9947" max="9948" width="13.42578125" style="144" bestFit="1" customWidth="1"/>
    <col min="9949" max="9956" width="15.5703125" style="144" bestFit="1" customWidth="1"/>
    <col min="9957" max="9957" width="12.28515625" style="144" bestFit="1" customWidth="1"/>
    <col min="9958" max="10004" width="9.140625" style="144"/>
    <col min="10005" max="10005" width="19.5703125" style="144" bestFit="1" customWidth="1"/>
    <col min="10006" max="10008" width="19.5703125" style="144" customWidth="1"/>
    <col min="10009" max="10009" width="10.42578125" style="144" bestFit="1" customWidth="1"/>
    <col min="10010" max="10010" width="10.5703125" style="144" bestFit="1" customWidth="1"/>
    <col min="10011" max="10011" width="10.85546875" style="144" bestFit="1" customWidth="1"/>
    <col min="10012" max="10012" width="24.7109375" style="144" bestFit="1" customWidth="1"/>
    <col min="10013" max="10013" width="19.140625" style="144" bestFit="1" customWidth="1"/>
    <col min="10014" max="10015" width="17" style="144" customWidth="1"/>
    <col min="10016" max="10023" width="19.140625" style="144" bestFit="1" customWidth="1"/>
    <col min="10024" max="10024" width="16" style="144" bestFit="1" customWidth="1"/>
    <col min="10025" max="10025" width="19.85546875" style="144" bestFit="1" customWidth="1"/>
    <col min="10026" max="10027" width="17.85546875" style="144" bestFit="1" customWidth="1"/>
    <col min="10028" max="10035" width="19.85546875" style="144" bestFit="1" customWidth="1"/>
    <col min="10036" max="10036" width="16.7109375" style="144" bestFit="1" customWidth="1"/>
    <col min="10037" max="10037" width="11" style="144" bestFit="1" customWidth="1"/>
    <col min="10038" max="10038" width="18.85546875" style="144" bestFit="1" customWidth="1"/>
    <col min="10039" max="10040" width="16.85546875" style="144" bestFit="1" customWidth="1"/>
    <col min="10041" max="10048" width="19" style="144" bestFit="1" customWidth="1"/>
    <col min="10049" max="10049" width="15.85546875" style="144" bestFit="1" customWidth="1"/>
    <col min="10050" max="10050" width="19.7109375" style="144" bestFit="1" customWidth="1"/>
    <col min="10051" max="10052" width="17.5703125" style="144" bestFit="1" customWidth="1"/>
    <col min="10053" max="10060" width="19.5703125" style="144" bestFit="1" customWidth="1"/>
    <col min="10061" max="10061" width="16.42578125" style="144" bestFit="1" customWidth="1"/>
    <col min="10062" max="10062" width="18.28515625" style="144" bestFit="1" customWidth="1"/>
    <col min="10063" max="10063" width="19.85546875" style="144" bestFit="1" customWidth="1"/>
    <col min="10064" max="10064" width="18.42578125" style="144" bestFit="1" customWidth="1"/>
    <col min="10065" max="10065" width="20" style="144" bestFit="1" customWidth="1"/>
    <col min="10066" max="10066" width="21.42578125" style="144" bestFit="1" customWidth="1"/>
    <col min="10067" max="10068" width="19.28515625" style="144" bestFit="1" customWidth="1"/>
    <col min="10069" max="10076" width="21.42578125" style="144" bestFit="1" customWidth="1"/>
    <col min="10077" max="10077" width="18.28515625" style="144" bestFit="1" customWidth="1"/>
    <col min="10078" max="10078" width="22.140625" style="144" bestFit="1" customWidth="1"/>
    <col min="10079" max="10080" width="20" style="144" bestFit="1" customWidth="1"/>
    <col min="10081" max="10088" width="22.140625" style="144" bestFit="1" customWidth="1"/>
    <col min="10089" max="10089" width="19" style="144" bestFit="1" customWidth="1"/>
    <col min="10090" max="10090" width="21.5703125" style="144" bestFit="1" customWidth="1"/>
    <col min="10091" max="10092" width="19.42578125" style="144" bestFit="1" customWidth="1"/>
    <col min="10093" max="10100" width="21.5703125" style="144" bestFit="1" customWidth="1"/>
    <col min="10101" max="10101" width="18.42578125" style="144" bestFit="1" customWidth="1"/>
    <col min="10102" max="10102" width="22.28515625" style="144" bestFit="1" customWidth="1"/>
    <col min="10103" max="10104" width="20.140625" style="144" bestFit="1" customWidth="1"/>
    <col min="10105" max="10112" width="22.28515625" style="144" bestFit="1" customWidth="1"/>
    <col min="10113" max="10113" width="19.140625" style="144" bestFit="1" customWidth="1"/>
    <col min="10114" max="10114" width="18.140625" style="144" bestFit="1" customWidth="1"/>
    <col min="10115" max="10115" width="19.7109375" style="144" bestFit="1" customWidth="1"/>
    <col min="10116" max="10116" width="18.28515625" style="144" bestFit="1" customWidth="1"/>
    <col min="10117" max="10117" width="19.85546875" style="144" bestFit="1" customWidth="1"/>
    <col min="10118" max="10118" width="21.140625" style="144" bestFit="1" customWidth="1"/>
    <col min="10119" max="10120" width="19.140625" style="144" bestFit="1" customWidth="1"/>
    <col min="10121" max="10128" width="21.140625" style="144" bestFit="1" customWidth="1"/>
    <col min="10129" max="10129" width="18.140625" style="144" bestFit="1" customWidth="1"/>
    <col min="10130" max="10130" width="22" style="144" bestFit="1" customWidth="1"/>
    <col min="10131" max="10132" width="19.85546875" style="144" bestFit="1" customWidth="1"/>
    <col min="10133" max="10140" width="22" style="144" bestFit="1" customWidth="1"/>
    <col min="10141" max="10141" width="18.85546875" style="144" bestFit="1" customWidth="1"/>
    <col min="10142" max="10142" width="21.42578125" style="144" bestFit="1" customWidth="1"/>
    <col min="10143" max="10144" width="19.28515625" style="144" bestFit="1" customWidth="1"/>
    <col min="10145" max="10152" width="21.42578125" style="144" bestFit="1" customWidth="1"/>
    <col min="10153" max="10153" width="18.28515625" style="144" bestFit="1" customWidth="1"/>
    <col min="10154" max="10154" width="22.140625" style="144" bestFit="1" customWidth="1"/>
    <col min="10155" max="10156" width="20" style="144" bestFit="1" customWidth="1"/>
    <col min="10157" max="10164" width="22.140625" style="144" bestFit="1" customWidth="1"/>
    <col min="10165" max="10165" width="19" style="144" bestFit="1" customWidth="1"/>
    <col min="10166" max="10166" width="14.85546875" style="144" bestFit="1" customWidth="1"/>
    <col min="10167" max="10168" width="12.7109375" style="144" bestFit="1" customWidth="1"/>
    <col min="10169" max="10176" width="15" style="144" bestFit="1" customWidth="1"/>
    <col min="10177" max="10177" width="11.7109375" style="144" bestFit="1" customWidth="1"/>
    <col min="10178" max="10178" width="15.5703125" style="144" bestFit="1" customWidth="1"/>
    <col min="10179" max="10180" width="13.5703125" style="144" bestFit="1" customWidth="1"/>
    <col min="10181" max="10188" width="15.85546875" style="144" bestFit="1" customWidth="1"/>
    <col min="10189" max="10189" width="12.5703125" style="144" bestFit="1" customWidth="1"/>
    <col min="10190" max="10190" width="14.7109375" style="144" bestFit="1" customWidth="1"/>
    <col min="10191" max="10192" width="12.5703125" style="144" bestFit="1" customWidth="1"/>
    <col min="10193" max="10200" width="14.7109375" style="144" bestFit="1" customWidth="1"/>
    <col min="10201" max="10201" width="11.5703125" style="144" bestFit="1" customWidth="1"/>
    <col min="10202" max="10202" width="15.42578125" style="144" bestFit="1" customWidth="1"/>
    <col min="10203" max="10204" width="13.42578125" style="144" bestFit="1" customWidth="1"/>
    <col min="10205" max="10212" width="15.5703125" style="144" bestFit="1" customWidth="1"/>
    <col min="10213" max="10213" width="12.28515625" style="144" bestFit="1" customWidth="1"/>
    <col min="10214" max="10260" width="9.140625" style="144"/>
    <col min="10261" max="10261" width="19.5703125" style="144" bestFit="1" customWidth="1"/>
    <col min="10262" max="10264" width="19.5703125" style="144" customWidth="1"/>
    <col min="10265" max="10265" width="10.42578125" style="144" bestFit="1" customWidth="1"/>
    <col min="10266" max="10266" width="10.5703125" style="144" bestFit="1" customWidth="1"/>
    <col min="10267" max="10267" width="10.85546875" style="144" bestFit="1" customWidth="1"/>
    <col min="10268" max="10268" width="24.7109375" style="144" bestFit="1" customWidth="1"/>
    <col min="10269" max="10269" width="19.140625" style="144" bestFit="1" customWidth="1"/>
    <col min="10270" max="10271" width="17" style="144" customWidth="1"/>
    <col min="10272" max="10279" width="19.140625" style="144" bestFit="1" customWidth="1"/>
    <col min="10280" max="10280" width="16" style="144" bestFit="1" customWidth="1"/>
    <col min="10281" max="10281" width="19.85546875" style="144" bestFit="1" customWidth="1"/>
    <col min="10282" max="10283" width="17.85546875" style="144" bestFit="1" customWidth="1"/>
    <col min="10284" max="10291" width="19.85546875" style="144" bestFit="1" customWidth="1"/>
    <col min="10292" max="10292" width="16.7109375" style="144" bestFit="1" customWidth="1"/>
    <col min="10293" max="10293" width="11" style="144" bestFit="1" customWidth="1"/>
    <col min="10294" max="10294" width="18.85546875" style="144" bestFit="1" customWidth="1"/>
    <col min="10295" max="10296" width="16.85546875" style="144" bestFit="1" customWidth="1"/>
    <col min="10297" max="10304" width="19" style="144" bestFit="1" customWidth="1"/>
    <col min="10305" max="10305" width="15.85546875" style="144" bestFit="1" customWidth="1"/>
    <col min="10306" max="10306" width="19.7109375" style="144" bestFit="1" customWidth="1"/>
    <col min="10307" max="10308" width="17.5703125" style="144" bestFit="1" customWidth="1"/>
    <col min="10309" max="10316" width="19.5703125" style="144" bestFit="1" customWidth="1"/>
    <col min="10317" max="10317" width="16.42578125" style="144" bestFit="1" customWidth="1"/>
    <col min="10318" max="10318" width="18.28515625" style="144" bestFit="1" customWidth="1"/>
    <col min="10319" max="10319" width="19.85546875" style="144" bestFit="1" customWidth="1"/>
    <col min="10320" max="10320" width="18.42578125" style="144" bestFit="1" customWidth="1"/>
    <col min="10321" max="10321" width="20" style="144" bestFit="1" customWidth="1"/>
    <col min="10322" max="10322" width="21.42578125" style="144" bestFit="1" customWidth="1"/>
    <col min="10323" max="10324" width="19.28515625" style="144" bestFit="1" customWidth="1"/>
    <col min="10325" max="10332" width="21.42578125" style="144" bestFit="1" customWidth="1"/>
    <col min="10333" max="10333" width="18.28515625" style="144" bestFit="1" customWidth="1"/>
    <col min="10334" max="10334" width="22.140625" style="144" bestFit="1" customWidth="1"/>
    <col min="10335" max="10336" width="20" style="144" bestFit="1" customWidth="1"/>
    <col min="10337" max="10344" width="22.140625" style="144" bestFit="1" customWidth="1"/>
    <col min="10345" max="10345" width="19" style="144" bestFit="1" customWidth="1"/>
    <col min="10346" max="10346" width="21.5703125" style="144" bestFit="1" customWidth="1"/>
    <col min="10347" max="10348" width="19.42578125" style="144" bestFit="1" customWidth="1"/>
    <col min="10349" max="10356" width="21.5703125" style="144" bestFit="1" customWidth="1"/>
    <col min="10357" max="10357" width="18.42578125" style="144" bestFit="1" customWidth="1"/>
    <col min="10358" max="10358" width="22.28515625" style="144" bestFit="1" customWidth="1"/>
    <col min="10359" max="10360" width="20.140625" style="144" bestFit="1" customWidth="1"/>
    <col min="10361" max="10368" width="22.28515625" style="144" bestFit="1" customWidth="1"/>
    <col min="10369" max="10369" width="19.140625" style="144" bestFit="1" customWidth="1"/>
    <col min="10370" max="10370" width="18.140625" style="144" bestFit="1" customWidth="1"/>
    <col min="10371" max="10371" width="19.7109375" style="144" bestFit="1" customWidth="1"/>
    <col min="10372" max="10372" width="18.28515625" style="144" bestFit="1" customWidth="1"/>
    <col min="10373" max="10373" width="19.85546875" style="144" bestFit="1" customWidth="1"/>
    <col min="10374" max="10374" width="21.140625" style="144" bestFit="1" customWidth="1"/>
    <col min="10375" max="10376" width="19.140625" style="144" bestFit="1" customWidth="1"/>
    <col min="10377" max="10384" width="21.140625" style="144" bestFit="1" customWidth="1"/>
    <col min="10385" max="10385" width="18.140625" style="144" bestFit="1" customWidth="1"/>
    <col min="10386" max="10386" width="22" style="144" bestFit="1" customWidth="1"/>
    <col min="10387" max="10388" width="19.85546875" style="144" bestFit="1" customWidth="1"/>
    <col min="10389" max="10396" width="22" style="144" bestFit="1" customWidth="1"/>
    <col min="10397" max="10397" width="18.85546875" style="144" bestFit="1" customWidth="1"/>
    <col min="10398" max="10398" width="21.42578125" style="144" bestFit="1" customWidth="1"/>
    <col min="10399" max="10400" width="19.28515625" style="144" bestFit="1" customWidth="1"/>
    <col min="10401" max="10408" width="21.42578125" style="144" bestFit="1" customWidth="1"/>
    <col min="10409" max="10409" width="18.28515625" style="144" bestFit="1" customWidth="1"/>
    <col min="10410" max="10410" width="22.140625" style="144" bestFit="1" customWidth="1"/>
    <col min="10411" max="10412" width="20" style="144" bestFit="1" customWidth="1"/>
    <col min="10413" max="10420" width="22.140625" style="144" bestFit="1" customWidth="1"/>
    <col min="10421" max="10421" width="19" style="144" bestFit="1" customWidth="1"/>
    <col min="10422" max="10422" width="14.85546875" style="144" bestFit="1" customWidth="1"/>
    <col min="10423" max="10424" width="12.7109375" style="144" bestFit="1" customWidth="1"/>
    <col min="10425" max="10432" width="15" style="144" bestFit="1" customWidth="1"/>
    <col min="10433" max="10433" width="11.7109375" style="144" bestFit="1" customWidth="1"/>
    <col min="10434" max="10434" width="15.5703125" style="144" bestFit="1" customWidth="1"/>
    <col min="10435" max="10436" width="13.5703125" style="144" bestFit="1" customWidth="1"/>
    <col min="10437" max="10444" width="15.85546875" style="144" bestFit="1" customWidth="1"/>
    <col min="10445" max="10445" width="12.5703125" style="144" bestFit="1" customWidth="1"/>
    <col min="10446" max="10446" width="14.7109375" style="144" bestFit="1" customWidth="1"/>
    <col min="10447" max="10448" width="12.5703125" style="144" bestFit="1" customWidth="1"/>
    <col min="10449" max="10456" width="14.7109375" style="144" bestFit="1" customWidth="1"/>
    <col min="10457" max="10457" width="11.5703125" style="144" bestFit="1" customWidth="1"/>
    <col min="10458" max="10458" width="15.42578125" style="144" bestFit="1" customWidth="1"/>
    <col min="10459" max="10460" width="13.42578125" style="144" bestFit="1" customWidth="1"/>
    <col min="10461" max="10468" width="15.5703125" style="144" bestFit="1" customWidth="1"/>
    <col min="10469" max="10469" width="12.28515625" style="144" bestFit="1" customWidth="1"/>
    <col min="10470" max="10516" width="9.140625" style="144"/>
    <col min="10517" max="10517" width="19.5703125" style="144" bestFit="1" customWidth="1"/>
    <col min="10518" max="10520" width="19.5703125" style="144" customWidth="1"/>
    <col min="10521" max="10521" width="10.42578125" style="144" bestFit="1" customWidth="1"/>
    <col min="10522" max="10522" width="10.5703125" style="144" bestFit="1" customWidth="1"/>
    <col min="10523" max="10523" width="10.85546875" style="144" bestFit="1" customWidth="1"/>
    <col min="10524" max="10524" width="24.7109375" style="144" bestFit="1" customWidth="1"/>
    <col min="10525" max="10525" width="19.140625" style="144" bestFit="1" customWidth="1"/>
    <col min="10526" max="10527" width="17" style="144" customWidth="1"/>
    <col min="10528" max="10535" width="19.140625" style="144" bestFit="1" customWidth="1"/>
    <col min="10536" max="10536" width="16" style="144" bestFit="1" customWidth="1"/>
    <col min="10537" max="10537" width="19.85546875" style="144" bestFit="1" customWidth="1"/>
    <col min="10538" max="10539" width="17.85546875" style="144" bestFit="1" customWidth="1"/>
    <col min="10540" max="10547" width="19.85546875" style="144" bestFit="1" customWidth="1"/>
    <col min="10548" max="10548" width="16.7109375" style="144" bestFit="1" customWidth="1"/>
    <col min="10549" max="10549" width="11" style="144" bestFit="1" customWidth="1"/>
    <col min="10550" max="10550" width="18.85546875" style="144" bestFit="1" customWidth="1"/>
    <col min="10551" max="10552" width="16.85546875" style="144" bestFit="1" customWidth="1"/>
    <col min="10553" max="10560" width="19" style="144" bestFit="1" customWidth="1"/>
    <col min="10561" max="10561" width="15.85546875" style="144" bestFit="1" customWidth="1"/>
    <col min="10562" max="10562" width="19.7109375" style="144" bestFit="1" customWidth="1"/>
    <col min="10563" max="10564" width="17.5703125" style="144" bestFit="1" customWidth="1"/>
    <col min="10565" max="10572" width="19.5703125" style="144" bestFit="1" customWidth="1"/>
    <col min="10573" max="10573" width="16.42578125" style="144" bestFit="1" customWidth="1"/>
    <col min="10574" max="10574" width="18.28515625" style="144" bestFit="1" customWidth="1"/>
    <col min="10575" max="10575" width="19.85546875" style="144" bestFit="1" customWidth="1"/>
    <col min="10576" max="10576" width="18.42578125" style="144" bestFit="1" customWidth="1"/>
    <col min="10577" max="10577" width="20" style="144" bestFit="1" customWidth="1"/>
    <col min="10578" max="10578" width="21.42578125" style="144" bestFit="1" customWidth="1"/>
    <col min="10579" max="10580" width="19.28515625" style="144" bestFit="1" customWidth="1"/>
    <col min="10581" max="10588" width="21.42578125" style="144" bestFit="1" customWidth="1"/>
    <col min="10589" max="10589" width="18.28515625" style="144" bestFit="1" customWidth="1"/>
    <col min="10590" max="10590" width="22.140625" style="144" bestFit="1" customWidth="1"/>
    <col min="10591" max="10592" width="20" style="144" bestFit="1" customWidth="1"/>
    <col min="10593" max="10600" width="22.140625" style="144" bestFit="1" customWidth="1"/>
    <col min="10601" max="10601" width="19" style="144" bestFit="1" customWidth="1"/>
    <col min="10602" max="10602" width="21.5703125" style="144" bestFit="1" customWidth="1"/>
    <col min="10603" max="10604" width="19.42578125" style="144" bestFit="1" customWidth="1"/>
    <col min="10605" max="10612" width="21.5703125" style="144" bestFit="1" customWidth="1"/>
    <col min="10613" max="10613" width="18.42578125" style="144" bestFit="1" customWidth="1"/>
    <col min="10614" max="10614" width="22.28515625" style="144" bestFit="1" customWidth="1"/>
    <col min="10615" max="10616" width="20.140625" style="144" bestFit="1" customWidth="1"/>
    <col min="10617" max="10624" width="22.28515625" style="144" bestFit="1" customWidth="1"/>
    <col min="10625" max="10625" width="19.140625" style="144" bestFit="1" customWidth="1"/>
    <col min="10626" max="10626" width="18.140625" style="144" bestFit="1" customWidth="1"/>
    <col min="10627" max="10627" width="19.7109375" style="144" bestFit="1" customWidth="1"/>
    <col min="10628" max="10628" width="18.28515625" style="144" bestFit="1" customWidth="1"/>
    <col min="10629" max="10629" width="19.85546875" style="144" bestFit="1" customWidth="1"/>
    <col min="10630" max="10630" width="21.140625" style="144" bestFit="1" customWidth="1"/>
    <col min="10631" max="10632" width="19.140625" style="144" bestFit="1" customWidth="1"/>
    <col min="10633" max="10640" width="21.140625" style="144" bestFit="1" customWidth="1"/>
    <col min="10641" max="10641" width="18.140625" style="144" bestFit="1" customWidth="1"/>
    <col min="10642" max="10642" width="22" style="144" bestFit="1" customWidth="1"/>
    <col min="10643" max="10644" width="19.85546875" style="144" bestFit="1" customWidth="1"/>
    <col min="10645" max="10652" width="22" style="144" bestFit="1" customWidth="1"/>
    <col min="10653" max="10653" width="18.85546875" style="144" bestFit="1" customWidth="1"/>
    <col min="10654" max="10654" width="21.42578125" style="144" bestFit="1" customWidth="1"/>
    <col min="10655" max="10656" width="19.28515625" style="144" bestFit="1" customWidth="1"/>
    <col min="10657" max="10664" width="21.42578125" style="144" bestFit="1" customWidth="1"/>
    <col min="10665" max="10665" width="18.28515625" style="144" bestFit="1" customWidth="1"/>
    <col min="10666" max="10666" width="22.140625" style="144" bestFit="1" customWidth="1"/>
    <col min="10667" max="10668" width="20" style="144" bestFit="1" customWidth="1"/>
    <col min="10669" max="10676" width="22.140625" style="144" bestFit="1" customWidth="1"/>
    <col min="10677" max="10677" width="19" style="144" bestFit="1" customWidth="1"/>
    <col min="10678" max="10678" width="14.85546875" style="144" bestFit="1" customWidth="1"/>
    <col min="10679" max="10680" width="12.7109375" style="144" bestFit="1" customWidth="1"/>
    <col min="10681" max="10688" width="15" style="144" bestFit="1" customWidth="1"/>
    <col min="10689" max="10689" width="11.7109375" style="144" bestFit="1" customWidth="1"/>
    <col min="10690" max="10690" width="15.5703125" style="144" bestFit="1" customWidth="1"/>
    <col min="10691" max="10692" width="13.5703125" style="144" bestFit="1" customWidth="1"/>
    <col min="10693" max="10700" width="15.85546875" style="144" bestFit="1" customWidth="1"/>
    <col min="10701" max="10701" width="12.5703125" style="144" bestFit="1" customWidth="1"/>
    <col min="10702" max="10702" width="14.7109375" style="144" bestFit="1" customWidth="1"/>
    <col min="10703" max="10704" width="12.5703125" style="144" bestFit="1" customWidth="1"/>
    <col min="10705" max="10712" width="14.7109375" style="144" bestFit="1" customWidth="1"/>
    <col min="10713" max="10713" width="11.5703125" style="144" bestFit="1" customWidth="1"/>
    <col min="10714" max="10714" width="15.42578125" style="144" bestFit="1" customWidth="1"/>
    <col min="10715" max="10716" width="13.42578125" style="144" bestFit="1" customWidth="1"/>
    <col min="10717" max="10724" width="15.5703125" style="144" bestFit="1" customWidth="1"/>
    <col min="10725" max="10725" width="12.28515625" style="144" bestFit="1" customWidth="1"/>
    <col min="10726" max="10772" width="9.140625" style="144"/>
    <col min="10773" max="10773" width="19.5703125" style="144" bestFit="1" customWidth="1"/>
    <col min="10774" max="10776" width="19.5703125" style="144" customWidth="1"/>
    <col min="10777" max="10777" width="10.42578125" style="144" bestFit="1" customWidth="1"/>
    <col min="10778" max="10778" width="10.5703125" style="144" bestFit="1" customWidth="1"/>
    <col min="10779" max="10779" width="10.85546875" style="144" bestFit="1" customWidth="1"/>
    <col min="10780" max="10780" width="24.7109375" style="144" bestFit="1" customWidth="1"/>
    <col min="10781" max="10781" width="19.140625" style="144" bestFit="1" customWidth="1"/>
    <col min="10782" max="10783" width="17" style="144" customWidth="1"/>
    <col min="10784" max="10791" width="19.140625" style="144" bestFit="1" customWidth="1"/>
    <col min="10792" max="10792" width="16" style="144" bestFit="1" customWidth="1"/>
    <col min="10793" max="10793" width="19.85546875" style="144" bestFit="1" customWidth="1"/>
    <col min="10794" max="10795" width="17.85546875" style="144" bestFit="1" customWidth="1"/>
    <col min="10796" max="10803" width="19.85546875" style="144" bestFit="1" customWidth="1"/>
    <col min="10804" max="10804" width="16.7109375" style="144" bestFit="1" customWidth="1"/>
    <col min="10805" max="10805" width="11" style="144" bestFit="1" customWidth="1"/>
    <col min="10806" max="10806" width="18.85546875" style="144" bestFit="1" customWidth="1"/>
    <col min="10807" max="10808" width="16.85546875" style="144" bestFit="1" customWidth="1"/>
    <col min="10809" max="10816" width="19" style="144" bestFit="1" customWidth="1"/>
    <col min="10817" max="10817" width="15.85546875" style="144" bestFit="1" customWidth="1"/>
    <col min="10818" max="10818" width="19.7109375" style="144" bestFit="1" customWidth="1"/>
    <col min="10819" max="10820" width="17.5703125" style="144" bestFit="1" customWidth="1"/>
    <col min="10821" max="10828" width="19.5703125" style="144" bestFit="1" customWidth="1"/>
    <col min="10829" max="10829" width="16.42578125" style="144" bestFit="1" customWidth="1"/>
    <col min="10830" max="10830" width="18.28515625" style="144" bestFit="1" customWidth="1"/>
    <col min="10831" max="10831" width="19.85546875" style="144" bestFit="1" customWidth="1"/>
    <col min="10832" max="10832" width="18.42578125" style="144" bestFit="1" customWidth="1"/>
    <col min="10833" max="10833" width="20" style="144" bestFit="1" customWidth="1"/>
    <col min="10834" max="10834" width="21.42578125" style="144" bestFit="1" customWidth="1"/>
    <col min="10835" max="10836" width="19.28515625" style="144" bestFit="1" customWidth="1"/>
    <col min="10837" max="10844" width="21.42578125" style="144" bestFit="1" customWidth="1"/>
    <col min="10845" max="10845" width="18.28515625" style="144" bestFit="1" customWidth="1"/>
    <col min="10846" max="10846" width="22.140625" style="144" bestFit="1" customWidth="1"/>
    <col min="10847" max="10848" width="20" style="144" bestFit="1" customWidth="1"/>
    <col min="10849" max="10856" width="22.140625" style="144" bestFit="1" customWidth="1"/>
    <col min="10857" max="10857" width="19" style="144" bestFit="1" customWidth="1"/>
    <col min="10858" max="10858" width="21.5703125" style="144" bestFit="1" customWidth="1"/>
    <col min="10859" max="10860" width="19.42578125" style="144" bestFit="1" customWidth="1"/>
    <col min="10861" max="10868" width="21.5703125" style="144" bestFit="1" customWidth="1"/>
    <col min="10869" max="10869" width="18.42578125" style="144" bestFit="1" customWidth="1"/>
    <col min="10870" max="10870" width="22.28515625" style="144" bestFit="1" customWidth="1"/>
    <col min="10871" max="10872" width="20.140625" style="144" bestFit="1" customWidth="1"/>
    <col min="10873" max="10880" width="22.28515625" style="144" bestFit="1" customWidth="1"/>
    <col min="10881" max="10881" width="19.140625" style="144" bestFit="1" customWidth="1"/>
    <col min="10882" max="10882" width="18.140625" style="144" bestFit="1" customWidth="1"/>
    <col min="10883" max="10883" width="19.7109375" style="144" bestFit="1" customWidth="1"/>
    <col min="10884" max="10884" width="18.28515625" style="144" bestFit="1" customWidth="1"/>
    <col min="10885" max="10885" width="19.85546875" style="144" bestFit="1" customWidth="1"/>
    <col min="10886" max="10886" width="21.140625" style="144" bestFit="1" customWidth="1"/>
    <col min="10887" max="10888" width="19.140625" style="144" bestFit="1" customWidth="1"/>
    <col min="10889" max="10896" width="21.140625" style="144" bestFit="1" customWidth="1"/>
    <col min="10897" max="10897" width="18.140625" style="144" bestFit="1" customWidth="1"/>
    <col min="10898" max="10898" width="22" style="144" bestFit="1" customWidth="1"/>
    <col min="10899" max="10900" width="19.85546875" style="144" bestFit="1" customWidth="1"/>
    <col min="10901" max="10908" width="22" style="144" bestFit="1" customWidth="1"/>
    <col min="10909" max="10909" width="18.85546875" style="144" bestFit="1" customWidth="1"/>
    <col min="10910" max="10910" width="21.42578125" style="144" bestFit="1" customWidth="1"/>
    <col min="10911" max="10912" width="19.28515625" style="144" bestFit="1" customWidth="1"/>
    <col min="10913" max="10920" width="21.42578125" style="144" bestFit="1" customWidth="1"/>
    <col min="10921" max="10921" width="18.28515625" style="144" bestFit="1" customWidth="1"/>
    <col min="10922" max="10922" width="22.140625" style="144" bestFit="1" customWidth="1"/>
    <col min="10923" max="10924" width="20" style="144" bestFit="1" customWidth="1"/>
    <col min="10925" max="10932" width="22.140625" style="144" bestFit="1" customWidth="1"/>
    <col min="10933" max="10933" width="19" style="144" bestFit="1" customWidth="1"/>
    <col min="10934" max="10934" width="14.85546875" style="144" bestFit="1" customWidth="1"/>
    <col min="10935" max="10936" width="12.7109375" style="144" bestFit="1" customWidth="1"/>
    <col min="10937" max="10944" width="15" style="144" bestFit="1" customWidth="1"/>
    <col min="10945" max="10945" width="11.7109375" style="144" bestFit="1" customWidth="1"/>
    <col min="10946" max="10946" width="15.5703125" style="144" bestFit="1" customWidth="1"/>
    <col min="10947" max="10948" width="13.5703125" style="144" bestFit="1" customWidth="1"/>
    <col min="10949" max="10956" width="15.85546875" style="144" bestFit="1" customWidth="1"/>
    <col min="10957" max="10957" width="12.5703125" style="144" bestFit="1" customWidth="1"/>
    <col min="10958" max="10958" width="14.7109375" style="144" bestFit="1" customWidth="1"/>
    <col min="10959" max="10960" width="12.5703125" style="144" bestFit="1" customWidth="1"/>
    <col min="10961" max="10968" width="14.7109375" style="144" bestFit="1" customWidth="1"/>
    <col min="10969" max="10969" width="11.5703125" style="144" bestFit="1" customWidth="1"/>
    <col min="10970" max="10970" width="15.42578125" style="144" bestFit="1" customWidth="1"/>
    <col min="10971" max="10972" width="13.42578125" style="144" bestFit="1" customWidth="1"/>
    <col min="10973" max="10980" width="15.5703125" style="144" bestFit="1" customWidth="1"/>
    <col min="10981" max="10981" width="12.28515625" style="144" bestFit="1" customWidth="1"/>
    <col min="10982" max="11028" width="9.140625" style="144"/>
    <col min="11029" max="11029" width="19.5703125" style="144" bestFit="1" customWidth="1"/>
    <col min="11030" max="11032" width="19.5703125" style="144" customWidth="1"/>
    <col min="11033" max="11033" width="10.42578125" style="144" bestFit="1" customWidth="1"/>
    <col min="11034" max="11034" width="10.5703125" style="144" bestFit="1" customWidth="1"/>
    <col min="11035" max="11035" width="10.85546875" style="144" bestFit="1" customWidth="1"/>
    <col min="11036" max="11036" width="24.7109375" style="144" bestFit="1" customWidth="1"/>
    <col min="11037" max="11037" width="19.140625" style="144" bestFit="1" customWidth="1"/>
    <col min="11038" max="11039" width="17" style="144" customWidth="1"/>
    <col min="11040" max="11047" width="19.140625" style="144" bestFit="1" customWidth="1"/>
    <col min="11048" max="11048" width="16" style="144" bestFit="1" customWidth="1"/>
    <col min="11049" max="11049" width="19.85546875" style="144" bestFit="1" customWidth="1"/>
    <col min="11050" max="11051" width="17.85546875" style="144" bestFit="1" customWidth="1"/>
    <col min="11052" max="11059" width="19.85546875" style="144" bestFit="1" customWidth="1"/>
    <col min="11060" max="11060" width="16.7109375" style="144" bestFit="1" customWidth="1"/>
    <col min="11061" max="11061" width="11" style="144" bestFit="1" customWidth="1"/>
    <col min="11062" max="11062" width="18.85546875" style="144" bestFit="1" customWidth="1"/>
    <col min="11063" max="11064" width="16.85546875" style="144" bestFit="1" customWidth="1"/>
    <col min="11065" max="11072" width="19" style="144" bestFit="1" customWidth="1"/>
    <col min="11073" max="11073" width="15.85546875" style="144" bestFit="1" customWidth="1"/>
    <col min="11074" max="11074" width="19.7109375" style="144" bestFit="1" customWidth="1"/>
    <col min="11075" max="11076" width="17.5703125" style="144" bestFit="1" customWidth="1"/>
    <col min="11077" max="11084" width="19.5703125" style="144" bestFit="1" customWidth="1"/>
    <col min="11085" max="11085" width="16.42578125" style="144" bestFit="1" customWidth="1"/>
    <col min="11086" max="11086" width="18.28515625" style="144" bestFit="1" customWidth="1"/>
    <col min="11087" max="11087" width="19.85546875" style="144" bestFit="1" customWidth="1"/>
    <col min="11088" max="11088" width="18.42578125" style="144" bestFit="1" customWidth="1"/>
    <col min="11089" max="11089" width="20" style="144" bestFit="1" customWidth="1"/>
    <col min="11090" max="11090" width="21.42578125" style="144" bestFit="1" customWidth="1"/>
    <col min="11091" max="11092" width="19.28515625" style="144" bestFit="1" customWidth="1"/>
    <col min="11093" max="11100" width="21.42578125" style="144" bestFit="1" customWidth="1"/>
    <col min="11101" max="11101" width="18.28515625" style="144" bestFit="1" customWidth="1"/>
    <col min="11102" max="11102" width="22.140625" style="144" bestFit="1" customWidth="1"/>
    <col min="11103" max="11104" width="20" style="144" bestFit="1" customWidth="1"/>
    <col min="11105" max="11112" width="22.140625" style="144" bestFit="1" customWidth="1"/>
    <col min="11113" max="11113" width="19" style="144" bestFit="1" customWidth="1"/>
    <col min="11114" max="11114" width="21.5703125" style="144" bestFit="1" customWidth="1"/>
    <col min="11115" max="11116" width="19.42578125" style="144" bestFit="1" customWidth="1"/>
    <col min="11117" max="11124" width="21.5703125" style="144" bestFit="1" customWidth="1"/>
    <col min="11125" max="11125" width="18.42578125" style="144" bestFit="1" customWidth="1"/>
    <col min="11126" max="11126" width="22.28515625" style="144" bestFit="1" customWidth="1"/>
    <col min="11127" max="11128" width="20.140625" style="144" bestFit="1" customWidth="1"/>
    <col min="11129" max="11136" width="22.28515625" style="144" bestFit="1" customWidth="1"/>
    <col min="11137" max="11137" width="19.140625" style="144" bestFit="1" customWidth="1"/>
    <col min="11138" max="11138" width="18.140625" style="144" bestFit="1" customWidth="1"/>
    <col min="11139" max="11139" width="19.7109375" style="144" bestFit="1" customWidth="1"/>
    <col min="11140" max="11140" width="18.28515625" style="144" bestFit="1" customWidth="1"/>
    <col min="11141" max="11141" width="19.85546875" style="144" bestFit="1" customWidth="1"/>
    <col min="11142" max="11142" width="21.140625" style="144" bestFit="1" customWidth="1"/>
    <col min="11143" max="11144" width="19.140625" style="144" bestFit="1" customWidth="1"/>
    <col min="11145" max="11152" width="21.140625" style="144" bestFit="1" customWidth="1"/>
    <col min="11153" max="11153" width="18.140625" style="144" bestFit="1" customWidth="1"/>
    <col min="11154" max="11154" width="22" style="144" bestFit="1" customWidth="1"/>
    <col min="11155" max="11156" width="19.85546875" style="144" bestFit="1" customWidth="1"/>
    <col min="11157" max="11164" width="22" style="144" bestFit="1" customWidth="1"/>
    <col min="11165" max="11165" width="18.85546875" style="144" bestFit="1" customWidth="1"/>
    <col min="11166" max="11166" width="21.42578125" style="144" bestFit="1" customWidth="1"/>
    <col min="11167" max="11168" width="19.28515625" style="144" bestFit="1" customWidth="1"/>
    <col min="11169" max="11176" width="21.42578125" style="144" bestFit="1" customWidth="1"/>
    <col min="11177" max="11177" width="18.28515625" style="144" bestFit="1" customWidth="1"/>
    <col min="11178" max="11178" width="22.140625" style="144" bestFit="1" customWidth="1"/>
    <col min="11179" max="11180" width="20" style="144" bestFit="1" customWidth="1"/>
    <col min="11181" max="11188" width="22.140625" style="144" bestFit="1" customWidth="1"/>
    <col min="11189" max="11189" width="19" style="144" bestFit="1" customWidth="1"/>
    <col min="11190" max="11190" width="14.85546875" style="144" bestFit="1" customWidth="1"/>
    <col min="11191" max="11192" width="12.7109375" style="144" bestFit="1" customWidth="1"/>
    <col min="11193" max="11200" width="15" style="144" bestFit="1" customWidth="1"/>
    <col min="11201" max="11201" width="11.7109375" style="144" bestFit="1" customWidth="1"/>
    <col min="11202" max="11202" width="15.5703125" style="144" bestFit="1" customWidth="1"/>
    <col min="11203" max="11204" width="13.5703125" style="144" bestFit="1" customWidth="1"/>
    <col min="11205" max="11212" width="15.85546875" style="144" bestFit="1" customWidth="1"/>
    <col min="11213" max="11213" width="12.5703125" style="144" bestFit="1" customWidth="1"/>
    <col min="11214" max="11214" width="14.7109375" style="144" bestFit="1" customWidth="1"/>
    <col min="11215" max="11216" width="12.5703125" style="144" bestFit="1" customWidth="1"/>
    <col min="11217" max="11224" width="14.7109375" style="144" bestFit="1" customWidth="1"/>
    <col min="11225" max="11225" width="11.5703125" style="144" bestFit="1" customWidth="1"/>
    <col min="11226" max="11226" width="15.42578125" style="144" bestFit="1" customWidth="1"/>
    <col min="11227" max="11228" width="13.42578125" style="144" bestFit="1" customWidth="1"/>
    <col min="11229" max="11236" width="15.5703125" style="144" bestFit="1" customWidth="1"/>
    <col min="11237" max="11237" width="12.28515625" style="144" bestFit="1" customWidth="1"/>
    <col min="11238" max="11284" width="9.140625" style="144"/>
    <col min="11285" max="11285" width="19.5703125" style="144" bestFit="1" customWidth="1"/>
    <col min="11286" max="11288" width="19.5703125" style="144" customWidth="1"/>
    <col min="11289" max="11289" width="10.42578125" style="144" bestFit="1" customWidth="1"/>
    <col min="11290" max="11290" width="10.5703125" style="144" bestFit="1" customWidth="1"/>
    <col min="11291" max="11291" width="10.85546875" style="144" bestFit="1" customWidth="1"/>
    <col min="11292" max="11292" width="24.7109375" style="144" bestFit="1" customWidth="1"/>
    <col min="11293" max="11293" width="19.140625" style="144" bestFit="1" customWidth="1"/>
    <col min="11294" max="11295" width="17" style="144" customWidth="1"/>
    <col min="11296" max="11303" width="19.140625" style="144" bestFit="1" customWidth="1"/>
    <col min="11304" max="11304" width="16" style="144" bestFit="1" customWidth="1"/>
    <col min="11305" max="11305" width="19.85546875" style="144" bestFit="1" customWidth="1"/>
    <col min="11306" max="11307" width="17.85546875" style="144" bestFit="1" customWidth="1"/>
    <col min="11308" max="11315" width="19.85546875" style="144" bestFit="1" customWidth="1"/>
    <col min="11316" max="11316" width="16.7109375" style="144" bestFit="1" customWidth="1"/>
    <col min="11317" max="11317" width="11" style="144" bestFit="1" customWidth="1"/>
    <col min="11318" max="11318" width="18.85546875" style="144" bestFit="1" customWidth="1"/>
    <col min="11319" max="11320" width="16.85546875" style="144" bestFit="1" customWidth="1"/>
    <col min="11321" max="11328" width="19" style="144" bestFit="1" customWidth="1"/>
    <col min="11329" max="11329" width="15.85546875" style="144" bestFit="1" customWidth="1"/>
    <col min="11330" max="11330" width="19.7109375" style="144" bestFit="1" customWidth="1"/>
    <col min="11331" max="11332" width="17.5703125" style="144" bestFit="1" customWidth="1"/>
    <col min="11333" max="11340" width="19.5703125" style="144" bestFit="1" customWidth="1"/>
    <col min="11341" max="11341" width="16.42578125" style="144" bestFit="1" customWidth="1"/>
    <col min="11342" max="11342" width="18.28515625" style="144" bestFit="1" customWidth="1"/>
    <col min="11343" max="11343" width="19.85546875" style="144" bestFit="1" customWidth="1"/>
    <col min="11344" max="11344" width="18.42578125" style="144" bestFit="1" customWidth="1"/>
    <col min="11345" max="11345" width="20" style="144" bestFit="1" customWidth="1"/>
    <col min="11346" max="11346" width="21.42578125" style="144" bestFit="1" customWidth="1"/>
    <col min="11347" max="11348" width="19.28515625" style="144" bestFit="1" customWidth="1"/>
    <col min="11349" max="11356" width="21.42578125" style="144" bestFit="1" customWidth="1"/>
    <col min="11357" max="11357" width="18.28515625" style="144" bestFit="1" customWidth="1"/>
    <col min="11358" max="11358" width="22.140625" style="144" bestFit="1" customWidth="1"/>
    <col min="11359" max="11360" width="20" style="144" bestFit="1" customWidth="1"/>
    <col min="11361" max="11368" width="22.140625" style="144" bestFit="1" customWidth="1"/>
    <col min="11369" max="11369" width="19" style="144" bestFit="1" customWidth="1"/>
    <col min="11370" max="11370" width="21.5703125" style="144" bestFit="1" customWidth="1"/>
    <col min="11371" max="11372" width="19.42578125" style="144" bestFit="1" customWidth="1"/>
    <col min="11373" max="11380" width="21.5703125" style="144" bestFit="1" customWidth="1"/>
    <col min="11381" max="11381" width="18.42578125" style="144" bestFit="1" customWidth="1"/>
    <col min="11382" max="11382" width="22.28515625" style="144" bestFit="1" customWidth="1"/>
    <col min="11383" max="11384" width="20.140625" style="144" bestFit="1" customWidth="1"/>
    <col min="11385" max="11392" width="22.28515625" style="144" bestFit="1" customWidth="1"/>
    <col min="11393" max="11393" width="19.140625" style="144" bestFit="1" customWidth="1"/>
    <col min="11394" max="11394" width="18.140625" style="144" bestFit="1" customWidth="1"/>
    <col min="11395" max="11395" width="19.7109375" style="144" bestFit="1" customWidth="1"/>
    <col min="11396" max="11396" width="18.28515625" style="144" bestFit="1" customWidth="1"/>
    <col min="11397" max="11397" width="19.85546875" style="144" bestFit="1" customWidth="1"/>
    <col min="11398" max="11398" width="21.140625" style="144" bestFit="1" customWidth="1"/>
    <col min="11399" max="11400" width="19.140625" style="144" bestFit="1" customWidth="1"/>
    <col min="11401" max="11408" width="21.140625" style="144" bestFit="1" customWidth="1"/>
    <col min="11409" max="11409" width="18.140625" style="144" bestFit="1" customWidth="1"/>
    <col min="11410" max="11410" width="22" style="144" bestFit="1" customWidth="1"/>
    <col min="11411" max="11412" width="19.85546875" style="144" bestFit="1" customWidth="1"/>
    <col min="11413" max="11420" width="22" style="144" bestFit="1" customWidth="1"/>
    <col min="11421" max="11421" width="18.85546875" style="144" bestFit="1" customWidth="1"/>
    <col min="11422" max="11422" width="21.42578125" style="144" bestFit="1" customWidth="1"/>
    <col min="11423" max="11424" width="19.28515625" style="144" bestFit="1" customWidth="1"/>
    <col min="11425" max="11432" width="21.42578125" style="144" bestFit="1" customWidth="1"/>
    <col min="11433" max="11433" width="18.28515625" style="144" bestFit="1" customWidth="1"/>
    <col min="11434" max="11434" width="22.140625" style="144" bestFit="1" customWidth="1"/>
    <col min="11435" max="11436" width="20" style="144" bestFit="1" customWidth="1"/>
    <col min="11437" max="11444" width="22.140625" style="144" bestFit="1" customWidth="1"/>
    <col min="11445" max="11445" width="19" style="144" bestFit="1" customWidth="1"/>
    <col min="11446" max="11446" width="14.85546875" style="144" bestFit="1" customWidth="1"/>
    <col min="11447" max="11448" width="12.7109375" style="144" bestFit="1" customWidth="1"/>
    <col min="11449" max="11456" width="15" style="144" bestFit="1" customWidth="1"/>
    <col min="11457" max="11457" width="11.7109375" style="144" bestFit="1" customWidth="1"/>
    <col min="11458" max="11458" width="15.5703125" style="144" bestFit="1" customWidth="1"/>
    <col min="11459" max="11460" width="13.5703125" style="144" bestFit="1" customWidth="1"/>
    <col min="11461" max="11468" width="15.85546875" style="144" bestFit="1" customWidth="1"/>
    <col min="11469" max="11469" width="12.5703125" style="144" bestFit="1" customWidth="1"/>
    <col min="11470" max="11470" width="14.7109375" style="144" bestFit="1" customWidth="1"/>
    <col min="11471" max="11472" width="12.5703125" style="144" bestFit="1" customWidth="1"/>
    <col min="11473" max="11480" width="14.7109375" style="144" bestFit="1" customWidth="1"/>
    <col min="11481" max="11481" width="11.5703125" style="144" bestFit="1" customWidth="1"/>
    <col min="11482" max="11482" width="15.42578125" style="144" bestFit="1" customWidth="1"/>
    <col min="11483" max="11484" width="13.42578125" style="144" bestFit="1" customWidth="1"/>
    <col min="11485" max="11492" width="15.5703125" style="144" bestFit="1" customWidth="1"/>
    <col min="11493" max="11493" width="12.28515625" style="144" bestFit="1" customWidth="1"/>
    <col min="11494" max="11540" width="9.140625" style="144"/>
    <col min="11541" max="11541" width="19.5703125" style="144" bestFit="1" customWidth="1"/>
    <col min="11542" max="11544" width="19.5703125" style="144" customWidth="1"/>
    <col min="11545" max="11545" width="10.42578125" style="144" bestFit="1" customWidth="1"/>
    <col min="11546" max="11546" width="10.5703125" style="144" bestFit="1" customWidth="1"/>
    <col min="11547" max="11547" width="10.85546875" style="144" bestFit="1" customWidth="1"/>
    <col min="11548" max="11548" width="24.7109375" style="144" bestFit="1" customWidth="1"/>
    <col min="11549" max="11549" width="19.140625" style="144" bestFit="1" customWidth="1"/>
    <col min="11550" max="11551" width="17" style="144" customWidth="1"/>
    <col min="11552" max="11559" width="19.140625" style="144" bestFit="1" customWidth="1"/>
    <col min="11560" max="11560" width="16" style="144" bestFit="1" customWidth="1"/>
    <col min="11561" max="11561" width="19.85546875" style="144" bestFit="1" customWidth="1"/>
    <col min="11562" max="11563" width="17.85546875" style="144" bestFit="1" customWidth="1"/>
    <col min="11564" max="11571" width="19.85546875" style="144" bestFit="1" customWidth="1"/>
    <col min="11572" max="11572" width="16.7109375" style="144" bestFit="1" customWidth="1"/>
    <col min="11573" max="11573" width="11" style="144" bestFit="1" customWidth="1"/>
    <col min="11574" max="11574" width="18.85546875" style="144" bestFit="1" customWidth="1"/>
    <col min="11575" max="11576" width="16.85546875" style="144" bestFit="1" customWidth="1"/>
    <col min="11577" max="11584" width="19" style="144" bestFit="1" customWidth="1"/>
    <col min="11585" max="11585" width="15.85546875" style="144" bestFit="1" customWidth="1"/>
    <col min="11586" max="11586" width="19.7109375" style="144" bestFit="1" customWidth="1"/>
    <col min="11587" max="11588" width="17.5703125" style="144" bestFit="1" customWidth="1"/>
    <col min="11589" max="11596" width="19.5703125" style="144" bestFit="1" customWidth="1"/>
    <col min="11597" max="11597" width="16.42578125" style="144" bestFit="1" customWidth="1"/>
    <col min="11598" max="11598" width="18.28515625" style="144" bestFit="1" customWidth="1"/>
    <col min="11599" max="11599" width="19.85546875" style="144" bestFit="1" customWidth="1"/>
    <col min="11600" max="11600" width="18.42578125" style="144" bestFit="1" customWidth="1"/>
    <col min="11601" max="11601" width="20" style="144" bestFit="1" customWidth="1"/>
    <col min="11602" max="11602" width="21.42578125" style="144" bestFit="1" customWidth="1"/>
    <col min="11603" max="11604" width="19.28515625" style="144" bestFit="1" customWidth="1"/>
    <col min="11605" max="11612" width="21.42578125" style="144" bestFit="1" customWidth="1"/>
    <col min="11613" max="11613" width="18.28515625" style="144" bestFit="1" customWidth="1"/>
    <col min="11614" max="11614" width="22.140625" style="144" bestFit="1" customWidth="1"/>
    <col min="11615" max="11616" width="20" style="144" bestFit="1" customWidth="1"/>
    <col min="11617" max="11624" width="22.140625" style="144" bestFit="1" customWidth="1"/>
    <col min="11625" max="11625" width="19" style="144" bestFit="1" customWidth="1"/>
    <col min="11626" max="11626" width="21.5703125" style="144" bestFit="1" customWidth="1"/>
    <col min="11627" max="11628" width="19.42578125" style="144" bestFit="1" customWidth="1"/>
    <col min="11629" max="11636" width="21.5703125" style="144" bestFit="1" customWidth="1"/>
    <col min="11637" max="11637" width="18.42578125" style="144" bestFit="1" customWidth="1"/>
    <col min="11638" max="11638" width="22.28515625" style="144" bestFit="1" customWidth="1"/>
    <col min="11639" max="11640" width="20.140625" style="144" bestFit="1" customWidth="1"/>
    <col min="11641" max="11648" width="22.28515625" style="144" bestFit="1" customWidth="1"/>
    <col min="11649" max="11649" width="19.140625" style="144" bestFit="1" customWidth="1"/>
    <col min="11650" max="11650" width="18.140625" style="144" bestFit="1" customWidth="1"/>
    <col min="11651" max="11651" width="19.7109375" style="144" bestFit="1" customWidth="1"/>
    <col min="11652" max="11652" width="18.28515625" style="144" bestFit="1" customWidth="1"/>
    <col min="11653" max="11653" width="19.85546875" style="144" bestFit="1" customWidth="1"/>
    <col min="11654" max="11654" width="21.140625" style="144" bestFit="1" customWidth="1"/>
    <col min="11655" max="11656" width="19.140625" style="144" bestFit="1" customWidth="1"/>
    <col min="11657" max="11664" width="21.140625" style="144" bestFit="1" customWidth="1"/>
    <col min="11665" max="11665" width="18.140625" style="144" bestFit="1" customWidth="1"/>
    <col min="11666" max="11666" width="22" style="144" bestFit="1" customWidth="1"/>
    <col min="11667" max="11668" width="19.85546875" style="144" bestFit="1" customWidth="1"/>
    <col min="11669" max="11676" width="22" style="144" bestFit="1" customWidth="1"/>
    <col min="11677" max="11677" width="18.85546875" style="144" bestFit="1" customWidth="1"/>
    <col min="11678" max="11678" width="21.42578125" style="144" bestFit="1" customWidth="1"/>
    <col min="11679" max="11680" width="19.28515625" style="144" bestFit="1" customWidth="1"/>
    <col min="11681" max="11688" width="21.42578125" style="144" bestFit="1" customWidth="1"/>
    <col min="11689" max="11689" width="18.28515625" style="144" bestFit="1" customWidth="1"/>
    <col min="11690" max="11690" width="22.140625" style="144" bestFit="1" customWidth="1"/>
    <col min="11691" max="11692" width="20" style="144" bestFit="1" customWidth="1"/>
    <col min="11693" max="11700" width="22.140625" style="144" bestFit="1" customWidth="1"/>
    <col min="11701" max="11701" width="19" style="144" bestFit="1" customWidth="1"/>
    <col min="11702" max="11702" width="14.85546875" style="144" bestFit="1" customWidth="1"/>
    <col min="11703" max="11704" width="12.7109375" style="144" bestFit="1" customWidth="1"/>
    <col min="11705" max="11712" width="15" style="144" bestFit="1" customWidth="1"/>
    <col min="11713" max="11713" width="11.7109375" style="144" bestFit="1" customWidth="1"/>
    <col min="11714" max="11714" width="15.5703125" style="144" bestFit="1" customWidth="1"/>
    <col min="11715" max="11716" width="13.5703125" style="144" bestFit="1" customWidth="1"/>
    <col min="11717" max="11724" width="15.85546875" style="144" bestFit="1" customWidth="1"/>
    <col min="11725" max="11725" width="12.5703125" style="144" bestFit="1" customWidth="1"/>
    <col min="11726" max="11726" width="14.7109375" style="144" bestFit="1" customWidth="1"/>
    <col min="11727" max="11728" width="12.5703125" style="144" bestFit="1" customWidth="1"/>
    <col min="11729" max="11736" width="14.7109375" style="144" bestFit="1" customWidth="1"/>
    <col min="11737" max="11737" width="11.5703125" style="144" bestFit="1" customWidth="1"/>
    <col min="11738" max="11738" width="15.42578125" style="144" bestFit="1" customWidth="1"/>
    <col min="11739" max="11740" width="13.42578125" style="144" bestFit="1" customWidth="1"/>
    <col min="11741" max="11748" width="15.5703125" style="144" bestFit="1" customWidth="1"/>
    <col min="11749" max="11749" width="12.28515625" style="144" bestFit="1" customWidth="1"/>
    <col min="11750" max="11796" width="9.140625" style="144"/>
    <col min="11797" max="11797" width="19.5703125" style="144" bestFit="1" customWidth="1"/>
    <col min="11798" max="11800" width="19.5703125" style="144" customWidth="1"/>
    <col min="11801" max="11801" width="10.42578125" style="144" bestFit="1" customWidth="1"/>
    <col min="11802" max="11802" width="10.5703125" style="144" bestFit="1" customWidth="1"/>
    <col min="11803" max="11803" width="10.85546875" style="144" bestFit="1" customWidth="1"/>
    <col min="11804" max="11804" width="24.7109375" style="144" bestFit="1" customWidth="1"/>
    <col min="11805" max="11805" width="19.140625" style="144" bestFit="1" customWidth="1"/>
    <col min="11806" max="11807" width="17" style="144" customWidth="1"/>
    <col min="11808" max="11815" width="19.140625" style="144" bestFit="1" customWidth="1"/>
    <col min="11816" max="11816" width="16" style="144" bestFit="1" customWidth="1"/>
    <col min="11817" max="11817" width="19.85546875" style="144" bestFit="1" customWidth="1"/>
    <col min="11818" max="11819" width="17.85546875" style="144" bestFit="1" customWidth="1"/>
    <col min="11820" max="11827" width="19.85546875" style="144" bestFit="1" customWidth="1"/>
    <col min="11828" max="11828" width="16.7109375" style="144" bestFit="1" customWidth="1"/>
    <col min="11829" max="11829" width="11" style="144" bestFit="1" customWidth="1"/>
    <col min="11830" max="11830" width="18.85546875" style="144" bestFit="1" customWidth="1"/>
    <col min="11831" max="11832" width="16.85546875" style="144" bestFit="1" customWidth="1"/>
    <col min="11833" max="11840" width="19" style="144" bestFit="1" customWidth="1"/>
    <col min="11841" max="11841" width="15.85546875" style="144" bestFit="1" customWidth="1"/>
    <col min="11842" max="11842" width="19.7109375" style="144" bestFit="1" customWidth="1"/>
    <col min="11843" max="11844" width="17.5703125" style="144" bestFit="1" customWidth="1"/>
    <col min="11845" max="11852" width="19.5703125" style="144" bestFit="1" customWidth="1"/>
    <col min="11853" max="11853" width="16.42578125" style="144" bestFit="1" customWidth="1"/>
    <col min="11854" max="11854" width="18.28515625" style="144" bestFit="1" customWidth="1"/>
    <col min="11855" max="11855" width="19.85546875" style="144" bestFit="1" customWidth="1"/>
    <col min="11856" max="11856" width="18.42578125" style="144" bestFit="1" customWidth="1"/>
    <col min="11857" max="11857" width="20" style="144" bestFit="1" customWidth="1"/>
    <col min="11858" max="11858" width="21.42578125" style="144" bestFit="1" customWidth="1"/>
    <col min="11859" max="11860" width="19.28515625" style="144" bestFit="1" customWidth="1"/>
    <col min="11861" max="11868" width="21.42578125" style="144" bestFit="1" customWidth="1"/>
    <col min="11869" max="11869" width="18.28515625" style="144" bestFit="1" customWidth="1"/>
    <col min="11870" max="11870" width="22.140625" style="144" bestFit="1" customWidth="1"/>
    <col min="11871" max="11872" width="20" style="144" bestFit="1" customWidth="1"/>
    <col min="11873" max="11880" width="22.140625" style="144" bestFit="1" customWidth="1"/>
    <col min="11881" max="11881" width="19" style="144" bestFit="1" customWidth="1"/>
    <col min="11882" max="11882" width="21.5703125" style="144" bestFit="1" customWidth="1"/>
    <col min="11883" max="11884" width="19.42578125" style="144" bestFit="1" customWidth="1"/>
    <col min="11885" max="11892" width="21.5703125" style="144" bestFit="1" customWidth="1"/>
    <col min="11893" max="11893" width="18.42578125" style="144" bestFit="1" customWidth="1"/>
    <col min="11894" max="11894" width="22.28515625" style="144" bestFit="1" customWidth="1"/>
    <col min="11895" max="11896" width="20.140625" style="144" bestFit="1" customWidth="1"/>
    <col min="11897" max="11904" width="22.28515625" style="144" bestFit="1" customWidth="1"/>
    <col min="11905" max="11905" width="19.140625" style="144" bestFit="1" customWidth="1"/>
    <col min="11906" max="11906" width="18.140625" style="144" bestFit="1" customWidth="1"/>
    <col min="11907" max="11907" width="19.7109375" style="144" bestFit="1" customWidth="1"/>
    <col min="11908" max="11908" width="18.28515625" style="144" bestFit="1" customWidth="1"/>
    <col min="11909" max="11909" width="19.85546875" style="144" bestFit="1" customWidth="1"/>
    <col min="11910" max="11910" width="21.140625" style="144" bestFit="1" customWidth="1"/>
    <col min="11911" max="11912" width="19.140625" style="144" bestFit="1" customWidth="1"/>
    <col min="11913" max="11920" width="21.140625" style="144" bestFit="1" customWidth="1"/>
    <col min="11921" max="11921" width="18.140625" style="144" bestFit="1" customWidth="1"/>
    <col min="11922" max="11922" width="22" style="144" bestFit="1" customWidth="1"/>
    <col min="11923" max="11924" width="19.85546875" style="144" bestFit="1" customWidth="1"/>
    <col min="11925" max="11932" width="22" style="144" bestFit="1" customWidth="1"/>
    <col min="11933" max="11933" width="18.85546875" style="144" bestFit="1" customWidth="1"/>
    <col min="11934" max="11934" width="21.42578125" style="144" bestFit="1" customWidth="1"/>
    <col min="11935" max="11936" width="19.28515625" style="144" bestFit="1" customWidth="1"/>
    <col min="11937" max="11944" width="21.42578125" style="144" bestFit="1" customWidth="1"/>
    <col min="11945" max="11945" width="18.28515625" style="144" bestFit="1" customWidth="1"/>
    <col min="11946" max="11946" width="22.140625" style="144" bestFit="1" customWidth="1"/>
    <col min="11947" max="11948" width="20" style="144" bestFit="1" customWidth="1"/>
    <col min="11949" max="11956" width="22.140625" style="144" bestFit="1" customWidth="1"/>
    <col min="11957" max="11957" width="19" style="144" bestFit="1" customWidth="1"/>
    <col min="11958" max="11958" width="14.85546875" style="144" bestFit="1" customWidth="1"/>
    <col min="11959" max="11960" width="12.7109375" style="144" bestFit="1" customWidth="1"/>
    <col min="11961" max="11968" width="15" style="144" bestFit="1" customWidth="1"/>
    <col min="11969" max="11969" width="11.7109375" style="144" bestFit="1" customWidth="1"/>
    <col min="11970" max="11970" width="15.5703125" style="144" bestFit="1" customWidth="1"/>
    <col min="11971" max="11972" width="13.5703125" style="144" bestFit="1" customWidth="1"/>
    <col min="11973" max="11980" width="15.85546875" style="144" bestFit="1" customWidth="1"/>
    <col min="11981" max="11981" width="12.5703125" style="144" bestFit="1" customWidth="1"/>
    <col min="11982" max="11982" width="14.7109375" style="144" bestFit="1" customWidth="1"/>
    <col min="11983" max="11984" width="12.5703125" style="144" bestFit="1" customWidth="1"/>
    <col min="11985" max="11992" width="14.7109375" style="144" bestFit="1" customWidth="1"/>
    <col min="11993" max="11993" width="11.5703125" style="144" bestFit="1" customWidth="1"/>
    <col min="11994" max="11994" width="15.42578125" style="144" bestFit="1" customWidth="1"/>
    <col min="11995" max="11996" width="13.42578125" style="144" bestFit="1" customWidth="1"/>
    <col min="11997" max="12004" width="15.5703125" style="144" bestFit="1" customWidth="1"/>
    <col min="12005" max="12005" width="12.28515625" style="144" bestFit="1" customWidth="1"/>
    <col min="12006" max="12052" width="9.140625" style="144"/>
    <col min="12053" max="12053" width="19.5703125" style="144" bestFit="1" customWidth="1"/>
    <col min="12054" max="12056" width="19.5703125" style="144" customWidth="1"/>
    <col min="12057" max="12057" width="10.42578125" style="144" bestFit="1" customWidth="1"/>
    <col min="12058" max="12058" width="10.5703125" style="144" bestFit="1" customWidth="1"/>
    <col min="12059" max="12059" width="10.85546875" style="144" bestFit="1" customWidth="1"/>
    <col min="12060" max="12060" width="24.7109375" style="144" bestFit="1" customWidth="1"/>
    <col min="12061" max="12061" width="19.140625" style="144" bestFit="1" customWidth="1"/>
    <col min="12062" max="12063" width="17" style="144" customWidth="1"/>
    <col min="12064" max="12071" width="19.140625" style="144" bestFit="1" customWidth="1"/>
    <col min="12072" max="12072" width="16" style="144" bestFit="1" customWidth="1"/>
    <col min="12073" max="12073" width="19.85546875" style="144" bestFit="1" customWidth="1"/>
    <col min="12074" max="12075" width="17.85546875" style="144" bestFit="1" customWidth="1"/>
    <col min="12076" max="12083" width="19.85546875" style="144" bestFit="1" customWidth="1"/>
    <col min="12084" max="12084" width="16.7109375" style="144" bestFit="1" customWidth="1"/>
    <col min="12085" max="12085" width="11" style="144" bestFit="1" customWidth="1"/>
    <col min="12086" max="12086" width="18.85546875" style="144" bestFit="1" customWidth="1"/>
    <col min="12087" max="12088" width="16.85546875" style="144" bestFit="1" customWidth="1"/>
    <col min="12089" max="12096" width="19" style="144" bestFit="1" customWidth="1"/>
    <col min="12097" max="12097" width="15.85546875" style="144" bestFit="1" customWidth="1"/>
    <col min="12098" max="12098" width="19.7109375" style="144" bestFit="1" customWidth="1"/>
    <col min="12099" max="12100" width="17.5703125" style="144" bestFit="1" customWidth="1"/>
    <col min="12101" max="12108" width="19.5703125" style="144" bestFit="1" customWidth="1"/>
    <col min="12109" max="12109" width="16.42578125" style="144" bestFit="1" customWidth="1"/>
    <col min="12110" max="12110" width="18.28515625" style="144" bestFit="1" customWidth="1"/>
    <col min="12111" max="12111" width="19.85546875" style="144" bestFit="1" customWidth="1"/>
    <col min="12112" max="12112" width="18.42578125" style="144" bestFit="1" customWidth="1"/>
    <col min="12113" max="12113" width="20" style="144" bestFit="1" customWidth="1"/>
    <col min="12114" max="12114" width="21.42578125" style="144" bestFit="1" customWidth="1"/>
    <col min="12115" max="12116" width="19.28515625" style="144" bestFit="1" customWidth="1"/>
    <col min="12117" max="12124" width="21.42578125" style="144" bestFit="1" customWidth="1"/>
    <col min="12125" max="12125" width="18.28515625" style="144" bestFit="1" customWidth="1"/>
    <col min="12126" max="12126" width="22.140625" style="144" bestFit="1" customWidth="1"/>
    <col min="12127" max="12128" width="20" style="144" bestFit="1" customWidth="1"/>
    <col min="12129" max="12136" width="22.140625" style="144" bestFit="1" customWidth="1"/>
    <col min="12137" max="12137" width="19" style="144" bestFit="1" customWidth="1"/>
    <col min="12138" max="12138" width="21.5703125" style="144" bestFit="1" customWidth="1"/>
    <col min="12139" max="12140" width="19.42578125" style="144" bestFit="1" customWidth="1"/>
    <col min="12141" max="12148" width="21.5703125" style="144" bestFit="1" customWidth="1"/>
    <col min="12149" max="12149" width="18.42578125" style="144" bestFit="1" customWidth="1"/>
    <col min="12150" max="12150" width="22.28515625" style="144" bestFit="1" customWidth="1"/>
    <col min="12151" max="12152" width="20.140625" style="144" bestFit="1" customWidth="1"/>
    <col min="12153" max="12160" width="22.28515625" style="144" bestFit="1" customWidth="1"/>
    <col min="12161" max="12161" width="19.140625" style="144" bestFit="1" customWidth="1"/>
    <col min="12162" max="12162" width="18.140625" style="144" bestFit="1" customWidth="1"/>
    <col min="12163" max="12163" width="19.7109375" style="144" bestFit="1" customWidth="1"/>
    <col min="12164" max="12164" width="18.28515625" style="144" bestFit="1" customWidth="1"/>
    <col min="12165" max="12165" width="19.85546875" style="144" bestFit="1" customWidth="1"/>
    <col min="12166" max="12166" width="21.140625" style="144" bestFit="1" customWidth="1"/>
    <col min="12167" max="12168" width="19.140625" style="144" bestFit="1" customWidth="1"/>
    <col min="12169" max="12176" width="21.140625" style="144" bestFit="1" customWidth="1"/>
    <col min="12177" max="12177" width="18.140625" style="144" bestFit="1" customWidth="1"/>
    <col min="12178" max="12178" width="22" style="144" bestFit="1" customWidth="1"/>
    <col min="12179" max="12180" width="19.85546875" style="144" bestFit="1" customWidth="1"/>
    <col min="12181" max="12188" width="22" style="144" bestFit="1" customWidth="1"/>
    <col min="12189" max="12189" width="18.85546875" style="144" bestFit="1" customWidth="1"/>
    <col min="12190" max="12190" width="21.42578125" style="144" bestFit="1" customWidth="1"/>
    <col min="12191" max="12192" width="19.28515625" style="144" bestFit="1" customWidth="1"/>
    <col min="12193" max="12200" width="21.42578125" style="144" bestFit="1" customWidth="1"/>
    <col min="12201" max="12201" width="18.28515625" style="144" bestFit="1" customWidth="1"/>
    <col min="12202" max="12202" width="22.140625" style="144" bestFit="1" customWidth="1"/>
    <col min="12203" max="12204" width="20" style="144" bestFit="1" customWidth="1"/>
    <col min="12205" max="12212" width="22.140625" style="144" bestFit="1" customWidth="1"/>
    <col min="12213" max="12213" width="19" style="144" bestFit="1" customWidth="1"/>
    <col min="12214" max="12214" width="14.85546875" style="144" bestFit="1" customWidth="1"/>
    <col min="12215" max="12216" width="12.7109375" style="144" bestFit="1" customWidth="1"/>
    <col min="12217" max="12224" width="15" style="144" bestFit="1" customWidth="1"/>
    <col min="12225" max="12225" width="11.7109375" style="144" bestFit="1" customWidth="1"/>
    <col min="12226" max="12226" width="15.5703125" style="144" bestFit="1" customWidth="1"/>
    <col min="12227" max="12228" width="13.5703125" style="144" bestFit="1" customWidth="1"/>
    <col min="12229" max="12236" width="15.85546875" style="144" bestFit="1" customWidth="1"/>
    <col min="12237" max="12237" width="12.5703125" style="144" bestFit="1" customWidth="1"/>
    <col min="12238" max="12238" width="14.7109375" style="144" bestFit="1" customWidth="1"/>
    <col min="12239" max="12240" width="12.5703125" style="144" bestFit="1" customWidth="1"/>
    <col min="12241" max="12248" width="14.7109375" style="144" bestFit="1" customWidth="1"/>
    <col min="12249" max="12249" width="11.5703125" style="144" bestFit="1" customWidth="1"/>
    <col min="12250" max="12250" width="15.42578125" style="144" bestFit="1" customWidth="1"/>
    <col min="12251" max="12252" width="13.42578125" style="144" bestFit="1" customWidth="1"/>
    <col min="12253" max="12260" width="15.5703125" style="144" bestFit="1" customWidth="1"/>
    <col min="12261" max="12261" width="12.28515625" style="144" bestFit="1" customWidth="1"/>
    <col min="12262" max="12308" width="9.140625" style="144"/>
    <col min="12309" max="12309" width="19.5703125" style="144" bestFit="1" customWidth="1"/>
    <col min="12310" max="12312" width="19.5703125" style="144" customWidth="1"/>
    <col min="12313" max="12313" width="10.42578125" style="144" bestFit="1" customWidth="1"/>
    <col min="12314" max="12314" width="10.5703125" style="144" bestFit="1" customWidth="1"/>
    <col min="12315" max="12315" width="10.85546875" style="144" bestFit="1" customWidth="1"/>
    <col min="12316" max="12316" width="24.7109375" style="144" bestFit="1" customWidth="1"/>
    <col min="12317" max="12317" width="19.140625" style="144" bestFit="1" customWidth="1"/>
    <col min="12318" max="12319" width="17" style="144" customWidth="1"/>
    <col min="12320" max="12327" width="19.140625" style="144" bestFit="1" customWidth="1"/>
    <col min="12328" max="12328" width="16" style="144" bestFit="1" customWidth="1"/>
    <col min="12329" max="12329" width="19.85546875" style="144" bestFit="1" customWidth="1"/>
    <col min="12330" max="12331" width="17.85546875" style="144" bestFit="1" customWidth="1"/>
    <col min="12332" max="12339" width="19.85546875" style="144" bestFit="1" customWidth="1"/>
    <col min="12340" max="12340" width="16.7109375" style="144" bestFit="1" customWidth="1"/>
    <col min="12341" max="12341" width="11" style="144" bestFit="1" customWidth="1"/>
    <col min="12342" max="12342" width="18.85546875" style="144" bestFit="1" customWidth="1"/>
    <col min="12343" max="12344" width="16.85546875" style="144" bestFit="1" customWidth="1"/>
    <col min="12345" max="12352" width="19" style="144" bestFit="1" customWidth="1"/>
    <col min="12353" max="12353" width="15.85546875" style="144" bestFit="1" customWidth="1"/>
    <col min="12354" max="12354" width="19.7109375" style="144" bestFit="1" customWidth="1"/>
    <col min="12355" max="12356" width="17.5703125" style="144" bestFit="1" customWidth="1"/>
    <col min="12357" max="12364" width="19.5703125" style="144" bestFit="1" customWidth="1"/>
    <col min="12365" max="12365" width="16.42578125" style="144" bestFit="1" customWidth="1"/>
    <col min="12366" max="12366" width="18.28515625" style="144" bestFit="1" customWidth="1"/>
    <col min="12367" max="12367" width="19.85546875" style="144" bestFit="1" customWidth="1"/>
    <col min="12368" max="12368" width="18.42578125" style="144" bestFit="1" customWidth="1"/>
    <col min="12369" max="12369" width="20" style="144" bestFit="1" customWidth="1"/>
    <col min="12370" max="12370" width="21.42578125" style="144" bestFit="1" customWidth="1"/>
    <col min="12371" max="12372" width="19.28515625" style="144" bestFit="1" customWidth="1"/>
    <col min="12373" max="12380" width="21.42578125" style="144" bestFit="1" customWidth="1"/>
    <col min="12381" max="12381" width="18.28515625" style="144" bestFit="1" customWidth="1"/>
    <col min="12382" max="12382" width="22.140625" style="144" bestFit="1" customWidth="1"/>
    <col min="12383" max="12384" width="20" style="144" bestFit="1" customWidth="1"/>
    <col min="12385" max="12392" width="22.140625" style="144" bestFit="1" customWidth="1"/>
    <col min="12393" max="12393" width="19" style="144" bestFit="1" customWidth="1"/>
    <col min="12394" max="12394" width="21.5703125" style="144" bestFit="1" customWidth="1"/>
    <col min="12395" max="12396" width="19.42578125" style="144" bestFit="1" customWidth="1"/>
    <col min="12397" max="12404" width="21.5703125" style="144" bestFit="1" customWidth="1"/>
    <col min="12405" max="12405" width="18.42578125" style="144" bestFit="1" customWidth="1"/>
    <col min="12406" max="12406" width="22.28515625" style="144" bestFit="1" customWidth="1"/>
    <col min="12407" max="12408" width="20.140625" style="144" bestFit="1" customWidth="1"/>
    <col min="12409" max="12416" width="22.28515625" style="144" bestFit="1" customWidth="1"/>
    <col min="12417" max="12417" width="19.140625" style="144" bestFit="1" customWidth="1"/>
    <col min="12418" max="12418" width="18.140625" style="144" bestFit="1" customWidth="1"/>
    <col min="12419" max="12419" width="19.7109375" style="144" bestFit="1" customWidth="1"/>
    <col min="12420" max="12420" width="18.28515625" style="144" bestFit="1" customWidth="1"/>
    <col min="12421" max="12421" width="19.85546875" style="144" bestFit="1" customWidth="1"/>
    <col min="12422" max="12422" width="21.140625" style="144" bestFit="1" customWidth="1"/>
    <col min="12423" max="12424" width="19.140625" style="144" bestFit="1" customWidth="1"/>
    <col min="12425" max="12432" width="21.140625" style="144" bestFit="1" customWidth="1"/>
    <col min="12433" max="12433" width="18.140625" style="144" bestFit="1" customWidth="1"/>
    <col min="12434" max="12434" width="22" style="144" bestFit="1" customWidth="1"/>
    <col min="12435" max="12436" width="19.85546875" style="144" bestFit="1" customWidth="1"/>
    <col min="12437" max="12444" width="22" style="144" bestFit="1" customWidth="1"/>
    <col min="12445" max="12445" width="18.85546875" style="144" bestFit="1" customWidth="1"/>
    <col min="12446" max="12446" width="21.42578125" style="144" bestFit="1" customWidth="1"/>
    <col min="12447" max="12448" width="19.28515625" style="144" bestFit="1" customWidth="1"/>
    <col min="12449" max="12456" width="21.42578125" style="144" bestFit="1" customWidth="1"/>
    <col min="12457" max="12457" width="18.28515625" style="144" bestFit="1" customWidth="1"/>
    <col min="12458" max="12458" width="22.140625" style="144" bestFit="1" customWidth="1"/>
    <col min="12459" max="12460" width="20" style="144" bestFit="1" customWidth="1"/>
    <col min="12461" max="12468" width="22.140625" style="144" bestFit="1" customWidth="1"/>
    <col min="12469" max="12469" width="19" style="144" bestFit="1" customWidth="1"/>
    <col min="12470" max="12470" width="14.85546875" style="144" bestFit="1" customWidth="1"/>
    <col min="12471" max="12472" width="12.7109375" style="144" bestFit="1" customWidth="1"/>
    <col min="12473" max="12480" width="15" style="144" bestFit="1" customWidth="1"/>
    <col min="12481" max="12481" width="11.7109375" style="144" bestFit="1" customWidth="1"/>
    <col min="12482" max="12482" width="15.5703125" style="144" bestFit="1" customWidth="1"/>
    <col min="12483" max="12484" width="13.5703125" style="144" bestFit="1" customWidth="1"/>
    <col min="12485" max="12492" width="15.85546875" style="144" bestFit="1" customWidth="1"/>
    <col min="12493" max="12493" width="12.5703125" style="144" bestFit="1" customWidth="1"/>
    <col min="12494" max="12494" width="14.7109375" style="144" bestFit="1" customWidth="1"/>
    <col min="12495" max="12496" width="12.5703125" style="144" bestFit="1" customWidth="1"/>
    <col min="12497" max="12504" width="14.7109375" style="144" bestFit="1" customWidth="1"/>
    <col min="12505" max="12505" width="11.5703125" style="144" bestFit="1" customWidth="1"/>
    <col min="12506" max="12506" width="15.42578125" style="144" bestFit="1" customWidth="1"/>
    <col min="12507" max="12508" width="13.42578125" style="144" bestFit="1" customWidth="1"/>
    <col min="12509" max="12516" width="15.5703125" style="144" bestFit="1" customWidth="1"/>
    <col min="12517" max="12517" width="12.28515625" style="144" bestFit="1" customWidth="1"/>
    <col min="12518" max="12564" width="9.140625" style="144"/>
    <col min="12565" max="12565" width="19.5703125" style="144" bestFit="1" customWidth="1"/>
    <col min="12566" max="12568" width="19.5703125" style="144" customWidth="1"/>
    <col min="12569" max="12569" width="10.42578125" style="144" bestFit="1" customWidth="1"/>
    <col min="12570" max="12570" width="10.5703125" style="144" bestFit="1" customWidth="1"/>
    <col min="12571" max="12571" width="10.85546875" style="144" bestFit="1" customWidth="1"/>
    <col min="12572" max="12572" width="24.7109375" style="144" bestFit="1" customWidth="1"/>
    <col min="12573" max="12573" width="19.140625" style="144" bestFit="1" customWidth="1"/>
    <col min="12574" max="12575" width="17" style="144" customWidth="1"/>
    <col min="12576" max="12583" width="19.140625" style="144" bestFit="1" customWidth="1"/>
    <col min="12584" max="12584" width="16" style="144" bestFit="1" customWidth="1"/>
    <col min="12585" max="12585" width="19.85546875" style="144" bestFit="1" customWidth="1"/>
    <col min="12586" max="12587" width="17.85546875" style="144" bestFit="1" customWidth="1"/>
    <col min="12588" max="12595" width="19.85546875" style="144" bestFit="1" customWidth="1"/>
    <col min="12596" max="12596" width="16.7109375" style="144" bestFit="1" customWidth="1"/>
    <col min="12597" max="12597" width="11" style="144" bestFit="1" customWidth="1"/>
    <col min="12598" max="12598" width="18.85546875" style="144" bestFit="1" customWidth="1"/>
    <col min="12599" max="12600" width="16.85546875" style="144" bestFit="1" customWidth="1"/>
    <col min="12601" max="12608" width="19" style="144" bestFit="1" customWidth="1"/>
    <col min="12609" max="12609" width="15.85546875" style="144" bestFit="1" customWidth="1"/>
    <col min="12610" max="12610" width="19.7109375" style="144" bestFit="1" customWidth="1"/>
    <col min="12611" max="12612" width="17.5703125" style="144" bestFit="1" customWidth="1"/>
    <col min="12613" max="12620" width="19.5703125" style="144" bestFit="1" customWidth="1"/>
    <col min="12621" max="12621" width="16.42578125" style="144" bestFit="1" customWidth="1"/>
    <col min="12622" max="12622" width="18.28515625" style="144" bestFit="1" customWidth="1"/>
    <col min="12623" max="12623" width="19.85546875" style="144" bestFit="1" customWidth="1"/>
    <col min="12624" max="12624" width="18.42578125" style="144" bestFit="1" customWidth="1"/>
    <col min="12625" max="12625" width="20" style="144" bestFit="1" customWidth="1"/>
    <col min="12626" max="12626" width="21.42578125" style="144" bestFit="1" customWidth="1"/>
    <col min="12627" max="12628" width="19.28515625" style="144" bestFit="1" customWidth="1"/>
    <col min="12629" max="12636" width="21.42578125" style="144" bestFit="1" customWidth="1"/>
    <col min="12637" max="12637" width="18.28515625" style="144" bestFit="1" customWidth="1"/>
    <col min="12638" max="12638" width="22.140625" style="144" bestFit="1" customWidth="1"/>
    <col min="12639" max="12640" width="20" style="144" bestFit="1" customWidth="1"/>
    <col min="12641" max="12648" width="22.140625" style="144" bestFit="1" customWidth="1"/>
    <col min="12649" max="12649" width="19" style="144" bestFit="1" customWidth="1"/>
    <col min="12650" max="12650" width="21.5703125" style="144" bestFit="1" customWidth="1"/>
    <col min="12651" max="12652" width="19.42578125" style="144" bestFit="1" customWidth="1"/>
    <col min="12653" max="12660" width="21.5703125" style="144" bestFit="1" customWidth="1"/>
    <col min="12661" max="12661" width="18.42578125" style="144" bestFit="1" customWidth="1"/>
    <col min="12662" max="12662" width="22.28515625" style="144" bestFit="1" customWidth="1"/>
    <col min="12663" max="12664" width="20.140625" style="144" bestFit="1" customWidth="1"/>
    <col min="12665" max="12672" width="22.28515625" style="144" bestFit="1" customWidth="1"/>
    <col min="12673" max="12673" width="19.140625" style="144" bestFit="1" customWidth="1"/>
    <col min="12674" max="12674" width="18.140625" style="144" bestFit="1" customWidth="1"/>
    <col min="12675" max="12675" width="19.7109375" style="144" bestFit="1" customWidth="1"/>
    <col min="12676" max="12676" width="18.28515625" style="144" bestFit="1" customWidth="1"/>
    <col min="12677" max="12677" width="19.85546875" style="144" bestFit="1" customWidth="1"/>
    <col min="12678" max="12678" width="21.140625" style="144" bestFit="1" customWidth="1"/>
    <col min="12679" max="12680" width="19.140625" style="144" bestFit="1" customWidth="1"/>
    <col min="12681" max="12688" width="21.140625" style="144" bestFit="1" customWidth="1"/>
    <col min="12689" max="12689" width="18.140625" style="144" bestFit="1" customWidth="1"/>
    <col min="12690" max="12690" width="22" style="144" bestFit="1" customWidth="1"/>
    <col min="12691" max="12692" width="19.85546875" style="144" bestFit="1" customWidth="1"/>
    <col min="12693" max="12700" width="22" style="144" bestFit="1" customWidth="1"/>
    <col min="12701" max="12701" width="18.85546875" style="144" bestFit="1" customWidth="1"/>
    <col min="12702" max="12702" width="21.42578125" style="144" bestFit="1" customWidth="1"/>
    <col min="12703" max="12704" width="19.28515625" style="144" bestFit="1" customWidth="1"/>
    <col min="12705" max="12712" width="21.42578125" style="144" bestFit="1" customWidth="1"/>
    <col min="12713" max="12713" width="18.28515625" style="144" bestFit="1" customWidth="1"/>
    <col min="12714" max="12714" width="22.140625" style="144" bestFit="1" customWidth="1"/>
    <col min="12715" max="12716" width="20" style="144" bestFit="1" customWidth="1"/>
    <col min="12717" max="12724" width="22.140625" style="144" bestFit="1" customWidth="1"/>
    <col min="12725" max="12725" width="19" style="144" bestFit="1" customWidth="1"/>
    <col min="12726" max="12726" width="14.85546875" style="144" bestFit="1" customWidth="1"/>
    <col min="12727" max="12728" width="12.7109375" style="144" bestFit="1" customWidth="1"/>
    <col min="12729" max="12736" width="15" style="144" bestFit="1" customWidth="1"/>
    <col min="12737" max="12737" width="11.7109375" style="144" bestFit="1" customWidth="1"/>
    <col min="12738" max="12738" width="15.5703125" style="144" bestFit="1" customWidth="1"/>
    <col min="12739" max="12740" width="13.5703125" style="144" bestFit="1" customWidth="1"/>
    <col min="12741" max="12748" width="15.85546875" style="144" bestFit="1" customWidth="1"/>
    <col min="12749" max="12749" width="12.5703125" style="144" bestFit="1" customWidth="1"/>
    <col min="12750" max="12750" width="14.7109375" style="144" bestFit="1" customWidth="1"/>
    <col min="12751" max="12752" width="12.5703125" style="144" bestFit="1" customWidth="1"/>
    <col min="12753" max="12760" width="14.7109375" style="144" bestFit="1" customWidth="1"/>
    <col min="12761" max="12761" width="11.5703125" style="144" bestFit="1" customWidth="1"/>
    <col min="12762" max="12762" width="15.42578125" style="144" bestFit="1" customWidth="1"/>
    <col min="12763" max="12764" width="13.42578125" style="144" bestFit="1" customWidth="1"/>
    <col min="12765" max="12772" width="15.5703125" style="144" bestFit="1" customWidth="1"/>
    <col min="12773" max="12773" width="12.28515625" style="144" bestFit="1" customWidth="1"/>
    <col min="12774" max="12820" width="9.140625" style="144"/>
    <col min="12821" max="12821" width="19.5703125" style="144" bestFit="1" customWidth="1"/>
    <col min="12822" max="12824" width="19.5703125" style="144" customWidth="1"/>
    <col min="12825" max="12825" width="10.42578125" style="144" bestFit="1" customWidth="1"/>
    <col min="12826" max="12826" width="10.5703125" style="144" bestFit="1" customWidth="1"/>
    <col min="12827" max="12827" width="10.85546875" style="144" bestFit="1" customWidth="1"/>
    <col min="12828" max="12828" width="24.7109375" style="144" bestFit="1" customWidth="1"/>
    <col min="12829" max="12829" width="19.140625" style="144" bestFit="1" customWidth="1"/>
    <col min="12830" max="12831" width="17" style="144" customWidth="1"/>
    <col min="12832" max="12839" width="19.140625" style="144" bestFit="1" customWidth="1"/>
    <col min="12840" max="12840" width="16" style="144" bestFit="1" customWidth="1"/>
    <col min="12841" max="12841" width="19.85546875" style="144" bestFit="1" customWidth="1"/>
    <col min="12842" max="12843" width="17.85546875" style="144" bestFit="1" customWidth="1"/>
    <col min="12844" max="12851" width="19.85546875" style="144" bestFit="1" customWidth="1"/>
    <col min="12852" max="12852" width="16.7109375" style="144" bestFit="1" customWidth="1"/>
    <col min="12853" max="12853" width="11" style="144" bestFit="1" customWidth="1"/>
    <col min="12854" max="12854" width="18.85546875" style="144" bestFit="1" customWidth="1"/>
    <col min="12855" max="12856" width="16.85546875" style="144" bestFit="1" customWidth="1"/>
    <col min="12857" max="12864" width="19" style="144" bestFit="1" customWidth="1"/>
    <col min="12865" max="12865" width="15.85546875" style="144" bestFit="1" customWidth="1"/>
    <col min="12866" max="12866" width="19.7109375" style="144" bestFit="1" customWidth="1"/>
    <col min="12867" max="12868" width="17.5703125" style="144" bestFit="1" customWidth="1"/>
    <col min="12869" max="12876" width="19.5703125" style="144" bestFit="1" customWidth="1"/>
    <col min="12877" max="12877" width="16.42578125" style="144" bestFit="1" customWidth="1"/>
    <col min="12878" max="12878" width="18.28515625" style="144" bestFit="1" customWidth="1"/>
    <col min="12879" max="12879" width="19.85546875" style="144" bestFit="1" customWidth="1"/>
    <col min="12880" max="12880" width="18.42578125" style="144" bestFit="1" customWidth="1"/>
    <col min="12881" max="12881" width="20" style="144" bestFit="1" customWidth="1"/>
    <col min="12882" max="12882" width="21.42578125" style="144" bestFit="1" customWidth="1"/>
    <col min="12883" max="12884" width="19.28515625" style="144" bestFit="1" customWidth="1"/>
    <col min="12885" max="12892" width="21.42578125" style="144" bestFit="1" customWidth="1"/>
    <col min="12893" max="12893" width="18.28515625" style="144" bestFit="1" customWidth="1"/>
    <col min="12894" max="12894" width="22.140625" style="144" bestFit="1" customWidth="1"/>
    <col min="12895" max="12896" width="20" style="144" bestFit="1" customWidth="1"/>
    <col min="12897" max="12904" width="22.140625" style="144" bestFit="1" customWidth="1"/>
    <col min="12905" max="12905" width="19" style="144" bestFit="1" customWidth="1"/>
    <col min="12906" max="12906" width="21.5703125" style="144" bestFit="1" customWidth="1"/>
    <col min="12907" max="12908" width="19.42578125" style="144" bestFit="1" customWidth="1"/>
    <col min="12909" max="12916" width="21.5703125" style="144" bestFit="1" customWidth="1"/>
    <col min="12917" max="12917" width="18.42578125" style="144" bestFit="1" customWidth="1"/>
    <col min="12918" max="12918" width="22.28515625" style="144" bestFit="1" customWidth="1"/>
    <col min="12919" max="12920" width="20.140625" style="144" bestFit="1" customWidth="1"/>
    <col min="12921" max="12928" width="22.28515625" style="144" bestFit="1" customWidth="1"/>
    <col min="12929" max="12929" width="19.140625" style="144" bestFit="1" customWidth="1"/>
    <col min="12930" max="12930" width="18.140625" style="144" bestFit="1" customWidth="1"/>
    <col min="12931" max="12931" width="19.7109375" style="144" bestFit="1" customWidth="1"/>
    <col min="12932" max="12932" width="18.28515625" style="144" bestFit="1" customWidth="1"/>
    <col min="12933" max="12933" width="19.85546875" style="144" bestFit="1" customWidth="1"/>
    <col min="12934" max="12934" width="21.140625" style="144" bestFit="1" customWidth="1"/>
    <col min="12935" max="12936" width="19.140625" style="144" bestFit="1" customWidth="1"/>
    <col min="12937" max="12944" width="21.140625" style="144" bestFit="1" customWidth="1"/>
    <col min="12945" max="12945" width="18.140625" style="144" bestFit="1" customWidth="1"/>
    <col min="12946" max="12946" width="22" style="144" bestFit="1" customWidth="1"/>
    <col min="12947" max="12948" width="19.85546875" style="144" bestFit="1" customWidth="1"/>
    <col min="12949" max="12956" width="22" style="144" bestFit="1" customWidth="1"/>
    <col min="12957" max="12957" width="18.85546875" style="144" bestFit="1" customWidth="1"/>
    <col min="12958" max="12958" width="21.42578125" style="144" bestFit="1" customWidth="1"/>
    <col min="12959" max="12960" width="19.28515625" style="144" bestFit="1" customWidth="1"/>
    <col min="12961" max="12968" width="21.42578125" style="144" bestFit="1" customWidth="1"/>
    <col min="12969" max="12969" width="18.28515625" style="144" bestFit="1" customWidth="1"/>
    <col min="12970" max="12970" width="22.140625" style="144" bestFit="1" customWidth="1"/>
    <col min="12971" max="12972" width="20" style="144" bestFit="1" customWidth="1"/>
    <col min="12973" max="12980" width="22.140625" style="144" bestFit="1" customWidth="1"/>
    <col min="12981" max="12981" width="19" style="144" bestFit="1" customWidth="1"/>
    <col min="12982" max="12982" width="14.85546875" style="144" bestFit="1" customWidth="1"/>
    <col min="12983" max="12984" width="12.7109375" style="144" bestFit="1" customWidth="1"/>
    <col min="12985" max="12992" width="15" style="144" bestFit="1" customWidth="1"/>
    <col min="12993" max="12993" width="11.7109375" style="144" bestFit="1" customWidth="1"/>
    <col min="12994" max="12994" width="15.5703125" style="144" bestFit="1" customWidth="1"/>
    <col min="12995" max="12996" width="13.5703125" style="144" bestFit="1" customWidth="1"/>
    <col min="12997" max="13004" width="15.85546875" style="144" bestFit="1" customWidth="1"/>
    <col min="13005" max="13005" width="12.5703125" style="144" bestFit="1" customWidth="1"/>
    <col min="13006" max="13006" width="14.7109375" style="144" bestFit="1" customWidth="1"/>
    <col min="13007" max="13008" width="12.5703125" style="144" bestFit="1" customWidth="1"/>
    <col min="13009" max="13016" width="14.7109375" style="144" bestFit="1" customWidth="1"/>
    <col min="13017" max="13017" width="11.5703125" style="144" bestFit="1" customWidth="1"/>
    <col min="13018" max="13018" width="15.42578125" style="144" bestFit="1" customWidth="1"/>
    <col min="13019" max="13020" width="13.42578125" style="144" bestFit="1" customWidth="1"/>
    <col min="13021" max="13028" width="15.5703125" style="144" bestFit="1" customWidth="1"/>
    <col min="13029" max="13029" width="12.28515625" style="144" bestFit="1" customWidth="1"/>
    <col min="13030" max="13076" width="9.140625" style="144"/>
    <col min="13077" max="13077" width="19.5703125" style="144" bestFit="1" customWidth="1"/>
    <col min="13078" max="13080" width="19.5703125" style="144" customWidth="1"/>
    <col min="13081" max="13081" width="10.42578125" style="144" bestFit="1" customWidth="1"/>
    <col min="13082" max="13082" width="10.5703125" style="144" bestFit="1" customWidth="1"/>
    <col min="13083" max="13083" width="10.85546875" style="144" bestFit="1" customWidth="1"/>
    <col min="13084" max="13084" width="24.7109375" style="144" bestFit="1" customWidth="1"/>
    <col min="13085" max="13085" width="19.140625" style="144" bestFit="1" customWidth="1"/>
    <col min="13086" max="13087" width="17" style="144" customWidth="1"/>
    <col min="13088" max="13095" width="19.140625" style="144" bestFit="1" customWidth="1"/>
    <col min="13096" max="13096" width="16" style="144" bestFit="1" customWidth="1"/>
    <col min="13097" max="13097" width="19.85546875" style="144" bestFit="1" customWidth="1"/>
    <col min="13098" max="13099" width="17.85546875" style="144" bestFit="1" customWidth="1"/>
    <col min="13100" max="13107" width="19.85546875" style="144" bestFit="1" customWidth="1"/>
    <col min="13108" max="13108" width="16.7109375" style="144" bestFit="1" customWidth="1"/>
    <col min="13109" max="13109" width="11" style="144" bestFit="1" customWidth="1"/>
    <col min="13110" max="13110" width="18.85546875" style="144" bestFit="1" customWidth="1"/>
    <col min="13111" max="13112" width="16.85546875" style="144" bestFit="1" customWidth="1"/>
    <col min="13113" max="13120" width="19" style="144" bestFit="1" customWidth="1"/>
    <col min="13121" max="13121" width="15.85546875" style="144" bestFit="1" customWidth="1"/>
    <col min="13122" max="13122" width="19.7109375" style="144" bestFit="1" customWidth="1"/>
    <col min="13123" max="13124" width="17.5703125" style="144" bestFit="1" customWidth="1"/>
    <col min="13125" max="13132" width="19.5703125" style="144" bestFit="1" customWidth="1"/>
    <col min="13133" max="13133" width="16.42578125" style="144" bestFit="1" customWidth="1"/>
    <col min="13134" max="13134" width="18.28515625" style="144" bestFit="1" customWidth="1"/>
    <col min="13135" max="13135" width="19.85546875" style="144" bestFit="1" customWidth="1"/>
    <col min="13136" max="13136" width="18.42578125" style="144" bestFit="1" customWidth="1"/>
    <col min="13137" max="13137" width="20" style="144" bestFit="1" customWidth="1"/>
    <col min="13138" max="13138" width="21.42578125" style="144" bestFit="1" customWidth="1"/>
    <col min="13139" max="13140" width="19.28515625" style="144" bestFit="1" customWidth="1"/>
    <col min="13141" max="13148" width="21.42578125" style="144" bestFit="1" customWidth="1"/>
    <col min="13149" max="13149" width="18.28515625" style="144" bestFit="1" customWidth="1"/>
    <col min="13150" max="13150" width="22.140625" style="144" bestFit="1" customWidth="1"/>
    <col min="13151" max="13152" width="20" style="144" bestFit="1" customWidth="1"/>
    <col min="13153" max="13160" width="22.140625" style="144" bestFit="1" customWidth="1"/>
    <col min="13161" max="13161" width="19" style="144" bestFit="1" customWidth="1"/>
    <col min="13162" max="13162" width="21.5703125" style="144" bestFit="1" customWidth="1"/>
    <col min="13163" max="13164" width="19.42578125" style="144" bestFit="1" customWidth="1"/>
    <col min="13165" max="13172" width="21.5703125" style="144" bestFit="1" customWidth="1"/>
    <col min="13173" max="13173" width="18.42578125" style="144" bestFit="1" customWidth="1"/>
    <col min="13174" max="13174" width="22.28515625" style="144" bestFit="1" customWidth="1"/>
    <col min="13175" max="13176" width="20.140625" style="144" bestFit="1" customWidth="1"/>
    <col min="13177" max="13184" width="22.28515625" style="144" bestFit="1" customWidth="1"/>
    <col min="13185" max="13185" width="19.140625" style="144" bestFit="1" customWidth="1"/>
    <col min="13186" max="13186" width="18.140625" style="144" bestFit="1" customWidth="1"/>
    <col min="13187" max="13187" width="19.7109375" style="144" bestFit="1" customWidth="1"/>
    <col min="13188" max="13188" width="18.28515625" style="144" bestFit="1" customWidth="1"/>
    <col min="13189" max="13189" width="19.85546875" style="144" bestFit="1" customWidth="1"/>
    <col min="13190" max="13190" width="21.140625" style="144" bestFit="1" customWidth="1"/>
    <col min="13191" max="13192" width="19.140625" style="144" bestFit="1" customWidth="1"/>
    <col min="13193" max="13200" width="21.140625" style="144" bestFit="1" customWidth="1"/>
    <col min="13201" max="13201" width="18.140625" style="144" bestFit="1" customWidth="1"/>
    <col min="13202" max="13202" width="22" style="144" bestFit="1" customWidth="1"/>
    <col min="13203" max="13204" width="19.85546875" style="144" bestFit="1" customWidth="1"/>
    <col min="13205" max="13212" width="22" style="144" bestFit="1" customWidth="1"/>
    <col min="13213" max="13213" width="18.85546875" style="144" bestFit="1" customWidth="1"/>
    <col min="13214" max="13214" width="21.42578125" style="144" bestFit="1" customWidth="1"/>
    <col min="13215" max="13216" width="19.28515625" style="144" bestFit="1" customWidth="1"/>
    <col min="13217" max="13224" width="21.42578125" style="144" bestFit="1" customWidth="1"/>
    <col min="13225" max="13225" width="18.28515625" style="144" bestFit="1" customWidth="1"/>
    <col min="13226" max="13226" width="22.140625" style="144" bestFit="1" customWidth="1"/>
    <col min="13227" max="13228" width="20" style="144" bestFit="1" customWidth="1"/>
    <col min="13229" max="13236" width="22.140625" style="144" bestFit="1" customWidth="1"/>
    <col min="13237" max="13237" width="19" style="144" bestFit="1" customWidth="1"/>
    <col min="13238" max="13238" width="14.85546875" style="144" bestFit="1" customWidth="1"/>
    <col min="13239" max="13240" width="12.7109375" style="144" bestFit="1" customWidth="1"/>
    <col min="13241" max="13248" width="15" style="144" bestFit="1" customWidth="1"/>
    <col min="13249" max="13249" width="11.7109375" style="144" bestFit="1" customWidth="1"/>
    <col min="13250" max="13250" width="15.5703125" style="144" bestFit="1" customWidth="1"/>
    <col min="13251" max="13252" width="13.5703125" style="144" bestFit="1" customWidth="1"/>
    <col min="13253" max="13260" width="15.85546875" style="144" bestFit="1" customWidth="1"/>
    <col min="13261" max="13261" width="12.5703125" style="144" bestFit="1" customWidth="1"/>
    <col min="13262" max="13262" width="14.7109375" style="144" bestFit="1" customWidth="1"/>
    <col min="13263" max="13264" width="12.5703125" style="144" bestFit="1" customWidth="1"/>
    <col min="13265" max="13272" width="14.7109375" style="144" bestFit="1" customWidth="1"/>
    <col min="13273" max="13273" width="11.5703125" style="144" bestFit="1" customWidth="1"/>
    <col min="13274" max="13274" width="15.42578125" style="144" bestFit="1" customWidth="1"/>
    <col min="13275" max="13276" width="13.42578125" style="144" bestFit="1" customWidth="1"/>
    <col min="13277" max="13284" width="15.5703125" style="144" bestFit="1" customWidth="1"/>
    <col min="13285" max="13285" width="12.28515625" style="144" bestFit="1" customWidth="1"/>
    <col min="13286" max="13332" width="9.140625" style="144"/>
    <col min="13333" max="13333" width="19.5703125" style="144" bestFit="1" customWidth="1"/>
    <col min="13334" max="13336" width="19.5703125" style="144" customWidth="1"/>
    <col min="13337" max="13337" width="10.42578125" style="144" bestFit="1" customWidth="1"/>
    <col min="13338" max="13338" width="10.5703125" style="144" bestFit="1" customWidth="1"/>
    <col min="13339" max="13339" width="10.85546875" style="144" bestFit="1" customWidth="1"/>
    <col min="13340" max="13340" width="24.7109375" style="144" bestFit="1" customWidth="1"/>
    <col min="13341" max="13341" width="19.140625" style="144" bestFit="1" customWidth="1"/>
    <col min="13342" max="13343" width="17" style="144" customWidth="1"/>
    <col min="13344" max="13351" width="19.140625" style="144" bestFit="1" customWidth="1"/>
    <col min="13352" max="13352" width="16" style="144" bestFit="1" customWidth="1"/>
    <col min="13353" max="13353" width="19.85546875" style="144" bestFit="1" customWidth="1"/>
    <col min="13354" max="13355" width="17.85546875" style="144" bestFit="1" customWidth="1"/>
    <col min="13356" max="13363" width="19.85546875" style="144" bestFit="1" customWidth="1"/>
    <col min="13364" max="13364" width="16.7109375" style="144" bestFit="1" customWidth="1"/>
    <col min="13365" max="13365" width="11" style="144" bestFit="1" customWidth="1"/>
    <col min="13366" max="13366" width="18.85546875" style="144" bestFit="1" customWidth="1"/>
    <col min="13367" max="13368" width="16.85546875" style="144" bestFit="1" customWidth="1"/>
    <col min="13369" max="13376" width="19" style="144" bestFit="1" customWidth="1"/>
    <col min="13377" max="13377" width="15.85546875" style="144" bestFit="1" customWidth="1"/>
    <col min="13378" max="13378" width="19.7109375" style="144" bestFit="1" customWidth="1"/>
    <col min="13379" max="13380" width="17.5703125" style="144" bestFit="1" customWidth="1"/>
    <col min="13381" max="13388" width="19.5703125" style="144" bestFit="1" customWidth="1"/>
    <col min="13389" max="13389" width="16.42578125" style="144" bestFit="1" customWidth="1"/>
    <col min="13390" max="13390" width="18.28515625" style="144" bestFit="1" customWidth="1"/>
    <col min="13391" max="13391" width="19.85546875" style="144" bestFit="1" customWidth="1"/>
    <col min="13392" max="13392" width="18.42578125" style="144" bestFit="1" customWidth="1"/>
    <col min="13393" max="13393" width="20" style="144" bestFit="1" customWidth="1"/>
    <col min="13394" max="13394" width="21.42578125" style="144" bestFit="1" customWidth="1"/>
    <col min="13395" max="13396" width="19.28515625" style="144" bestFit="1" customWidth="1"/>
    <col min="13397" max="13404" width="21.42578125" style="144" bestFit="1" customWidth="1"/>
    <col min="13405" max="13405" width="18.28515625" style="144" bestFit="1" customWidth="1"/>
    <col min="13406" max="13406" width="22.140625" style="144" bestFit="1" customWidth="1"/>
    <col min="13407" max="13408" width="20" style="144" bestFit="1" customWidth="1"/>
    <col min="13409" max="13416" width="22.140625" style="144" bestFit="1" customWidth="1"/>
    <col min="13417" max="13417" width="19" style="144" bestFit="1" customWidth="1"/>
    <col min="13418" max="13418" width="21.5703125" style="144" bestFit="1" customWidth="1"/>
    <col min="13419" max="13420" width="19.42578125" style="144" bestFit="1" customWidth="1"/>
    <col min="13421" max="13428" width="21.5703125" style="144" bestFit="1" customWidth="1"/>
    <col min="13429" max="13429" width="18.42578125" style="144" bestFit="1" customWidth="1"/>
    <col min="13430" max="13430" width="22.28515625" style="144" bestFit="1" customWidth="1"/>
    <col min="13431" max="13432" width="20.140625" style="144" bestFit="1" customWidth="1"/>
    <col min="13433" max="13440" width="22.28515625" style="144" bestFit="1" customWidth="1"/>
    <col min="13441" max="13441" width="19.140625" style="144" bestFit="1" customWidth="1"/>
    <col min="13442" max="13442" width="18.140625" style="144" bestFit="1" customWidth="1"/>
    <col min="13443" max="13443" width="19.7109375" style="144" bestFit="1" customWidth="1"/>
    <col min="13444" max="13444" width="18.28515625" style="144" bestFit="1" customWidth="1"/>
    <col min="13445" max="13445" width="19.85546875" style="144" bestFit="1" customWidth="1"/>
    <col min="13446" max="13446" width="21.140625" style="144" bestFit="1" customWidth="1"/>
    <col min="13447" max="13448" width="19.140625" style="144" bestFit="1" customWidth="1"/>
    <col min="13449" max="13456" width="21.140625" style="144" bestFit="1" customWidth="1"/>
    <col min="13457" max="13457" width="18.140625" style="144" bestFit="1" customWidth="1"/>
    <col min="13458" max="13458" width="22" style="144" bestFit="1" customWidth="1"/>
    <col min="13459" max="13460" width="19.85546875" style="144" bestFit="1" customWidth="1"/>
    <col min="13461" max="13468" width="22" style="144" bestFit="1" customWidth="1"/>
    <col min="13469" max="13469" width="18.85546875" style="144" bestFit="1" customWidth="1"/>
    <col min="13470" max="13470" width="21.42578125" style="144" bestFit="1" customWidth="1"/>
    <col min="13471" max="13472" width="19.28515625" style="144" bestFit="1" customWidth="1"/>
    <col min="13473" max="13480" width="21.42578125" style="144" bestFit="1" customWidth="1"/>
    <col min="13481" max="13481" width="18.28515625" style="144" bestFit="1" customWidth="1"/>
    <col min="13482" max="13482" width="22.140625" style="144" bestFit="1" customWidth="1"/>
    <col min="13483" max="13484" width="20" style="144" bestFit="1" customWidth="1"/>
    <col min="13485" max="13492" width="22.140625" style="144" bestFit="1" customWidth="1"/>
    <col min="13493" max="13493" width="19" style="144" bestFit="1" customWidth="1"/>
    <col min="13494" max="13494" width="14.85546875" style="144" bestFit="1" customWidth="1"/>
    <col min="13495" max="13496" width="12.7109375" style="144" bestFit="1" customWidth="1"/>
    <col min="13497" max="13504" width="15" style="144" bestFit="1" customWidth="1"/>
    <col min="13505" max="13505" width="11.7109375" style="144" bestFit="1" customWidth="1"/>
    <col min="13506" max="13506" width="15.5703125" style="144" bestFit="1" customWidth="1"/>
    <col min="13507" max="13508" width="13.5703125" style="144" bestFit="1" customWidth="1"/>
    <col min="13509" max="13516" width="15.85546875" style="144" bestFit="1" customWidth="1"/>
    <col min="13517" max="13517" width="12.5703125" style="144" bestFit="1" customWidth="1"/>
    <col min="13518" max="13518" width="14.7109375" style="144" bestFit="1" customWidth="1"/>
    <col min="13519" max="13520" width="12.5703125" style="144" bestFit="1" customWidth="1"/>
    <col min="13521" max="13528" width="14.7109375" style="144" bestFit="1" customWidth="1"/>
    <col min="13529" max="13529" width="11.5703125" style="144" bestFit="1" customWidth="1"/>
    <col min="13530" max="13530" width="15.42578125" style="144" bestFit="1" customWidth="1"/>
    <col min="13531" max="13532" width="13.42578125" style="144" bestFit="1" customWidth="1"/>
    <col min="13533" max="13540" width="15.5703125" style="144" bestFit="1" customWidth="1"/>
    <col min="13541" max="13541" width="12.28515625" style="144" bestFit="1" customWidth="1"/>
    <col min="13542" max="13588" width="9.140625" style="144"/>
    <col min="13589" max="13589" width="19.5703125" style="144" bestFit="1" customWidth="1"/>
    <col min="13590" max="13592" width="19.5703125" style="144" customWidth="1"/>
    <col min="13593" max="13593" width="10.42578125" style="144" bestFit="1" customWidth="1"/>
    <col min="13594" max="13594" width="10.5703125" style="144" bestFit="1" customWidth="1"/>
    <col min="13595" max="13595" width="10.85546875" style="144" bestFit="1" customWidth="1"/>
    <col min="13596" max="13596" width="24.7109375" style="144" bestFit="1" customWidth="1"/>
    <col min="13597" max="13597" width="19.140625" style="144" bestFit="1" customWidth="1"/>
    <col min="13598" max="13599" width="17" style="144" customWidth="1"/>
    <col min="13600" max="13607" width="19.140625" style="144" bestFit="1" customWidth="1"/>
    <col min="13608" max="13608" width="16" style="144" bestFit="1" customWidth="1"/>
    <col min="13609" max="13609" width="19.85546875" style="144" bestFit="1" customWidth="1"/>
    <col min="13610" max="13611" width="17.85546875" style="144" bestFit="1" customWidth="1"/>
    <col min="13612" max="13619" width="19.85546875" style="144" bestFit="1" customWidth="1"/>
    <col min="13620" max="13620" width="16.7109375" style="144" bestFit="1" customWidth="1"/>
    <col min="13621" max="13621" width="11" style="144" bestFit="1" customWidth="1"/>
    <col min="13622" max="13622" width="18.85546875" style="144" bestFit="1" customWidth="1"/>
    <col min="13623" max="13624" width="16.85546875" style="144" bestFit="1" customWidth="1"/>
    <col min="13625" max="13632" width="19" style="144" bestFit="1" customWidth="1"/>
    <col min="13633" max="13633" width="15.85546875" style="144" bestFit="1" customWidth="1"/>
    <col min="13634" max="13634" width="19.7109375" style="144" bestFit="1" customWidth="1"/>
    <col min="13635" max="13636" width="17.5703125" style="144" bestFit="1" customWidth="1"/>
    <col min="13637" max="13644" width="19.5703125" style="144" bestFit="1" customWidth="1"/>
    <col min="13645" max="13645" width="16.42578125" style="144" bestFit="1" customWidth="1"/>
    <col min="13646" max="13646" width="18.28515625" style="144" bestFit="1" customWidth="1"/>
    <col min="13647" max="13647" width="19.85546875" style="144" bestFit="1" customWidth="1"/>
    <col min="13648" max="13648" width="18.42578125" style="144" bestFit="1" customWidth="1"/>
    <col min="13649" max="13649" width="20" style="144" bestFit="1" customWidth="1"/>
    <col min="13650" max="13650" width="21.42578125" style="144" bestFit="1" customWidth="1"/>
    <col min="13651" max="13652" width="19.28515625" style="144" bestFit="1" customWidth="1"/>
    <col min="13653" max="13660" width="21.42578125" style="144" bestFit="1" customWidth="1"/>
    <col min="13661" max="13661" width="18.28515625" style="144" bestFit="1" customWidth="1"/>
    <col min="13662" max="13662" width="22.140625" style="144" bestFit="1" customWidth="1"/>
    <col min="13663" max="13664" width="20" style="144" bestFit="1" customWidth="1"/>
    <col min="13665" max="13672" width="22.140625" style="144" bestFit="1" customWidth="1"/>
    <col min="13673" max="13673" width="19" style="144" bestFit="1" customWidth="1"/>
    <col min="13674" max="13674" width="21.5703125" style="144" bestFit="1" customWidth="1"/>
    <col min="13675" max="13676" width="19.42578125" style="144" bestFit="1" customWidth="1"/>
    <col min="13677" max="13684" width="21.5703125" style="144" bestFit="1" customWidth="1"/>
    <col min="13685" max="13685" width="18.42578125" style="144" bestFit="1" customWidth="1"/>
    <col min="13686" max="13686" width="22.28515625" style="144" bestFit="1" customWidth="1"/>
    <col min="13687" max="13688" width="20.140625" style="144" bestFit="1" customWidth="1"/>
    <col min="13689" max="13696" width="22.28515625" style="144" bestFit="1" customWidth="1"/>
    <col min="13697" max="13697" width="19.140625" style="144" bestFit="1" customWidth="1"/>
    <col min="13698" max="13698" width="18.140625" style="144" bestFit="1" customWidth="1"/>
    <col min="13699" max="13699" width="19.7109375" style="144" bestFit="1" customWidth="1"/>
    <col min="13700" max="13700" width="18.28515625" style="144" bestFit="1" customWidth="1"/>
    <col min="13701" max="13701" width="19.85546875" style="144" bestFit="1" customWidth="1"/>
    <col min="13702" max="13702" width="21.140625" style="144" bestFit="1" customWidth="1"/>
    <col min="13703" max="13704" width="19.140625" style="144" bestFit="1" customWidth="1"/>
    <col min="13705" max="13712" width="21.140625" style="144" bestFit="1" customWidth="1"/>
    <col min="13713" max="13713" width="18.140625" style="144" bestFit="1" customWidth="1"/>
    <col min="13714" max="13714" width="22" style="144" bestFit="1" customWidth="1"/>
    <col min="13715" max="13716" width="19.85546875" style="144" bestFit="1" customWidth="1"/>
    <col min="13717" max="13724" width="22" style="144" bestFit="1" customWidth="1"/>
    <col min="13725" max="13725" width="18.85546875" style="144" bestFit="1" customWidth="1"/>
    <col min="13726" max="13726" width="21.42578125" style="144" bestFit="1" customWidth="1"/>
    <col min="13727" max="13728" width="19.28515625" style="144" bestFit="1" customWidth="1"/>
    <col min="13729" max="13736" width="21.42578125" style="144" bestFit="1" customWidth="1"/>
    <col min="13737" max="13737" width="18.28515625" style="144" bestFit="1" customWidth="1"/>
    <col min="13738" max="13738" width="22.140625" style="144" bestFit="1" customWidth="1"/>
    <col min="13739" max="13740" width="20" style="144" bestFit="1" customWidth="1"/>
    <col min="13741" max="13748" width="22.140625" style="144" bestFit="1" customWidth="1"/>
    <col min="13749" max="13749" width="19" style="144" bestFit="1" customWidth="1"/>
    <col min="13750" max="13750" width="14.85546875" style="144" bestFit="1" customWidth="1"/>
    <col min="13751" max="13752" width="12.7109375" style="144" bestFit="1" customWidth="1"/>
    <col min="13753" max="13760" width="15" style="144" bestFit="1" customWidth="1"/>
    <col min="13761" max="13761" width="11.7109375" style="144" bestFit="1" customWidth="1"/>
    <col min="13762" max="13762" width="15.5703125" style="144" bestFit="1" customWidth="1"/>
    <col min="13763" max="13764" width="13.5703125" style="144" bestFit="1" customWidth="1"/>
    <col min="13765" max="13772" width="15.85546875" style="144" bestFit="1" customWidth="1"/>
    <col min="13773" max="13773" width="12.5703125" style="144" bestFit="1" customWidth="1"/>
    <col min="13774" max="13774" width="14.7109375" style="144" bestFit="1" customWidth="1"/>
    <col min="13775" max="13776" width="12.5703125" style="144" bestFit="1" customWidth="1"/>
    <col min="13777" max="13784" width="14.7109375" style="144" bestFit="1" customWidth="1"/>
    <col min="13785" max="13785" width="11.5703125" style="144" bestFit="1" customWidth="1"/>
    <col min="13786" max="13786" width="15.42578125" style="144" bestFit="1" customWidth="1"/>
    <col min="13787" max="13788" width="13.42578125" style="144" bestFit="1" customWidth="1"/>
    <col min="13789" max="13796" width="15.5703125" style="144" bestFit="1" customWidth="1"/>
    <col min="13797" max="13797" width="12.28515625" style="144" bestFit="1" customWidth="1"/>
    <col min="13798" max="13844" width="9.140625" style="144"/>
    <col min="13845" max="13845" width="19.5703125" style="144" bestFit="1" customWidth="1"/>
    <col min="13846" max="13848" width="19.5703125" style="144" customWidth="1"/>
    <col min="13849" max="13849" width="10.42578125" style="144" bestFit="1" customWidth="1"/>
    <col min="13850" max="13850" width="10.5703125" style="144" bestFit="1" customWidth="1"/>
    <col min="13851" max="13851" width="10.85546875" style="144" bestFit="1" customWidth="1"/>
    <col min="13852" max="13852" width="24.7109375" style="144" bestFit="1" customWidth="1"/>
    <col min="13853" max="13853" width="19.140625" style="144" bestFit="1" customWidth="1"/>
    <col min="13854" max="13855" width="17" style="144" customWidth="1"/>
    <col min="13856" max="13863" width="19.140625" style="144" bestFit="1" customWidth="1"/>
    <col min="13864" max="13864" width="16" style="144" bestFit="1" customWidth="1"/>
    <col min="13865" max="13865" width="19.85546875" style="144" bestFit="1" customWidth="1"/>
    <col min="13866" max="13867" width="17.85546875" style="144" bestFit="1" customWidth="1"/>
    <col min="13868" max="13875" width="19.85546875" style="144" bestFit="1" customWidth="1"/>
    <col min="13876" max="13876" width="16.7109375" style="144" bestFit="1" customWidth="1"/>
    <col min="13877" max="13877" width="11" style="144" bestFit="1" customWidth="1"/>
    <col min="13878" max="13878" width="18.85546875" style="144" bestFit="1" customWidth="1"/>
    <col min="13879" max="13880" width="16.85546875" style="144" bestFit="1" customWidth="1"/>
    <col min="13881" max="13888" width="19" style="144" bestFit="1" customWidth="1"/>
    <col min="13889" max="13889" width="15.85546875" style="144" bestFit="1" customWidth="1"/>
    <col min="13890" max="13890" width="19.7109375" style="144" bestFit="1" customWidth="1"/>
    <col min="13891" max="13892" width="17.5703125" style="144" bestFit="1" customWidth="1"/>
    <col min="13893" max="13900" width="19.5703125" style="144" bestFit="1" customWidth="1"/>
    <col min="13901" max="13901" width="16.42578125" style="144" bestFit="1" customWidth="1"/>
    <col min="13902" max="13902" width="18.28515625" style="144" bestFit="1" customWidth="1"/>
    <col min="13903" max="13903" width="19.85546875" style="144" bestFit="1" customWidth="1"/>
    <col min="13904" max="13904" width="18.42578125" style="144" bestFit="1" customWidth="1"/>
    <col min="13905" max="13905" width="20" style="144" bestFit="1" customWidth="1"/>
    <col min="13906" max="13906" width="21.42578125" style="144" bestFit="1" customWidth="1"/>
    <col min="13907" max="13908" width="19.28515625" style="144" bestFit="1" customWidth="1"/>
    <col min="13909" max="13916" width="21.42578125" style="144" bestFit="1" customWidth="1"/>
    <col min="13917" max="13917" width="18.28515625" style="144" bestFit="1" customWidth="1"/>
    <col min="13918" max="13918" width="22.140625" style="144" bestFit="1" customWidth="1"/>
    <col min="13919" max="13920" width="20" style="144" bestFit="1" customWidth="1"/>
    <col min="13921" max="13928" width="22.140625" style="144" bestFit="1" customWidth="1"/>
    <col min="13929" max="13929" width="19" style="144" bestFit="1" customWidth="1"/>
    <col min="13930" max="13930" width="21.5703125" style="144" bestFit="1" customWidth="1"/>
    <col min="13931" max="13932" width="19.42578125" style="144" bestFit="1" customWidth="1"/>
    <col min="13933" max="13940" width="21.5703125" style="144" bestFit="1" customWidth="1"/>
    <col min="13941" max="13941" width="18.42578125" style="144" bestFit="1" customWidth="1"/>
    <col min="13942" max="13942" width="22.28515625" style="144" bestFit="1" customWidth="1"/>
    <col min="13943" max="13944" width="20.140625" style="144" bestFit="1" customWidth="1"/>
    <col min="13945" max="13952" width="22.28515625" style="144" bestFit="1" customWidth="1"/>
    <col min="13953" max="13953" width="19.140625" style="144" bestFit="1" customWidth="1"/>
    <col min="13954" max="13954" width="18.140625" style="144" bestFit="1" customWidth="1"/>
    <col min="13955" max="13955" width="19.7109375" style="144" bestFit="1" customWidth="1"/>
    <col min="13956" max="13956" width="18.28515625" style="144" bestFit="1" customWidth="1"/>
    <col min="13957" max="13957" width="19.85546875" style="144" bestFit="1" customWidth="1"/>
    <col min="13958" max="13958" width="21.140625" style="144" bestFit="1" customWidth="1"/>
    <col min="13959" max="13960" width="19.140625" style="144" bestFit="1" customWidth="1"/>
    <col min="13961" max="13968" width="21.140625" style="144" bestFit="1" customWidth="1"/>
    <col min="13969" max="13969" width="18.140625" style="144" bestFit="1" customWidth="1"/>
    <col min="13970" max="13970" width="22" style="144" bestFit="1" customWidth="1"/>
    <col min="13971" max="13972" width="19.85546875" style="144" bestFit="1" customWidth="1"/>
    <col min="13973" max="13980" width="22" style="144" bestFit="1" customWidth="1"/>
    <col min="13981" max="13981" width="18.85546875" style="144" bestFit="1" customWidth="1"/>
    <col min="13982" max="13982" width="21.42578125" style="144" bestFit="1" customWidth="1"/>
    <col min="13983" max="13984" width="19.28515625" style="144" bestFit="1" customWidth="1"/>
    <col min="13985" max="13992" width="21.42578125" style="144" bestFit="1" customWidth="1"/>
    <col min="13993" max="13993" width="18.28515625" style="144" bestFit="1" customWidth="1"/>
    <col min="13994" max="13994" width="22.140625" style="144" bestFit="1" customWidth="1"/>
    <col min="13995" max="13996" width="20" style="144" bestFit="1" customWidth="1"/>
    <col min="13997" max="14004" width="22.140625" style="144" bestFit="1" customWidth="1"/>
    <col min="14005" max="14005" width="19" style="144" bestFit="1" customWidth="1"/>
    <col min="14006" max="14006" width="14.85546875" style="144" bestFit="1" customWidth="1"/>
    <col min="14007" max="14008" width="12.7109375" style="144" bestFit="1" customWidth="1"/>
    <col min="14009" max="14016" width="15" style="144" bestFit="1" customWidth="1"/>
    <col min="14017" max="14017" width="11.7109375" style="144" bestFit="1" customWidth="1"/>
    <col min="14018" max="14018" width="15.5703125" style="144" bestFit="1" customWidth="1"/>
    <col min="14019" max="14020" width="13.5703125" style="144" bestFit="1" customWidth="1"/>
    <col min="14021" max="14028" width="15.85546875" style="144" bestFit="1" customWidth="1"/>
    <col min="14029" max="14029" width="12.5703125" style="144" bestFit="1" customWidth="1"/>
    <col min="14030" max="14030" width="14.7109375" style="144" bestFit="1" customWidth="1"/>
    <col min="14031" max="14032" width="12.5703125" style="144" bestFit="1" customWidth="1"/>
    <col min="14033" max="14040" width="14.7109375" style="144" bestFit="1" customWidth="1"/>
    <col min="14041" max="14041" width="11.5703125" style="144" bestFit="1" customWidth="1"/>
    <col min="14042" max="14042" width="15.42578125" style="144" bestFit="1" customWidth="1"/>
    <col min="14043" max="14044" width="13.42578125" style="144" bestFit="1" customWidth="1"/>
    <col min="14045" max="14052" width="15.5703125" style="144" bestFit="1" customWidth="1"/>
    <col min="14053" max="14053" width="12.28515625" style="144" bestFit="1" customWidth="1"/>
    <col min="14054" max="14100" width="9.140625" style="144"/>
    <col min="14101" max="14101" width="19.5703125" style="144" bestFit="1" customWidth="1"/>
    <col min="14102" max="14104" width="19.5703125" style="144" customWidth="1"/>
    <col min="14105" max="14105" width="10.42578125" style="144" bestFit="1" customWidth="1"/>
    <col min="14106" max="14106" width="10.5703125" style="144" bestFit="1" customWidth="1"/>
    <col min="14107" max="14107" width="10.85546875" style="144" bestFit="1" customWidth="1"/>
    <col min="14108" max="14108" width="24.7109375" style="144" bestFit="1" customWidth="1"/>
    <col min="14109" max="14109" width="19.140625" style="144" bestFit="1" customWidth="1"/>
    <col min="14110" max="14111" width="17" style="144" customWidth="1"/>
    <col min="14112" max="14119" width="19.140625" style="144" bestFit="1" customWidth="1"/>
    <col min="14120" max="14120" width="16" style="144" bestFit="1" customWidth="1"/>
    <col min="14121" max="14121" width="19.85546875" style="144" bestFit="1" customWidth="1"/>
    <col min="14122" max="14123" width="17.85546875" style="144" bestFit="1" customWidth="1"/>
    <col min="14124" max="14131" width="19.85546875" style="144" bestFit="1" customWidth="1"/>
    <col min="14132" max="14132" width="16.7109375" style="144" bestFit="1" customWidth="1"/>
    <col min="14133" max="14133" width="11" style="144" bestFit="1" customWidth="1"/>
    <col min="14134" max="14134" width="18.85546875" style="144" bestFit="1" customWidth="1"/>
    <col min="14135" max="14136" width="16.85546875" style="144" bestFit="1" customWidth="1"/>
    <col min="14137" max="14144" width="19" style="144" bestFit="1" customWidth="1"/>
    <col min="14145" max="14145" width="15.85546875" style="144" bestFit="1" customWidth="1"/>
    <col min="14146" max="14146" width="19.7109375" style="144" bestFit="1" customWidth="1"/>
    <col min="14147" max="14148" width="17.5703125" style="144" bestFit="1" customWidth="1"/>
    <col min="14149" max="14156" width="19.5703125" style="144" bestFit="1" customWidth="1"/>
    <col min="14157" max="14157" width="16.42578125" style="144" bestFit="1" customWidth="1"/>
    <col min="14158" max="14158" width="18.28515625" style="144" bestFit="1" customWidth="1"/>
    <col min="14159" max="14159" width="19.85546875" style="144" bestFit="1" customWidth="1"/>
    <col min="14160" max="14160" width="18.42578125" style="144" bestFit="1" customWidth="1"/>
    <col min="14161" max="14161" width="20" style="144" bestFit="1" customWidth="1"/>
    <col min="14162" max="14162" width="21.42578125" style="144" bestFit="1" customWidth="1"/>
    <col min="14163" max="14164" width="19.28515625" style="144" bestFit="1" customWidth="1"/>
    <col min="14165" max="14172" width="21.42578125" style="144" bestFit="1" customWidth="1"/>
    <col min="14173" max="14173" width="18.28515625" style="144" bestFit="1" customWidth="1"/>
    <col min="14174" max="14174" width="22.140625" style="144" bestFit="1" customWidth="1"/>
    <col min="14175" max="14176" width="20" style="144" bestFit="1" customWidth="1"/>
    <col min="14177" max="14184" width="22.140625" style="144" bestFit="1" customWidth="1"/>
    <col min="14185" max="14185" width="19" style="144" bestFit="1" customWidth="1"/>
    <col min="14186" max="14186" width="21.5703125" style="144" bestFit="1" customWidth="1"/>
    <col min="14187" max="14188" width="19.42578125" style="144" bestFit="1" customWidth="1"/>
    <col min="14189" max="14196" width="21.5703125" style="144" bestFit="1" customWidth="1"/>
    <col min="14197" max="14197" width="18.42578125" style="144" bestFit="1" customWidth="1"/>
    <col min="14198" max="14198" width="22.28515625" style="144" bestFit="1" customWidth="1"/>
    <col min="14199" max="14200" width="20.140625" style="144" bestFit="1" customWidth="1"/>
    <col min="14201" max="14208" width="22.28515625" style="144" bestFit="1" customWidth="1"/>
    <col min="14209" max="14209" width="19.140625" style="144" bestFit="1" customWidth="1"/>
    <col min="14210" max="14210" width="18.140625" style="144" bestFit="1" customWidth="1"/>
    <col min="14211" max="14211" width="19.7109375" style="144" bestFit="1" customWidth="1"/>
    <col min="14212" max="14212" width="18.28515625" style="144" bestFit="1" customWidth="1"/>
    <col min="14213" max="14213" width="19.85546875" style="144" bestFit="1" customWidth="1"/>
    <col min="14214" max="14214" width="21.140625" style="144" bestFit="1" customWidth="1"/>
    <col min="14215" max="14216" width="19.140625" style="144" bestFit="1" customWidth="1"/>
    <col min="14217" max="14224" width="21.140625" style="144" bestFit="1" customWidth="1"/>
    <col min="14225" max="14225" width="18.140625" style="144" bestFit="1" customWidth="1"/>
    <col min="14226" max="14226" width="22" style="144" bestFit="1" customWidth="1"/>
    <col min="14227" max="14228" width="19.85546875" style="144" bestFit="1" customWidth="1"/>
    <col min="14229" max="14236" width="22" style="144" bestFit="1" customWidth="1"/>
    <col min="14237" max="14237" width="18.85546875" style="144" bestFit="1" customWidth="1"/>
    <col min="14238" max="14238" width="21.42578125" style="144" bestFit="1" customWidth="1"/>
    <col min="14239" max="14240" width="19.28515625" style="144" bestFit="1" customWidth="1"/>
    <col min="14241" max="14248" width="21.42578125" style="144" bestFit="1" customWidth="1"/>
    <col min="14249" max="14249" width="18.28515625" style="144" bestFit="1" customWidth="1"/>
    <col min="14250" max="14250" width="22.140625" style="144" bestFit="1" customWidth="1"/>
    <col min="14251" max="14252" width="20" style="144" bestFit="1" customWidth="1"/>
    <col min="14253" max="14260" width="22.140625" style="144" bestFit="1" customWidth="1"/>
    <col min="14261" max="14261" width="19" style="144" bestFit="1" customWidth="1"/>
    <col min="14262" max="14262" width="14.85546875" style="144" bestFit="1" customWidth="1"/>
    <col min="14263" max="14264" width="12.7109375" style="144" bestFit="1" customWidth="1"/>
    <col min="14265" max="14272" width="15" style="144" bestFit="1" customWidth="1"/>
    <col min="14273" max="14273" width="11.7109375" style="144" bestFit="1" customWidth="1"/>
    <col min="14274" max="14274" width="15.5703125" style="144" bestFit="1" customWidth="1"/>
    <col min="14275" max="14276" width="13.5703125" style="144" bestFit="1" customWidth="1"/>
    <col min="14277" max="14284" width="15.85546875" style="144" bestFit="1" customWidth="1"/>
    <col min="14285" max="14285" width="12.5703125" style="144" bestFit="1" customWidth="1"/>
    <col min="14286" max="14286" width="14.7109375" style="144" bestFit="1" customWidth="1"/>
    <col min="14287" max="14288" width="12.5703125" style="144" bestFit="1" customWidth="1"/>
    <col min="14289" max="14296" width="14.7109375" style="144" bestFit="1" customWidth="1"/>
    <col min="14297" max="14297" width="11.5703125" style="144" bestFit="1" customWidth="1"/>
    <col min="14298" max="14298" width="15.42578125" style="144" bestFit="1" customWidth="1"/>
    <col min="14299" max="14300" width="13.42578125" style="144" bestFit="1" customWidth="1"/>
    <col min="14301" max="14308" width="15.5703125" style="144" bestFit="1" customWidth="1"/>
    <col min="14309" max="14309" width="12.28515625" style="144" bestFit="1" customWidth="1"/>
    <col min="14310" max="14356" width="9.140625" style="144"/>
    <col min="14357" max="14357" width="19.5703125" style="144" bestFit="1" customWidth="1"/>
    <col min="14358" max="14360" width="19.5703125" style="144" customWidth="1"/>
    <col min="14361" max="14361" width="10.42578125" style="144" bestFit="1" customWidth="1"/>
    <col min="14362" max="14362" width="10.5703125" style="144" bestFit="1" customWidth="1"/>
    <col min="14363" max="14363" width="10.85546875" style="144" bestFit="1" customWidth="1"/>
    <col min="14364" max="14364" width="24.7109375" style="144" bestFit="1" customWidth="1"/>
    <col min="14365" max="14365" width="19.140625" style="144" bestFit="1" customWidth="1"/>
    <col min="14366" max="14367" width="17" style="144" customWidth="1"/>
    <col min="14368" max="14375" width="19.140625" style="144" bestFit="1" customWidth="1"/>
    <col min="14376" max="14376" width="16" style="144" bestFit="1" customWidth="1"/>
    <col min="14377" max="14377" width="19.85546875" style="144" bestFit="1" customWidth="1"/>
    <col min="14378" max="14379" width="17.85546875" style="144" bestFit="1" customWidth="1"/>
    <col min="14380" max="14387" width="19.85546875" style="144" bestFit="1" customWidth="1"/>
    <col min="14388" max="14388" width="16.7109375" style="144" bestFit="1" customWidth="1"/>
    <col min="14389" max="14389" width="11" style="144" bestFit="1" customWidth="1"/>
    <col min="14390" max="14390" width="18.85546875" style="144" bestFit="1" customWidth="1"/>
    <col min="14391" max="14392" width="16.85546875" style="144" bestFit="1" customWidth="1"/>
    <col min="14393" max="14400" width="19" style="144" bestFit="1" customWidth="1"/>
    <col min="14401" max="14401" width="15.85546875" style="144" bestFit="1" customWidth="1"/>
    <col min="14402" max="14402" width="19.7109375" style="144" bestFit="1" customWidth="1"/>
    <col min="14403" max="14404" width="17.5703125" style="144" bestFit="1" customWidth="1"/>
    <col min="14405" max="14412" width="19.5703125" style="144" bestFit="1" customWidth="1"/>
    <col min="14413" max="14413" width="16.42578125" style="144" bestFit="1" customWidth="1"/>
    <col min="14414" max="14414" width="18.28515625" style="144" bestFit="1" customWidth="1"/>
    <col min="14415" max="14415" width="19.85546875" style="144" bestFit="1" customWidth="1"/>
    <col min="14416" max="14416" width="18.42578125" style="144" bestFit="1" customWidth="1"/>
    <col min="14417" max="14417" width="20" style="144" bestFit="1" customWidth="1"/>
    <col min="14418" max="14418" width="21.42578125" style="144" bestFit="1" customWidth="1"/>
    <col min="14419" max="14420" width="19.28515625" style="144" bestFit="1" customWidth="1"/>
    <col min="14421" max="14428" width="21.42578125" style="144" bestFit="1" customWidth="1"/>
    <col min="14429" max="14429" width="18.28515625" style="144" bestFit="1" customWidth="1"/>
    <col min="14430" max="14430" width="22.140625" style="144" bestFit="1" customWidth="1"/>
    <col min="14431" max="14432" width="20" style="144" bestFit="1" customWidth="1"/>
    <col min="14433" max="14440" width="22.140625" style="144" bestFit="1" customWidth="1"/>
    <col min="14441" max="14441" width="19" style="144" bestFit="1" customWidth="1"/>
    <col min="14442" max="14442" width="21.5703125" style="144" bestFit="1" customWidth="1"/>
    <col min="14443" max="14444" width="19.42578125" style="144" bestFit="1" customWidth="1"/>
    <col min="14445" max="14452" width="21.5703125" style="144" bestFit="1" customWidth="1"/>
    <col min="14453" max="14453" width="18.42578125" style="144" bestFit="1" customWidth="1"/>
    <col min="14454" max="14454" width="22.28515625" style="144" bestFit="1" customWidth="1"/>
    <col min="14455" max="14456" width="20.140625" style="144" bestFit="1" customWidth="1"/>
    <col min="14457" max="14464" width="22.28515625" style="144" bestFit="1" customWidth="1"/>
    <col min="14465" max="14465" width="19.140625" style="144" bestFit="1" customWidth="1"/>
    <col min="14466" max="14466" width="18.140625" style="144" bestFit="1" customWidth="1"/>
    <col min="14467" max="14467" width="19.7109375" style="144" bestFit="1" customWidth="1"/>
    <col min="14468" max="14468" width="18.28515625" style="144" bestFit="1" customWidth="1"/>
    <col min="14469" max="14469" width="19.85546875" style="144" bestFit="1" customWidth="1"/>
    <col min="14470" max="14470" width="21.140625" style="144" bestFit="1" customWidth="1"/>
    <col min="14471" max="14472" width="19.140625" style="144" bestFit="1" customWidth="1"/>
    <col min="14473" max="14480" width="21.140625" style="144" bestFit="1" customWidth="1"/>
    <col min="14481" max="14481" width="18.140625" style="144" bestFit="1" customWidth="1"/>
    <col min="14482" max="14482" width="22" style="144" bestFit="1" customWidth="1"/>
    <col min="14483" max="14484" width="19.85546875" style="144" bestFit="1" customWidth="1"/>
    <col min="14485" max="14492" width="22" style="144" bestFit="1" customWidth="1"/>
    <col min="14493" max="14493" width="18.85546875" style="144" bestFit="1" customWidth="1"/>
    <col min="14494" max="14494" width="21.42578125" style="144" bestFit="1" customWidth="1"/>
    <col min="14495" max="14496" width="19.28515625" style="144" bestFit="1" customWidth="1"/>
    <col min="14497" max="14504" width="21.42578125" style="144" bestFit="1" customWidth="1"/>
    <col min="14505" max="14505" width="18.28515625" style="144" bestFit="1" customWidth="1"/>
    <col min="14506" max="14506" width="22.140625" style="144" bestFit="1" customWidth="1"/>
    <col min="14507" max="14508" width="20" style="144" bestFit="1" customWidth="1"/>
    <col min="14509" max="14516" width="22.140625" style="144" bestFit="1" customWidth="1"/>
    <col min="14517" max="14517" width="19" style="144" bestFit="1" customWidth="1"/>
    <col min="14518" max="14518" width="14.85546875" style="144" bestFit="1" customWidth="1"/>
    <col min="14519" max="14520" width="12.7109375" style="144" bestFit="1" customWidth="1"/>
    <col min="14521" max="14528" width="15" style="144" bestFit="1" customWidth="1"/>
    <col min="14529" max="14529" width="11.7109375" style="144" bestFit="1" customWidth="1"/>
    <col min="14530" max="14530" width="15.5703125" style="144" bestFit="1" customWidth="1"/>
    <col min="14531" max="14532" width="13.5703125" style="144" bestFit="1" customWidth="1"/>
    <col min="14533" max="14540" width="15.85546875" style="144" bestFit="1" customWidth="1"/>
    <col min="14541" max="14541" width="12.5703125" style="144" bestFit="1" customWidth="1"/>
    <col min="14542" max="14542" width="14.7109375" style="144" bestFit="1" customWidth="1"/>
    <col min="14543" max="14544" width="12.5703125" style="144" bestFit="1" customWidth="1"/>
    <col min="14545" max="14552" width="14.7109375" style="144" bestFit="1" customWidth="1"/>
    <col min="14553" max="14553" width="11.5703125" style="144" bestFit="1" customWidth="1"/>
    <col min="14554" max="14554" width="15.42578125" style="144" bestFit="1" customWidth="1"/>
    <col min="14555" max="14556" width="13.42578125" style="144" bestFit="1" customWidth="1"/>
    <col min="14557" max="14564" width="15.5703125" style="144" bestFit="1" customWidth="1"/>
    <col min="14565" max="14565" width="12.28515625" style="144" bestFit="1" customWidth="1"/>
    <col min="14566" max="14612" width="9.140625" style="144"/>
    <col min="14613" max="14613" width="19.5703125" style="144" bestFit="1" customWidth="1"/>
    <col min="14614" max="14616" width="19.5703125" style="144" customWidth="1"/>
    <col min="14617" max="14617" width="10.42578125" style="144" bestFit="1" customWidth="1"/>
    <col min="14618" max="14618" width="10.5703125" style="144" bestFit="1" customWidth="1"/>
    <col min="14619" max="14619" width="10.85546875" style="144" bestFit="1" customWidth="1"/>
    <col min="14620" max="14620" width="24.7109375" style="144" bestFit="1" customWidth="1"/>
    <col min="14621" max="14621" width="19.140625" style="144" bestFit="1" customWidth="1"/>
    <col min="14622" max="14623" width="17" style="144" customWidth="1"/>
    <col min="14624" max="14631" width="19.140625" style="144" bestFit="1" customWidth="1"/>
    <col min="14632" max="14632" width="16" style="144" bestFit="1" customWidth="1"/>
    <col min="14633" max="14633" width="19.85546875" style="144" bestFit="1" customWidth="1"/>
    <col min="14634" max="14635" width="17.85546875" style="144" bestFit="1" customWidth="1"/>
    <col min="14636" max="14643" width="19.85546875" style="144" bestFit="1" customWidth="1"/>
    <col min="14644" max="14644" width="16.7109375" style="144" bestFit="1" customWidth="1"/>
    <col min="14645" max="14645" width="11" style="144" bestFit="1" customWidth="1"/>
    <col min="14646" max="14646" width="18.85546875" style="144" bestFit="1" customWidth="1"/>
    <col min="14647" max="14648" width="16.85546875" style="144" bestFit="1" customWidth="1"/>
    <col min="14649" max="14656" width="19" style="144" bestFit="1" customWidth="1"/>
    <col min="14657" max="14657" width="15.85546875" style="144" bestFit="1" customWidth="1"/>
    <col min="14658" max="14658" width="19.7109375" style="144" bestFit="1" customWidth="1"/>
    <col min="14659" max="14660" width="17.5703125" style="144" bestFit="1" customWidth="1"/>
    <col min="14661" max="14668" width="19.5703125" style="144" bestFit="1" customWidth="1"/>
    <col min="14669" max="14669" width="16.42578125" style="144" bestFit="1" customWidth="1"/>
    <col min="14670" max="14670" width="18.28515625" style="144" bestFit="1" customWidth="1"/>
    <col min="14671" max="14671" width="19.85546875" style="144" bestFit="1" customWidth="1"/>
    <col min="14672" max="14672" width="18.42578125" style="144" bestFit="1" customWidth="1"/>
    <col min="14673" max="14673" width="20" style="144" bestFit="1" customWidth="1"/>
    <col min="14674" max="14674" width="21.42578125" style="144" bestFit="1" customWidth="1"/>
    <col min="14675" max="14676" width="19.28515625" style="144" bestFit="1" customWidth="1"/>
    <col min="14677" max="14684" width="21.42578125" style="144" bestFit="1" customWidth="1"/>
    <col min="14685" max="14685" width="18.28515625" style="144" bestFit="1" customWidth="1"/>
    <col min="14686" max="14686" width="22.140625" style="144" bestFit="1" customWidth="1"/>
    <col min="14687" max="14688" width="20" style="144" bestFit="1" customWidth="1"/>
    <col min="14689" max="14696" width="22.140625" style="144" bestFit="1" customWidth="1"/>
    <col min="14697" max="14697" width="19" style="144" bestFit="1" customWidth="1"/>
    <col min="14698" max="14698" width="21.5703125" style="144" bestFit="1" customWidth="1"/>
    <col min="14699" max="14700" width="19.42578125" style="144" bestFit="1" customWidth="1"/>
    <col min="14701" max="14708" width="21.5703125" style="144" bestFit="1" customWidth="1"/>
    <col min="14709" max="14709" width="18.42578125" style="144" bestFit="1" customWidth="1"/>
    <col min="14710" max="14710" width="22.28515625" style="144" bestFit="1" customWidth="1"/>
    <col min="14711" max="14712" width="20.140625" style="144" bestFit="1" customWidth="1"/>
    <col min="14713" max="14720" width="22.28515625" style="144" bestFit="1" customWidth="1"/>
    <col min="14721" max="14721" width="19.140625" style="144" bestFit="1" customWidth="1"/>
    <col min="14722" max="14722" width="18.140625" style="144" bestFit="1" customWidth="1"/>
    <col min="14723" max="14723" width="19.7109375" style="144" bestFit="1" customWidth="1"/>
    <col min="14724" max="14724" width="18.28515625" style="144" bestFit="1" customWidth="1"/>
    <col min="14725" max="14725" width="19.85546875" style="144" bestFit="1" customWidth="1"/>
    <col min="14726" max="14726" width="21.140625" style="144" bestFit="1" customWidth="1"/>
    <col min="14727" max="14728" width="19.140625" style="144" bestFit="1" customWidth="1"/>
    <col min="14729" max="14736" width="21.140625" style="144" bestFit="1" customWidth="1"/>
    <col min="14737" max="14737" width="18.140625" style="144" bestFit="1" customWidth="1"/>
    <col min="14738" max="14738" width="22" style="144" bestFit="1" customWidth="1"/>
    <col min="14739" max="14740" width="19.85546875" style="144" bestFit="1" customWidth="1"/>
    <col min="14741" max="14748" width="22" style="144" bestFit="1" customWidth="1"/>
    <col min="14749" max="14749" width="18.85546875" style="144" bestFit="1" customWidth="1"/>
    <col min="14750" max="14750" width="21.42578125" style="144" bestFit="1" customWidth="1"/>
    <col min="14751" max="14752" width="19.28515625" style="144" bestFit="1" customWidth="1"/>
    <col min="14753" max="14760" width="21.42578125" style="144" bestFit="1" customWidth="1"/>
    <col min="14761" max="14761" width="18.28515625" style="144" bestFit="1" customWidth="1"/>
    <col min="14762" max="14762" width="22.140625" style="144" bestFit="1" customWidth="1"/>
    <col min="14763" max="14764" width="20" style="144" bestFit="1" customWidth="1"/>
    <col min="14765" max="14772" width="22.140625" style="144" bestFit="1" customWidth="1"/>
    <col min="14773" max="14773" width="19" style="144" bestFit="1" customWidth="1"/>
    <col min="14774" max="14774" width="14.85546875" style="144" bestFit="1" customWidth="1"/>
    <col min="14775" max="14776" width="12.7109375" style="144" bestFit="1" customWidth="1"/>
    <col min="14777" max="14784" width="15" style="144" bestFit="1" customWidth="1"/>
    <col min="14785" max="14785" width="11.7109375" style="144" bestFit="1" customWidth="1"/>
    <col min="14786" max="14786" width="15.5703125" style="144" bestFit="1" customWidth="1"/>
    <col min="14787" max="14788" width="13.5703125" style="144" bestFit="1" customWidth="1"/>
    <col min="14789" max="14796" width="15.85546875" style="144" bestFit="1" customWidth="1"/>
    <col min="14797" max="14797" width="12.5703125" style="144" bestFit="1" customWidth="1"/>
    <col min="14798" max="14798" width="14.7109375" style="144" bestFit="1" customWidth="1"/>
    <col min="14799" max="14800" width="12.5703125" style="144" bestFit="1" customWidth="1"/>
    <col min="14801" max="14808" width="14.7109375" style="144" bestFit="1" customWidth="1"/>
    <col min="14809" max="14809" width="11.5703125" style="144" bestFit="1" customWidth="1"/>
    <col min="14810" max="14810" width="15.42578125" style="144" bestFit="1" customWidth="1"/>
    <col min="14811" max="14812" width="13.42578125" style="144" bestFit="1" customWidth="1"/>
    <col min="14813" max="14820" width="15.5703125" style="144" bestFit="1" customWidth="1"/>
    <col min="14821" max="14821" width="12.28515625" style="144" bestFit="1" customWidth="1"/>
    <col min="14822" max="14868" width="9.140625" style="144"/>
    <col min="14869" max="14869" width="19.5703125" style="144" bestFit="1" customWidth="1"/>
    <col min="14870" max="14872" width="19.5703125" style="144" customWidth="1"/>
    <col min="14873" max="14873" width="10.42578125" style="144" bestFit="1" customWidth="1"/>
    <col min="14874" max="14874" width="10.5703125" style="144" bestFit="1" customWidth="1"/>
    <col min="14875" max="14875" width="10.85546875" style="144" bestFit="1" customWidth="1"/>
    <col min="14876" max="14876" width="24.7109375" style="144" bestFit="1" customWidth="1"/>
    <col min="14877" max="14877" width="19.140625" style="144" bestFit="1" customWidth="1"/>
    <col min="14878" max="14879" width="17" style="144" customWidth="1"/>
    <col min="14880" max="14887" width="19.140625" style="144" bestFit="1" customWidth="1"/>
    <col min="14888" max="14888" width="16" style="144" bestFit="1" customWidth="1"/>
    <col min="14889" max="14889" width="19.85546875" style="144" bestFit="1" customWidth="1"/>
    <col min="14890" max="14891" width="17.85546875" style="144" bestFit="1" customWidth="1"/>
    <col min="14892" max="14899" width="19.85546875" style="144" bestFit="1" customWidth="1"/>
    <col min="14900" max="14900" width="16.7109375" style="144" bestFit="1" customWidth="1"/>
    <col min="14901" max="14901" width="11" style="144" bestFit="1" customWidth="1"/>
    <col min="14902" max="14902" width="18.85546875" style="144" bestFit="1" customWidth="1"/>
    <col min="14903" max="14904" width="16.85546875" style="144" bestFit="1" customWidth="1"/>
    <col min="14905" max="14912" width="19" style="144" bestFit="1" customWidth="1"/>
    <col min="14913" max="14913" width="15.85546875" style="144" bestFit="1" customWidth="1"/>
    <col min="14914" max="14914" width="19.7109375" style="144" bestFit="1" customWidth="1"/>
    <col min="14915" max="14916" width="17.5703125" style="144" bestFit="1" customWidth="1"/>
    <col min="14917" max="14924" width="19.5703125" style="144" bestFit="1" customWidth="1"/>
    <col min="14925" max="14925" width="16.42578125" style="144" bestFit="1" customWidth="1"/>
    <col min="14926" max="14926" width="18.28515625" style="144" bestFit="1" customWidth="1"/>
    <col min="14927" max="14927" width="19.85546875" style="144" bestFit="1" customWidth="1"/>
    <col min="14928" max="14928" width="18.42578125" style="144" bestFit="1" customWidth="1"/>
    <col min="14929" max="14929" width="20" style="144" bestFit="1" customWidth="1"/>
    <col min="14930" max="14930" width="21.42578125" style="144" bestFit="1" customWidth="1"/>
    <col min="14931" max="14932" width="19.28515625" style="144" bestFit="1" customWidth="1"/>
    <col min="14933" max="14940" width="21.42578125" style="144" bestFit="1" customWidth="1"/>
    <col min="14941" max="14941" width="18.28515625" style="144" bestFit="1" customWidth="1"/>
    <col min="14942" max="14942" width="22.140625" style="144" bestFit="1" customWidth="1"/>
    <col min="14943" max="14944" width="20" style="144" bestFit="1" customWidth="1"/>
    <col min="14945" max="14952" width="22.140625" style="144" bestFit="1" customWidth="1"/>
    <col min="14953" max="14953" width="19" style="144" bestFit="1" customWidth="1"/>
    <col min="14954" max="14954" width="21.5703125" style="144" bestFit="1" customWidth="1"/>
    <col min="14955" max="14956" width="19.42578125" style="144" bestFit="1" customWidth="1"/>
    <col min="14957" max="14964" width="21.5703125" style="144" bestFit="1" customWidth="1"/>
    <col min="14965" max="14965" width="18.42578125" style="144" bestFit="1" customWidth="1"/>
    <col min="14966" max="14966" width="22.28515625" style="144" bestFit="1" customWidth="1"/>
    <col min="14967" max="14968" width="20.140625" style="144" bestFit="1" customWidth="1"/>
    <col min="14969" max="14976" width="22.28515625" style="144" bestFit="1" customWidth="1"/>
    <col min="14977" max="14977" width="19.140625" style="144" bestFit="1" customWidth="1"/>
    <col min="14978" max="14978" width="18.140625" style="144" bestFit="1" customWidth="1"/>
    <col min="14979" max="14979" width="19.7109375" style="144" bestFit="1" customWidth="1"/>
    <col min="14980" max="14980" width="18.28515625" style="144" bestFit="1" customWidth="1"/>
    <col min="14981" max="14981" width="19.85546875" style="144" bestFit="1" customWidth="1"/>
    <col min="14982" max="14982" width="21.140625" style="144" bestFit="1" customWidth="1"/>
    <col min="14983" max="14984" width="19.140625" style="144" bestFit="1" customWidth="1"/>
    <col min="14985" max="14992" width="21.140625" style="144" bestFit="1" customWidth="1"/>
    <col min="14993" max="14993" width="18.140625" style="144" bestFit="1" customWidth="1"/>
    <col min="14994" max="14994" width="22" style="144" bestFit="1" customWidth="1"/>
    <col min="14995" max="14996" width="19.85546875" style="144" bestFit="1" customWidth="1"/>
    <col min="14997" max="15004" width="22" style="144" bestFit="1" customWidth="1"/>
    <col min="15005" max="15005" width="18.85546875" style="144" bestFit="1" customWidth="1"/>
    <col min="15006" max="15006" width="21.42578125" style="144" bestFit="1" customWidth="1"/>
    <col min="15007" max="15008" width="19.28515625" style="144" bestFit="1" customWidth="1"/>
    <col min="15009" max="15016" width="21.42578125" style="144" bestFit="1" customWidth="1"/>
    <col min="15017" max="15017" width="18.28515625" style="144" bestFit="1" customWidth="1"/>
    <col min="15018" max="15018" width="22.140625" style="144" bestFit="1" customWidth="1"/>
    <col min="15019" max="15020" width="20" style="144" bestFit="1" customWidth="1"/>
    <col min="15021" max="15028" width="22.140625" style="144" bestFit="1" customWidth="1"/>
    <col min="15029" max="15029" width="19" style="144" bestFit="1" customWidth="1"/>
    <col min="15030" max="15030" width="14.85546875" style="144" bestFit="1" customWidth="1"/>
    <col min="15031" max="15032" width="12.7109375" style="144" bestFit="1" customWidth="1"/>
    <col min="15033" max="15040" width="15" style="144" bestFit="1" customWidth="1"/>
    <col min="15041" max="15041" width="11.7109375" style="144" bestFit="1" customWidth="1"/>
    <col min="15042" max="15042" width="15.5703125" style="144" bestFit="1" customWidth="1"/>
    <col min="15043" max="15044" width="13.5703125" style="144" bestFit="1" customWidth="1"/>
    <col min="15045" max="15052" width="15.85546875" style="144" bestFit="1" customWidth="1"/>
    <col min="15053" max="15053" width="12.5703125" style="144" bestFit="1" customWidth="1"/>
    <col min="15054" max="15054" width="14.7109375" style="144" bestFit="1" customWidth="1"/>
    <col min="15055" max="15056" width="12.5703125" style="144" bestFit="1" customWidth="1"/>
    <col min="15057" max="15064" width="14.7109375" style="144" bestFit="1" customWidth="1"/>
    <col min="15065" max="15065" width="11.5703125" style="144" bestFit="1" customWidth="1"/>
    <col min="15066" max="15066" width="15.42578125" style="144" bestFit="1" customWidth="1"/>
    <col min="15067" max="15068" width="13.42578125" style="144" bestFit="1" customWidth="1"/>
    <col min="15069" max="15076" width="15.5703125" style="144" bestFit="1" customWidth="1"/>
    <col min="15077" max="15077" width="12.28515625" style="144" bestFit="1" customWidth="1"/>
    <col min="15078" max="15124" width="9.140625" style="144"/>
    <col min="15125" max="15125" width="19.5703125" style="144" bestFit="1" customWidth="1"/>
    <col min="15126" max="15128" width="19.5703125" style="144" customWidth="1"/>
    <col min="15129" max="15129" width="10.42578125" style="144" bestFit="1" customWidth="1"/>
    <col min="15130" max="15130" width="10.5703125" style="144" bestFit="1" customWidth="1"/>
    <col min="15131" max="15131" width="10.85546875" style="144" bestFit="1" customWidth="1"/>
    <col min="15132" max="15132" width="24.7109375" style="144" bestFit="1" customWidth="1"/>
    <col min="15133" max="15133" width="19.140625" style="144" bestFit="1" customWidth="1"/>
    <col min="15134" max="15135" width="17" style="144" customWidth="1"/>
    <col min="15136" max="15143" width="19.140625" style="144" bestFit="1" customWidth="1"/>
    <col min="15144" max="15144" width="16" style="144" bestFit="1" customWidth="1"/>
    <col min="15145" max="15145" width="19.85546875" style="144" bestFit="1" customWidth="1"/>
    <col min="15146" max="15147" width="17.85546875" style="144" bestFit="1" customWidth="1"/>
    <col min="15148" max="15155" width="19.85546875" style="144" bestFit="1" customWidth="1"/>
    <col min="15156" max="15156" width="16.7109375" style="144" bestFit="1" customWidth="1"/>
    <col min="15157" max="15157" width="11" style="144" bestFit="1" customWidth="1"/>
    <col min="15158" max="15158" width="18.85546875" style="144" bestFit="1" customWidth="1"/>
    <col min="15159" max="15160" width="16.85546875" style="144" bestFit="1" customWidth="1"/>
    <col min="15161" max="15168" width="19" style="144" bestFit="1" customWidth="1"/>
    <col min="15169" max="15169" width="15.85546875" style="144" bestFit="1" customWidth="1"/>
    <col min="15170" max="15170" width="19.7109375" style="144" bestFit="1" customWidth="1"/>
    <col min="15171" max="15172" width="17.5703125" style="144" bestFit="1" customWidth="1"/>
    <col min="15173" max="15180" width="19.5703125" style="144" bestFit="1" customWidth="1"/>
    <col min="15181" max="15181" width="16.42578125" style="144" bestFit="1" customWidth="1"/>
    <col min="15182" max="15182" width="18.28515625" style="144" bestFit="1" customWidth="1"/>
    <col min="15183" max="15183" width="19.85546875" style="144" bestFit="1" customWidth="1"/>
    <col min="15184" max="15184" width="18.42578125" style="144" bestFit="1" customWidth="1"/>
    <col min="15185" max="15185" width="20" style="144" bestFit="1" customWidth="1"/>
    <col min="15186" max="15186" width="21.42578125" style="144" bestFit="1" customWidth="1"/>
    <col min="15187" max="15188" width="19.28515625" style="144" bestFit="1" customWidth="1"/>
    <col min="15189" max="15196" width="21.42578125" style="144" bestFit="1" customWidth="1"/>
    <col min="15197" max="15197" width="18.28515625" style="144" bestFit="1" customWidth="1"/>
    <col min="15198" max="15198" width="22.140625" style="144" bestFit="1" customWidth="1"/>
    <col min="15199" max="15200" width="20" style="144" bestFit="1" customWidth="1"/>
    <col min="15201" max="15208" width="22.140625" style="144" bestFit="1" customWidth="1"/>
    <col min="15209" max="15209" width="19" style="144" bestFit="1" customWidth="1"/>
    <col min="15210" max="15210" width="21.5703125" style="144" bestFit="1" customWidth="1"/>
    <col min="15211" max="15212" width="19.42578125" style="144" bestFit="1" customWidth="1"/>
    <col min="15213" max="15220" width="21.5703125" style="144" bestFit="1" customWidth="1"/>
    <col min="15221" max="15221" width="18.42578125" style="144" bestFit="1" customWidth="1"/>
    <col min="15222" max="15222" width="22.28515625" style="144" bestFit="1" customWidth="1"/>
    <col min="15223" max="15224" width="20.140625" style="144" bestFit="1" customWidth="1"/>
    <col min="15225" max="15232" width="22.28515625" style="144" bestFit="1" customWidth="1"/>
    <col min="15233" max="15233" width="19.140625" style="144" bestFit="1" customWidth="1"/>
    <col min="15234" max="15234" width="18.140625" style="144" bestFit="1" customWidth="1"/>
    <col min="15235" max="15235" width="19.7109375" style="144" bestFit="1" customWidth="1"/>
    <col min="15236" max="15236" width="18.28515625" style="144" bestFit="1" customWidth="1"/>
    <col min="15237" max="15237" width="19.85546875" style="144" bestFit="1" customWidth="1"/>
    <col min="15238" max="15238" width="21.140625" style="144" bestFit="1" customWidth="1"/>
    <col min="15239" max="15240" width="19.140625" style="144" bestFit="1" customWidth="1"/>
    <col min="15241" max="15248" width="21.140625" style="144" bestFit="1" customWidth="1"/>
    <col min="15249" max="15249" width="18.140625" style="144" bestFit="1" customWidth="1"/>
    <col min="15250" max="15250" width="22" style="144" bestFit="1" customWidth="1"/>
    <col min="15251" max="15252" width="19.85546875" style="144" bestFit="1" customWidth="1"/>
    <col min="15253" max="15260" width="22" style="144" bestFit="1" customWidth="1"/>
    <col min="15261" max="15261" width="18.85546875" style="144" bestFit="1" customWidth="1"/>
    <col min="15262" max="15262" width="21.42578125" style="144" bestFit="1" customWidth="1"/>
    <col min="15263" max="15264" width="19.28515625" style="144" bestFit="1" customWidth="1"/>
    <col min="15265" max="15272" width="21.42578125" style="144" bestFit="1" customWidth="1"/>
    <col min="15273" max="15273" width="18.28515625" style="144" bestFit="1" customWidth="1"/>
    <col min="15274" max="15274" width="22.140625" style="144" bestFit="1" customWidth="1"/>
    <col min="15275" max="15276" width="20" style="144" bestFit="1" customWidth="1"/>
    <col min="15277" max="15284" width="22.140625" style="144" bestFit="1" customWidth="1"/>
    <col min="15285" max="15285" width="19" style="144" bestFit="1" customWidth="1"/>
    <col min="15286" max="15286" width="14.85546875" style="144" bestFit="1" customWidth="1"/>
    <col min="15287" max="15288" width="12.7109375" style="144" bestFit="1" customWidth="1"/>
    <col min="15289" max="15296" width="15" style="144" bestFit="1" customWidth="1"/>
    <col min="15297" max="15297" width="11.7109375" style="144" bestFit="1" customWidth="1"/>
    <col min="15298" max="15298" width="15.5703125" style="144" bestFit="1" customWidth="1"/>
    <col min="15299" max="15300" width="13.5703125" style="144" bestFit="1" customWidth="1"/>
    <col min="15301" max="15308" width="15.85546875" style="144" bestFit="1" customWidth="1"/>
    <col min="15309" max="15309" width="12.5703125" style="144" bestFit="1" customWidth="1"/>
    <col min="15310" max="15310" width="14.7109375" style="144" bestFit="1" customWidth="1"/>
    <col min="15311" max="15312" width="12.5703125" style="144" bestFit="1" customWidth="1"/>
    <col min="15313" max="15320" width="14.7109375" style="144" bestFit="1" customWidth="1"/>
    <col min="15321" max="15321" width="11.5703125" style="144" bestFit="1" customWidth="1"/>
    <col min="15322" max="15322" width="15.42578125" style="144" bestFit="1" customWidth="1"/>
    <col min="15323" max="15324" width="13.42578125" style="144" bestFit="1" customWidth="1"/>
    <col min="15325" max="15332" width="15.5703125" style="144" bestFit="1" customWidth="1"/>
    <col min="15333" max="15333" width="12.28515625" style="144" bestFit="1" customWidth="1"/>
    <col min="15334" max="15380" width="9.140625" style="144"/>
    <col min="15381" max="15381" width="19.5703125" style="144" bestFit="1" customWidth="1"/>
    <col min="15382" max="15384" width="19.5703125" style="144" customWidth="1"/>
    <col min="15385" max="15385" width="10.42578125" style="144" bestFit="1" customWidth="1"/>
    <col min="15386" max="15386" width="10.5703125" style="144" bestFit="1" customWidth="1"/>
    <col min="15387" max="15387" width="10.85546875" style="144" bestFit="1" customWidth="1"/>
    <col min="15388" max="15388" width="24.7109375" style="144" bestFit="1" customWidth="1"/>
    <col min="15389" max="15389" width="19.140625" style="144" bestFit="1" customWidth="1"/>
    <col min="15390" max="15391" width="17" style="144" customWidth="1"/>
    <col min="15392" max="15399" width="19.140625" style="144" bestFit="1" customWidth="1"/>
    <col min="15400" max="15400" width="16" style="144" bestFit="1" customWidth="1"/>
    <col min="15401" max="15401" width="19.85546875" style="144" bestFit="1" customWidth="1"/>
    <col min="15402" max="15403" width="17.85546875" style="144" bestFit="1" customWidth="1"/>
    <col min="15404" max="15411" width="19.85546875" style="144" bestFit="1" customWidth="1"/>
    <col min="15412" max="15412" width="16.7109375" style="144" bestFit="1" customWidth="1"/>
    <col min="15413" max="15413" width="11" style="144" bestFit="1" customWidth="1"/>
    <col min="15414" max="15414" width="18.85546875" style="144" bestFit="1" customWidth="1"/>
    <col min="15415" max="15416" width="16.85546875" style="144" bestFit="1" customWidth="1"/>
    <col min="15417" max="15424" width="19" style="144" bestFit="1" customWidth="1"/>
    <col min="15425" max="15425" width="15.85546875" style="144" bestFit="1" customWidth="1"/>
    <col min="15426" max="15426" width="19.7109375" style="144" bestFit="1" customWidth="1"/>
    <col min="15427" max="15428" width="17.5703125" style="144" bestFit="1" customWidth="1"/>
    <col min="15429" max="15436" width="19.5703125" style="144" bestFit="1" customWidth="1"/>
    <col min="15437" max="15437" width="16.42578125" style="144" bestFit="1" customWidth="1"/>
    <col min="15438" max="15438" width="18.28515625" style="144" bestFit="1" customWidth="1"/>
    <col min="15439" max="15439" width="19.85546875" style="144" bestFit="1" customWidth="1"/>
    <col min="15440" max="15440" width="18.42578125" style="144" bestFit="1" customWidth="1"/>
    <col min="15441" max="15441" width="20" style="144" bestFit="1" customWidth="1"/>
    <col min="15442" max="15442" width="21.42578125" style="144" bestFit="1" customWidth="1"/>
    <col min="15443" max="15444" width="19.28515625" style="144" bestFit="1" customWidth="1"/>
    <col min="15445" max="15452" width="21.42578125" style="144" bestFit="1" customWidth="1"/>
    <col min="15453" max="15453" width="18.28515625" style="144" bestFit="1" customWidth="1"/>
    <col min="15454" max="15454" width="22.140625" style="144" bestFit="1" customWidth="1"/>
    <col min="15455" max="15456" width="20" style="144" bestFit="1" customWidth="1"/>
    <col min="15457" max="15464" width="22.140625" style="144" bestFit="1" customWidth="1"/>
    <col min="15465" max="15465" width="19" style="144" bestFit="1" customWidth="1"/>
    <col min="15466" max="15466" width="21.5703125" style="144" bestFit="1" customWidth="1"/>
    <col min="15467" max="15468" width="19.42578125" style="144" bestFit="1" customWidth="1"/>
    <col min="15469" max="15476" width="21.5703125" style="144" bestFit="1" customWidth="1"/>
    <col min="15477" max="15477" width="18.42578125" style="144" bestFit="1" customWidth="1"/>
    <col min="15478" max="15478" width="22.28515625" style="144" bestFit="1" customWidth="1"/>
    <col min="15479" max="15480" width="20.140625" style="144" bestFit="1" customWidth="1"/>
    <col min="15481" max="15488" width="22.28515625" style="144" bestFit="1" customWidth="1"/>
    <col min="15489" max="15489" width="19.140625" style="144" bestFit="1" customWidth="1"/>
    <col min="15490" max="15490" width="18.140625" style="144" bestFit="1" customWidth="1"/>
    <col min="15491" max="15491" width="19.7109375" style="144" bestFit="1" customWidth="1"/>
    <col min="15492" max="15492" width="18.28515625" style="144" bestFit="1" customWidth="1"/>
    <col min="15493" max="15493" width="19.85546875" style="144" bestFit="1" customWidth="1"/>
    <col min="15494" max="15494" width="21.140625" style="144" bestFit="1" customWidth="1"/>
    <col min="15495" max="15496" width="19.140625" style="144" bestFit="1" customWidth="1"/>
    <col min="15497" max="15504" width="21.140625" style="144" bestFit="1" customWidth="1"/>
    <col min="15505" max="15505" width="18.140625" style="144" bestFit="1" customWidth="1"/>
    <col min="15506" max="15506" width="22" style="144" bestFit="1" customWidth="1"/>
    <col min="15507" max="15508" width="19.85546875" style="144" bestFit="1" customWidth="1"/>
    <col min="15509" max="15516" width="22" style="144" bestFit="1" customWidth="1"/>
    <col min="15517" max="15517" width="18.85546875" style="144" bestFit="1" customWidth="1"/>
    <col min="15518" max="15518" width="21.42578125" style="144" bestFit="1" customWidth="1"/>
    <col min="15519" max="15520" width="19.28515625" style="144" bestFit="1" customWidth="1"/>
    <col min="15521" max="15528" width="21.42578125" style="144" bestFit="1" customWidth="1"/>
    <col min="15529" max="15529" width="18.28515625" style="144" bestFit="1" customWidth="1"/>
    <col min="15530" max="15530" width="22.140625" style="144" bestFit="1" customWidth="1"/>
    <col min="15531" max="15532" width="20" style="144" bestFit="1" customWidth="1"/>
    <col min="15533" max="15540" width="22.140625" style="144" bestFit="1" customWidth="1"/>
    <col min="15541" max="15541" width="19" style="144" bestFit="1" customWidth="1"/>
    <col min="15542" max="15542" width="14.85546875" style="144" bestFit="1" customWidth="1"/>
    <col min="15543" max="15544" width="12.7109375" style="144" bestFit="1" customWidth="1"/>
    <col min="15545" max="15552" width="15" style="144" bestFit="1" customWidth="1"/>
    <col min="15553" max="15553" width="11.7109375" style="144" bestFit="1" customWidth="1"/>
    <col min="15554" max="15554" width="15.5703125" style="144" bestFit="1" customWidth="1"/>
    <col min="15555" max="15556" width="13.5703125" style="144" bestFit="1" customWidth="1"/>
    <col min="15557" max="15564" width="15.85546875" style="144" bestFit="1" customWidth="1"/>
    <col min="15565" max="15565" width="12.5703125" style="144" bestFit="1" customWidth="1"/>
    <col min="15566" max="15566" width="14.7109375" style="144" bestFit="1" customWidth="1"/>
    <col min="15567" max="15568" width="12.5703125" style="144" bestFit="1" customWidth="1"/>
    <col min="15569" max="15576" width="14.7109375" style="144" bestFit="1" customWidth="1"/>
    <col min="15577" max="15577" width="11.5703125" style="144" bestFit="1" customWidth="1"/>
    <col min="15578" max="15578" width="15.42578125" style="144" bestFit="1" customWidth="1"/>
    <col min="15579" max="15580" width="13.42578125" style="144" bestFit="1" customWidth="1"/>
    <col min="15581" max="15588" width="15.5703125" style="144" bestFit="1" customWidth="1"/>
    <col min="15589" max="15589" width="12.28515625" style="144" bestFit="1" customWidth="1"/>
    <col min="15590" max="15636" width="9.140625" style="144"/>
    <col min="15637" max="15637" width="19.5703125" style="144" bestFit="1" customWidth="1"/>
    <col min="15638" max="15640" width="19.5703125" style="144" customWidth="1"/>
    <col min="15641" max="15641" width="10.42578125" style="144" bestFit="1" customWidth="1"/>
    <col min="15642" max="15642" width="10.5703125" style="144" bestFit="1" customWidth="1"/>
    <col min="15643" max="15643" width="10.85546875" style="144" bestFit="1" customWidth="1"/>
    <col min="15644" max="15644" width="24.7109375" style="144" bestFit="1" customWidth="1"/>
    <col min="15645" max="15645" width="19.140625" style="144" bestFit="1" customWidth="1"/>
    <col min="15646" max="15647" width="17" style="144" customWidth="1"/>
    <col min="15648" max="15655" width="19.140625" style="144" bestFit="1" customWidth="1"/>
    <col min="15656" max="15656" width="16" style="144" bestFit="1" customWidth="1"/>
    <col min="15657" max="15657" width="19.85546875" style="144" bestFit="1" customWidth="1"/>
    <col min="15658" max="15659" width="17.85546875" style="144" bestFit="1" customWidth="1"/>
    <col min="15660" max="15667" width="19.85546875" style="144" bestFit="1" customWidth="1"/>
    <col min="15668" max="15668" width="16.7109375" style="144" bestFit="1" customWidth="1"/>
    <col min="15669" max="15669" width="11" style="144" bestFit="1" customWidth="1"/>
    <col min="15670" max="15670" width="18.85546875" style="144" bestFit="1" customWidth="1"/>
    <col min="15671" max="15672" width="16.85546875" style="144" bestFit="1" customWidth="1"/>
    <col min="15673" max="15680" width="19" style="144" bestFit="1" customWidth="1"/>
    <col min="15681" max="15681" width="15.85546875" style="144" bestFit="1" customWidth="1"/>
    <col min="15682" max="15682" width="19.7109375" style="144" bestFit="1" customWidth="1"/>
    <col min="15683" max="15684" width="17.5703125" style="144" bestFit="1" customWidth="1"/>
    <col min="15685" max="15692" width="19.5703125" style="144" bestFit="1" customWidth="1"/>
    <col min="15693" max="15693" width="16.42578125" style="144" bestFit="1" customWidth="1"/>
    <col min="15694" max="15694" width="18.28515625" style="144" bestFit="1" customWidth="1"/>
    <col min="15695" max="15695" width="19.85546875" style="144" bestFit="1" customWidth="1"/>
    <col min="15696" max="15696" width="18.42578125" style="144" bestFit="1" customWidth="1"/>
    <col min="15697" max="15697" width="20" style="144" bestFit="1" customWidth="1"/>
    <col min="15698" max="15698" width="21.42578125" style="144" bestFit="1" customWidth="1"/>
    <col min="15699" max="15700" width="19.28515625" style="144" bestFit="1" customWidth="1"/>
    <col min="15701" max="15708" width="21.42578125" style="144" bestFit="1" customWidth="1"/>
    <col min="15709" max="15709" width="18.28515625" style="144" bestFit="1" customWidth="1"/>
    <col min="15710" max="15710" width="22.140625" style="144" bestFit="1" customWidth="1"/>
    <col min="15711" max="15712" width="20" style="144" bestFit="1" customWidth="1"/>
    <col min="15713" max="15720" width="22.140625" style="144" bestFit="1" customWidth="1"/>
    <col min="15721" max="15721" width="19" style="144" bestFit="1" customWidth="1"/>
    <col min="15722" max="15722" width="21.5703125" style="144" bestFit="1" customWidth="1"/>
    <col min="15723" max="15724" width="19.42578125" style="144" bestFit="1" customWidth="1"/>
    <col min="15725" max="15732" width="21.5703125" style="144" bestFit="1" customWidth="1"/>
    <col min="15733" max="15733" width="18.42578125" style="144" bestFit="1" customWidth="1"/>
    <col min="15734" max="15734" width="22.28515625" style="144" bestFit="1" customWidth="1"/>
    <col min="15735" max="15736" width="20.140625" style="144" bestFit="1" customWidth="1"/>
    <col min="15737" max="15744" width="22.28515625" style="144" bestFit="1" customWidth="1"/>
    <col min="15745" max="15745" width="19.140625" style="144" bestFit="1" customWidth="1"/>
    <col min="15746" max="15746" width="18.140625" style="144" bestFit="1" customWidth="1"/>
    <col min="15747" max="15747" width="19.7109375" style="144" bestFit="1" customWidth="1"/>
    <col min="15748" max="15748" width="18.28515625" style="144" bestFit="1" customWidth="1"/>
    <col min="15749" max="15749" width="19.85546875" style="144" bestFit="1" customWidth="1"/>
    <col min="15750" max="15750" width="21.140625" style="144" bestFit="1" customWidth="1"/>
    <col min="15751" max="15752" width="19.140625" style="144" bestFit="1" customWidth="1"/>
    <col min="15753" max="15760" width="21.140625" style="144" bestFit="1" customWidth="1"/>
    <col min="15761" max="15761" width="18.140625" style="144" bestFit="1" customWidth="1"/>
    <col min="15762" max="15762" width="22" style="144" bestFit="1" customWidth="1"/>
    <col min="15763" max="15764" width="19.85546875" style="144" bestFit="1" customWidth="1"/>
    <col min="15765" max="15772" width="22" style="144" bestFit="1" customWidth="1"/>
    <col min="15773" max="15773" width="18.85546875" style="144" bestFit="1" customWidth="1"/>
    <col min="15774" max="15774" width="21.42578125" style="144" bestFit="1" customWidth="1"/>
    <col min="15775" max="15776" width="19.28515625" style="144" bestFit="1" customWidth="1"/>
    <col min="15777" max="15784" width="21.42578125" style="144" bestFit="1" customWidth="1"/>
    <col min="15785" max="15785" width="18.28515625" style="144" bestFit="1" customWidth="1"/>
    <col min="15786" max="15786" width="22.140625" style="144" bestFit="1" customWidth="1"/>
    <col min="15787" max="15788" width="20" style="144" bestFit="1" customWidth="1"/>
    <col min="15789" max="15796" width="22.140625" style="144" bestFit="1" customWidth="1"/>
    <col min="15797" max="15797" width="19" style="144" bestFit="1" customWidth="1"/>
    <col min="15798" max="15798" width="14.85546875" style="144" bestFit="1" customWidth="1"/>
    <col min="15799" max="15800" width="12.7109375" style="144" bestFit="1" customWidth="1"/>
    <col min="15801" max="15808" width="15" style="144" bestFit="1" customWidth="1"/>
    <col min="15809" max="15809" width="11.7109375" style="144" bestFit="1" customWidth="1"/>
    <col min="15810" max="15810" width="15.5703125" style="144" bestFit="1" customWidth="1"/>
    <col min="15811" max="15812" width="13.5703125" style="144" bestFit="1" customWidth="1"/>
    <col min="15813" max="15820" width="15.85546875" style="144" bestFit="1" customWidth="1"/>
    <col min="15821" max="15821" width="12.5703125" style="144" bestFit="1" customWidth="1"/>
    <col min="15822" max="15822" width="14.7109375" style="144" bestFit="1" customWidth="1"/>
    <col min="15823" max="15824" width="12.5703125" style="144" bestFit="1" customWidth="1"/>
    <col min="15825" max="15832" width="14.7109375" style="144" bestFit="1" customWidth="1"/>
    <col min="15833" max="15833" width="11.5703125" style="144" bestFit="1" customWidth="1"/>
    <col min="15834" max="15834" width="15.42578125" style="144" bestFit="1" customWidth="1"/>
    <col min="15835" max="15836" width="13.42578125" style="144" bestFit="1" customWidth="1"/>
    <col min="15837" max="15844" width="15.5703125" style="144" bestFit="1" customWidth="1"/>
    <col min="15845" max="15845" width="12.28515625" style="144" bestFit="1" customWidth="1"/>
    <col min="15846" max="15892" width="9.140625" style="144"/>
    <col min="15893" max="15893" width="19.5703125" style="144" bestFit="1" customWidth="1"/>
    <col min="15894" max="15896" width="19.5703125" style="144" customWidth="1"/>
    <col min="15897" max="15897" width="10.42578125" style="144" bestFit="1" customWidth="1"/>
    <col min="15898" max="15898" width="10.5703125" style="144" bestFit="1" customWidth="1"/>
    <col min="15899" max="15899" width="10.85546875" style="144" bestFit="1" customWidth="1"/>
    <col min="15900" max="15900" width="24.7109375" style="144" bestFit="1" customWidth="1"/>
    <col min="15901" max="15901" width="19.140625" style="144" bestFit="1" customWidth="1"/>
    <col min="15902" max="15903" width="17" style="144" customWidth="1"/>
    <col min="15904" max="15911" width="19.140625" style="144" bestFit="1" customWidth="1"/>
    <col min="15912" max="15912" width="16" style="144" bestFit="1" customWidth="1"/>
    <col min="15913" max="15913" width="19.85546875" style="144" bestFit="1" customWidth="1"/>
    <col min="15914" max="15915" width="17.85546875" style="144" bestFit="1" customWidth="1"/>
    <col min="15916" max="15923" width="19.85546875" style="144" bestFit="1" customWidth="1"/>
    <col min="15924" max="15924" width="16.7109375" style="144" bestFit="1" customWidth="1"/>
    <col min="15925" max="15925" width="11" style="144" bestFit="1" customWidth="1"/>
    <col min="15926" max="15926" width="18.85546875" style="144" bestFit="1" customWidth="1"/>
    <col min="15927" max="15928" width="16.85546875" style="144" bestFit="1" customWidth="1"/>
    <col min="15929" max="15936" width="19" style="144" bestFit="1" customWidth="1"/>
    <col min="15937" max="15937" width="15.85546875" style="144" bestFit="1" customWidth="1"/>
    <col min="15938" max="15938" width="19.7109375" style="144" bestFit="1" customWidth="1"/>
    <col min="15939" max="15940" width="17.5703125" style="144" bestFit="1" customWidth="1"/>
    <col min="15941" max="15948" width="19.5703125" style="144" bestFit="1" customWidth="1"/>
    <col min="15949" max="15949" width="16.42578125" style="144" bestFit="1" customWidth="1"/>
    <col min="15950" max="15950" width="18.28515625" style="144" bestFit="1" customWidth="1"/>
    <col min="15951" max="15951" width="19.85546875" style="144" bestFit="1" customWidth="1"/>
    <col min="15952" max="15952" width="18.42578125" style="144" bestFit="1" customWidth="1"/>
    <col min="15953" max="15953" width="20" style="144" bestFit="1" customWidth="1"/>
    <col min="15954" max="15954" width="21.42578125" style="144" bestFit="1" customWidth="1"/>
    <col min="15955" max="15956" width="19.28515625" style="144" bestFit="1" customWidth="1"/>
    <col min="15957" max="15964" width="21.42578125" style="144" bestFit="1" customWidth="1"/>
    <col min="15965" max="15965" width="18.28515625" style="144" bestFit="1" customWidth="1"/>
    <col min="15966" max="15966" width="22.140625" style="144" bestFit="1" customWidth="1"/>
    <col min="15967" max="15968" width="20" style="144" bestFit="1" customWidth="1"/>
    <col min="15969" max="15976" width="22.140625" style="144" bestFit="1" customWidth="1"/>
    <col min="15977" max="15977" width="19" style="144" bestFit="1" customWidth="1"/>
    <col min="15978" max="15978" width="21.5703125" style="144" bestFit="1" customWidth="1"/>
    <col min="15979" max="15980" width="19.42578125" style="144" bestFit="1" customWidth="1"/>
    <col min="15981" max="15988" width="21.5703125" style="144" bestFit="1" customWidth="1"/>
    <col min="15989" max="15989" width="18.42578125" style="144" bestFit="1" customWidth="1"/>
    <col min="15990" max="15990" width="22.28515625" style="144" bestFit="1" customWidth="1"/>
    <col min="15991" max="15992" width="20.140625" style="144" bestFit="1" customWidth="1"/>
    <col min="15993" max="16000" width="22.28515625" style="144" bestFit="1" customWidth="1"/>
    <col min="16001" max="16001" width="19.140625" style="144" bestFit="1" customWidth="1"/>
    <col min="16002" max="16002" width="18.140625" style="144" bestFit="1" customWidth="1"/>
    <col min="16003" max="16003" width="19.7109375" style="144" bestFit="1" customWidth="1"/>
    <col min="16004" max="16004" width="18.28515625" style="144" bestFit="1" customWidth="1"/>
    <col min="16005" max="16005" width="19.85546875" style="144" bestFit="1" customWidth="1"/>
    <col min="16006" max="16006" width="21.140625" style="144" bestFit="1" customWidth="1"/>
    <col min="16007" max="16008" width="19.140625" style="144" bestFit="1" customWidth="1"/>
    <col min="16009" max="16016" width="21.140625" style="144" bestFit="1" customWidth="1"/>
    <col min="16017" max="16017" width="18.140625" style="144" bestFit="1" customWidth="1"/>
    <col min="16018" max="16018" width="22" style="144" bestFit="1" customWidth="1"/>
    <col min="16019" max="16020" width="19.85546875" style="144" bestFit="1" customWidth="1"/>
    <col min="16021" max="16028" width="22" style="144" bestFit="1" customWidth="1"/>
    <col min="16029" max="16029" width="18.85546875" style="144" bestFit="1" customWidth="1"/>
    <col min="16030" max="16030" width="21.42578125" style="144" bestFit="1" customWidth="1"/>
    <col min="16031" max="16032" width="19.28515625" style="144" bestFit="1" customWidth="1"/>
    <col min="16033" max="16040" width="21.42578125" style="144" bestFit="1" customWidth="1"/>
    <col min="16041" max="16041" width="18.28515625" style="144" bestFit="1" customWidth="1"/>
    <col min="16042" max="16042" width="22.140625" style="144" bestFit="1" customWidth="1"/>
    <col min="16043" max="16044" width="20" style="144" bestFit="1" customWidth="1"/>
    <col min="16045" max="16052" width="22.140625" style="144" bestFit="1" customWidth="1"/>
    <col min="16053" max="16053" width="19" style="144" bestFit="1" customWidth="1"/>
    <col min="16054" max="16054" width="14.85546875" style="144" bestFit="1" customWidth="1"/>
    <col min="16055" max="16056" width="12.7109375" style="144" bestFit="1" customWidth="1"/>
    <col min="16057" max="16064" width="15" style="144" bestFit="1" customWidth="1"/>
    <col min="16065" max="16065" width="11.7109375" style="144" bestFit="1" customWidth="1"/>
    <col min="16066" max="16066" width="15.5703125" style="144" bestFit="1" customWidth="1"/>
    <col min="16067" max="16068" width="13.5703125" style="144" bestFit="1" customWidth="1"/>
    <col min="16069" max="16076" width="15.85546875" style="144" bestFit="1" customWidth="1"/>
    <col min="16077" max="16077" width="12.5703125" style="144" bestFit="1" customWidth="1"/>
    <col min="16078" max="16078" width="14.7109375" style="144" bestFit="1" customWidth="1"/>
    <col min="16079" max="16080" width="12.5703125" style="144" bestFit="1" customWidth="1"/>
    <col min="16081" max="16088" width="14.7109375" style="144" bestFit="1" customWidth="1"/>
    <col min="16089" max="16089" width="11.5703125" style="144" bestFit="1" customWidth="1"/>
    <col min="16090" max="16090" width="15.42578125" style="144" bestFit="1" customWidth="1"/>
    <col min="16091" max="16092" width="13.42578125" style="144" bestFit="1" customWidth="1"/>
    <col min="16093" max="16100" width="15.5703125" style="144" bestFit="1" customWidth="1"/>
    <col min="16101" max="16101" width="12.28515625" style="144" bestFit="1" customWidth="1"/>
    <col min="16102" max="16148" width="9.140625" style="144"/>
    <col min="16149" max="16149" width="19.5703125" style="144" bestFit="1" customWidth="1"/>
    <col min="16150" max="16152" width="19.5703125" style="144" customWidth="1"/>
    <col min="16153" max="16153" width="10.42578125" style="144" bestFit="1" customWidth="1"/>
    <col min="16154" max="16154" width="10.5703125" style="144" bestFit="1" customWidth="1"/>
    <col min="16155" max="16155" width="10.85546875" style="144" bestFit="1" customWidth="1"/>
    <col min="16156" max="16156" width="24.7109375" style="144" bestFit="1" customWidth="1"/>
    <col min="16157" max="16157" width="19.140625" style="144" bestFit="1" customWidth="1"/>
    <col min="16158" max="16159" width="17" style="144" customWidth="1"/>
    <col min="16160" max="16167" width="19.140625" style="144" bestFit="1" customWidth="1"/>
    <col min="16168" max="16168" width="16" style="144" bestFit="1" customWidth="1"/>
    <col min="16169" max="16169" width="19.85546875" style="144" bestFit="1" customWidth="1"/>
    <col min="16170" max="16171" width="17.85546875" style="144" bestFit="1" customWidth="1"/>
    <col min="16172" max="16179" width="19.85546875" style="144" bestFit="1" customWidth="1"/>
    <col min="16180" max="16180" width="16.7109375" style="144" bestFit="1" customWidth="1"/>
    <col min="16181" max="16181" width="11" style="144" bestFit="1" customWidth="1"/>
    <col min="16182" max="16182" width="18.85546875" style="144" bestFit="1" customWidth="1"/>
    <col min="16183" max="16184" width="16.85546875" style="144" bestFit="1" customWidth="1"/>
    <col min="16185" max="16192" width="19" style="144" bestFit="1" customWidth="1"/>
    <col min="16193" max="16193" width="15.85546875" style="144" bestFit="1" customWidth="1"/>
    <col min="16194" max="16194" width="19.7109375" style="144" bestFit="1" customWidth="1"/>
    <col min="16195" max="16196" width="17.5703125" style="144" bestFit="1" customWidth="1"/>
    <col min="16197" max="16204" width="19.5703125" style="144" bestFit="1" customWidth="1"/>
    <col min="16205" max="16205" width="16.42578125" style="144" bestFit="1" customWidth="1"/>
    <col min="16206" max="16206" width="18.28515625" style="144" bestFit="1" customWidth="1"/>
    <col min="16207" max="16207" width="19.85546875" style="144" bestFit="1" customWidth="1"/>
    <col min="16208" max="16208" width="18.42578125" style="144" bestFit="1" customWidth="1"/>
    <col min="16209" max="16209" width="20" style="144" bestFit="1" customWidth="1"/>
    <col min="16210" max="16210" width="21.42578125" style="144" bestFit="1" customWidth="1"/>
    <col min="16211" max="16212" width="19.28515625" style="144" bestFit="1" customWidth="1"/>
    <col min="16213" max="16220" width="21.42578125" style="144" bestFit="1" customWidth="1"/>
    <col min="16221" max="16221" width="18.28515625" style="144" bestFit="1" customWidth="1"/>
    <col min="16222" max="16222" width="22.140625" style="144" bestFit="1" customWidth="1"/>
    <col min="16223" max="16224" width="20" style="144" bestFit="1" customWidth="1"/>
    <col min="16225" max="16232" width="22.140625" style="144" bestFit="1" customWidth="1"/>
    <col min="16233" max="16233" width="19" style="144" bestFit="1" customWidth="1"/>
    <col min="16234" max="16234" width="21.5703125" style="144" bestFit="1" customWidth="1"/>
    <col min="16235" max="16236" width="19.42578125" style="144" bestFit="1" customWidth="1"/>
    <col min="16237" max="16244" width="21.5703125" style="144" bestFit="1" customWidth="1"/>
    <col min="16245" max="16245" width="18.42578125" style="144" bestFit="1" customWidth="1"/>
    <col min="16246" max="16246" width="22.28515625" style="144" bestFit="1" customWidth="1"/>
    <col min="16247" max="16248" width="20.140625" style="144" bestFit="1" customWidth="1"/>
    <col min="16249" max="16256" width="22.28515625" style="144" bestFit="1" customWidth="1"/>
    <col min="16257" max="16257" width="19.140625" style="144" bestFit="1" customWidth="1"/>
    <col min="16258" max="16258" width="18.140625" style="144" bestFit="1" customWidth="1"/>
    <col min="16259" max="16259" width="19.7109375" style="144" bestFit="1" customWidth="1"/>
    <col min="16260" max="16260" width="18.28515625" style="144" bestFit="1" customWidth="1"/>
    <col min="16261" max="16261" width="19.85546875" style="144" bestFit="1" customWidth="1"/>
    <col min="16262" max="16262" width="21.140625" style="144" bestFit="1" customWidth="1"/>
    <col min="16263" max="16264" width="19.140625" style="144" bestFit="1" customWidth="1"/>
    <col min="16265" max="16272" width="21.140625" style="144" bestFit="1" customWidth="1"/>
    <col min="16273" max="16273" width="18.140625" style="144" bestFit="1" customWidth="1"/>
    <col min="16274" max="16274" width="22" style="144" bestFit="1" customWidth="1"/>
    <col min="16275" max="16276" width="19.85546875" style="144" bestFit="1" customWidth="1"/>
    <col min="16277" max="16284" width="22" style="144" bestFit="1" customWidth="1"/>
    <col min="16285" max="16285" width="18.85546875" style="144" bestFit="1" customWidth="1"/>
    <col min="16286" max="16286" width="21.42578125" style="144" bestFit="1" customWidth="1"/>
    <col min="16287" max="16288" width="19.28515625" style="144" bestFit="1" customWidth="1"/>
    <col min="16289" max="16296" width="21.42578125" style="144" bestFit="1" customWidth="1"/>
    <col min="16297" max="16297" width="18.28515625" style="144" bestFit="1" customWidth="1"/>
    <col min="16298" max="16298" width="22.140625" style="144" bestFit="1" customWidth="1"/>
    <col min="16299" max="16300" width="20" style="144" bestFit="1" customWidth="1"/>
    <col min="16301" max="16308" width="22.140625" style="144" bestFit="1" customWidth="1"/>
    <col min="16309" max="16309" width="19" style="144" bestFit="1" customWidth="1"/>
    <col min="16310" max="16310" width="14.85546875" style="144" bestFit="1" customWidth="1"/>
    <col min="16311" max="16312" width="12.7109375" style="144" bestFit="1" customWidth="1"/>
    <col min="16313" max="16320" width="15" style="144" bestFit="1" customWidth="1"/>
    <col min="16321" max="16321" width="11.7109375" style="144" bestFit="1" customWidth="1"/>
    <col min="16322" max="16322" width="15.5703125" style="144" bestFit="1" customWidth="1"/>
    <col min="16323" max="16324" width="13.5703125" style="144" bestFit="1" customWidth="1"/>
    <col min="16325" max="16332" width="15.85546875" style="144" bestFit="1" customWidth="1"/>
    <col min="16333" max="16333" width="12.5703125" style="144" bestFit="1" customWidth="1"/>
    <col min="16334" max="16334" width="14.7109375" style="144" bestFit="1" customWidth="1"/>
    <col min="16335" max="16336" width="12.5703125" style="144" bestFit="1" customWidth="1"/>
    <col min="16337" max="16344" width="14.7109375" style="144" bestFit="1" customWidth="1"/>
    <col min="16345" max="16345" width="11.5703125" style="144" bestFit="1" customWidth="1"/>
    <col min="16346" max="16346" width="15.42578125" style="144" bestFit="1" customWidth="1"/>
    <col min="16347" max="16348" width="13.42578125" style="144" bestFit="1" customWidth="1"/>
    <col min="16349" max="16356" width="15.5703125" style="144" bestFit="1" customWidth="1"/>
    <col min="16357" max="16357" width="12.28515625" style="144" bestFit="1" customWidth="1"/>
    <col min="16358" max="16384" width="9.140625" style="144"/>
  </cols>
  <sheetData>
    <row r="1" spans="1:229" ht="14.25" customHeight="1">
      <c r="A1" s="138" t="s">
        <v>583</v>
      </c>
      <c r="B1" s="138" t="s">
        <v>584</v>
      </c>
      <c r="C1" s="138" t="s">
        <v>585</v>
      </c>
      <c r="D1" s="138" t="s">
        <v>586</v>
      </c>
      <c r="E1" s="139" t="s">
        <v>587</v>
      </c>
      <c r="F1" s="147" t="s">
        <v>588</v>
      </c>
      <c r="G1" s="140" t="s">
        <v>589</v>
      </c>
      <c r="H1" s="140" t="s">
        <v>590</v>
      </c>
      <c r="I1" s="140" t="s">
        <v>591</v>
      </c>
      <c r="J1" s="140" t="s">
        <v>592</v>
      </c>
      <c r="K1" s="140" t="s">
        <v>593</v>
      </c>
      <c r="L1" s="140" t="s">
        <v>594</v>
      </c>
      <c r="M1" s="140" t="s">
        <v>595</v>
      </c>
      <c r="N1" s="140" t="s">
        <v>596</v>
      </c>
      <c r="O1" s="140" t="s">
        <v>597</v>
      </c>
      <c r="P1" s="140" t="s">
        <v>598</v>
      </c>
      <c r="Q1" s="140" t="s">
        <v>599</v>
      </c>
      <c r="R1" s="140" t="s">
        <v>600</v>
      </c>
      <c r="S1" s="140" t="s">
        <v>601</v>
      </c>
      <c r="T1" s="140" t="s">
        <v>602</v>
      </c>
      <c r="U1" s="140" t="s">
        <v>603</v>
      </c>
      <c r="V1" s="140" t="s">
        <v>604</v>
      </c>
      <c r="W1" s="140" t="s">
        <v>605</v>
      </c>
      <c r="X1" s="140" t="s">
        <v>606</v>
      </c>
      <c r="Y1" s="140" t="s">
        <v>607</v>
      </c>
      <c r="Z1" s="140" t="s">
        <v>608</v>
      </c>
      <c r="AA1" s="140" t="s">
        <v>609</v>
      </c>
      <c r="AB1" s="140" t="s">
        <v>610</v>
      </c>
      <c r="AC1" s="140" t="s">
        <v>611</v>
      </c>
      <c r="AD1" s="140" t="s">
        <v>612</v>
      </c>
      <c r="AE1" s="140" t="s">
        <v>613</v>
      </c>
      <c r="AF1" s="140" t="s">
        <v>614</v>
      </c>
      <c r="AG1" s="149" t="s">
        <v>793</v>
      </c>
      <c r="AH1" s="149" t="s">
        <v>794</v>
      </c>
      <c r="AI1" s="149" t="s">
        <v>795</v>
      </c>
      <c r="AJ1" s="149" t="s">
        <v>796</v>
      </c>
      <c r="AK1" s="141" t="s">
        <v>615</v>
      </c>
      <c r="AL1" s="141" t="s">
        <v>616</v>
      </c>
      <c r="AM1" s="141" t="s">
        <v>617</v>
      </c>
      <c r="AN1" s="141" t="s">
        <v>618</v>
      </c>
      <c r="AO1" s="141" t="s">
        <v>619</v>
      </c>
      <c r="AP1" s="141" t="s">
        <v>620</v>
      </c>
      <c r="AQ1" s="141" t="s">
        <v>621</v>
      </c>
      <c r="AR1" s="141" t="s">
        <v>622</v>
      </c>
      <c r="AS1" s="141" t="s">
        <v>623</v>
      </c>
      <c r="AT1" s="141" t="s">
        <v>624</v>
      </c>
      <c r="AU1" s="141" t="s">
        <v>625</v>
      </c>
      <c r="AV1" s="141" t="s">
        <v>626</v>
      </c>
      <c r="AW1" s="141" t="s">
        <v>627</v>
      </c>
      <c r="AX1" s="141" t="s">
        <v>628</v>
      </c>
      <c r="AY1" s="141" t="s">
        <v>629</v>
      </c>
      <c r="AZ1" s="141" t="s">
        <v>630</v>
      </c>
      <c r="BA1" s="141" t="s">
        <v>631</v>
      </c>
      <c r="BB1" s="141" t="s">
        <v>632</v>
      </c>
      <c r="BC1" s="141" t="s">
        <v>633</v>
      </c>
      <c r="BD1" s="141" t="s">
        <v>634</v>
      </c>
      <c r="BE1" s="141" t="s">
        <v>635</v>
      </c>
      <c r="BF1" s="141" t="s">
        <v>636</v>
      </c>
      <c r="BG1" s="141" t="s">
        <v>637</v>
      </c>
      <c r="BH1" s="141" t="s">
        <v>638</v>
      </c>
      <c r="BI1" s="141" t="s">
        <v>639</v>
      </c>
      <c r="BJ1" s="149" t="s">
        <v>797</v>
      </c>
      <c r="BK1" s="149" t="s">
        <v>798</v>
      </c>
      <c r="BL1" s="149" t="s">
        <v>799</v>
      </c>
      <c r="BM1" s="149" t="s">
        <v>800</v>
      </c>
      <c r="BN1" s="149" t="s">
        <v>803</v>
      </c>
      <c r="BO1" s="149" t="s">
        <v>804</v>
      </c>
      <c r="BP1" s="149" t="s">
        <v>801</v>
      </c>
      <c r="BQ1" s="149" t="s">
        <v>802</v>
      </c>
      <c r="BR1" s="149" t="s">
        <v>805</v>
      </c>
      <c r="BS1" s="149" t="s">
        <v>806</v>
      </c>
      <c r="BT1" s="149" t="s">
        <v>807</v>
      </c>
      <c r="BU1" s="149" t="s">
        <v>808</v>
      </c>
      <c r="BV1" s="149" t="s">
        <v>809</v>
      </c>
      <c r="BW1" s="149" t="s">
        <v>810</v>
      </c>
      <c r="BX1" s="149" t="s">
        <v>811</v>
      </c>
      <c r="BY1" s="149" t="s">
        <v>812</v>
      </c>
      <c r="BZ1" s="142" t="s">
        <v>640</v>
      </c>
      <c r="CA1" s="142" t="s">
        <v>641</v>
      </c>
      <c r="CB1" s="142" t="s">
        <v>642</v>
      </c>
      <c r="CC1" s="142" t="s">
        <v>643</v>
      </c>
      <c r="CD1" s="142" t="s">
        <v>644</v>
      </c>
      <c r="CE1" s="142" t="s">
        <v>645</v>
      </c>
      <c r="CF1" s="142" t="s">
        <v>646</v>
      </c>
      <c r="CG1" s="142" t="s">
        <v>647</v>
      </c>
      <c r="CH1" s="142" t="s">
        <v>648</v>
      </c>
      <c r="CI1" s="142" t="s">
        <v>649</v>
      </c>
      <c r="CJ1" s="142" t="s">
        <v>650</v>
      </c>
      <c r="CK1" s="142" t="s">
        <v>651</v>
      </c>
      <c r="CL1" s="142" t="s">
        <v>652</v>
      </c>
      <c r="CM1" s="142" t="s">
        <v>653</v>
      </c>
      <c r="CN1" s="142" t="s">
        <v>654</v>
      </c>
      <c r="CO1" s="142" t="s">
        <v>655</v>
      </c>
      <c r="CP1" s="142" t="s">
        <v>656</v>
      </c>
      <c r="CQ1" s="142" t="s">
        <v>657</v>
      </c>
      <c r="CR1" s="142" t="s">
        <v>658</v>
      </c>
      <c r="CS1" s="142" t="s">
        <v>659</v>
      </c>
      <c r="CT1" s="142" t="s">
        <v>660</v>
      </c>
      <c r="CU1" s="142" t="s">
        <v>661</v>
      </c>
      <c r="CV1" s="142" t="s">
        <v>662</v>
      </c>
      <c r="CW1" s="142" t="s">
        <v>663</v>
      </c>
      <c r="CX1" s="142" t="s">
        <v>664</v>
      </c>
      <c r="CY1" s="142" t="s">
        <v>665</v>
      </c>
      <c r="CZ1" s="142" t="s">
        <v>666</v>
      </c>
      <c r="DA1" s="142" t="s">
        <v>667</v>
      </c>
      <c r="DB1" s="142" t="s">
        <v>668</v>
      </c>
      <c r="DC1" s="142" t="s">
        <v>669</v>
      </c>
      <c r="DD1" s="142" t="s">
        <v>670</v>
      </c>
      <c r="DE1" s="142" t="s">
        <v>671</v>
      </c>
      <c r="DF1" s="142" t="s">
        <v>672</v>
      </c>
      <c r="DG1" s="142" t="s">
        <v>673</v>
      </c>
      <c r="DH1" s="142" t="s">
        <v>674</v>
      </c>
      <c r="DI1" s="142" t="s">
        <v>675</v>
      </c>
      <c r="DJ1" s="142" t="s">
        <v>676</v>
      </c>
      <c r="DK1" s="142" t="s">
        <v>677</v>
      </c>
      <c r="DL1" s="142" t="s">
        <v>678</v>
      </c>
      <c r="DM1" s="142" t="s">
        <v>679</v>
      </c>
      <c r="DN1" s="142" t="s">
        <v>680</v>
      </c>
      <c r="DO1" s="142" t="s">
        <v>681</v>
      </c>
      <c r="DP1" s="142" t="s">
        <v>682</v>
      </c>
      <c r="DQ1" s="142" t="s">
        <v>683</v>
      </c>
      <c r="DR1" s="142" t="s">
        <v>684</v>
      </c>
      <c r="DS1" s="142" t="s">
        <v>685</v>
      </c>
      <c r="DT1" s="142" t="s">
        <v>686</v>
      </c>
      <c r="DU1" s="142" t="s">
        <v>687</v>
      </c>
      <c r="DV1" s="142" t="s">
        <v>688</v>
      </c>
      <c r="DW1" s="142" t="s">
        <v>689</v>
      </c>
      <c r="DX1" s="142" t="s">
        <v>690</v>
      </c>
      <c r="DY1" s="142" t="s">
        <v>691</v>
      </c>
      <c r="DZ1" s="142" t="s">
        <v>692</v>
      </c>
      <c r="EA1" s="142" t="s">
        <v>693</v>
      </c>
      <c r="EB1" s="142" t="s">
        <v>694</v>
      </c>
      <c r="EC1" s="142" t="s">
        <v>695</v>
      </c>
      <c r="ED1" s="142" t="s">
        <v>696</v>
      </c>
      <c r="EE1" s="142" t="s">
        <v>697</v>
      </c>
      <c r="EF1" s="142" t="s">
        <v>698</v>
      </c>
      <c r="EG1" s="142" t="s">
        <v>699</v>
      </c>
      <c r="EH1" s="142" t="s">
        <v>700</v>
      </c>
      <c r="EI1" s="142" t="s">
        <v>701</v>
      </c>
      <c r="EJ1" s="142" t="s">
        <v>702</v>
      </c>
      <c r="EK1" s="142" t="s">
        <v>703</v>
      </c>
      <c r="EL1" s="142" t="s">
        <v>704</v>
      </c>
      <c r="EM1" s="142" t="s">
        <v>705</v>
      </c>
      <c r="EN1" s="142" t="s">
        <v>706</v>
      </c>
      <c r="EO1" s="142" t="s">
        <v>707</v>
      </c>
      <c r="EP1" s="142" t="s">
        <v>708</v>
      </c>
      <c r="EQ1" s="142" t="s">
        <v>709</v>
      </c>
      <c r="ER1" s="142" t="s">
        <v>710</v>
      </c>
      <c r="ES1" s="142" t="s">
        <v>711</v>
      </c>
      <c r="ET1" s="142" t="s">
        <v>712</v>
      </c>
      <c r="EU1" s="142" t="s">
        <v>713</v>
      </c>
      <c r="EV1" s="142" t="s">
        <v>714</v>
      </c>
      <c r="EW1" s="142" t="s">
        <v>715</v>
      </c>
      <c r="EX1" s="142" t="s">
        <v>716</v>
      </c>
      <c r="EY1" s="142" t="s">
        <v>717</v>
      </c>
      <c r="EZ1" s="142" t="s">
        <v>718</v>
      </c>
      <c r="FA1" s="142" t="s">
        <v>719</v>
      </c>
      <c r="FB1" s="142" t="s">
        <v>720</v>
      </c>
      <c r="FC1" s="142" t="s">
        <v>721</v>
      </c>
      <c r="FD1" s="142" t="s">
        <v>722</v>
      </c>
      <c r="FE1" s="142" t="s">
        <v>723</v>
      </c>
      <c r="FF1" s="142" t="s">
        <v>724</v>
      </c>
      <c r="FG1" s="142" t="s">
        <v>725</v>
      </c>
      <c r="FH1" s="142" t="s">
        <v>726</v>
      </c>
      <c r="FI1" s="142" t="s">
        <v>727</v>
      </c>
      <c r="FJ1" s="142" t="s">
        <v>728</v>
      </c>
      <c r="FK1" s="142" t="s">
        <v>729</v>
      </c>
      <c r="FL1" s="142" t="s">
        <v>730</v>
      </c>
      <c r="FM1" s="142" t="s">
        <v>731</v>
      </c>
      <c r="FN1" s="142" t="s">
        <v>732</v>
      </c>
      <c r="FO1" s="142" t="s">
        <v>733</v>
      </c>
      <c r="FP1" s="142" t="s">
        <v>734</v>
      </c>
      <c r="FQ1" s="142" t="s">
        <v>735</v>
      </c>
      <c r="FR1" s="142" t="s">
        <v>736</v>
      </c>
      <c r="FS1" s="142" t="s">
        <v>737</v>
      </c>
      <c r="FT1" s="142" t="s">
        <v>738</v>
      </c>
      <c r="FU1" s="142" t="s">
        <v>739</v>
      </c>
      <c r="FV1" s="142" t="s">
        <v>740</v>
      </c>
      <c r="FW1" s="142" t="s">
        <v>741</v>
      </c>
      <c r="FX1" s="142" t="s">
        <v>742</v>
      </c>
      <c r="FY1" s="142" t="s">
        <v>743</v>
      </c>
      <c r="FZ1" s="143" t="s">
        <v>744</v>
      </c>
      <c r="GA1" s="143" t="s">
        <v>745</v>
      </c>
      <c r="GB1" s="143" t="s">
        <v>746</v>
      </c>
      <c r="GC1" s="143" t="s">
        <v>747</v>
      </c>
      <c r="GD1" s="143" t="s">
        <v>748</v>
      </c>
      <c r="GE1" s="143" t="s">
        <v>749</v>
      </c>
      <c r="GF1" s="143" t="s">
        <v>750</v>
      </c>
      <c r="GG1" s="143" t="s">
        <v>751</v>
      </c>
      <c r="GH1" s="143" t="s">
        <v>752</v>
      </c>
      <c r="GI1" s="143" t="s">
        <v>753</v>
      </c>
      <c r="GJ1" s="143" t="s">
        <v>754</v>
      </c>
      <c r="GK1" s="143" t="s">
        <v>755</v>
      </c>
      <c r="GL1" s="143" t="s">
        <v>756</v>
      </c>
      <c r="GM1" s="143" t="s">
        <v>757</v>
      </c>
      <c r="GN1" s="143" t="s">
        <v>758</v>
      </c>
      <c r="GO1" s="143" t="s">
        <v>759</v>
      </c>
      <c r="GP1" s="143" t="s">
        <v>760</v>
      </c>
      <c r="GQ1" s="143" t="s">
        <v>761</v>
      </c>
      <c r="GR1" s="143" t="s">
        <v>762</v>
      </c>
      <c r="GS1" s="143" t="s">
        <v>763</v>
      </c>
      <c r="GT1" s="143" t="s">
        <v>764</v>
      </c>
      <c r="GU1" s="143" t="s">
        <v>765</v>
      </c>
      <c r="GV1" s="143" t="s">
        <v>766</v>
      </c>
      <c r="GW1" s="143" t="s">
        <v>767</v>
      </c>
      <c r="GX1" s="143" t="s">
        <v>768</v>
      </c>
      <c r="GY1" s="143" t="s">
        <v>769</v>
      </c>
      <c r="GZ1" s="143" t="s">
        <v>770</v>
      </c>
      <c r="HA1" s="143" t="s">
        <v>771</v>
      </c>
      <c r="HB1" s="143" t="s">
        <v>772</v>
      </c>
      <c r="HC1" s="143" t="s">
        <v>773</v>
      </c>
      <c r="HD1" s="143" t="s">
        <v>774</v>
      </c>
      <c r="HE1" s="143" t="s">
        <v>775</v>
      </c>
      <c r="HF1" s="143" t="s">
        <v>776</v>
      </c>
      <c r="HG1" s="143" t="s">
        <v>777</v>
      </c>
      <c r="HH1" s="143" t="s">
        <v>778</v>
      </c>
      <c r="HI1" s="143" t="s">
        <v>779</v>
      </c>
      <c r="HJ1" s="143" t="s">
        <v>780</v>
      </c>
      <c r="HK1" s="143" t="s">
        <v>781</v>
      </c>
      <c r="HL1" s="143" t="s">
        <v>782</v>
      </c>
      <c r="HM1" s="143" t="s">
        <v>783</v>
      </c>
      <c r="HN1" s="143" t="s">
        <v>784</v>
      </c>
      <c r="HO1" s="143" t="s">
        <v>785</v>
      </c>
      <c r="HP1" s="143" t="s">
        <v>786</v>
      </c>
      <c r="HQ1" s="143" t="s">
        <v>787</v>
      </c>
      <c r="HR1" s="143" t="s">
        <v>788</v>
      </c>
      <c r="HS1" s="143" t="s">
        <v>789</v>
      </c>
      <c r="HT1" s="143" t="s">
        <v>790</v>
      </c>
      <c r="HU1" s="143" t="s">
        <v>791</v>
      </c>
    </row>
    <row r="2" spans="1:229">
      <c r="A2" s="144" t="str">
        <f>'TX NEW CURR AND PVLS'!B8</f>
        <v>CS Chabeco</v>
      </c>
      <c r="B2" s="144" t="str">
        <f>VLOOKUP(A2,'US Mapping'!C$1:E$250,3,FALSE)</f>
        <v>UPtFR2q8rxn</v>
      </c>
      <c r="C2" s="144" t="str">
        <f>'TX RTT AND ML'!B8</f>
        <v>CS Chabeco</v>
      </c>
      <c r="D2" s="144" t="str">
        <f>VLOOKUP(C2,'US Mapping'!C$1:E$242,3,FALSE)</f>
        <v>UPtFR2q8rxn</v>
      </c>
      <c r="E2" s="145" t="s">
        <v>792</v>
      </c>
      <c r="F2" s="148">
        <f t="shared" ref="F2:F65" ca="1" si="0">TODAY()</f>
        <v>43840</v>
      </c>
      <c r="G2" s="144">
        <f>'TX NEW CURR AND PVLS'!C8</f>
        <v>142</v>
      </c>
      <c r="H2" s="144">
        <f>'TX NEW CURR AND PVLS'!D8</f>
        <v>6</v>
      </c>
      <c r="I2" s="144">
        <f>'TX NEW CURR AND PVLS'!S8</f>
        <v>7</v>
      </c>
      <c r="J2" s="144">
        <f>'TX NEW CURR AND PVLS'!T8</f>
        <v>0</v>
      </c>
      <c r="K2" s="144">
        <f>'TX NEW CURR AND PVLS'!U8</f>
        <v>2</v>
      </c>
      <c r="L2" s="144">
        <f>'TX NEW CURR AND PVLS'!V8</f>
        <v>1</v>
      </c>
      <c r="M2" s="144">
        <f>'TX NEW CURR AND PVLS'!W8</f>
        <v>5</v>
      </c>
      <c r="N2" s="144">
        <f>'TX NEW CURR AND PVLS'!X8</f>
        <v>13</v>
      </c>
      <c r="O2" s="144">
        <f>'TX NEW CURR AND PVLS'!Y8</f>
        <v>20</v>
      </c>
      <c r="P2" s="144">
        <f>'TX NEW CURR AND PVLS'!Z8</f>
        <v>11</v>
      </c>
      <c r="Q2" s="144">
        <f>'TX NEW CURR AND PVLS'!AA8</f>
        <v>15</v>
      </c>
      <c r="R2" s="144">
        <f>'TX NEW CURR AND PVLS'!AB8</f>
        <v>6</v>
      </c>
      <c r="S2" s="144">
        <f>'TX NEW CURR AND PVLS'!AC8</f>
        <v>4</v>
      </c>
      <c r="T2" s="144">
        <f>'TX NEW CURR AND PVLS'!AD8</f>
        <v>3</v>
      </c>
      <c r="U2" s="144">
        <f>'TX NEW CURR AND PVLS'!E8</f>
        <v>0</v>
      </c>
      <c r="V2" s="144">
        <f>'TX NEW CURR AND PVLS'!F8</f>
        <v>1</v>
      </c>
      <c r="W2" s="144">
        <f>'TX NEW CURR AND PVLS'!G8</f>
        <v>0</v>
      </c>
      <c r="X2" s="144">
        <f>'TX NEW CURR AND PVLS'!H8</f>
        <v>0</v>
      </c>
      <c r="Y2" s="144">
        <f>'TX NEW CURR AND PVLS'!I8</f>
        <v>0</v>
      </c>
      <c r="Z2" s="144">
        <f>'TX NEW CURR AND PVLS'!J8</f>
        <v>5</v>
      </c>
      <c r="AA2" s="144">
        <f>'TX NEW CURR AND PVLS'!K8</f>
        <v>4</v>
      </c>
      <c r="AB2" s="144">
        <f>'TX NEW CURR AND PVLS'!L8</f>
        <v>15</v>
      </c>
      <c r="AC2" s="144">
        <f>'TX NEW CURR AND PVLS'!M8</f>
        <v>14</v>
      </c>
      <c r="AD2" s="144">
        <f>'TX NEW CURR AND PVLS'!N8</f>
        <v>5</v>
      </c>
      <c r="AE2" s="144">
        <f>'TX NEW CURR AND PVLS'!O8</f>
        <v>4</v>
      </c>
      <c r="AF2" s="144">
        <f>'TX NEW CURR AND PVLS'!P8</f>
        <v>7</v>
      </c>
      <c r="AG2" s="144">
        <f>'TX NEW CURR AND PVLS'!AG8</f>
        <v>0</v>
      </c>
      <c r="AH2" s="144">
        <f>'TX NEW CURR AND PVLS'!AH8</f>
        <v>0</v>
      </c>
      <c r="AI2" s="144">
        <f>'TX NEW CURR AND PVLS'!AI8</f>
        <v>0</v>
      </c>
      <c r="AJ2" s="144">
        <f>'TX NEW CURR AND PVLS'!AJ8</f>
        <v>0</v>
      </c>
      <c r="AK2" s="144">
        <f>'TX NEW CURR AND PVLS'!AL8</f>
        <v>3902</v>
      </c>
      <c r="AL2" s="144">
        <f>'TX NEW CURR AND PVLS'!BA8</f>
        <v>10</v>
      </c>
      <c r="AM2" s="144">
        <f>'TX NEW CURR AND PVLS'!BB8</f>
        <v>24</v>
      </c>
      <c r="AN2" s="144">
        <f>'TX NEW CURR AND PVLS'!BC8</f>
        <v>41</v>
      </c>
      <c r="AO2" s="144">
        <f>'TX NEW CURR AND PVLS'!BD8</f>
        <v>50</v>
      </c>
      <c r="AP2" s="144">
        <f>'TX NEW CURR AND PVLS'!BE8</f>
        <v>82</v>
      </c>
      <c r="AQ2" s="144">
        <f>'TX NEW CURR AND PVLS'!BF8</f>
        <v>310</v>
      </c>
      <c r="AR2" s="144">
        <f>'TX NEW CURR AND PVLS'!BG8</f>
        <v>461</v>
      </c>
      <c r="AS2" s="144">
        <f>'TX NEW CURR AND PVLS'!BH8</f>
        <v>439</v>
      </c>
      <c r="AT2" s="144">
        <f>'TX NEW CURR AND PVLS'!BI8</f>
        <v>399</v>
      </c>
      <c r="AU2" s="144">
        <f>'TX NEW CURR AND PVLS'!BJ8</f>
        <v>325</v>
      </c>
      <c r="AV2" s="144">
        <f>'TX NEW CURR AND PVLS'!BK8</f>
        <v>199</v>
      </c>
      <c r="AW2" s="144">
        <f>'TX NEW CURR AND PVLS'!BL8</f>
        <v>299</v>
      </c>
      <c r="AX2" s="144">
        <f>'TX NEW CURR AND PVLS'!AM8</f>
        <v>0</v>
      </c>
      <c r="AY2" s="144">
        <f>'TX NEW CURR AND PVLS'!AN8</f>
        <v>19</v>
      </c>
      <c r="AZ2" s="144">
        <f>'TX NEW CURR AND PVLS'!AO8</f>
        <v>37</v>
      </c>
      <c r="BA2" s="144">
        <f>'TX NEW CURR AND PVLS'!AP8</f>
        <v>36</v>
      </c>
      <c r="BB2" s="144">
        <f>'TX NEW CURR AND PVLS'!AQ8</f>
        <v>26</v>
      </c>
      <c r="BC2" s="144">
        <f>'TX NEW CURR AND PVLS'!AR8</f>
        <v>56</v>
      </c>
      <c r="BD2" s="144">
        <f>'TX NEW CURR AND PVLS'!AS8</f>
        <v>134</v>
      </c>
      <c r="BE2" s="144">
        <f>'TX NEW CURR AND PVLS'!AT8</f>
        <v>172</v>
      </c>
      <c r="BF2" s="144">
        <f>'TX NEW CURR AND PVLS'!AU8</f>
        <v>194</v>
      </c>
      <c r="BG2" s="144">
        <f>'TX NEW CURR AND PVLS'!AV8</f>
        <v>193</v>
      </c>
      <c r="BH2" s="144">
        <f>'TX NEW CURR AND PVLS'!AW8</f>
        <v>135</v>
      </c>
      <c r="BI2" s="144">
        <f>'TX NEW CURR AND PVLS'!AX8</f>
        <v>261</v>
      </c>
      <c r="BJ2" s="144">
        <f>'TX NEW CURR AND PVLS'!BO8</f>
        <v>0</v>
      </c>
      <c r="BK2" s="144">
        <f>'TX NEW CURR AND PVLS'!BP8</f>
        <v>0</v>
      </c>
      <c r="BL2" s="144">
        <f>'TX NEW CURR AND PVLS'!BQ8</f>
        <v>0</v>
      </c>
      <c r="BM2" s="144">
        <f>'TX NEW CURR AND PVLS'!BR8</f>
        <v>0</v>
      </c>
      <c r="BN2" s="144">
        <f>'TX NEW CURR AND PVLS'!BT8</f>
        <v>69</v>
      </c>
      <c r="BO2" s="144">
        <f>'TX NEW CURR AND PVLS'!BU8</f>
        <v>461</v>
      </c>
      <c r="BP2" s="144">
        <f>'TX NEW CURR AND PVLS'!BW8</f>
        <v>91</v>
      </c>
      <c r="BQ2" s="144">
        <f>'TX NEW CURR AND PVLS'!BX8</f>
        <v>1041</v>
      </c>
      <c r="BR2" s="144">
        <f>'TX NEW CURR AND PVLS'!CA8</f>
        <v>23</v>
      </c>
      <c r="BS2" s="144">
        <f>'TX NEW CURR AND PVLS'!CB8</f>
        <v>710</v>
      </c>
      <c r="BT2" s="144">
        <f>'TX NEW CURR AND PVLS'!CD8</f>
        <v>34</v>
      </c>
      <c r="BU2" s="144">
        <f>'TX NEW CURR AND PVLS'!CE8</f>
        <v>1472</v>
      </c>
      <c r="BV2" s="144">
        <f>'TX NEW CURR AND PVLS'!CH8</f>
        <v>0</v>
      </c>
      <c r="BW2" s="144">
        <f>'TX NEW CURR AND PVLS'!CI8</f>
        <v>0</v>
      </c>
      <c r="BX2" s="144">
        <f>'TX NEW CURR AND PVLS'!CK8</f>
        <v>0</v>
      </c>
      <c r="BY2" s="144">
        <f>'TX NEW CURR AND PVLS'!CL8</f>
        <v>1</v>
      </c>
    </row>
    <row r="3" spans="1:229">
      <c r="A3" s="144">
        <f>'TX NEW CURR AND PVLS'!B9</f>
        <v>0</v>
      </c>
      <c r="B3" s="144" t="e">
        <f>VLOOKUP(A3,'US Mapping'!C$1:E$250,3,FALSE)</f>
        <v>#N/A</v>
      </c>
      <c r="C3" s="144">
        <f>'TX RTT AND ML'!B9</f>
        <v>0</v>
      </c>
      <c r="D3" s="144" t="e">
        <f>VLOOKUP(C3,'US Mapping'!C$1:E$242,3,FALSE)</f>
        <v>#N/A</v>
      </c>
      <c r="E3" s="145" t="str">
        <f>E2</f>
        <v>2019Q4</v>
      </c>
      <c r="F3" s="148">
        <f t="shared" ca="1" si="0"/>
        <v>43840</v>
      </c>
    </row>
    <row r="4" spans="1:229">
      <c r="A4" s="144">
        <f>'TX NEW CURR AND PVLS'!B10</f>
        <v>0</v>
      </c>
      <c r="B4" s="144" t="e">
        <f>VLOOKUP(A4,'US Mapping'!C$1:E$250,3,FALSE)</f>
        <v>#N/A</v>
      </c>
      <c r="C4" s="144">
        <f>'TX RTT AND ML'!B10</f>
        <v>0</v>
      </c>
      <c r="D4" s="144" t="e">
        <f>VLOOKUP(C4,'US Mapping'!C$1:E$242,3,FALSE)</f>
        <v>#N/A</v>
      </c>
      <c r="E4" s="145" t="str">
        <f t="shared" ref="E4:E67" si="1">E3</f>
        <v>2019Q4</v>
      </c>
      <c r="F4" s="148">
        <f t="shared" ca="1" si="0"/>
        <v>43840</v>
      </c>
    </row>
    <row r="5" spans="1:229">
      <c r="A5" s="144">
        <f>'TX NEW CURR AND PVLS'!B11</f>
        <v>0</v>
      </c>
      <c r="B5" s="144" t="e">
        <f>VLOOKUP(A5,'US Mapping'!C$1:E$250,3,FALSE)</f>
        <v>#N/A</v>
      </c>
      <c r="C5" s="144">
        <f>'TX RTT AND ML'!B11</f>
        <v>0</v>
      </c>
      <c r="D5" s="144" t="e">
        <f>VLOOKUP(C5,'US Mapping'!C$1:E$242,3,FALSE)</f>
        <v>#N/A</v>
      </c>
      <c r="E5" s="145" t="str">
        <f t="shared" si="1"/>
        <v>2019Q4</v>
      </c>
      <c r="F5" s="148">
        <f t="shared" ca="1" si="0"/>
        <v>43840</v>
      </c>
    </row>
    <row r="6" spans="1:229">
      <c r="A6" s="144">
        <f>'TX NEW CURR AND PVLS'!B12</f>
        <v>0</v>
      </c>
      <c r="B6" s="144" t="e">
        <f>VLOOKUP(A6,'US Mapping'!C$1:E$250,3,FALSE)</f>
        <v>#N/A</v>
      </c>
      <c r="C6" s="144">
        <f>'TX RTT AND ML'!B12</f>
        <v>0</v>
      </c>
      <c r="D6" s="144" t="e">
        <f>VLOOKUP(C6,'US Mapping'!C$1:E$242,3,FALSE)</f>
        <v>#N/A</v>
      </c>
      <c r="E6" s="145" t="str">
        <f t="shared" si="1"/>
        <v>2019Q4</v>
      </c>
      <c r="F6" s="148">
        <f t="shared" ca="1" si="0"/>
        <v>43840</v>
      </c>
    </row>
    <row r="7" spans="1:229">
      <c r="A7" s="144">
        <f>'TX NEW CURR AND PVLS'!B13</f>
        <v>0</v>
      </c>
      <c r="B7" s="144" t="e">
        <f>VLOOKUP(A7,'US Mapping'!C$1:E$250,3,FALSE)</f>
        <v>#N/A</v>
      </c>
      <c r="C7" s="144">
        <f>'TX RTT AND ML'!B13</f>
        <v>0</v>
      </c>
      <c r="D7" s="144" t="e">
        <f>VLOOKUP(C7,'US Mapping'!C$1:E$242,3,FALSE)</f>
        <v>#N/A</v>
      </c>
      <c r="E7" s="145" t="str">
        <f t="shared" si="1"/>
        <v>2019Q4</v>
      </c>
      <c r="F7" s="148">
        <f t="shared" ca="1" si="0"/>
        <v>43840</v>
      </c>
    </row>
    <row r="8" spans="1:229">
      <c r="A8" s="144">
        <f>'TX NEW CURR AND PVLS'!B14</f>
        <v>0</v>
      </c>
      <c r="B8" s="144" t="e">
        <f>VLOOKUP(A8,'US Mapping'!C$1:E$250,3,FALSE)</f>
        <v>#N/A</v>
      </c>
      <c r="C8" s="144">
        <f>'TX RTT AND ML'!B14</f>
        <v>0</v>
      </c>
      <c r="D8" s="144" t="e">
        <f>VLOOKUP(C8,'US Mapping'!C$1:E$242,3,FALSE)</f>
        <v>#N/A</v>
      </c>
      <c r="E8" s="145" t="str">
        <f t="shared" si="1"/>
        <v>2019Q4</v>
      </c>
      <c r="F8" s="148">
        <f t="shared" ca="1" si="0"/>
        <v>43840</v>
      </c>
    </row>
    <row r="9" spans="1:229">
      <c r="A9" s="144">
        <f>'TX NEW CURR AND PVLS'!B15</f>
        <v>0</v>
      </c>
      <c r="B9" s="144" t="e">
        <f>VLOOKUP(A9,'US Mapping'!C$1:E$250,3,FALSE)</f>
        <v>#N/A</v>
      </c>
      <c r="C9" s="144">
        <f>'TX RTT AND ML'!B15</f>
        <v>0</v>
      </c>
      <c r="D9" s="144" t="e">
        <f>VLOOKUP(C9,'US Mapping'!C$1:E$242,3,FALSE)</f>
        <v>#N/A</v>
      </c>
      <c r="E9" s="145" t="str">
        <f t="shared" si="1"/>
        <v>2019Q4</v>
      </c>
      <c r="F9" s="148">
        <f t="shared" ca="1" si="0"/>
        <v>43840</v>
      </c>
    </row>
    <row r="10" spans="1:229">
      <c r="A10" s="144">
        <f>'TX NEW CURR AND PVLS'!B16</f>
        <v>0</v>
      </c>
      <c r="B10" s="144" t="e">
        <f>VLOOKUP(A10,'US Mapping'!C$1:E$250,3,FALSE)</f>
        <v>#N/A</v>
      </c>
      <c r="C10" s="144">
        <f>'TX RTT AND ML'!B16</f>
        <v>0</v>
      </c>
      <c r="D10" s="144" t="e">
        <f>VLOOKUP(C10,'US Mapping'!C$1:E$242,3,FALSE)</f>
        <v>#N/A</v>
      </c>
      <c r="E10" s="145" t="str">
        <f t="shared" si="1"/>
        <v>2019Q4</v>
      </c>
      <c r="F10" s="148">
        <f t="shared" ca="1" si="0"/>
        <v>43840</v>
      </c>
    </row>
    <row r="11" spans="1:229">
      <c r="A11" s="144">
        <f>'TX NEW CURR AND PVLS'!B17</f>
        <v>0</v>
      </c>
      <c r="B11" s="144" t="e">
        <f>VLOOKUP(A11,'US Mapping'!C$1:E$250,3,FALSE)</f>
        <v>#N/A</v>
      </c>
      <c r="C11" s="144">
        <f>'TX RTT AND ML'!B17</f>
        <v>0</v>
      </c>
      <c r="D11" s="144" t="e">
        <f>VLOOKUP(C11,'US Mapping'!C$1:E$242,3,FALSE)</f>
        <v>#N/A</v>
      </c>
      <c r="E11" s="145" t="str">
        <f t="shared" si="1"/>
        <v>2019Q4</v>
      </c>
      <c r="F11" s="148">
        <f t="shared" ca="1" si="0"/>
        <v>43840</v>
      </c>
    </row>
    <row r="12" spans="1:229">
      <c r="A12" s="144">
        <f>'TX NEW CURR AND PVLS'!B18</f>
        <v>0</v>
      </c>
      <c r="B12" s="144" t="e">
        <f>VLOOKUP(A12,'US Mapping'!C$1:E$250,3,FALSE)</f>
        <v>#N/A</v>
      </c>
      <c r="C12" s="144">
        <f>'TX RTT AND ML'!B18</f>
        <v>0</v>
      </c>
      <c r="D12" s="144" t="e">
        <f>VLOOKUP(C12,'US Mapping'!C$1:E$242,3,FALSE)</f>
        <v>#N/A</v>
      </c>
      <c r="E12" s="145" t="str">
        <f t="shared" si="1"/>
        <v>2019Q4</v>
      </c>
      <c r="F12" s="148">
        <f t="shared" ca="1" si="0"/>
        <v>43840</v>
      </c>
    </row>
    <row r="13" spans="1:229">
      <c r="A13" s="144">
        <f>'TX NEW CURR AND PVLS'!B19</f>
        <v>0</v>
      </c>
      <c r="B13" s="144" t="e">
        <f>VLOOKUP(A13,'US Mapping'!C$1:E$250,3,FALSE)</f>
        <v>#N/A</v>
      </c>
      <c r="C13" s="144">
        <f>'TX RTT AND ML'!B19</f>
        <v>0</v>
      </c>
      <c r="D13" s="144" t="e">
        <f>VLOOKUP(C13,'US Mapping'!C$1:E$242,3,FALSE)</f>
        <v>#N/A</v>
      </c>
      <c r="E13" s="145" t="str">
        <f t="shared" si="1"/>
        <v>2019Q4</v>
      </c>
      <c r="F13" s="148">
        <f t="shared" ca="1" si="0"/>
        <v>43840</v>
      </c>
    </row>
    <row r="14" spans="1:229">
      <c r="A14" s="144">
        <f>'TX NEW CURR AND PVLS'!B20</f>
        <v>0</v>
      </c>
      <c r="B14" s="144" t="e">
        <f>VLOOKUP(A14,'US Mapping'!C$1:E$250,3,FALSE)</f>
        <v>#N/A</v>
      </c>
      <c r="C14" s="144">
        <f>'TX RTT AND ML'!B20</f>
        <v>0</v>
      </c>
      <c r="D14" s="144" t="e">
        <f>VLOOKUP(C14,'US Mapping'!C$1:E$242,3,FALSE)</f>
        <v>#N/A</v>
      </c>
      <c r="E14" s="145" t="str">
        <f t="shared" si="1"/>
        <v>2019Q4</v>
      </c>
      <c r="F14" s="148">
        <f t="shared" ca="1" si="0"/>
        <v>43840</v>
      </c>
    </row>
    <row r="15" spans="1:229">
      <c r="A15" s="144">
        <f>'TX NEW CURR AND PVLS'!B21</f>
        <v>0</v>
      </c>
      <c r="B15" s="144" t="e">
        <f>VLOOKUP(A15,'US Mapping'!C$1:E$250,3,FALSE)</f>
        <v>#N/A</v>
      </c>
      <c r="C15" s="144">
        <f>'TX RTT AND ML'!B21</f>
        <v>0</v>
      </c>
      <c r="D15" s="144" t="e">
        <f>VLOOKUP(C15,'US Mapping'!C$1:E$242,3,FALSE)</f>
        <v>#N/A</v>
      </c>
      <c r="E15" s="145" t="str">
        <f t="shared" si="1"/>
        <v>2019Q4</v>
      </c>
      <c r="F15" s="148">
        <f t="shared" ca="1" si="0"/>
        <v>43840</v>
      </c>
    </row>
    <row r="16" spans="1:229">
      <c r="A16" s="144">
        <f>'TX NEW CURR AND PVLS'!B22</f>
        <v>0</v>
      </c>
      <c r="B16" s="144" t="e">
        <f>VLOOKUP(A16,'US Mapping'!C$1:E$250,3,FALSE)</f>
        <v>#N/A</v>
      </c>
      <c r="C16" s="144">
        <f>'TX RTT AND ML'!B22</f>
        <v>0</v>
      </c>
      <c r="D16" s="144" t="e">
        <f>VLOOKUP(C16,'US Mapping'!C$1:E$242,3,FALSE)</f>
        <v>#N/A</v>
      </c>
      <c r="E16" s="145" t="str">
        <f t="shared" si="1"/>
        <v>2019Q4</v>
      </c>
      <c r="F16" s="148">
        <f t="shared" ca="1" si="0"/>
        <v>43840</v>
      </c>
    </row>
    <row r="17" spans="1:6">
      <c r="A17" s="144">
        <f>'TX NEW CURR AND PVLS'!B23</f>
        <v>0</v>
      </c>
      <c r="B17" s="144" t="e">
        <f>VLOOKUP(A17,'US Mapping'!C$1:E$250,3,FALSE)</f>
        <v>#N/A</v>
      </c>
      <c r="C17" s="144">
        <f>'TX RTT AND ML'!B23</f>
        <v>0</v>
      </c>
      <c r="D17" s="144" t="e">
        <f>VLOOKUP(C17,'US Mapping'!C$1:E$242,3,FALSE)</f>
        <v>#N/A</v>
      </c>
      <c r="E17" s="145" t="str">
        <f t="shared" si="1"/>
        <v>2019Q4</v>
      </c>
      <c r="F17" s="148">
        <f t="shared" ca="1" si="0"/>
        <v>43840</v>
      </c>
    </row>
    <row r="18" spans="1:6">
      <c r="A18" s="144">
        <f>'TX NEW CURR AND PVLS'!B24</f>
        <v>0</v>
      </c>
      <c r="B18" s="144" t="e">
        <f>VLOOKUP(A18,'US Mapping'!C$1:E$250,3,FALSE)</f>
        <v>#N/A</v>
      </c>
      <c r="C18" s="144">
        <f>'TX RTT AND ML'!B24</f>
        <v>0</v>
      </c>
      <c r="D18" s="144" t="e">
        <f>VLOOKUP(C18,'US Mapping'!C$1:E$242,3,FALSE)</f>
        <v>#N/A</v>
      </c>
      <c r="E18" s="145" t="str">
        <f t="shared" si="1"/>
        <v>2019Q4</v>
      </c>
      <c r="F18" s="148">
        <f t="shared" ca="1" si="0"/>
        <v>43840</v>
      </c>
    </row>
    <row r="19" spans="1:6">
      <c r="A19" s="144">
        <f>'TX NEW CURR AND PVLS'!B25</f>
        <v>0</v>
      </c>
      <c r="B19" s="144" t="e">
        <f>VLOOKUP(A19,'US Mapping'!C$1:E$250,3,FALSE)</f>
        <v>#N/A</v>
      </c>
      <c r="C19" s="144">
        <f>'TX RTT AND ML'!B25</f>
        <v>0</v>
      </c>
      <c r="D19" s="144" t="e">
        <f>VLOOKUP(C19,'US Mapping'!C$1:E$242,3,FALSE)</f>
        <v>#N/A</v>
      </c>
      <c r="E19" s="145" t="str">
        <f t="shared" si="1"/>
        <v>2019Q4</v>
      </c>
      <c r="F19" s="148">
        <f t="shared" ca="1" si="0"/>
        <v>43840</v>
      </c>
    </row>
    <row r="20" spans="1:6">
      <c r="A20" s="144">
        <f>'TX NEW CURR AND PVLS'!B26</f>
        <v>0</v>
      </c>
      <c r="B20" s="144" t="e">
        <f>VLOOKUP(A20,'US Mapping'!C$1:E$250,3,FALSE)</f>
        <v>#N/A</v>
      </c>
      <c r="C20" s="144">
        <f>'TX RTT AND ML'!B26</f>
        <v>0</v>
      </c>
      <c r="D20" s="144" t="e">
        <f>VLOOKUP(C20,'US Mapping'!C$1:E$242,3,FALSE)</f>
        <v>#N/A</v>
      </c>
      <c r="E20" s="145" t="str">
        <f t="shared" si="1"/>
        <v>2019Q4</v>
      </c>
      <c r="F20" s="148">
        <f t="shared" ca="1" si="0"/>
        <v>43840</v>
      </c>
    </row>
    <row r="21" spans="1:6">
      <c r="A21" s="144">
        <f>'TX NEW CURR AND PVLS'!B27</f>
        <v>0</v>
      </c>
      <c r="B21" s="144" t="e">
        <f>VLOOKUP(A21,'US Mapping'!C$1:E$250,3,FALSE)</f>
        <v>#N/A</v>
      </c>
      <c r="C21" s="144">
        <f>'TX RTT AND ML'!B27</f>
        <v>0</v>
      </c>
      <c r="D21" s="144" t="e">
        <f>VLOOKUP(C21,'US Mapping'!C$1:E$242,3,FALSE)</f>
        <v>#N/A</v>
      </c>
      <c r="E21" s="145" t="str">
        <f t="shared" si="1"/>
        <v>2019Q4</v>
      </c>
      <c r="F21" s="148">
        <f t="shared" ca="1" si="0"/>
        <v>43840</v>
      </c>
    </row>
    <row r="22" spans="1:6">
      <c r="A22" s="144">
        <f>'TX NEW CURR AND PVLS'!B28</f>
        <v>0</v>
      </c>
      <c r="B22" s="144" t="e">
        <f>VLOOKUP(A22,'US Mapping'!C$1:E$250,3,FALSE)</f>
        <v>#N/A</v>
      </c>
      <c r="C22" s="144">
        <f>'TX RTT AND ML'!B28</f>
        <v>0</v>
      </c>
      <c r="D22" s="144" t="e">
        <f>VLOOKUP(C22,'US Mapping'!C$1:E$242,3,FALSE)</f>
        <v>#N/A</v>
      </c>
      <c r="E22" s="145" t="str">
        <f t="shared" si="1"/>
        <v>2019Q4</v>
      </c>
      <c r="F22" s="148">
        <f t="shared" ca="1" si="0"/>
        <v>43840</v>
      </c>
    </row>
    <row r="23" spans="1:6">
      <c r="A23" s="144">
        <f>'TX NEW CURR AND PVLS'!B29</f>
        <v>0</v>
      </c>
      <c r="B23" s="144" t="e">
        <f>VLOOKUP(A23,'US Mapping'!C$1:E$250,3,FALSE)</f>
        <v>#N/A</v>
      </c>
      <c r="C23" s="144">
        <f>'TX RTT AND ML'!B29</f>
        <v>0</v>
      </c>
      <c r="D23" s="144" t="e">
        <f>VLOOKUP(C23,'US Mapping'!C$1:E$242,3,FALSE)</f>
        <v>#N/A</v>
      </c>
      <c r="E23" s="145" t="str">
        <f t="shared" si="1"/>
        <v>2019Q4</v>
      </c>
      <c r="F23" s="148">
        <f t="shared" ca="1" si="0"/>
        <v>43840</v>
      </c>
    </row>
    <row r="24" spans="1:6">
      <c r="A24" s="144">
        <f>'TX NEW CURR AND PVLS'!B30</f>
        <v>0</v>
      </c>
      <c r="B24" s="144" t="e">
        <f>VLOOKUP(A24,'US Mapping'!C$1:E$250,3,FALSE)</f>
        <v>#N/A</v>
      </c>
      <c r="C24" s="144">
        <f>'TX RTT AND ML'!B30</f>
        <v>0</v>
      </c>
      <c r="D24" s="144" t="e">
        <f>VLOOKUP(C24,'US Mapping'!C$1:E$242,3,FALSE)</f>
        <v>#N/A</v>
      </c>
      <c r="E24" s="145" t="str">
        <f t="shared" si="1"/>
        <v>2019Q4</v>
      </c>
      <c r="F24" s="148">
        <f t="shared" ca="1" si="0"/>
        <v>43840</v>
      </c>
    </row>
    <row r="25" spans="1:6">
      <c r="A25" s="144">
        <f>'TX NEW CURR AND PVLS'!B31</f>
        <v>0</v>
      </c>
      <c r="B25" s="144" t="e">
        <f>VLOOKUP(A25,'US Mapping'!C$1:E$250,3,FALSE)</f>
        <v>#N/A</v>
      </c>
      <c r="C25" s="144">
        <f>'TX RTT AND ML'!B31</f>
        <v>0</v>
      </c>
      <c r="D25" s="144" t="e">
        <f>VLOOKUP(C25,'US Mapping'!C$1:E$242,3,FALSE)</f>
        <v>#N/A</v>
      </c>
      <c r="E25" s="145" t="str">
        <f t="shared" si="1"/>
        <v>2019Q4</v>
      </c>
      <c r="F25" s="148">
        <f t="shared" ca="1" si="0"/>
        <v>43840</v>
      </c>
    </row>
    <row r="26" spans="1:6">
      <c r="A26" s="144">
        <f>'TX NEW CURR AND PVLS'!B32</f>
        <v>0</v>
      </c>
      <c r="B26" s="144" t="e">
        <f>VLOOKUP(A26,'US Mapping'!C$1:E$250,3,FALSE)</f>
        <v>#N/A</v>
      </c>
      <c r="C26" s="144">
        <f>'TX RTT AND ML'!B32</f>
        <v>0</v>
      </c>
      <c r="D26" s="144" t="e">
        <f>VLOOKUP(C26,'US Mapping'!C$1:E$242,3,FALSE)</f>
        <v>#N/A</v>
      </c>
      <c r="E26" s="145" t="str">
        <f t="shared" si="1"/>
        <v>2019Q4</v>
      </c>
      <c r="F26" s="148">
        <f t="shared" ca="1" si="0"/>
        <v>43840</v>
      </c>
    </row>
    <row r="27" spans="1:6">
      <c r="A27" s="144">
        <f>'TX NEW CURR AND PVLS'!B33</f>
        <v>0</v>
      </c>
      <c r="B27" s="144" t="e">
        <f>VLOOKUP(A27,'US Mapping'!C$1:E$250,3,FALSE)</f>
        <v>#N/A</v>
      </c>
      <c r="C27" s="144">
        <f>'TX RTT AND ML'!B33</f>
        <v>0</v>
      </c>
      <c r="D27" s="144" t="e">
        <f>VLOOKUP(C27,'US Mapping'!C$1:E$242,3,FALSE)</f>
        <v>#N/A</v>
      </c>
      <c r="E27" s="145" t="str">
        <f t="shared" si="1"/>
        <v>2019Q4</v>
      </c>
      <c r="F27" s="148">
        <f t="shared" ca="1" si="0"/>
        <v>43840</v>
      </c>
    </row>
    <row r="28" spans="1:6">
      <c r="A28" s="144">
        <f>'TX NEW CURR AND PVLS'!B34</f>
        <v>0</v>
      </c>
      <c r="B28" s="144" t="e">
        <f>VLOOKUP(A28,'US Mapping'!C$1:E$250,3,FALSE)</f>
        <v>#N/A</v>
      </c>
      <c r="C28" s="144">
        <f>'TX RTT AND ML'!B34</f>
        <v>0</v>
      </c>
      <c r="D28" s="144" t="e">
        <f>VLOOKUP(C28,'US Mapping'!C$1:E$242,3,FALSE)</f>
        <v>#N/A</v>
      </c>
      <c r="E28" s="145" t="str">
        <f t="shared" si="1"/>
        <v>2019Q4</v>
      </c>
      <c r="F28" s="148">
        <f t="shared" ca="1" si="0"/>
        <v>43840</v>
      </c>
    </row>
    <row r="29" spans="1:6">
      <c r="A29" s="144">
        <f>'TX NEW CURR AND PVLS'!B35</f>
        <v>0</v>
      </c>
      <c r="B29" s="144" t="e">
        <f>VLOOKUP(A29,'US Mapping'!C$1:E$250,3,FALSE)</f>
        <v>#N/A</v>
      </c>
      <c r="C29" s="144">
        <f>'TX RTT AND ML'!B35</f>
        <v>0</v>
      </c>
      <c r="D29" s="144" t="e">
        <f>VLOOKUP(C29,'US Mapping'!C$1:E$242,3,FALSE)</f>
        <v>#N/A</v>
      </c>
      <c r="E29" s="145" t="str">
        <f t="shared" si="1"/>
        <v>2019Q4</v>
      </c>
      <c r="F29" s="148">
        <f t="shared" ca="1" si="0"/>
        <v>43840</v>
      </c>
    </row>
    <row r="30" spans="1:6">
      <c r="A30" s="144">
        <f>'TX NEW CURR AND PVLS'!B36</f>
        <v>0</v>
      </c>
      <c r="B30" s="144" t="e">
        <f>VLOOKUP(A30,'US Mapping'!C$1:E$250,3,FALSE)</f>
        <v>#N/A</v>
      </c>
      <c r="C30" s="144">
        <f>'TX RTT AND ML'!B36</f>
        <v>0</v>
      </c>
      <c r="D30" s="144" t="e">
        <f>VLOOKUP(C30,'US Mapping'!C$1:E$242,3,FALSE)</f>
        <v>#N/A</v>
      </c>
      <c r="E30" s="145" t="str">
        <f t="shared" si="1"/>
        <v>2019Q4</v>
      </c>
      <c r="F30" s="148">
        <f t="shared" ca="1" si="0"/>
        <v>43840</v>
      </c>
    </row>
    <row r="31" spans="1:6">
      <c r="A31" s="144">
        <f>'TX NEW CURR AND PVLS'!B37</f>
        <v>0</v>
      </c>
      <c r="B31" s="144" t="e">
        <f>VLOOKUP(A31,'US Mapping'!C$1:E$250,3,FALSE)</f>
        <v>#N/A</v>
      </c>
      <c r="C31" s="144">
        <f>'TX RTT AND ML'!B37</f>
        <v>0</v>
      </c>
      <c r="D31" s="144" t="e">
        <f>VLOOKUP(C31,'US Mapping'!C$1:E$242,3,FALSE)</f>
        <v>#N/A</v>
      </c>
      <c r="E31" s="145" t="str">
        <f t="shared" si="1"/>
        <v>2019Q4</v>
      </c>
      <c r="F31" s="148">
        <f t="shared" ca="1" si="0"/>
        <v>43840</v>
      </c>
    </row>
    <row r="32" spans="1:6">
      <c r="A32" s="144">
        <f>'TX NEW CURR AND PVLS'!B38</f>
        <v>0</v>
      </c>
      <c r="B32" s="144" t="e">
        <f>VLOOKUP(A32,'US Mapping'!C$1:E$250,3,FALSE)</f>
        <v>#N/A</v>
      </c>
      <c r="C32" s="144">
        <f>'TX RTT AND ML'!B38</f>
        <v>0</v>
      </c>
      <c r="D32" s="144" t="e">
        <f>VLOOKUP(C32,'US Mapping'!C$1:E$242,3,FALSE)</f>
        <v>#N/A</v>
      </c>
      <c r="E32" s="145" t="str">
        <f t="shared" si="1"/>
        <v>2019Q4</v>
      </c>
      <c r="F32" s="148">
        <f t="shared" ca="1" si="0"/>
        <v>43840</v>
      </c>
    </row>
    <row r="33" spans="1:6">
      <c r="A33" s="144">
        <f>'TX NEW CURR AND PVLS'!B39</f>
        <v>0</v>
      </c>
      <c r="B33" s="144" t="e">
        <f>VLOOKUP(A33,'US Mapping'!C$1:E$250,3,FALSE)</f>
        <v>#N/A</v>
      </c>
      <c r="C33" s="144">
        <f>'TX RTT AND ML'!B39</f>
        <v>0</v>
      </c>
      <c r="D33" s="144" t="e">
        <f>VLOOKUP(C33,'US Mapping'!C$1:E$242,3,FALSE)</f>
        <v>#N/A</v>
      </c>
      <c r="E33" s="145" t="str">
        <f t="shared" si="1"/>
        <v>2019Q4</v>
      </c>
      <c r="F33" s="148">
        <f t="shared" ca="1" si="0"/>
        <v>43840</v>
      </c>
    </row>
    <row r="34" spans="1:6">
      <c r="A34" s="144">
        <f>'TX NEW CURR AND PVLS'!B40</f>
        <v>0</v>
      </c>
      <c r="B34" s="144" t="e">
        <f>VLOOKUP(A34,'US Mapping'!C$1:E$250,3,FALSE)</f>
        <v>#N/A</v>
      </c>
      <c r="C34" s="144">
        <f>'TX RTT AND ML'!B40</f>
        <v>0</v>
      </c>
      <c r="D34" s="144" t="e">
        <f>VLOOKUP(C34,'US Mapping'!C$1:E$242,3,FALSE)</f>
        <v>#N/A</v>
      </c>
      <c r="E34" s="145" t="str">
        <f t="shared" si="1"/>
        <v>2019Q4</v>
      </c>
      <c r="F34" s="148">
        <f t="shared" ca="1" si="0"/>
        <v>43840</v>
      </c>
    </row>
    <row r="35" spans="1:6">
      <c r="A35" s="144">
        <f>'TX NEW CURR AND PVLS'!B41</f>
        <v>0</v>
      </c>
      <c r="B35" s="144" t="e">
        <f>VLOOKUP(A35,'US Mapping'!C$1:E$250,3,FALSE)</f>
        <v>#N/A</v>
      </c>
      <c r="C35" s="144">
        <f>'TX RTT AND ML'!B41</f>
        <v>0</v>
      </c>
      <c r="D35" s="144" t="e">
        <f>VLOOKUP(C35,'US Mapping'!C$1:E$242,3,FALSE)</f>
        <v>#N/A</v>
      </c>
      <c r="E35" s="145" t="str">
        <f t="shared" si="1"/>
        <v>2019Q4</v>
      </c>
      <c r="F35" s="148">
        <f t="shared" ca="1" si="0"/>
        <v>43840</v>
      </c>
    </row>
    <row r="36" spans="1:6">
      <c r="A36" s="144">
        <f>'TX NEW CURR AND PVLS'!B42</f>
        <v>0</v>
      </c>
      <c r="B36" s="144" t="e">
        <f>VLOOKUP(A36,'US Mapping'!C$1:E$250,3,FALSE)</f>
        <v>#N/A</v>
      </c>
      <c r="C36" s="144">
        <f>'TX RTT AND ML'!B42</f>
        <v>0</v>
      </c>
      <c r="D36" s="144" t="e">
        <f>VLOOKUP(C36,'US Mapping'!C$1:E$242,3,FALSE)</f>
        <v>#N/A</v>
      </c>
      <c r="E36" s="145" t="str">
        <f t="shared" si="1"/>
        <v>2019Q4</v>
      </c>
      <c r="F36" s="148">
        <f t="shared" ca="1" si="0"/>
        <v>43840</v>
      </c>
    </row>
    <row r="37" spans="1:6">
      <c r="A37" s="144">
        <f>'TX NEW CURR AND PVLS'!B43</f>
        <v>0</v>
      </c>
      <c r="B37" s="144" t="e">
        <f>VLOOKUP(A37,'US Mapping'!C$1:E$250,3,FALSE)</f>
        <v>#N/A</v>
      </c>
      <c r="C37" s="144">
        <f>'TX RTT AND ML'!B43</f>
        <v>0</v>
      </c>
      <c r="D37" s="144" t="e">
        <f>VLOOKUP(C37,'US Mapping'!C$1:E$242,3,FALSE)</f>
        <v>#N/A</v>
      </c>
      <c r="E37" s="145" t="str">
        <f t="shared" si="1"/>
        <v>2019Q4</v>
      </c>
      <c r="F37" s="148">
        <f t="shared" ca="1" si="0"/>
        <v>43840</v>
      </c>
    </row>
    <row r="38" spans="1:6">
      <c r="A38" s="144">
        <f>'TX NEW CURR AND PVLS'!B44</f>
        <v>0</v>
      </c>
      <c r="B38" s="144" t="e">
        <f>VLOOKUP(A38,'US Mapping'!C$1:E$250,3,FALSE)</f>
        <v>#N/A</v>
      </c>
      <c r="C38" s="144">
        <f>'TX RTT AND ML'!B44</f>
        <v>0</v>
      </c>
      <c r="D38" s="144" t="e">
        <f>VLOOKUP(C38,'US Mapping'!C$1:E$242,3,FALSE)</f>
        <v>#N/A</v>
      </c>
      <c r="E38" s="145" t="str">
        <f t="shared" si="1"/>
        <v>2019Q4</v>
      </c>
      <c r="F38" s="148">
        <f t="shared" ca="1" si="0"/>
        <v>43840</v>
      </c>
    </row>
    <row r="39" spans="1:6">
      <c r="A39" s="144">
        <f>'TX NEW CURR AND PVLS'!B45</f>
        <v>0</v>
      </c>
      <c r="B39" s="144" t="e">
        <f>VLOOKUP(A39,'US Mapping'!C$1:E$250,3,FALSE)</f>
        <v>#N/A</v>
      </c>
      <c r="C39" s="144">
        <f>'TX RTT AND ML'!B45</f>
        <v>0</v>
      </c>
      <c r="D39" s="144" t="e">
        <f>VLOOKUP(C39,'US Mapping'!C$1:E$242,3,FALSE)</f>
        <v>#N/A</v>
      </c>
      <c r="E39" s="145" t="str">
        <f t="shared" si="1"/>
        <v>2019Q4</v>
      </c>
      <c r="F39" s="148">
        <f t="shared" ca="1" si="0"/>
        <v>43840</v>
      </c>
    </row>
    <row r="40" spans="1:6">
      <c r="A40" s="144">
        <f>'TX NEW CURR AND PVLS'!B46</f>
        <v>0</v>
      </c>
      <c r="B40" s="144" t="e">
        <f>VLOOKUP(A40,'US Mapping'!C$1:E$250,3,FALSE)</f>
        <v>#N/A</v>
      </c>
      <c r="C40" s="144">
        <f>'TX RTT AND ML'!B46</f>
        <v>0</v>
      </c>
      <c r="D40" s="144" t="e">
        <f>VLOOKUP(C40,'US Mapping'!C$1:E$242,3,FALSE)</f>
        <v>#N/A</v>
      </c>
      <c r="E40" s="145" t="str">
        <f t="shared" si="1"/>
        <v>2019Q4</v>
      </c>
      <c r="F40" s="148">
        <f t="shared" ca="1" si="0"/>
        <v>43840</v>
      </c>
    </row>
    <row r="41" spans="1:6">
      <c r="A41" s="144">
        <f>'TX NEW CURR AND PVLS'!B47</f>
        <v>0</v>
      </c>
      <c r="B41" s="144" t="e">
        <f>VLOOKUP(A41,'US Mapping'!C$1:E$250,3,FALSE)</f>
        <v>#N/A</v>
      </c>
      <c r="C41" s="144">
        <f>'TX RTT AND ML'!B47</f>
        <v>0</v>
      </c>
      <c r="D41" s="144" t="e">
        <f>VLOOKUP(C41,'US Mapping'!C$1:E$242,3,FALSE)</f>
        <v>#N/A</v>
      </c>
      <c r="E41" s="145" t="str">
        <f t="shared" si="1"/>
        <v>2019Q4</v>
      </c>
      <c r="F41" s="148">
        <f t="shared" ca="1" si="0"/>
        <v>43840</v>
      </c>
    </row>
    <row r="42" spans="1:6">
      <c r="A42" s="144">
        <f>'TX NEW CURR AND PVLS'!B48</f>
        <v>0</v>
      </c>
      <c r="B42" s="144" t="e">
        <f>VLOOKUP(A42,'US Mapping'!C$1:E$250,3,FALSE)</f>
        <v>#N/A</v>
      </c>
      <c r="C42" s="144">
        <f>'TX RTT AND ML'!B48</f>
        <v>0</v>
      </c>
      <c r="D42" s="144" t="e">
        <f>VLOOKUP(C42,'US Mapping'!C$1:E$242,3,FALSE)</f>
        <v>#N/A</v>
      </c>
      <c r="E42" s="145" t="str">
        <f t="shared" si="1"/>
        <v>2019Q4</v>
      </c>
      <c r="F42" s="148">
        <f t="shared" ca="1" si="0"/>
        <v>43840</v>
      </c>
    </row>
    <row r="43" spans="1:6">
      <c r="A43" s="144">
        <f>'TX NEW CURR AND PVLS'!B49</f>
        <v>0</v>
      </c>
      <c r="B43" s="144" t="e">
        <f>VLOOKUP(A43,'US Mapping'!C$1:E$250,3,FALSE)</f>
        <v>#N/A</v>
      </c>
      <c r="C43" s="144">
        <f>'TX RTT AND ML'!B49</f>
        <v>0</v>
      </c>
      <c r="D43" s="144" t="e">
        <f>VLOOKUP(C43,'US Mapping'!C$1:E$242,3,FALSE)</f>
        <v>#N/A</v>
      </c>
      <c r="E43" s="145" t="str">
        <f t="shared" si="1"/>
        <v>2019Q4</v>
      </c>
      <c r="F43" s="148">
        <f t="shared" ca="1" si="0"/>
        <v>43840</v>
      </c>
    </row>
    <row r="44" spans="1:6">
      <c r="A44" s="144">
        <f>'TX NEW CURR AND PVLS'!B50</f>
        <v>0</v>
      </c>
      <c r="B44" s="144" t="e">
        <f>VLOOKUP(A44,'US Mapping'!C$1:E$250,3,FALSE)</f>
        <v>#N/A</v>
      </c>
      <c r="C44" s="144">
        <f>'TX RTT AND ML'!B50</f>
        <v>0</v>
      </c>
      <c r="D44" s="144" t="e">
        <f>VLOOKUP(C44,'US Mapping'!C$1:E$242,3,FALSE)</f>
        <v>#N/A</v>
      </c>
      <c r="E44" s="145" t="str">
        <f t="shared" si="1"/>
        <v>2019Q4</v>
      </c>
      <c r="F44" s="148">
        <f t="shared" ca="1" si="0"/>
        <v>43840</v>
      </c>
    </row>
    <row r="45" spans="1:6">
      <c r="A45" s="144">
        <f>'TX NEW CURR AND PVLS'!B51</f>
        <v>0</v>
      </c>
      <c r="B45" s="144" t="e">
        <f>VLOOKUP(A45,'US Mapping'!C$1:E$250,3,FALSE)</f>
        <v>#N/A</v>
      </c>
      <c r="C45" s="144">
        <f>'TX RTT AND ML'!B51</f>
        <v>0</v>
      </c>
      <c r="D45" s="144" t="e">
        <f>VLOOKUP(C45,'US Mapping'!C$1:E$242,3,FALSE)</f>
        <v>#N/A</v>
      </c>
      <c r="E45" s="145" t="str">
        <f t="shared" si="1"/>
        <v>2019Q4</v>
      </c>
      <c r="F45" s="148">
        <f t="shared" ca="1" si="0"/>
        <v>43840</v>
      </c>
    </row>
    <row r="46" spans="1:6">
      <c r="A46" s="144">
        <f>'TX NEW CURR AND PVLS'!B52</f>
        <v>0</v>
      </c>
      <c r="B46" s="144" t="e">
        <f>VLOOKUP(A46,'US Mapping'!C$1:E$250,3,FALSE)</f>
        <v>#N/A</v>
      </c>
      <c r="C46" s="144">
        <f>'TX RTT AND ML'!B52</f>
        <v>0</v>
      </c>
      <c r="D46" s="144" t="e">
        <f>VLOOKUP(C46,'US Mapping'!C$1:E$242,3,FALSE)</f>
        <v>#N/A</v>
      </c>
      <c r="E46" s="145" t="str">
        <f t="shared" si="1"/>
        <v>2019Q4</v>
      </c>
      <c r="F46" s="148">
        <f t="shared" ca="1" si="0"/>
        <v>43840</v>
      </c>
    </row>
    <row r="47" spans="1:6">
      <c r="A47" s="144">
        <f>'TX NEW CURR AND PVLS'!B53</f>
        <v>0</v>
      </c>
      <c r="B47" s="144" t="e">
        <f>VLOOKUP(A47,'US Mapping'!C$1:E$250,3,FALSE)</f>
        <v>#N/A</v>
      </c>
      <c r="C47" s="144">
        <f>'TX RTT AND ML'!B53</f>
        <v>0</v>
      </c>
      <c r="D47" s="144" t="e">
        <f>VLOOKUP(C47,'US Mapping'!C$1:E$242,3,FALSE)</f>
        <v>#N/A</v>
      </c>
      <c r="E47" s="145" t="str">
        <f t="shared" si="1"/>
        <v>2019Q4</v>
      </c>
      <c r="F47" s="148">
        <f t="shared" ca="1" si="0"/>
        <v>43840</v>
      </c>
    </row>
    <row r="48" spans="1:6">
      <c r="A48" s="144">
        <f>'TX NEW CURR AND PVLS'!B54</f>
        <v>0</v>
      </c>
      <c r="B48" s="144" t="e">
        <f>VLOOKUP(A48,'US Mapping'!C$1:E$250,3,FALSE)</f>
        <v>#N/A</v>
      </c>
      <c r="C48" s="144">
        <f>'TX RTT AND ML'!B54</f>
        <v>0</v>
      </c>
      <c r="D48" s="144" t="e">
        <f>VLOOKUP(C48,'US Mapping'!C$1:E$242,3,FALSE)</f>
        <v>#N/A</v>
      </c>
      <c r="E48" s="145" t="str">
        <f t="shared" si="1"/>
        <v>2019Q4</v>
      </c>
      <c r="F48" s="148">
        <f t="shared" ca="1" si="0"/>
        <v>43840</v>
      </c>
    </row>
    <row r="49" spans="1:6">
      <c r="A49" s="144">
        <f>'TX NEW CURR AND PVLS'!B55</f>
        <v>0</v>
      </c>
      <c r="B49" s="144" t="e">
        <f>VLOOKUP(A49,'US Mapping'!C$1:E$250,3,FALSE)</f>
        <v>#N/A</v>
      </c>
      <c r="C49" s="144">
        <f>'TX RTT AND ML'!B55</f>
        <v>0</v>
      </c>
      <c r="D49" s="144" t="e">
        <f>VLOOKUP(C49,'US Mapping'!C$1:E$242,3,FALSE)</f>
        <v>#N/A</v>
      </c>
      <c r="E49" s="145" t="str">
        <f t="shared" si="1"/>
        <v>2019Q4</v>
      </c>
      <c r="F49" s="148">
        <f t="shared" ca="1" si="0"/>
        <v>43840</v>
      </c>
    </row>
    <row r="50" spans="1:6">
      <c r="A50" s="144">
        <f>'TX NEW CURR AND PVLS'!B56</f>
        <v>0</v>
      </c>
      <c r="B50" s="144" t="e">
        <f>VLOOKUP(A50,'US Mapping'!C$1:E$250,3,FALSE)</f>
        <v>#N/A</v>
      </c>
      <c r="C50" s="144">
        <f>'TX RTT AND ML'!B56</f>
        <v>0</v>
      </c>
      <c r="D50" s="144" t="e">
        <f>VLOOKUP(C50,'US Mapping'!C$1:E$242,3,FALSE)</f>
        <v>#N/A</v>
      </c>
      <c r="E50" s="145" t="str">
        <f t="shared" si="1"/>
        <v>2019Q4</v>
      </c>
      <c r="F50" s="148">
        <f t="shared" ca="1" si="0"/>
        <v>43840</v>
      </c>
    </row>
    <row r="51" spans="1:6">
      <c r="A51" s="144">
        <f>'TX NEW CURR AND PVLS'!B57</f>
        <v>0</v>
      </c>
      <c r="B51" s="144" t="e">
        <f>VLOOKUP(A51,'US Mapping'!C$1:E$250,3,FALSE)</f>
        <v>#N/A</v>
      </c>
      <c r="C51" s="144">
        <f>'TX RTT AND ML'!B57</f>
        <v>0</v>
      </c>
      <c r="D51" s="144" t="e">
        <f>VLOOKUP(C51,'US Mapping'!C$1:E$242,3,FALSE)</f>
        <v>#N/A</v>
      </c>
      <c r="E51" s="145" t="str">
        <f t="shared" si="1"/>
        <v>2019Q4</v>
      </c>
      <c r="F51" s="148">
        <f t="shared" ca="1" si="0"/>
        <v>43840</v>
      </c>
    </row>
    <row r="52" spans="1:6">
      <c r="A52" s="144">
        <f>'TX NEW CURR AND PVLS'!B58</f>
        <v>0</v>
      </c>
      <c r="B52" s="144" t="e">
        <f>VLOOKUP(A52,'US Mapping'!C$1:E$250,3,FALSE)</f>
        <v>#N/A</v>
      </c>
      <c r="C52" s="144">
        <f>'TX RTT AND ML'!B58</f>
        <v>0</v>
      </c>
      <c r="D52" s="144" t="e">
        <f>VLOOKUP(C52,'US Mapping'!C$1:E$242,3,FALSE)</f>
        <v>#N/A</v>
      </c>
      <c r="E52" s="145" t="str">
        <f t="shared" si="1"/>
        <v>2019Q4</v>
      </c>
      <c r="F52" s="148">
        <f t="shared" ca="1" si="0"/>
        <v>43840</v>
      </c>
    </row>
    <row r="53" spans="1:6">
      <c r="A53" s="144">
        <f>'TX NEW CURR AND PVLS'!B59</f>
        <v>0</v>
      </c>
      <c r="B53" s="144" t="e">
        <f>VLOOKUP(A53,'US Mapping'!C$1:E$250,3,FALSE)</f>
        <v>#N/A</v>
      </c>
      <c r="C53" s="144">
        <f>'TX RTT AND ML'!B59</f>
        <v>0</v>
      </c>
      <c r="D53" s="144" t="e">
        <f>VLOOKUP(C53,'US Mapping'!C$1:E$242,3,FALSE)</f>
        <v>#N/A</v>
      </c>
      <c r="E53" s="145" t="str">
        <f t="shared" si="1"/>
        <v>2019Q4</v>
      </c>
      <c r="F53" s="148">
        <f t="shared" ca="1" si="0"/>
        <v>43840</v>
      </c>
    </row>
    <row r="54" spans="1:6">
      <c r="A54" s="144">
        <f>'TX NEW CURR AND PVLS'!B60</f>
        <v>0</v>
      </c>
      <c r="B54" s="144" t="e">
        <f>VLOOKUP(A54,'US Mapping'!C$1:E$250,3,FALSE)</f>
        <v>#N/A</v>
      </c>
      <c r="C54" s="144">
        <f>'TX RTT AND ML'!B60</f>
        <v>0</v>
      </c>
      <c r="D54" s="144" t="e">
        <f>VLOOKUP(C54,'US Mapping'!C$1:E$242,3,FALSE)</f>
        <v>#N/A</v>
      </c>
      <c r="E54" s="145" t="str">
        <f t="shared" si="1"/>
        <v>2019Q4</v>
      </c>
      <c r="F54" s="148">
        <f t="shared" ca="1" si="0"/>
        <v>43840</v>
      </c>
    </row>
    <row r="55" spans="1:6">
      <c r="A55" s="144">
        <f>'TX NEW CURR AND PVLS'!B61</f>
        <v>0</v>
      </c>
      <c r="B55" s="144" t="e">
        <f>VLOOKUP(A55,'US Mapping'!C$1:E$250,3,FALSE)</f>
        <v>#N/A</v>
      </c>
      <c r="C55" s="144">
        <f>'TX RTT AND ML'!B61</f>
        <v>0</v>
      </c>
      <c r="D55" s="144" t="e">
        <f>VLOOKUP(C55,'US Mapping'!C$1:E$242,3,FALSE)</f>
        <v>#N/A</v>
      </c>
      <c r="E55" s="145" t="str">
        <f t="shared" si="1"/>
        <v>2019Q4</v>
      </c>
      <c r="F55" s="148">
        <f t="shared" ca="1" si="0"/>
        <v>43840</v>
      </c>
    </row>
    <row r="56" spans="1:6">
      <c r="A56" s="144">
        <f>'TX NEW CURR AND PVLS'!B62</f>
        <v>0</v>
      </c>
      <c r="B56" s="144" t="e">
        <f>VLOOKUP(A56,'US Mapping'!C$1:E$250,3,FALSE)</f>
        <v>#N/A</v>
      </c>
      <c r="C56" s="144">
        <f>'TX RTT AND ML'!B62</f>
        <v>0</v>
      </c>
      <c r="D56" s="144" t="e">
        <f>VLOOKUP(C56,'US Mapping'!C$1:E$242,3,FALSE)</f>
        <v>#N/A</v>
      </c>
      <c r="E56" s="145" t="str">
        <f t="shared" si="1"/>
        <v>2019Q4</v>
      </c>
      <c r="F56" s="148">
        <f t="shared" ca="1" si="0"/>
        <v>43840</v>
      </c>
    </row>
    <row r="57" spans="1:6">
      <c r="A57" s="144">
        <f>'TX NEW CURR AND PVLS'!B63</f>
        <v>0</v>
      </c>
      <c r="B57" s="144" t="e">
        <f>VLOOKUP(A57,'US Mapping'!C$1:E$250,3,FALSE)</f>
        <v>#N/A</v>
      </c>
      <c r="C57" s="144">
        <f>'TX RTT AND ML'!B63</f>
        <v>0</v>
      </c>
      <c r="D57" s="144" t="e">
        <f>VLOOKUP(C57,'US Mapping'!C$1:E$242,3,FALSE)</f>
        <v>#N/A</v>
      </c>
      <c r="E57" s="145" t="str">
        <f t="shared" si="1"/>
        <v>2019Q4</v>
      </c>
      <c r="F57" s="148">
        <f t="shared" ca="1" si="0"/>
        <v>43840</v>
      </c>
    </row>
    <row r="58" spans="1:6">
      <c r="A58" s="144">
        <f>'TX NEW CURR AND PVLS'!B64</f>
        <v>0</v>
      </c>
      <c r="B58" s="144" t="e">
        <f>VLOOKUP(A58,'US Mapping'!C$1:E$250,3,FALSE)</f>
        <v>#N/A</v>
      </c>
      <c r="C58" s="144">
        <f>'TX RTT AND ML'!B64</f>
        <v>0</v>
      </c>
      <c r="D58" s="144" t="e">
        <f>VLOOKUP(C58,'US Mapping'!C$1:E$242,3,FALSE)</f>
        <v>#N/A</v>
      </c>
      <c r="E58" s="145" t="str">
        <f t="shared" si="1"/>
        <v>2019Q4</v>
      </c>
      <c r="F58" s="148">
        <f t="shared" ca="1" si="0"/>
        <v>43840</v>
      </c>
    </row>
    <row r="59" spans="1:6">
      <c r="A59" s="144">
        <f>'TX NEW CURR AND PVLS'!B65</f>
        <v>0</v>
      </c>
      <c r="B59" s="144" t="e">
        <f>VLOOKUP(A59,'US Mapping'!C$1:E$250,3,FALSE)</f>
        <v>#N/A</v>
      </c>
      <c r="C59" s="144">
        <f>'TX RTT AND ML'!B65</f>
        <v>0</v>
      </c>
      <c r="D59" s="144" t="e">
        <f>VLOOKUP(C59,'US Mapping'!C$1:E$242,3,FALSE)</f>
        <v>#N/A</v>
      </c>
      <c r="E59" s="145" t="str">
        <f t="shared" si="1"/>
        <v>2019Q4</v>
      </c>
      <c r="F59" s="148">
        <f t="shared" ca="1" si="0"/>
        <v>43840</v>
      </c>
    </row>
    <row r="60" spans="1:6">
      <c r="A60" s="144">
        <f>'TX NEW CURR AND PVLS'!B66</f>
        <v>0</v>
      </c>
      <c r="B60" s="144" t="e">
        <f>VLOOKUP(A60,'US Mapping'!C$1:E$250,3,FALSE)</f>
        <v>#N/A</v>
      </c>
      <c r="C60" s="144">
        <f>'TX RTT AND ML'!B66</f>
        <v>0</v>
      </c>
      <c r="D60" s="144" t="e">
        <f>VLOOKUP(C60,'US Mapping'!C$1:E$242,3,FALSE)</f>
        <v>#N/A</v>
      </c>
      <c r="E60" s="145" t="str">
        <f t="shared" si="1"/>
        <v>2019Q4</v>
      </c>
      <c r="F60" s="148">
        <f t="shared" ca="1" si="0"/>
        <v>43840</v>
      </c>
    </row>
    <row r="61" spans="1:6">
      <c r="A61" s="144">
        <f>'TX NEW CURR AND PVLS'!B67</f>
        <v>0</v>
      </c>
      <c r="B61" s="144" t="e">
        <f>VLOOKUP(A61,'US Mapping'!C$1:E$250,3,FALSE)</f>
        <v>#N/A</v>
      </c>
      <c r="C61" s="144">
        <f>'TX RTT AND ML'!B67</f>
        <v>0</v>
      </c>
      <c r="D61" s="144" t="e">
        <f>VLOOKUP(C61,'US Mapping'!C$1:E$242,3,FALSE)</f>
        <v>#N/A</v>
      </c>
      <c r="E61" s="145" t="str">
        <f t="shared" si="1"/>
        <v>2019Q4</v>
      </c>
      <c r="F61" s="148">
        <f t="shared" ca="1" si="0"/>
        <v>43840</v>
      </c>
    </row>
    <row r="62" spans="1:6">
      <c r="A62" s="144">
        <f>'TX NEW CURR AND PVLS'!B68</f>
        <v>0</v>
      </c>
      <c r="B62" s="144" t="e">
        <f>VLOOKUP(A62,'US Mapping'!C$1:E$250,3,FALSE)</f>
        <v>#N/A</v>
      </c>
      <c r="C62" s="144">
        <f>'TX RTT AND ML'!B68</f>
        <v>0</v>
      </c>
      <c r="D62" s="144" t="e">
        <f>VLOOKUP(C62,'US Mapping'!C$1:E$242,3,FALSE)</f>
        <v>#N/A</v>
      </c>
      <c r="E62" s="145" t="str">
        <f t="shared" si="1"/>
        <v>2019Q4</v>
      </c>
      <c r="F62" s="148">
        <f t="shared" ca="1" si="0"/>
        <v>43840</v>
      </c>
    </row>
    <row r="63" spans="1:6">
      <c r="A63" s="144">
        <f>'TX NEW CURR AND PVLS'!B69</f>
        <v>0</v>
      </c>
      <c r="B63" s="144" t="e">
        <f>VLOOKUP(A63,'US Mapping'!C$1:E$250,3,FALSE)</f>
        <v>#N/A</v>
      </c>
      <c r="C63" s="144">
        <f>'TX RTT AND ML'!B69</f>
        <v>0</v>
      </c>
      <c r="D63" s="144" t="e">
        <f>VLOOKUP(C63,'US Mapping'!C$1:E$242,3,FALSE)</f>
        <v>#N/A</v>
      </c>
      <c r="E63" s="145" t="str">
        <f t="shared" si="1"/>
        <v>2019Q4</v>
      </c>
      <c r="F63" s="148">
        <f t="shared" ca="1" si="0"/>
        <v>43840</v>
      </c>
    </row>
    <row r="64" spans="1:6">
      <c r="A64" s="144">
        <f>'TX NEW CURR AND PVLS'!B70</f>
        <v>0</v>
      </c>
      <c r="B64" s="144" t="e">
        <f>VLOOKUP(A64,'US Mapping'!C$1:E$250,3,FALSE)</f>
        <v>#N/A</v>
      </c>
      <c r="C64" s="144">
        <f>'TX RTT AND ML'!B70</f>
        <v>0</v>
      </c>
      <c r="D64" s="144" t="e">
        <f>VLOOKUP(C64,'US Mapping'!C$1:E$242,3,FALSE)</f>
        <v>#N/A</v>
      </c>
      <c r="E64" s="145" t="str">
        <f t="shared" si="1"/>
        <v>2019Q4</v>
      </c>
      <c r="F64" s="148">
        <f t="shared" ca="1" si="0"/>
        <v>43840</v>
      </c>
    </row>
    <row r="65" spans="1:6">
      <c r="A65" s="144">
        <f>'TX NEW CURR AND PVLS'!B71</f>
        <v>0</v>
      </c>
      <c r="B65" s="144" t="e">
        <f>VLOOKUP(A65,'US Mapping'!C$1:E$250,3,FALSE)</f>
        <v>#N/A</v>
      </c>
      <c r="C65" s="144">
        <f>'TX RTT AND ML'!B71</f>
        <v>0</v>
      </c>
      <c r="D65" s="144" t="e">
        <f>VLOOKUP(C65,'US Mapping'!C$1:E$242,3,FALSE)</f>
        <v>#N/A</v>
      </c>
      <c r="E65" s="145" t="str">
        <f t="shared" si="1"/>
        <v>2019Q4</v>
      </c>
      <c r="F65" s="148">
        <f t="shared" ca="1" si="0"/>
        <v>43840</v>
      </c>
    </row>
    <row r="66" spans="1:6">
      <c r="A66" s="144">
        <f>'TX NEW CURR AND PVLS'!B72</f>
        <v>0</v>
      </c>
      <c r="B66" s="144" t="e">
        <f>VLOOKUP(A66,'US Mapping'!C$1:E$250,3,FALSE)</f>
        <v>#N/A</v>
      </c>
      <c r="C66" s="144">
        <f>'TX RTT AND ML'!B72</f>
        <v>0</v>
      </c>
      <c r="D66" s="144" t="e">
        <f>VLOOKUP(C66,'US Mapping'!C$1:E$242,3,FALSE)</f>
        <v>#N/A</v>
      </c>
      <c r="E66" s="145" t="str">
        <f t="shared" si="1"/>
        <v>2019Q4</v>
      </c>
      <c r="F66" s="148">
        <f t="shared" ref="F66:F129" ca="1" si="2">TODAY()</f>
        <v>43840</v>
      </c>
    </row>
    <row r="67" spans="1:6">
      <c r="A67" s="144">
        <f>'TX NEW CURR AND PVLS'!B73</f>
        <v>0</v>
      </c>
      <c r="B67" s="144" t="e">
        <f>VLOOKUP(A67,'US Mapping'!C$1:E$250,3,FALSE)</f>
        <v>#N/A</v>
      </c>
      <c r="C67" s="144">
        <f>'TX RTT AND ML'!B73</f>
        <v>0</v>
      </c>
      <c r="D67" s="144" t="e">
        <f>VLOOKUP(C67,'US Mapping'!C$1:E$242,3,FALSE)</f>
        <v>#N/A</v>
      </c>
      <c r="E67" s="145" t="str">
        <f t="shared" si="1"/>
        <v>2019Q4</v>
      </c>
      <c r="F67" s="148">
        <f t="shared" ca="1" si="2"/>
        <v>43840</v>
      </c>
    </row>
    <row r="68" spans="1:6">
      <c r="A68" s="144">
        <f>'TX NEW CURR AND PVLS'!B74</f>
        <v>0</v>
      </c>
      <c r="B68" s="144" t="e">
        <f>VLOOKUP(A68,'US Mapping'!C$1:E$250,3,FALSE)</f>
        <v>#N/A</v>
      </c>
      <c r="C68" s="144">
        <f>'TX RTT AND ML'!B74</f>
        <v>0</v>
      </c>
      <c r="D68" s="144" t="e">
        <f>VLOOKUP(C68,'US Mapping'!C$1:E$242,3,FALSE)</f>
        <v>#N/A</v>
      </c>
      <c r="E68" s="145" t="str">
        <f t="shared" ref="E68:E131" si="3">E67</f>
        <v>2019Q4</v>
      </c>
      <c r="F68" s="148">
        <f t="shared" ca="1" si="2"/>
        <v>43840</v>
      </c>
    </row>
    <row r="69" spans="1:6">
      <c r="A69" s="144">
        <f>'TX NEW CURR AND PVLS'!B75</f>
        <v>0</v>
      </c>
      <c r="B69" s="144" t="e">
        <f>VLOOKUP(A69,'US Mapping'!C$1:E$250,3,FALSE)</f>
        <v>#N/A</v>
      </c>
      <c r="C69" s="144">
        <f>'TX RTT AND ML'!B75</f>
        <v>0</v>
      </c>
      <c r="D69" s="144" t="e">
        <f>VLOOKUP(C69,'US Mapping'!C$1:E$242,3,FALSE)</f>
        <v>#N/A</v>
      </c>
      <c r="E69" s="145" t="str">
        <f t="shared" si="3"/>
        <v>2019Q4</v>
      </c>
      <c r="F69" s="148">
        <f t="shared" ca="1" si="2"/>
        <v>43840</v>
      </c>
    </row>
    <row r="70" spans="1:6">
      <c r="A70" s="144">
        <f>'TX NEW CURR AND PVLS'!B76</f>
        <v>0</v>
      </c>
      <c r="B70" s="144" t="e">
        <f>VLOOKUP(A70,'US Mapping'!C$1:E$250,3,FALSE)</f>
        <v>#N/A</v>
      </c>
      <c r="C70" s="144">
        <f>'TX RTT AND ML'!B76</f>
        <v>0</v>
      </c>
      <c r="D70" s="144" t="e">
        <f>VLOOKUP(C70,'US Mapping'!C$1:E$242,3,FALSE)</f>
        <v>#N/A</v>
      </c>
      <c r="E70" s="145" t="str">
        <f t="shared" si="3"/>
        <v>2019Q4</v>
      </c>
      <c r="F70" s="148">
        <f t="shared" ca="1" si="2"/>
        <v>43840</v>
      </c>
    </row>
    <row r="71" spans="1:6">
      <c r="A71" s="144">
        <f>'TX NEW CURR AND PVLS'!B77</f>
        <v>0</v>
      </c>
      <c r="B71" s="144" t="e">
        <f>VLOOKUP(A71,'US Mapping'!C$1:E$250,3,FALSE)</f>
        <v>#N/A</v>
      </c>
      <c r="C71" s="144">
        <f>'TX RTT AND ML'!B77</f>
        <v>0</v>
      </c>
      <c r="D71" s="144" t="e">
        <f>VLOOKUP(C71,'US Mapping'!C$1:E$242,3,FALSE)</f>
        <v>#N/A</v>
      </c>
      <c r="E71" s="145" t="str">
        <f t="shared" si="3"/>
        <v>2019Q4</v>
      </c>
      <c r="F71" s="148">
        <f t="shared" ca="1" si="2"/>
        <v>43840</v>
      </c>
    </row>
    <row r="72" spans="1:6">
      <c r="A72" s="144">
        <f>'TX NEW CURR AND PVLS'!B78</f>
        <v>0</v>
      </c>
      <c r="B72" s="144" t="e">
        <f>VLOOKUP(A72,'US Mapping'!C$1:E$250,3,FALSE)</f>
        <v>#N/A</v>
      </c>
      <c r="C72" s="144">
        <f>'TX RTT AND ML'!B78</f>
        <v>0</v>
      </c>
      <c r="D72" s="144" t="e">
        <f>VLOOKUP(C72,'US Mapping'!C$1:E$242,3,FALSE)</f>
        <v>#N/A</v>
      </c>
      <c r="E72" s="145" t="str">
        <f t="shared" si="3"/>
        <v>2019Q4</v>
      </c>
      <c r="F72" s="148">
        <f t="shared" ca="1" si="2"/>
        <v>43840</v>
      </c>
    </row>
    <row r="73" spans="1:6">
      <c r="A73" s="144">
        <f>'TX NEW CURR AND PVLS'!B79</f>
        <v>0</v>
      </c>
      <c r="B73" s="144" t="e">
        <f>VLOOKUP(A73,'US Mapping'!C$1:E$250,3,FALSE)</f>
        <v>#N/A</v>
      </c>
      <c r="C73" s="144">
        <f>'TX RTT AND ML'!B79</f>
        <v>0</v>
      </c>
      <c r="D73" s="144" t="e">
        <f>VLOOKUP(C73,'US Mapping'!C$1:E$242,3,FALSE)</f>
        <v>#N/A</v>
      </c>
      <c r="E73" s="145" t="str">
        <f t="shared" si="3"/>
        <v>2019Q4</v>
      </c>
      <c r="F73" s="148">
        <f t="shared" ca="1" si="2"/>
        <v>43840</v>
      </c>
    </row>
    <row r="74" spans="1:6">
      <c r="A74" s="144">
        <f>'TX NEW CURR AND PVLS'!B80</f>
        <v>0</v>
      </c>
      <c r="B74" s="144" t="e">
        <f>VLOOKUP(A74,'US Mapping'!C$1:E$250,3,FALSE)</f>
        <v>#N/A</v>
      </c>
      <c r="C74" s="144">
        <f>'TX RTT AND ML'!B80</f>
        <v>0</v>
      </c>
      <c r="D74" s="144" t="e">
        <f>VLOOKUP(C74,'US Mapping'!C$1:E$242,3,FALSE)</f>
        <v>#N/A</v>
      </c>
      <c r="E74" s="145" t="str">
        <f t="shared" si="3"/>
        <v>2019Q4</v>
      </c>
      <c r="F74" s="148">
        <f t="shared" ca="1" si="2"/>
        <v>43840</v>
      </c>
    </row>
    <row r="75" spans="1:6">
      <c r="A75" s="144">
        <f>'TX NEW CURR AND PVLS'!B81</f>
        <v>0</v>
      </c>
      <c r="B75" s="144" t="e">
        <f>VLOOKUP(A75,'US Mapping'!C$1:E$250,3,FALSE)</f>
        <v>#N/A</v>
      </c>
      <c r="C75" s="144">
        <f>'TX RTT AND ML'!B81</f>
        <v>0</v>
      </c>
      <c r="D75" s="144" t="e">
        <f>VLOOKUP(C75,'US Mapping'!C$1:E$242,3,FALSE)</f>
        <v>#N/A</v>
      </c>
      <c r="E75" s="145" t="str">
        <f t="shared" si="3"/>
        <v>2019Q4</v>
      </c>
      <c r="F75" s="148">
        <f t="shared" ca="1" si="2"/>
        <v>43840</v>
      </c>
    </row>
    <row r="76" spans="1:6">
      <c r="A76" s="144">
        <f>'TX NEW CURR AND PVLS'!B82</f>
        <v>0</v>
      </c>
      <c r="B76" s="144" t="e">
        <f>VLOOKUP(A76,'US Mapping'!C$1:E$250,3,FALSE)</f>
        <v>#N/A</v>
      </c>
      <c r="C76" s="144">
        <f>'TX RTT AND ML'!B82</f>
        <v>0</v>
      </c>
      <c r="D76" s="144" t="e">
        <f>VLOOKUP(C76,'US Mapping'!C$1:E$242,3,FALSE)</f>
        <v>#N/A</v>
      </c>
      <c r="E76" s="145" t="str">
        <f t="shared" si="3"/>
        <v>2019Q4</v>
      </c>
      <c r="F76" s="148">
        <f t="shared" ca="1" si="2"/>
        <v>43840</v>
      </c>
    </row>
    <row r="77" spans="1:6">
      <c r="A77" s="144">
        <f>'TX NEW CURR AND PVLS'!B83</f>
        <v>0</v>
      </c>
      <c r="B77" s="144" t="e">
        <f>VLOOKUP(A77,'US Mapping'!C$1:E$250,3,FALSE)</f>
        <v>#N/A</v>
      </c>
      <c r="C77" s="144">
        <f>'TX RTT AND ML'!B83</f>
        <v>0</v>
      </c>
      <c r="D77" s="144" t="e">
        <f>VLOOKUP(C77,'US Mapping'!C$1:E$242,3,FALSE)</f>
        <v>#N/A</v>
      </c>
      <c r="E77" s="145" t="str">
        <f t="shared" si="3"/>
        <v>2019Q4</v>
      </c>
      <c r="F77" s="148">
        <f t="shared" ca="1" si="2"/>
        <v>43840</v>
      </c>
    </row>
    <row r="78" spans="1:6">
      <c r="A78" s="144">
        <f>'TX NEW CURR AND PVLS'!B84</f>
        <v>0</v>
      </c>
      <c r="B78" s="144" t="e">
        <f>VLOOKUP(A78,'US Mapping'!C$1:E$250,3,FALSE)</f>
        <v>#N/A</v>
      </c>
      <c r="C78" s="144">
        <f>'TX RTT AND ML'!B84</f>
        <v>0</v>
      </c>
      <c r="D78" s="144" t="e">
        <f>VLOOKUP(C78,'US Mapping'!C$1:E$242,3,FALSE)</f>
        <v>#N/A</v>
      </c>
      <c r="E78" s="145" t="str">
        <f t="shared" si="3"/>
        <v>2019Q4</v>
      </c>
      <c r="F78" s="148">
        <f t="shared" ca="1" si="2"/>
        <v>43840</v>
      </c>
    </row>
    <row r="79" spans="1:6">
      <c r="A79" s="144">
        <f>'TX NEW CURR AND PVLS'!B85</f>
        <v>0</v>
      </c>
      <c r="B79" s="144" t="e">
        <f>VLOOKUP(A79,'US Mapping'!C$1:E$250,3,FALSE)</f>
        <v>#N/A</v>
      </c>
      <c r="C79" s="144">
        <f>'TX RTT AND ML'!B85</f>
        <v>0</v>
      </c>
      <c r="D79" s="144" t="e">
        <f>VLOOKUP(C79,'US Mapping'!C$1:E$242,3,FALSE)</f>
        <v>#N/A</v>
      </c>
      <c r="E79" s="145" t="str">
        <f t="shared" si="3"/>
        <v>2019Q4</v>
      </c>
      <c r="F79" s="148">
        <f t="shared" ca="1" si="2"/>
        <v>43840</v>
      </c>
    </row>
    <row r="80" spans="1:6">
      <c r="A80" s="144">
        <f>'TX NEW CURR AND PVLS'!B86</f>
        <v>0</v>
      </c>
      <c r="B80" s="144" t="e">
        <f>VLOOKUP(A80,'US Mapping'!C$1:E$250,3,FALSE)</f>
        <v>#N/A</v>
      </c>
      <c r="C80" s="144">
        <f>'TX RTT AND ML'!B86</f>
        <v>0</v>
      </c>
      <c r="D80" s="144" t="e">
        <f>VLOOKUP(C80,'US Mapping'!C$1:E$242,3,FALSE)</f>
        <v>#N/A</v>
      </c>
      <c r="E80" s="145" t="str">
        <f t="shared" si="3"/>
        <v>2019Q4</v>
      </c>
      <c r="F80" s="148">
        <f t="shared" ca="1" si="2"/>
        <v>43840</v>
      </c>
    </row>
    <row r="81" spans="1:6">
      <c r="A81" s="144">
        <f>'TX NEW CURR AND PVLS'!B87</f>
        <v>0</v>
      </c>
      <c r="B81" s="144" t="e">
        <f>VLOOKUP(A81,'US Mapping'!C$1:E$250,3,FALSE)</f>
        <v>#N/A</v>
      </c>
      <c r="C81" s="144">
        <f>'TX RTT AND ML'!B87</f>
        <v>0</v>
      </c>
      <c r="D81" s="144" t="e">
        <f>VLOOKUP(C81,'US Mapping'!C$1:E$242,3,FALSE)</f>
        <v>#N/A</v>
      </c>
      <c r="E81" s="145" t="str">
        <f t="shared" si="3"/>
        <v>2019Q4</v>
      </c>
      <c r="F81" s="148">
        <f t="shared" ca="1" si="2"/>
        <v>43840</v>
      </c>
    </row>
    <row r="82" spans="1:6">
      <c r="A82" s="144">
        <f>'TX NEW CURR AND PVLS'!B88</f>
        <v>0</v>
      </c>
      <c r="B82" s="144" t="e">
        <f>VLOOKUP(A82,'US Mapping'!C$1:E$250,3,FALSE)</f>
        <v>#N/A</v>
      </c>
      <c r="C82" s="144">
        <f>'TX RTT AND ML'!B88</f>
        <v>0</v>
      </c>
      <c r="D82" s="144" t="e">
        <f>VLOOKUP(C82,'US Mapping'!C$1:E$242,3,FALSE)</f>
        <v>#N/A</v>
      </c>
      <c r="E82" s="145" t="str">
        <f t="shared" si="3"/>
        <v>2019Q4</v>
      </c>
      <c r="F82" s="148">
        <f t="shared" ca="1" si="2"/>
        <v>43840</v>
      </c>
    </row>
    <row r="83" spans="1:6">
      <c r="A83" s="144">
        <f>'TX NEW CURR AND PVLS'!B89</f>
        <v>0</v>
      </c>
      <c r="B83" s="144" t="e">
        <f>VLOOKUP(A83,'US Mapping'!C$1:E$250,3,FALSE)</f>
        <v>#N/A</v>
      </c>
      <c r="C83" s="144">
        <f>'TX RTT AND ML'!B89</f>
        <v>0</v>
      </c>
      <c r="D83" s="144" t="e">
        <f>VLOOKUP(C83,'US Mapping'!C$1:E$242,3,FALSE)</f>
        <v>#N/A</v>
      </c>
      <c r="E83" s="145" t="str">
        <f t="shared" si="3"/>
        <v>2019Q4</v>
      </c>
      <c r="F83" s="148">
        <f t="shared" ca="1" si="2"/>
        <v>43840</v>
      </c>
    </row>
    <row r="84" spans="1:6">
      <c r="A84" s="144">
        <f>'TX NEW CURR AND PVLS'!B90</f>
        <v>0</v>
      </c>
      <c r="B84" s="144" t="e">
        <f>VLOOKUP(A84,'US Mapping'!C$1:E$250,3,FALSE)</f>
        <v>#N/A</v>
      </c>
      <c r="C84" s="144">
        <f>'TX RTT AND ML'!B90</f>
        <v>0</v>
      </c>
      <c r="D84" s="144" t="e">
        <f>VLOOKUP(C84,'US Mapping'!C$1:E$242,3,FALSE)</f>
        <v>#N/A</v>
      </c>
      <c r="E84" s="145" t="str">
        <f t="shared" si="3"/>
        <v>2019Q4</v>
      </c>
      <c r="F84" s="148">
        <f t="shared" ca="1" si="2"/>
        <v>43840</v>
      </c>
    </row>
    <row r="85" spans="1:6">
      <c r="A85" s="144">
        <f>'TX NEW CURR AND PVLS'!B91</f>
        <v>0</v>
      </c>
      <c r="B85" s="144" t="e">
        <f>VLOOKUP(A85,'US Mapping'!C$1:E$250,3,FALSE)</f>
        <v>#N/A</v>
      </c>
      <c r="C85" s="144">
        <f>'TX RTT AND ML'!B91</f>
        <v>0</v>
      </c>
      <c r="D85" s="144" t="e">
        <f>VLOOKUP(C85,'US Mapping'!C$1:E$242,3,FALSE)</f>
        <v>#N/A</v>
      </c>
      <c r="E85" s="145" t="str">
        <f t="shared" si="3"/>
        <v>2019Q4</v>
      </c>
      <c r="F85" s="148">
        <f t="shared" ca="1" si="2"/>
        <v>43840</v>
      </c>
    </row>
    <row r="86" spans="1:6">
      <c r="A86" s="144">
        <f>'TX NEW CURR AND PVLS'!B92</f>
        <v>0</v>
      </c>
      <c r="B86" s="144" t="e">
        <f>VLOOKUP(A86,'US Mapping'!C$1:E$250,3,FALSE)</f>
        <v>#N/A</v>
      </c>
      <c r="C86" s="144">
        <f>'TX RTT AND ML'!B92</f>
        <v>0</v>
      </c>
      <c r="D86" s="144" t="e">
        <f>VLOOKUP(C86,'US Mapping'!C$1:E$242,3,FALSE)</f>
        <v>#N/A</v>
      </c>
      <c r="E86" s="145" t="str">
        <f t="shared" si="3"/>
        <v>2019Q4</v>
      </c>
      <c r="F86" s="148">
        <f t="shared" ca="1" si="2"/>
        <v>43840</v>
      </c>
    </row>
    <row r="87" spans="1:6">
      <c r="A87" s="144">
        <f>'TX NEW CURR AND PVLS'!B93</f>
        <v>0</v>
      </c>
      <c r="B87" s="144" t="e">
        <f>VLOOKUP(A87,'US Mapping'!C$1:E$250,3,FALSE)</f>
        <v>#N/A</v>
      </c>
      <c r="C87" s="144">
        <f>'TX RTT AND ML'!B93</f>
        <v>0</v>
      </c>
      <c r="D87" s="144" t="e">
        <f>VLOOKUP(C87,'US Mapping'!C$1:E$242,3,FALSE)</f>
        <v>#N/A</v>
      </c>
      <c r="E87" s="145" t="str">
        <f t="shared" si="3"/>
        <v>2019Q4</v>
      </c>
      <c r="F87" s="148">
        <f t="shared" ca="1" si="2"/>
        <v>43840</v>
      </c>
    </row>
    <row r="88" spans="1:6">
      <c r="A88" s="144">
        <f>'TX NEW CURR AND PVLS'!B94</f>
        <v>0</v>
      </c>
      <c r="B88" s="144" t="e">
        <f>VLOOKUP(A88,'US Mapping'!C$1:E$250,3,FALSE)</f>
        <v>#N/A</v>
      </c>
      <c r="C88" s="144">
        <f>'TX RTT AND ML'!B94</f>
        <v>0</v>
      </c>
      <c r="D88" s="144" t="e">
        <f>VLOOKUP(C88,'US Mapping'!C$1:E$242,3,FALSE)</f>
        <v>#N/A</v>
      </c>
      <c r="E88" s="145" t="str">
        <f t="shared" si="3"/>
        <v>2019Q4</v>
      </c>
      <c r="F88" s="148">
        <f t="shared" ca="1" si="2"/>
        <v>43840</v>
      </c>
    </row>
    <row r="89" spans="1:6">
      <c r="A89" s="144">
        <f>'TX NEW CURR AND PVLS'!B95</f>
        <v>0</v>
      </c>
      <c r="B89" s="144" t="e">
        <f>VLOOKUP(A89,'US Mapping'!C$1:E$250,3,FALSE)</f>
        <v>#N/A</v>
      </c>
      <c r="C89" s="144">
        <f>'TX RTT AND ML'!B95</f>
        <v>0</v>
      </c>
      <c r="D89" s="144" t="e">
        <f>VLOOKUP(C89,'US Mapping'!C$1:E$242,3,FALSE)</f>
        <v>#N/A</v>
      </c>
      <c r="E89" s="145" t="str">
        <f t="shared" si="3"/>
        <v>2019Q4</v>
      </c>
      <c r="F89" s="148">
        <f t="shared" ca="1" si="2"/>
        <v>43840</v>
      </c>
    </row>
    <row r="90" spans="1:6">
      <c r="A90" s="144">
        <f>'TX NEW CURR AND PVLS'!B96</f>
        <v>0</v>
      </c>
      <c r="B90" s="144" t="e">
        <f>VLOOKUP(A90,'US Mapping'!C$1:E$250,3,FALSE)</f>
        <v>#N/A</v>
      </c>
      <c r="C90" s="144">
        <f>'TX RTT AND ML'!B96</f>
        <v>0</v>
      </c>
      <c r="D90" s="144" t="e">
        <f>VLOOKUP(C90,'US Mapping'!C$1:E$242,3,FALSE)</f>
        <v>#N/A</v>
      </c>
      <c r="E90" s="145" t="str">
        <f t="shared" si="3"/>
        <v>2019Q4</v>
      </c>
      <c r="F90" s="148">
        <f t="shared" ca="1" si="2"/>
        <v>43840</v>
      </c>
    </row>
    <row r="91" spans="1:6">
      <c r="A91" s="144">
        <f>'TX NEW CURR AND PVLS'!B97</f>
        <v>0</v>
      </c>
      <c r="B91" s="144" t="e">
        <f>VLOOKUP(A91,'US Mapping'!C$1:E$250,3,FALSE)</f>
        <v>#N/A</v>
      </c>
      <c r="C91" s="144">
        <f>'TX RTT AND ML'!B97</f>
        <v>0</v>
      </c>
      <c r="D91" s="144" t="e">
        <f>VLOOKUP(C91,'US Mapping'!C$1:E$242,3,FALSE)</f>
        <v>#N/A</v>
      </c>
      <c r="E91" s="145" t="str">
        <f t="shared" si="3"/>
        <v>2019Q4</v>
      </c>
      <c r="F91" s="148">
        <f t="shared" ca="1" si="2"/>
        <v>43840</v>
      </c>
    </row>
    <row r="92" spans="1:6">
      <c r="A92" s="144">
        <f>'TX NEW CURR AND PVLS'!B98</f>
        <v>0</v>
      </c>
      <c r="B92" s="144" t="e">
        <f>VLOOKUP(A92,'US Mapping'!C$1:E$250,3,FALSE)</f>
        <v>#N/A</v>
      </c>
      <c r="C92" s="144">
        <f>'TX RTT AND ML'!B98</f>
        <v>0</v>
      </c>
      <c r="D92" s="144" t="e">
        <f>VLOOKUP(C92,'US Mapping'!C$1:E$242,3,FALSE)</f>
        <v>#N/A</v>
      </c>
      <c r="E92" s="145" t="str">
        <f t="shared" si="3"/>
        <v>2019Q4</v>
      </c>
      <c r="F92" s="148">
        <f t="shared" ca="1" si="2"/>
        <v>43840</v>
      </c>
    </row>
    <row r="93" spans="1:6">
      <c r="A93" s="144">
        <f>'TX NEW CURR AND PVLS'!B99</f>
        <v>0</v>
      </c>
      <c r="B93" s="144" t="e">
        <f>VLOOKUP(A93,'US Mapping'!C$1:E$250,3,FALSE)</f>
        <v>#N/A</v>
      </c>
      <c r="C93" s="144">
        <f>'TX RTT AND ML'!B99</f>
        <v>0</v>
      </c>
      <c r="D93" s="144" t="e">
        <f>VLOOKUP(C93,'US Mapping'!C$1:E$242,3,FALSE)</f>
        <v>#N/A</v>
      </c>
      <c r="E93" s="145" t="str">
        <f t="shared" si="3"/>
        <v>2019Q4</v>
      </c>
      <c r="F93" s="148">
        <f t="shared" ca="1" si="2"/>
        <v>43840</v>
      </c>
    </row>
    <row r="94" spans="1:6">
      <c r="A94" s="144">
        <f>'TX NEW CURR AND PVLS'!B100</f>
        <v>0</v>
      </c>
      <c r="B94" s="144" t="e">
        <f>VLOOKUP(A94,'US Mapping'!C$1:E$250,3,FALSE)</f>
        <v>#N/A</v>
      </c>
      <c r="C94" s="144">
        <f>'TX RTT AND ML'!B100</f>
        <v>0</v>
      </c>
      <c r="D94" s="144" t="e">
        <f>VLOOKUP(C94,'US Mapping'!C$1:E$242,3,FALSE)</f>
        <v>#N/A</v>
      </c>
      <c r="E94" s="145" t="str">
        <f t="shared" si="3"/>
        <v>2019Q4</v>
      </c>
      <c r="F94" s="148">
        <f t="shared" ca="1" si="2"/>
        <v>43840</v>
      </c>
    </row>
    <row r="95" spans="1:6">
      <c r="A95" s="144">
        <f>'TX NEW CURR AND PVLS'!B101</f>
        <v>0</v>
      </c>
      <c r="B95" s="144" t="e">
        <f>VLOOKUP(A95,'US Mapping'!C$1:E$250,3,FALSE)</f>
        <v>#N/A</v>
      </c>
      <c r="C95" s="144">
        <f>'TX RTT AND ML'!B101</f>
        <v>0</v>
      </c>
      <c r="D95" s="144" t="e">
        <f>VLOOKUP(C95,'US Mapping'!C$1:E$242,3,FALSE)</f>
        <v>#N/A</v>
      </c>
      <c r="E95" s="145" t="str">
        <f t="shared" si="3"/>
        <v>2019Q4</v>
      </c>
      <c r="F95" s="148">
        <f t="shared" ca="1" si="2"/>
        <v>43840</v>
      </c>
    </row>
    <row r="96" spans="1:6">
      <c r="A96" s="144">
        <f>'TX NEW CURR AND PVLS'!B102</f>
        <v>0</v>
      </c>
      <c r="B96" s="144" t="e">
        <f>VLOOKUP(A96,'US Mapping'!C$1:E$250,3,FALSE)</f>
        <v>#N/A</v>
      </c>
      <c r="C96" s="144">
        <f>'TX RTT AND ML'!B102</f>
        <v>0</v>
      </c>
      <c r="D96" s="144" t="e">
        <f>VLOOKUP(C96,'US Mapping'!C$1:E$242,3,FALSE)</f>
        <v>#N/A</v>
      </c>
      <c r="E96" s="145" t="str">
        <f t="shared" si="3"/>
        <v>2019Q4</v>
      </c>
      <c r="F96" s="148">
        <f t="shared" ca="1" si="2"/>
        <v>43840</v>
      </c>
    </row>
    <row r="97" spans="1:6">
      <c r="A97" s="144">
        <f>'TX NEW CURR AND PVLS'!B103</f>
        <v>0</v>
      </c>
      <c r="B97" s="144" t="e">
        <f>VLOOKUP(A97,'US Mapping'!C$1:E$250,3,FALSE)</f>
        <v>#N/A</v>
      </c>
      <c r="C97" s="144">
        <f>'TX RTT AND ML'!B103</f>
        <v>0</v>
      </c>
      <c r="D97" s="144" t="e">
        <f>VLOOKUP(C97,'US Mapping'!C$1:E$242,3,FALSE)</f>
        <v>#N/A</v>
      </c>
      <c r="E97" s="145" t="str">
        <f t="shared" si="3"/>
        <v>2019Q4</v>
      </c>
      <c r="F97" s="148">
        <f t="shared" ca="1" si="2"/>
        <v>43840</v>
      </c>
    </row>
    <row r="98" spans="1:6">
      <c r="A98" s="144">
        <f>'TX NEW CURR AND PVLS'!B104</f>
        <v>0</v>
      </c>
      <c r="B98" s="144" t="e">
        <f>VLOOKUP(A98,'US Mapping'!C$1:E$250,3,FALSE)</f>
        <v>#N/A</v>
      </c>
      <c r="C98" s="144">
        <f>'TX RTT AND ML'!B104</f>
        <v>0</v>
      </c>
      <c r="D98" s="144" t="e">
        <f>VLOOKUP(C98,'US Mapping'!C$1:E$242,3,FALSE)</f>
        <v>#N/A</v>
      </c>
      <c r="E98" s="145" t="str">
        <f t="shared" si="3"/>
        <v>2019Q4</v>
      </c>
      <c r="F98" s="148">
        <f t="shared" ca="1" si="2"/>
        <v>43840</v>
      </c>
    </row>
    <row r="99" spans="1:6">
      <c r="A99" s="144">
        <f>'TX NEW CURR AND PVLS'!B105</f>
        <v>0</v>
      </c>
      <c r="B99" s="144" t="e">
        <f>VLOOKUP(A99,'US Mapping'!C$1:E$250,3,FALSE)</f>
        <v>#N/A</v>
      </c>
      <c r="C99" s="144">
        <f>'TX RTT AND ML'!B105</f>
        <v>0</v>
      </c>
      <c r="D99" s="144" t="e">
        <f>VLOOKUP(C99,'US Mapping'!C$1:E$242,3,FALSE)</f>
        <v>#N/A</v>
      </c>
      <c r="E99" s="145" t="str">
        <f t="shared" si="3"/>
        <v>2019Q4</v>
      </c>
      <c r="F99" s="148">
        <f t="shared" ca="1" si="2"/>
        <v>43840</v>
      </c>
    </row>
    <row r="100" spans="1:6">
      <c r="A100" s="144">
        <f>'TX NEW CURR AND PVLS'!B106</f>
        <v>0</v>
      </c>
      <c r="B100" s="144" t="e">
        <f>VLOOKUP(A100,'US Mapping'!C$1:E$250,3,FALSE)</f>
        <v>#N/A</v>
      </c>
      <c r="C100" s="144">
        <f>'TX RTT AND ML'!B106</f>
        <v>0</v>
      </c>
      <c r="D100" s="144" t="e">
        <f>VLOOKUP(C100,'US Mapping'!C$1:E$242,3,FALSE)</f>
        <v>#N/A</v>
      </c>
      <c r="E100" s="145" t="str">
        <f t="shared" si="3"/>
        <v>2019Q4</v>
      </c>
      <c r="F100" s="148">
        <f t="shared" ca="1" si="2"/>
        <v>43840</v>
      </c>
    </row>
    <row r="101" spans="1:6">
      <c r="A101" s="144">
        <f>'TX NEW CURR AND PVLS'!B107</f>
        <v>0</v>
      </c>
      <c r="B101" s="144" t="e">
        <f>VLOOKUP(A101,'US Mapping'!C$1:E$250,3,FALSE)</f>
        <v>#N/A</v>
      </c>
      <c r="C101" s="144">
        <f>'TX RTT AND ML'!B107</f>
        <v>0</v>
      </c>
      <c r="D101" s="144" t="e">
        <f>VLOOKUP(C101,'US Mapping'!C$1:E$242,3,FALSE)</f>
        <v>#N/A</v>
      </c>
      <c r="E101" s="145" t="str">
        <f t="shared" si="3"/>
        <v>2019Q4</v>
      </c>
      <c r="F101" s="148">
        <f t="shared" ca="1" si="2"/>
        <v>43840</v>
      </c>
    </row>
    <row r="102" spans="1:6">
      <c r="A102" s="144">
        <f>'TX NEW CURR AND PVLS'!B108</f>
        <v>0</v>
      </c>
      <c r="B102" s="144" t="e">
        <f>VLOOKUP(A102,'US Mapping'!C$1:E$250,3,FALSE)</f>
        <v>#N/A</v>
      </c>
      <c r="C102" s="144">
        <f>'TX RTT AND ML'!B108</f>
        <v>0</v>
      </c>
      <c r="D102" s="144" t="e">
        <f>VLOOKUP(C102,'US Mapping'!C$1:E$242,3,FALSE)</f>
        <v>#N/A</v>
      </c>
      <c r="E102" s="145" t="str">
        <f t="shared" si="3"/>
        <v>2019Q4</v>
      </c>
      <c r="F102" s="148">
        <f t="shared" ca="1" si="2"/>
        <v>43840</v>
      </c>
    </row>
    <row r="103" spans="1:6">
      <c r="A103" s="144">
        <f>'TX NEW CURR AND PVLS'!B109</f>
        <v>0</v>
      </c>
      <c r="B103" s="144" t="e">
        <f>VLOOKUP(A103,'US Mapping'!C$1:E$250,3,FALSE)</f>
        <v>#N/A</v>
      </c>
      <c r="C103" s="144">
        <f>'TX RTT AND ML'!B109</f>
        <v>0</v>
      </c>
      <c r="D103" s="144" t="e">
        <f>VLOOKUP(C103,'US Mapping'!C$1:E$242,3,FALSE)</f>
        <v>#N/A</v>
      </c>
      <c r="E103" s="145" t="str">
        <f t="shared" si="3"/>
        <v>2019Q4</v>
      </c>
      <c r="F103" s="148">
        <f t="shared" ca="1" si="2"/>
        <v>43840</v>
      </c>
    </row>
    <row r="104" spans="1:6">
      <c r="A104" s="144">
        <f>'TX NEW CURR AND PVLS'!B110</f>
        <v>0</v>
      </c>
      <c r="B104" s="144" t="e">
        <f>VLOOKUP(A104,'US Mapping'!C$1:E$250,3,FALSE)</f>
        <v>#N/A</v>
      </c>
      <c r="C104" s="144">
        <f>'TX RTT AND ML'!B110</f>
        <v>0</v>
      </c>
      <c r="D104" s="144" t="e">
        <f>VLOOKUP(C104,'US Mapping'!C$1:E$242,3,FALSE)</f>
        <v>#N/A</v>
      </c>
      <c r="E104" s="145" t="str">
        <f t="shared" si="3"/>
        <v>2019Q4</v>
      </c>
      <c r="F104" s="148">
        <f t="shared" ca="1" si="2"/>
        <v>43840</v>
      </c>
    </row>
    <row r="105" spans="1:6">
      <c r="A105" s="144">
        <f>'TX NEW CURR AND PVLS'!B111</f>
        <v>0</v>
      </c>
      <c r="B105" s="144" t="e">
        <f>VLOOKUP(A105,'US Mapping'!C$1:E$250,3,FALSE)</f>
        <v>#N/A</v>
      </c>
      <c r="C105" s="144">
        <f>'TX RTT AND ML'!B111</f>
        <v>0</v>
      </c>
      <c r="D105" s="144" t="e">
        <f>VLOOKUP(C105,'US Mapping'!C$1:E$242,3,FALSE)</f>
        <v>#N/A</v>
      </c>
      <c r="E105" s="145" t="str">
        <f t="shared" si="3"/>
        <v>2019Q4</v>
      </c>
      <c r="F105" s="148">
        <f t="shared" ca="1" si="2"/>
        <v>43840</v>
      </c>
    </row>
    <row r="106" spans="1:6">
      <c r="A106" s="144">
        <f>'TX NEW CURR AND PVLS'!B112</f>
        <v>0</v>
      </c>
      <c r="B106" s="144" t="e">
        <f>VLOOKUP(A106,'US Mapping'!C$1:E$250,3,FALSE)</f>
        <v>#N/A</v>
      </c>
      <c r="C106" s="144">
        <f>'TX RTT AND ML'!B112</f>
        <v>0</v>
      </c>
      <c r="D106" s="144" t="e">
        <f>VLOOKUP(C106,'US Mapping'!C$1:E$242,3,FALSE)</f>
        <v>#N/A</v>
      </c>
      <c r="E106" s="145" t="str">
        <f t="shared" si="3"/>
        <v>2019Q4</v>
      </c>
      <c r="F106" s="148">
        <f t="shared" ca="1" si="2"/>
        <v>43840</v>
      </c>
    </row>
    <row r="107" spans="1:6">
      <c r="A107" s="144">
        <f>'TX NEW CURR AND PVLS'!B113</f>
        <v>0</v>
      </c>
      <c r="B107" s="144" t="e">
        <f>VLOOKUP(A107,'US Mapping'!C$1:E$250,3,FALSE)</f>
        <v>#N/A</v>
      </c>
      <c r="C107" s="144">
        <f>'TX RTT AND ML'!B113</f>
        <v>0</v>
      </c>
      <c r="D107" s="144" t="e">
        <f>VLOOKUP(C107,'US Mapping'!C$1:E$242,3,FALSE)</f>
        <v>#N/A</v>
      </c>
      <c r="E107" s="145" t="str">
        <f t="shared" si="3"/>
        <v>2019Q4</v>
      </c>
      <c r="F107" s="148">
        <f t="shared" ca="1" si="2"/>
        <v>43840</v>
      </c>
    </row>
    <row r="108" spans="1:6">
      <c r="A108" s="144">
        <f>'TX NEW CURR AND PVLS'!B114</f>
        <v>0</v>
      </c>
      <c r="B108" s="144" t="e">
        <f>VLOOKUP(A108,'US Mapping'!C$1:E$250,3,FALSE)</f>
        <v>#N/A</v>
      </c>
      <c r="C108" s="144">
        <f>'TX RTT AND ML'!B114</f>
        <v>0</v>
      </c>
      <c r="D108" s="144" t="e">
        <f>VLOOKUP(C108,'US Mapping'!C$1:E$242,3,FALSE)</f>
        <v>#N/A</v>
      </c>
      <c r="E108" s="145" t="str">
        <f t="shared" si="3"/>
        <v>2019Q4</v>
      </c>
      <c r="F108" s="148">
        <f t="shared" ca="1" si="2"/>
        <v>43840</v>
      </c>
    </row>
    <row r="109" spans="1:6">
      <c r="A109" s="144">
        <f>'TX NEW CURR AND PVLS'!B115</f>
        <v>0</v>
      </c>
      <c r="B109" s="144" t="e">
        <f>VLOOKUP(A109,'US Mapping'!C$1:E$250,3,FALSE)</f>
        <v>#N/A</v>
      </c>
      <c r="C109" s="144">
        <f>'TX RTT AND ML'!B115</f>
        <v>0</v>
      </c>
      <c r="D109" s="144" t="e">
        <f>VLOOKUP(C109,'US Mapping'!C$1:E$242,3,FALSE)</f>
        <v>#N/A</v>
      </c>
      <c r="E109" s="145" t="str">
        <f t="shared" si="3"/>
        <v>2019Q4</v>
      </c>
      <c r="F109" s="148">
        <f t="shared" ca="1" si="2"/>
        <v>43840</v>
      </c>
    </row>
    <row r="110" spans="1:6">
      <c r="A110" s="144">
        <f>'TX NEW CURR AND PVLS'!B116</f>
        <v>0</v>
      </c>
      <c r="B110" s="144" t="e">
        <f>VLOOKUP(A110,'US Mapping'!C$1:E$250,3,FALSE)</f>
        <v>#N/A</v>
      </c>
      <c r="C110" s="144">
        <f>'TX RTT AND ML'!B116</f>
        <v>0</v>
      </c>
      <c r="D110" s="144" t="e">
        <f>VLOOKUP(C110,'US Mapping'!C$1:E$242,3,FALSE)</f>
        <v>#N/A</v>
      </c>
      <c r="E110" s="145" t="str">
        <f t="shared" si="3"/>
        <v>2019Q4</v>
      </c>
      <c r="F110" s="148">
        <f t="shared" ca="1" si="2"/>
        <v>43840</v>
      </c>
    </row>
    <row r="111" spans="1:6">
      <c r="A111" s="144">
        <f>'TX NEW CURR AND PVLS'!B117</f>
        <v>0</v>
      </c>
      <c r="B111" s="144" t="e">
        <f>VLOOKUP(A111,'US Mapping'!C$1:E$250,3,FALSE)</f>
        <v>#N/A</v>
      </c>
      <c r="C111" s="144">
        <f>'TX RTT AND ML'!B117</f>
        <v>0</v>
      </c>
      <c r="D111" s="144" t="e">
        <f>VLOOKUP(C111,'US Mapping'!C$1:E$242,3,FALSE)</f>
        <v>#N/A</v>
      </c>
      <c r="E111" s="145" t="str">
        <f t="shared" si="3"/>
        <v>2019Q4</v>
      </c>
      <c r="F111" s="148">
        <f t="shared" ca="1" si="2"/>
        <v>43840</v>
      </c>
    </row>
    <row r="112" spans="1:6">
      <c r="A112" s="144">
        <f>'TX NEW CURR AND PVLS'!B118</f>
        <v>0</v>
      </c>
      <c r="B112" s="144" t="e">
        <f>VLOOKUP(A112,'US Mapping'!C$1:E$250,3,FALSE)</f>
        <v>#N/A</v>
      </c>
      <c r="C112" s="144">
        <f>'TX RTT AND ML'!B118</f>
        <v>0</v>
      </c>
      <c r="D112" s="144" t="e">
        <f>VLOOKUP(C112,'US Mapping'!C$1:E$242,3,FALSE)</f>
        <v>#N/A</v>
      </c>
      <c r="E112" s="145" t="str">
        <f t="shared" si="3"/>
        <v>2019Q4</v>
      </c>
      <c r="F112" s="148">
        <f t="shared" ca="1" si="2"/>
        <v>43840</v>
      </c>
    </row>
    <row r="113" spans="1:6">
      <c r="A113" s="144">
        <f>'TX NEW CURR AND PVLS'!B119</f>
        <v>0</v>
      </c>
      <c r="B113" s="144" t="e">
        <f>VLOOKUP(A113,'US Mapping'!C$1:E$250,3,FALSE)</f>
        <v>#N/A</v>
      </c>
      <c r="C113" s="144">
        <f>'TX RTT AND ML'!B119</f>
        <v>0</v>
      </c>
      <c r="D113" s="144" t="e">
        <f>VLOOKUP(C113,'US Mapping'!C$1:E$242,3,FALSE)</f>
        <v>#N/A</v>
      </c>
      <c r="E113" s="145" t="str">
        <f t="shared" si="3"/>
        <v>2019Q4</v>
      </c>
      <c r="F113" s="148">
        <f t="shared" ca="1" si="2"/>
        <v>43840</v>
      </c>
    </row>
    <row r="114" spans="1:6">
      <c r="A114" s="144">
        <f>'TX NEW CURR AND PVLS'!B120</f>
        <v>0</v>
      </c>
      <c r="B114" s="144" t="e">
        <f>VLOOKUP(A114,'US Mapping'!C$1:E$250,3,FALSE)</f>
        <v>#N/A</v>
      </c>
      <c r="C114" s="144">
        <f>'TX RTT AND ML'!B120</f>
        <v>0</v>
      </c>
      <c r="D114" s="144" t="e">
        <f>VLOOKUP(C114,'US Mapping'!C$1:E$242,3,FALSE)</f>
        <v>#N/A</v>
      </c>
      <c r="E114" s="145" t="str">
        <f t="shared" si="3"/>
        <v>2019Q4</v>
      </c>
      <c r="F114" s="148">
        <f t="shared" ca="1" si="2"/>
        <v>43840</v>
      </c>
    </row>
    <row r="115" spans="1:6">
      <c r="A115" s="144">
        <f>'TX NEW CURR AND PVLS'!B121</f>
        <v>0</v>
      </c>
      <c r="B115" s="144" t="e">
        <f>VLOOKUP(A115,'US Mapping'!C$1:E$250,3,FALSE)</f>
        <v>#N/A</v>
      </c>
      <c r="C115" s="144">
        <f>'TX RTT AND ML'!B121</f>
        <v>0</v>
      </c>
      <c r="D115" s="144" t="e">
        <f>VLOOKUP(C115,'US Mapping'!C$1:E$242,3,FALSE)</f>
        <v>#N/A</v>
      </c>
      <c r="E115" s="145" t="str">
        <f t="shared" si="3"/>
        <v>2019Q4</v>
      </c>
      <c r="F115" s="148">
        <f t="shared" ca="1" si="2"/>
        <v>43840</v>
      </c>
    </row>
    <row r="116" spans="1:6">
      <c r="A116" s="144">
        <f>'TX NEW CURR AND PVLS'!B122</f>
        <v>0</v>
      </c>
      <c r="B116" s="144" t="e">
        <f>VLOOKUP(A116,'US Mapping'!C$1:E$250,3,FALSE)</f>
        <v>#N/A</v>
      </c>
      <c r="C116" s="144">
        <f>'TX RTT AND ML'!B122</f>
        <v>0</v>
      </c>
      <c r="D116" s="144" t="e">
        <f>VLOOKUP(C116,'US Mapping'!C$1:E$242,3,FALSE)</f>
        <v>#N/A</v>
      </c>
      <c r="E116" s="145" t="str">
        <f t="shared" si="3"/>
        <v>2019Q4</v>
      </c>
      <c r="F116" s="148">
        <f t="shared" ca="1" si="2"/>
        <v>43840</v>
      </c>
    </row>
    <row r="117" spans="1:6">
      <c r="A117" s="144">
        <f>'TX NEW CURR AND PVLS'!B123</f>
        <v>0</v>
      </c>
      <c r="B117" s="144" t="e">
        <f>VLOOKUP(A117,'US Mapping'!C$1:E$250,3,FALSE)</f>
        <v>#N/A</v>
      </c>
      <c r="C117" s="144">
        <f>'TX RTT AND ML'!B123</f>
        <v>0</v>
      </c>
      <c r="D117" s="144" t="e">
        <f>VLOOKUP(C117,'US Mapping'!C$1:E$242,3,FALSE)</f>
        <v>#N/A</v>
      </c>
      <c r="E117" s="145" t="str">
        <f t="shared" si="3"/>
        <v>2019Q4</v>
      </c>
      <c r="F117" s="148">
        <f t="shared" ca="1" si="2"/>
        <v>43840</v>
      </c>
    </row>
    <row r="118" spans="1:6">
      <c r="A118" s="144">
        <f>'TX NEW CURR AND PVLS'!B124</f>
        <v>0</v>
      </c>
      <c r="B118" s="144" t="e">
        <f>VLOOKUP(A118,'US Mapping'!C$1:E$250,3,FALSE)</f>
        <v>#N/A</v>
      </c>
      <c r="C118" s="144">
        <f>'TX RTT AND ML'!B124</f>
        <v>0</v>
      </c>
      <c r="D118" s="144" t="e">
        <f>VLOOKUP(C118,'US Mapping'!C$1:E$242,3,FALSE)</f>
        <v>#N/A</v>
      </c>
      <c r="E118" s="145" t="str">
        <f t="shared" si="3"/>
        <v>2019Q4</v>
      </c>
      <c r="F118" s="148">
        <f t="shared" ca="1" si="2"/>
        <v>43840</v>
      </c>
    </row>
    <row r="119" spans="1:6">
      <c r="A119" s="144">
        <f>'TX NEW CURR AND PVLS'!B125</f>
        <v>0</v>
      </c>
      <c r="B119" s="144" t="e">
        <f>VLOOKUP(A119,'US Mapping'!C$1:E$250,3,FALSE)</f>
        <v>#N/A</v>
      </c>
      <c r="C119" s="144">
        <f>'TX RTT AND ML'!B125</f>
        <v>0</v>
      </c>
      <c r="D119" s="144" t="e">
        <f>VLOOKUP(C119,'US Mapping'!C$1:E$242,3,FALSE)</f>
        <v>#N/A</v>
      </c>
      <c r="E119" s="145" t="str">
        <f t="shared" si="3"/>
        <v>2019Q4</v>
      </c>
      <c r="F119" s="148">
        <f t="shared" ca="1" si="2"/>
        <v>43840</v>
      </c>
    </row>
    <row r="120" spans="1:6">
      <c r="A120" s="144">
        <f>'TX NEW CURR AND PVLS'!B126</f>
        <v>0</v>
      </c>
      <c r="B120" s="144" t="e">
        <f>VLOOKUP(A120,'US Mapping'!C$1:E$250,3,FALSE)</f>
        <v>#N/A</v>
      </c>
      <c r="C120" s="144">
        <f>'TX RTT AND ML'!B126</f>
        <v>0</v>
      </c>
      <c r="D120" s="144" t="e">
        <f>VLOOKUP(C120,'US Mapping'!C$1:E$242,3,FALSE)</f>
        <v>#N/A</v>
      </c>
      <c r="E120" s="145" t="str">
        <f t="shared" si="3"/>
        <v>2019Q4</v>
      </c>
      <c r="F120" s="148">
        <f t="shared" ca="1" si="2"/>
        <v>43840</v>
      </c>
    </row>
    <row r="121" spans="1:6">
      <c r="A121" s="144">
        <f>'TX NEW CURR AND PVLS'!B127</f>
        <v>0</v>
      </c>
      <c r="B121" s="144" t="e">
        <f>VLOOKUP(A121,'US Mapping'!C$1:E$250,3,FALSE)</f>
        <v>#N/A</v>
      </c>
      <c r="C121" s="144">
        <f>'TX RTT AND ML'!B127</f>
        <v>0</v>
      </c>
      <c r="D121" s="144" t="e">
        <f>VLOOKUP(C121,'US Mapping'!C$1:E$242,3,FALSE)</f>
        <v>#N/A</v>
      </c>
      <c r="E121" s="145" t="str">
        <f t="shared" si="3"/>
        <v>2019Q4</v>
      </c>
      <c r="F121" s="148">
        <f t="shared" ca="1" si="2"/>
        <v>43840</v>
      </c>
    </row>
    <row r="122" spans="1:6">
      <c r="A122" s="144">
        <f>'TX NEW CURR AND PVLS'!B128</f>
        <v>0</v>
      </c>
      <c r="B122" s="144" t="e">
        <f>VLOOKUP(A122,'US Mapping'!C$1:E$250,3,FALSE)</f>
        <v>#N/A</v>
      </c>
      <c r="C122" s="144">
        <f>'TX RTT AND ML'!B128</f>
        <v>0</v>
      </c>
      <c r="D122" s="144" t="e">
        <f>VLOOKUP(C122,'US Mapping'!C$1:E$242,3,FALSE)</f>
        <v>#N/A</v>
      </c>
      <c r="E122" s="145" t="str">
        <f t="shared" si="3"/>
        <v>2019Q4</v>
      </c>
      <c r="F122" s="148">
        <f t="shared" ca="1" si="2"/>
        <v>43840</v>
      </c>
    </row>
    <row r="123" spans="1:6">
      <c r="A123" s="144">
        <f>'TX NEW CURR AND PVLS'!B129</f>
        <v>0</v>
      </c>
      <c r="B123" s="144" t="e">
        <f>VLOOKUP(A123,'US Mapping'!C$1:E$250,3,FALSE)</f>
        <v>#N/A</v>
      </c>
      <c r="C123" s="144">
        <f>'TX RTT AND ML'!B129</f>
        <v>0</v>
      </c>
      <c r="D123" s="144" t="e">
        <f>VLOOKUP(C123,'US Mapping'!C$1:E$242,3,FALSE)</f>
        <v>#N/A</v>
      </c>
      <c r="E123" s="145" t="str">
        <f t="shared" si="3"/>
        <v>2019Q4</v>
      </c>
      <c r="F123" s="148">
        <f t="shared" ca="1" si="2"/>
        <v>43840</v>
      </c>
    </row>
    <row r="124" spans="1:6">
      <c r="A124" s="144">
        <f>'TX NEW CURR AND PVLS'!B130</f>
        <v>0</v>
      </c>
      <c r="B124" s="144" t="e">
        <f>VLOOKUP(A124,'US Mapping'!C$1:E$250,3,FALSE)</f>
        <v>#N/A</v>
      </c>
      <c r="C124" s="144">
        <f>'TX RTT AND ML'!B130</f>
        <v>0</v>
      </c>
      <c r="D124" s="144" t="e">
        <f>VLOOKUP(C124,'US Mapping'!C$1:E$242,3,FALSE)</f>
        <v>#N/A</v>
      </c>
      <c r="E124" s="145" t="str">
        <f t="shared" si="3"/>
        <v>2019Q4</v>
      </c>
      <c r="F124" s="148">
        <f t="shared" ca="1" si="2"/>
        <v>43840</v>
      </c>
    </row>
    <row r="125" spans="1:6">
      <c r="A125" s="144">
        <f>'TX NEW CURR AND PVLS'!B131</f>
        <v>0</v>
      </c>
      <c r="B125" s="144" t="e">
        <f>VLOOKUP(A125,'US Mapping'!C$1:E$250,3,FALSE)</f>
        <v>#N/A</v>
      </c>
      <c r="C125" s="144">
        <f>'TX RTT AND ML'!B131</f>
        <v>0</v>
      </c>
      <c r="D125" s="144" t="e">
        <f>VLOOKUP(C125,'US Mapping'!C$1:E$242,3,FALSE)</f>
        <v>#N/A</v>
      </c>
      <c r="E125" s="145" t="str">
        <f t="shared" si="3"/>
        <v>2019Q4</v>
      </c>
      <c r="F125" s="148">
        <f t="shared" ca="1" si="2"/>
        <v>43840</v>
      </c>
    </row>
    <row r="126" spans="1:6">
      <c r="A126" s="144">
        <f>'TX NEW CURR AND PVLS'!B132</f>
        <v>0</v>
      </c>
      <c r="B126" s="144" t="e">
        <f>VLOOKUP(A126,'US Mapping'!C$1:E$250,3,FALSE)</f>
        <v>#N/A</v>
      </c>
      <c r="C126" s="144">
        <f>'TX RTT AND ML'!B132</f>
        <v>0</v>
      </c>
      <c r="D126" s="144" t="e">
        <f>VLOOKUP(C126,'US Mapping'!C$1:E$242,3,FALSE)</f>
        <v>#N/A</v>
      </c>
      <c r="E126" s="145" t="str">
        <f t="shared" si="3"/>
        <v>2019Q4</v>
      </c>
      <c r="F126" s="148">
        <f t="shared" ca="1" si="2"/>
        <v>43840</v>
      </c>
    </row>
    <row r="127" spans="1:6">
      <c r="A127" s="144">
        <f>'TX NEW CURR AND PVLS'!B133</f>
        <v>0</v>
      </c>
      <c r="B127" s="144" t="e">
        <f>VLOOKUP(A127,'US Mapping'!C$1:E$250,3,FALSE)</f>
        <v>#N/A</v>
      </c>
      <c r="C127" s="144">
        <f>'TX RTT AND ML'!B133</f>
        <v>0</v>
      </c>
      <c r="D127" s="144" t="e">
        <f>VLOOKUP(C127,'US Mapping'!C$1:E$242,3,FALSE)</f>
        <v>#N/A</v>
      </c>
      <c r="E127" s="145" t="str">
        <f t="shared" si="3"/>
        <v>2019Q4</v>
      </c>
      <c r="F127" s="148">
        <f t="shared" ca="1" si="2"/>
        <v>43840</v>
      </c>
    </row>
    <row r="128" spans="1:6">
      <c r="A128" s="144">
        <f>'TX NEW CURR AND PVLS'!B134</f>
        <v>0</v>
      </c>
      <c r="B128" s="144" t="e">
        <f>VLOOKUP(A128,'US Mapping'!C$1:E$250,3,FALSE)</f>
        <v>#N/A</v>
      </c>
      <c r="C128" s="144">
        <f>'TX RTT AND ML'!B134</f>
        <v>0</v>
      </c>
      <c r="D128" s="144" t="e">
        <f>VLOOKUP(C128,'US Mapping'!C$1:E$242,3,FALSE)</f>
        <v>#N/A</v>
      </c>
      <c r="E128" s="145" t="str">
        <f t="shared" si="3"/>
        <v>2019Q4</v>
      </c>
      <c r="F128" s="148">
        <f t="shared" ca="1" si="2"/>
        <v>43840</v>
      </c>
    </row>
    <row r="129" spans="1:6">
      <c r="A129" s="144">
        <f>'TX NEW CURR AND PVLS'!B135</f>
        <v>0</v>
      </c>
      <c r="B129" s="144" t="e">
        <f>VLOOKUP(A129,'US Mapping'!C$1:E$250,3,FALSE)</f>
        <v>#N/A</v>
      </c>
      <c r="C129" s="144">
        <f>'TX RTT AND ML'!B135</f>
        <v>0</v>
      </c>
      <c r="D129" s="144" t="e">
        <f>VLOOKUP(C129,'US Mapping'!C$1:E$242,3,FALSE)</f>
        <v>#N/A</v>
      </c>
      <c r="E129" s="145" t="str">
        <f t="shared" si="3"/>
        <v>2019Q4</v>
      </c>
      <c r="F129" s="148">
        <f t="shared" ca="1" si="2"/>
        <v>43840</v>
      </c>
    </row>
    <row r="130" spans="1:6">
      <c r="A130" s="144">
        <f>'TX NEW CURR AND PVLS'!B136</f>
        <v>0</v>
      </c>
      <c r="B130" s="144" t="e">
        <f>VLOOKUP(A130,'US Mapping'!C$1:E$250,3,FALSE)</f>
        <v>#N/A</v>
      </c>
      <c r="C130" s="144">
        <f>'TX RTT AND ML'!B136</f>
        <v>0</v>
      </c>
      <c r="D130" s="144" t="e">
        <f>VLOOKUP(C130,'US Mapping'!C$1:E$242,3,FALSE)</f>
        <v>#N/A</v>
      </c>
      <c r="E130" s="145" t="str">
        <f t="shared" si="3"/>
        <v>2019Q4</v>
      </c>
      <c r="F130" s="148">
        <f t="shared" ref="F130:F193" ca="1" si="4">TODAY()</f>
        <v>43840</v>
      </c>
    </row>
    <row r="131" spans="1:6">
      <c r="A131" s="144">
        <f>'TX NEW CURR AND PVLS'!B137</f>
        <v>0</v>
      </c>
      <c r="B131" s="144" t="e">
        <f>VLOOKUP(A131,'US Mapping'!C$1:E$250,3,FALSE)</f>
        <v>#N/A</v>
      </c>
      <c r="C131" s="144">
        <f>'TX RTT AND ML'!B137</f>
        <v>0</v>
      </c>
      <c r="D131" s="144" t="e">
        <f>VLOOKUP(C131,'US Mapping'!C$1:E$242,3,FALSE)</f>
        <v>#N/A</v>
      </c>
      <c r="E131" s="145" t="str">
        <f t="shared" si="3"/>
        <v>2019Q4</v>
      </c>
      <c r="F131" s="148">
        <f t="shared" ca="1" si="4"/>
        <v>43840</v>
      </c>
    </row>
    <row r="132" spans="1:6">
      <c r="A132" s="144">
        <f>'TX NEW CURR AND PVLS'!B138</f>
        <v>0</v>
      </c>
      <c r="B132" s="144" t="e">
        <f>VLOOKUP(A132,'US Mapping'!C$1:E$250,3,FALSE)</f>
        <v>#N/A</v>
      </c>
      <c r="C132" s="144">
        <f>'TX RTT AND ML'!B138</f>
        <v>0</v>
      </c>
      <c r="D132" s="144" t="e">
        <f>VLOOKUP(C132,'US Mapping'!C$1:E$242,3,FALSE)</f>
        <v>#N/A</v>
      </c>
      <c r="E132" s="145" t="str">
        <f t="shared" ref="E132:E195" si="5">E131</f>
        <v>2019Q4</v>
      </c>
      <c r="F132" s="148">
        <f t="shared" ca="1" si="4"/>
        <v>43840</v>
      </c>
    </row>
    <row r="133" spans="1:6">
      <c r="A133" s="144">
        <f>'TX NEW CURR AND PVLS'!B139</f>
        <v>0</v>
      </c>
      <c r="B133" s="144" t="e">
        <f>VLOOKUP(A133,'US Mapping'!C$1:E$250,3,FALSE)</f>
        <v>#N/A</v>
      </c>
      <c r="C133" s="144">
        <f>'TX RTT AND ML'!B139</f>
        <v>0</v>
      </c>
      <c r="D133" s="144" t="e">
        <f>VLOOKUP(C133,'US Mapping'!C$1:E$242,3,FALSE)</f>
        <v>#N/A</v>
      </c>
      <c r="E133" s="145" t="str">
        <f t="shared" si="5"/>
        <v>2019Q4</v>
      </c>
      <c r="F133" s="148">
        <f t="shared" ca="1" si="4"/>
        <v>43840</v>
      </c>
    </row>
    <row r="134" spans="1:6">
      <c r="A134" s="144">
        <f>'TX NEW CURR AND PVLS'!B140</f>
        <v>0</v>
      </c>
      <c r="B134" s="144" t="e">
        <f>VLOOKUP(A134,'US Mapping'!C$1:E$250,3,FALSE)</f>
        <v>#N/A</v>
      </c>
      <c r="C134" s="144">
        <f>'TX RTT AND ML'!B140</f>
        <v>0</v>
      </c>
      <c r="D134" s="144" t="e">
        <f>VLOOKUP(C134,'US Mapping'!C$1:E$242,3,FALSE)</f>
        <v>#N/A</v>
      </c>
      <c r="E134" s="145" t="str">
        <f t="shared" si="5"/>
        <v>2019Q4</v>
      </c>
      <c r="F134" s="148">
        <f t="shared" ca="1" si="4"/>
        <v>43840</v>
      </c>
    </row>
    <row r="135" spans="1:6">
      <c r="A135" s="144">
        <f>'TX NEW CURR AND PVLS'!B141</f>
        <v>0</v>
      </c>
      <c r="B135" s="144" t="e">
        <f>VLOOKUP(A135,'US Mapping'!C$1:E$250,3,FALSE)</f>
        <v>#N/A</v>
      </c>
      <c r="C135" s="144">
        <f>'TX RTT AND ML'!B141</f>
        <v>0</v>
      </c>
      <c r="D135" s="144" t="e">
        <f>VLOOKUP(C135,'US Mapping'!C$1:E$242,3,FALSE)</f>
        <v>#N/A</v>
      </c>
      <c r="E135" s="145" t="str">
        <f t="shared" si="5"/>
        <v>2019Q4</v>
      </c>
      <c r="F135" s="148">
        <f t="shared" ca="1" si="4"/>
        <v>43840</v>
      </c>
    </row>
    <row r="136" spans="1:6">
      <c r="A136" s="144">
        <f>'TX NEW CURR AND PVLS'!B142</f>
        <v>0</v>
      </c>
      <c r="B136" s="144" t="e">
        <f>VLOOKUP(A136,'US Mapping'!C$1:E$250,3,FALSE)</f>
        <v>#N/A</v>
      </c>
      <c r="C136" s="144">
        <f>'TX RTT AND ML'!B142</f>
        <v>0</v>
      </c>
      <c r="D136" s="144" t="e">
        <f>VLOOKUP(C136,'US Mapping'!C$1:E$242,3,FALSE)</f>
        <v>#N/A</v>
      </c>
      <c r="E136" s="145" t="str">
        <f t="shared" si="5"/>
        <v>2019Q4</v>
      </c>
      <c r="F136" s="148">
        <f t="shared" ca="1" si="4"/>
        <v>43840</v>
      </c>
    </row>
    <row r="137" spans="1:6">
      <c r="A137" s="144">
        <f>'TX NEW CURR AND PVLS'!B143</f>
        <v>0</v>
      </c>
      <c r="B137" s="144" t="e">
        <f>VLOOKUP(A137,'US Mapping'!C$1:E$250,3,FALSE)</f>
        <v>#N/A</v>
      </c>
      <c r="C137" s="144">
        <f>'TX RTT AND ML'!B143</f>
        <v>0</v>
      </c>
      <c r="D137" s="144" t="e">
        <f>VLOOKUP(C137,'US Mapping'!C$1:E$242,3,FALSE)</f>
        <v>#N/A</v>
      </c>
      <c r="E137" s="145" t="str">
        <f t="shared" si="5"/>
        <v>2019Q4</v>
      </c>
      <c r="F137" s="148">
        <f t="shared" ca="1" si="4"/>
        <v>43840</v>
      </c>
    </row>
    <row r="138" spans="1:6">
      <c r="A138" s="144">
        <f>'TX NEW CURR AND PVLS'!B144</f>
        <v>0</v>
      </c>
      <c r="B138" s="144" t="e">
        <f>VLOOKUP(A138,'US Mapping'!C$1:E$250,3,FALSE)</f>
        <v>#N/A</v>
      </c>
      <c r="C138" s="144">
        <f>'TX RTT AND ML'!B144</f>
        <v>0</v>
      </c>
      <c r="D138" s="144" t="e">
        <f>VLOOKUP(C138,'US Mapping'!C$1:E$242,3,FALSE)</f>
        <v>#N/A</v>
      </c>
      <c r="E138" s="145" t="str">
        <f t="shared" si="5"/>
        <v>2019Q4</v>
      </c>
      <c r="F138" s="148">
        <f t="shared" ca="1" si="4"/>
        <v>43840</v>
      </c>
    </row>
    <row r="139" spans="1:6">
      <c r="A139" s="144">
        <f>'TX NEW CURR AND PVLS'!B145</f>
        <v>0</v>
      </c>
      <c r="B139" s="144" t="e">
        <f>VLOOKUP(A139,'US Mapping'!C$1:E$250,3,FALSE)</f>
        <v>#N/A</v>
      </c>
      <c r="C139" s="144">
        <f>'TX RTT AND ML'!B145</f>
        <v>0</v>
      </c>
      <c r="D139" s="144" t="e">
        <f>VLOOKUP(C139,'US Mapping'!C$1:E$242,3,FALSE)</f>
        <v>#N/A</v>
      </c>
      <c r="E139" s="145" t="str">
        <f t="shared" si="5"/>
        <v>2019Q4</v>
      </c>
      <c r="F139" s="148">
        <f t="shared" ca="1" si="4"/>
        <v>43840</v>
      </c>
    </row>
    <row r="140" spans="1:6">
      <c r="A140" s="144">
        <f>'TX NEW CURR AND PVLS'!B146</f>
        <v>0</v>
      </c>
      <c r="B140" s="144" t="e">
        <f>VLOOKUP(A140,'US Mapping'!C$1:E$250,3,FALSE)</f>
        <v>#N/A</v>
      </c>
      <c r="C140" s="144">
        <f>'TX RTT AND ML'!B146</f>
        <v>0</v>
      </c>
      <c r="D140" s="144" t="e">
        <f>VLOOKUP(C140,'US Mapping'!C$1:E$242,3,FALSE)</f>
        <v>#N/A</v>
      </c>
      <c r="E140" s="145" t="str">
        <f t="shared" si="5"/>
        <v>2019Q4</v>
      </c>
      <c r="F140" s="148">
        <f t="shared" ca="1" si="4"/>
        <v>43840</v>
      </c>
    </row>
    <row r="141" spans="1:6">
      <c r="A141" s="144">
        <f>'TX NEW CURR AND PVLS'!B147</f>
        <v>0</v>
      </c>
      <c r="B141" s="144" t="e">
        <f>VLOOKUP(A141,'US Mapping'!C$1:E$250,3,FALSE)</f>
        <v>#N/A</v>
      </c>
      <c r="C141" s="144">
        <f>'TX RTT AND ML'!B147</f>
        <v>0</v>
      </c>
      <c r="D141" s="144" t="e">
        <f>VLOOKUP(C141,'US Mapping'!C$1:E$242,3,FALSE)</f>
        <v>#N/A</v>
      </c>
      <c r="E141" s="145" t="str">
        <f t="shared" si="5"/>
        <v>2019Q4</v>
      </c>
      <c r="F141" s="148">
        <f t="shared" ca="1" si="4"/>
        <v>43840</v>
      </c>
    </row>
    <row r="142" spans="1:6">
      <c r="A142" s="144">
        <f>'TX NEW CURR AND PVLS'!B148</f>
        <v>0</v>
      </c>
      <c r="B142" s="144" t="e">
        <f>VLOOKUP(A142,'US Mapping'!C$1:E$250,3,FALSE)</f>
        <v>#N/A</v>
      </c>
      <c r="C142" s="144">
        <f>'TX RTT AND ML'!B148</f>
        <v>0</v>
      </c>
      <c r="D142" s="144" t="e">
        <f>VLOOKUP(C142,'US Mapping'!C$1:E$242,3,FALSE)</f>
        <v>#N/A</v>
      </c>
      <c r="E142" s="145" t="str">
        <f t="shared" si="5"/>
        <v>2019Q4</v>
      </c>
      <c r="F142" s="148">
        <f t="shared" ca="1" si="4"/>
        <v>43840</v>
      </c>
    </row>
    <row r="143" spans="1:6">
      <c r="A143" s="144">
        <f>'TX NEW CURR AND PVLS'!B149</f>
        <v>0</v>
      </c>
      <c r="B143" s="144" t="e">
        <f>VLOOKUP(A143,'US Mapping'!C$1:E$250,3,FALSE)</f>
        <v>#N/A</v>
      </c>
      <c r="C143" s="144">
        <f>'TX RTT AND ML'!B149</f>
        <v>0</v>
      </c>
      <c r="D143" s="144" t="e">
        <f>VLOOKUP(C143,'US Mapping'!C$1:E$242,3,FALSE)</f>
        <v>#N/A</v>
      </c>
      <c r="E143" s="145" t="str">
        <f t="shared" si="5"/>
        <v>2019Q4</v>
      </c>
      <c r="F143" s="148">
        <f t="shared" ca="1" si="4"/>
        <v>43840</v>
      </c>
    </row>
    <row r="144" spans="1:6">
      <c r="A144" s="144">
        <f>'TX NEW CURR AND PVLS'!B150</f>
        <v>0</v>
      </c>
      <c r="B144" s="144" t="e">
        <f>VLOOKUP(A144,'US Mapping'!C$1:E$250,3,FALSE)</f>
        <v>#N/A</v>
      </c>
      <c r="C144" s="144">
        <f>'TX RTT AND ML'!B150</f>
        <v>0</v>
      </c>
      <c r="D144" s="144" t="e">
        <f>VLOOKUP(C144,'US Mapping'!C$1:E$242,3,FALSE)</f>
        <v>#N/A</v>
      </c>
      <c r="E144" s="145" t="str">
        <f t="shared" si="5"/>
        <v>2019Q4</v>
      </c>
      <c r="F144" s="148">
        <f t="shared" ca="1" si="4"/>
        <v>43840</v>
      </c>
    </row>
    <row r="145" spans="1:6">
      <c r="A145" s="144">
        <f>'TX NEW CURR AND PVLS'!B151</f>
        <v>0</v>
      </c>
      <c r="B145" s="144" t="e">
        <f>VLOOKUP(A145,'US Mapping'!C$1:E$250,3,FALSE)</f>
        <v>#N/A</v>
      </c>
      <c r="C145" s="144">
        <f>'TX RTT AND ML'!B151</f>
        <v>0</v>
      </c>
      <c r="D145" s="144" t="e">
        <f>VLOOKUP(C145,'US Mapping'!C$1:E$242,3,FALSE)</f>
        <v>#N/A</v>
      </c>
      <c r="E145" s="145" t="str">
        <f t="shared" si="5"/>
        <v>2019Q4</v>
      </c>
      <c r="F145" s="148">
        <f t="shared" ca="1" si="4"/>
        <v>43840</v>
      </c>
    </row>
    <row r="146" spans="1:6">
      <c r="A146" s="144">
        <f>'TX NEW CURR AND PVLS'!B152</f>
        <v>0</v>
      </c>
      <c r="B146" s="144" t="e">
        <f>VLOOKUP(A146,'US Mapping'!C$1:E$250,3,FALSE)</f>
        <v>#N/A</v>
      </c>
      <c r="C146" s="144">
        <f>'TX RTT AND ML'!B152</f>
        <v>0</v>
      </c>
      <c r="D146" s="144" t="e">
        <f>VLOOKUP(C146,'US Mapping'!C$1:E$242,3,FALSE)</f>
        <v>#N/A</v>
      </c>
      <c r="E146" s="145" t="str">
        <f t="shared" si="5"/>
        <v>2019Q4</v>
      </c>
      <c r="F146" s="148">
        <f t="shared" ca="1" si="4"/>
        <v>43840</v>
      </c>
    </row>
    <row r="147" spans="1:6">
      <c r="A147" s="144">
        <f>'TX NEW CURR AND PVLS'!B153</f>
        <v>0</v>
      </c>
      <c r="B147" s="144" t="e">
        <f>VLOOKUP(A147,'US Mapping'!C$1:E$250,3,FALSE)</f>
        <v>#N/A</v>
      </c>
      <c r="C147" s="144">
        <f>'TX RTT AND ML'!B153</f>
        <v>0</v>
      </c>
      <c r="D147" s="144" t="e">
        <f>VLOOKUP(C147,'US Mapping'!C$1:E$242,3,FALSE)</f>
        <v>#N/A</v>
      </c>
      <c r="E147" s="145" t="str">
        <f t="shared" si="5"/>
        <v>2019Q4</v>
      </c>
      <c r="F147" s="148">
        <f t="shared" ca="1" si="4"/>
        <v>43840</v>
      </c>
    </row>
    <row r="148" spans="1:6">
      <c r="A148" s="144">
        <f>'TX NEW CURR AND PVLS'!B154</f>
        <v>0</v>
      </c>
      <c r="B148" s="144" t="e">
        <f>VLOOKUP(A148,'US Mapping'!C$1:E$250,3,FALSE)</f>
        <v>#N/A</v>
      </c>
      <c r="C148" s="144">
        <f>'TX RTT AND ML'!B154</f>
        <v>0</v>
      </c>
      <c r="D148" s="144" t="e">
        <f>VLOOKUP(C148,'US Mapping'!C$1:E$242,3,FALSE)</f>
        <v>#N/A</v>
      </c>
      <c r="E148" s="145" t="str">
        <f t="shared" si="5"/>
        <v>2019Q4</v>
      </c>
      <c r="F148" s="148">
        <f t="shared" ca="1" si="4"/>
        <v>43840</v>
      </c>
    </row>
    <row r="149" spans="1:6">
      <c r="A149" s="144">
        <f>'TX NEW CURR AND PVLS'!B155</f>
        <v>0</v>
      </c>
      <c r="B149" s="144" t="e">
        <f>VLOOKUP(A149,'US Mapping'!C$1:E$250,3,FALSE)</f>
        <v>#N/A</v>
      </c>
      <c r="C149" s="144">
        <f>'TX RTT AND ML'!B155</f>
        <v>0</v>
      </c>
      <c r="D149" s="144" t="e">
        <f>VLOOKUP(C149,'US Mapping'!C$1:E$242,3,FALSE)</f>
        <v>#N/A</v>
      </c>
      <c r="E149" s="145" t="str">
        <f t="shared" si="5"/>
        <v>2019Q4</v>
      </c>
      <c r="F149" s="148">
        <f t="shared" ca="1" si="4"/>
        <v>43840</v>
      </c>
    </row>
    <row r="150" spans="1:6">
      <c r="A150" s="144">
        <f>'TX NEW CURR AND PVLS'!B156</f>
        <v>0</v>
      </c>
      <c r="B150" s="144" t="e">
        <f>VLOOKUP(A150,'US Mapping'!C$1:E$250,3,FALSE)</f>
        <v>#N/A</v>
      </c>
      <c r="C150" s="144">
        <f>'TX RTT AND ML'!B156</f>
        <v>0</v>
      </c>
      <c r="D150" s="144" t="e">
        <f>VLOOKUP(C150,'US Mapping'!C$1:E$242,3,FALSE)</f>
        <v>#N/A</v>
      </c>
      <c r="E150" s="145" t="str">
        <f t="shared" si="5"/>
        <v>2019Q4</v>
      </c>
      <c r="F150" s="148">
        <f t="shared" ca="1" si="4"/>
        <v>43840</v>
      </c>
    </row>
    <row r="151" spans="1:6">
      <c r="A151" s="144">
        <f>'TX NEW CURR AND PVLS'!B157</f>
        <v>0</v>
      </c>
      <c r="B151" s="144" t="e">
        <f>VLOOKUP(A151,'US Mapping'!C$1:E$250,3,FALSE)</f>
        <v>#N/A</v>
      </c>
      <c r="C151" s="144">
        <f>'TX RTT AND ML'!B157</f>
        <v>0</v>
      </c>
      <c r="D151" s="144" t="e">
        <f>VLOOKUP(C151,'US Mapping'!C$1:E$242,3,FALSE)</f>
        <v>#N/A</v>
      </c>
      <c r="E151" s="145" t="str">
        <f t="shared" si="5"/>
        <v>2019Q4</v>
      </c>
      <c r="F151" s="148">
        <f t="shared" ca="1" si="4"/>
        <v>43840</v>
      </c>
    </row>
    <row r="152" spans="1:6">
      <c r="A152" s="144">
        <f>'TX NEW CURR AND PVLS'!B158</f>
        <v>0</v>
      </c>
      <c r="B152" s="144" t="e">
        <f>VLOOKUP(A152,'US Mapping'!C$1:E$250,3,FALSE)</f>
        <v>#N/A</v>
      </c>
      <c r="C152" s="144">
        <f>'TX RTT AND ML'!B158</f>
        <v>0</v>
      </c>
      <c r="D152" s="144" t="e">
        <f>VLOOKUP(C152,'US Mapping'!C$1:E$242,3,FALSE)</f>
        <v>#N/A</v>
      </c>
      <c r="E152" s="145" t="str">
        <f t="shared" si="5"/>
        <v>2019Q4</v>
      </c>
      <c r="F152" s="148">
        <f t="shared" ca="1" si="4"/>
        <v>43840</v>
      </c>
    </row>
    <row r="153" spans="1:6">
      <c r="A153" s="144">
        <f>'TX NEW CURR AND PVLS'!B159</f>
        <v>0</v>
      </c>
      <c r="B153" s="144" t="e">
        <f>VLOOKUP(A153,'US Mapping'!C$1:E$250,3,FALSE)</f>
        <v>#N/A</v>
      </c>
      <c r="C153" s="144">
        <f>'TX RTT AND ML'!B159</f>
        <v>0</v>
      </c>
      <c r="D153" s="144" t="e">
        <f>VLOOKUP(C153,'US Mapping'!C$1:E$242,3,FALSE)</f>
        <v>#N/A</v>
      </c>
      <c r="E153" s="145" t="str">
        <f t="shared" si="5"/>
        <v>2019Q4</v>
      </c>
      <c r="F153" s="148">
        <f t="shared" ca="1" si="4"/>
        <v>43840</v>
      </c>
    </row>
    <row r="154" spans="1:6">
      <c r="A154" s="144">
        <f>'TX NEW CURR AND PVLS'!B160</f>
        <v>0</v>
      </c>
      <c r="B154" s="144" t="e">
        <f>VLOOKUP(A154,'US Mapping'!C$1:E$250,3,FALSE)</f>
        <v>#N/A</v>
      </c>
      <c r="C154" s="144">
        <f>'TX RTT AND ML'!B160</f>
        <v>0</v>
      </c>
      <c r="D154" s="144" t="e">
        <f>VLOOKUP(C154,'US Mapping'!C$1:E$242,3,FALSE)</f>
        <v>#N/A</v>
      </c>
      <c r="E154" s="145" t="str">
        <f t="shared" si="5"/>
        <v>2019Q4</v>
      </c>
      <c r="F154" s="148">
        <f t="shared" ca="1" si="4"/>
        <v>43840</v>
      </c>
    </row>
    <row r="155" spans="1:6">
      <c r="A155" s="144">
        <f>'TX NEW CURR AND PVLS'!B161</f>
        <v>0</v>
      </c>
      <c r="B155" s="144" t="e">
        <f>VLOOKUP(A155,'US Mapping'!C$1:E$250,3,FALSE)</f>
        <v>#N/A</v>
      </c>
      <c r="C155" s="144">
        <f>'TX RTT AND ML'!B161</f>
        <v>0</v>
      </c>
      <c r="D155" s="144" t="e">
        <f>VLOOKUP(C155,'US Mapping'!C$1:E$242,3,FALSE)</f>
        <v>#N/A</v>
      </c>
      <c r="E155" s="145" t="str">
        <f t="shared" si="5"/>
        <v>2019Q4</v>
      </c>
      <c r="F155" s="148">
        <f t="shared" ca="1" si="4"/>
        <v>43840</v>
      </c>
    </row>
    <row r="156" spans="1:6">
      <c r="A156" s="144">
        <f>'TX NEW CURR AND PVLS'!B162</f>
        <v>0</v>
      </c>
      <c r="B156" s="144" t="e">
        <f>VLOOKUP(A156,'US Mapping'!C$1:E$250,3,FALSE)</f>
        <v>#N/A</v>
      </c>
      <c r="C156" s="144">
        <f>'TX RTT AND ML'!B162</f>
        <v>0</v>
      </c>
      <c r="D156" s="144" t="e">
        <f>VLOOKUP(C156,'US Mapping'!C$1:E$242,3,FALSE)</f>
        <v>#N/A</v>
      </c>
      <c r="E156" s="145" t="str">
        <f t="shared" si="5"/>
        <v>2019Q4</v>
      </c>
      <c r="F156" s="148">
        <f t="shared" ca="1" si="4"/>
        <v>43840</v>
      </c>
    </row>
    <row r="157" spans="1:6">
      <c r="A157" s="144">
        <f>'TX NEW CURR AND PVLS'!B163</f>
        <v>0</v>
      </c>
      <c r="B157" s="144" t="e">
        <f>VLOOKUP(A157,'US Mapping'!C$1:E$250,3,FALSE)</f>
        <v>#N/A</v>
      </c>
      <c r="C157" s="144">
        <f>'TX RTT AND ML'!B163</f>
        <v>0</v>
      </c>
      <c r="D157" s="144" t="e">
        <f>VLOOKUP(C157,'US Mapping'!C$1:E$242,3,FALSE)</f>
        <v>#N/A</v>
      </c>
      <c r="E157" s="145" t="str">
        <f t="shared" si="5"/>
        <v>2019Q4</v>
      </c>
      <c r="F157" s="148">
        <f t="shared" ca="1" si="4"/>
        <v>43840</v>
      </c>
    </row>
    <row r="158" spans="1:6">
      <c r="A158" s="144">
        <f>'TX NEW CURR AND PVLS'!B164</f>
        <v>0</v>
      </c>
      <c r="B158" s="144" t="e">
        <f>VLOOKUP(A158,'US Mapping'!C$1:E$250,3,FALSE)</f>
        <v>#N/A</v>
      </c>
      <c r="C158" s="144">
        <f>'TX RTT AND ML'!B164</f>
        <v>0</v>
      </c>
      <c r="D158" s="144" t="e">
        <f>VLOOKUP(C158,'US Mapping'!C$1:E$242,3,FALSE)</f>
        <v>#N/A</v>
      </c>
      <c r="E158" s="145" t="str">
        <f t="shared" si="5"/>
        <v>2019Q4</v>
      </c>
      <c r="F158" s="148">
        <f t="shared" ca="1" si="4"/>
        <v>43840</v>
      </c>
    </row>
    <row r="159" spans="1:6">
      <c r="A159" s="144">
        <f>'TX NEW CURR AND PVLS'!B165</f>
        <v>0</v>
      </c>
      <c r="B159" s="144" t="e">
        <f>VLOOKUP(A159,'US Mapping'!C$1:E$250,3,FALSE)</f>
        <v>#N/A</v>
      </c>
      <c r="C159" s="144">
        <f>'TX RTT AND ML'!B165</f>
        <v>0</v>
      </c>
      <c r="D159" s="144" t="e">
        <f>VLOOKUP(C159,'US Mapping'!C$1:E$242,3,FALSE)</f>
        <v>#N/A</v>
      </c>
      <c r="E159" s="145" t="str">
        <f t="shared" si="5"/>
        <v>2019Q4</v>
      </c>
      <c r="F159" s="148">
        <f t="shared" ca="1" si="4"/>
        <v>43840</v>
      </c>
    </row>
    <row r="160" spans="1:6">
      <c r="A160" s="144">
        <f>'TX NEW CURR AND PVLS'!B166</f>
        <v>0</v>
      </c>
      <c r="B160" s="144" t="e">
        <f>VLOOKUP(A160,'US Mapping'!C$1:E$250,3,FALSE)</f>
        <v>#N/A</v>
      </c>
      <c r="C160" s="144">
        <f>'TX RTT AND ML'!B166</f>
        <v>0</v>
      </c>
      <c r="D160" s="144" t="e">
        <f>VLOOKUP(C160,'US Mapping'!C$1:E$242,3,FALSE)</f>
        <v>#N/A</v>
      </c>
      <c r="E160" s="145" t="str">
        <f t="shared" si="5"/>
        <v>2019Q4</v>
      </c>
      <c r="F160" s="148">
        <f t="shared" ca="1" si="4"/>
        <v>43840</v>
      </c>
    </row>
    <row r="161" spans="1:6">
      <c r="A161" s="144">
        <f>'TX NEW CURR AND PVLS'!B167</f>
        <v>0</v>
      </c>
      <c r="B161" s="144" t="e">
        <f>VLOOKUP(A161,'US Mapping'!C$1:E$250,3,FALSE)</f>
        <v>#N/A</v>
      </c>
      <c r="C161" s="144">
        <f>'TX RTT AND ML'!B167</f>
        <v>0</v>
      </c>
      <c r="D161" s="144" t="e">
        <f>VLOOKUP(C161,'US Mapping'!C$1:E$242,3,FALSE)</f>
        <v>#N/A</v>
      </c>
      <c r="E161" s="145" t="str">
        <f t="shared" si="5"/>
        <v>2019Q4</v>
      </c>
      <c r="F161" s="148">
        <f t="shared" ca="1" si="4"/>
        <v>43840</v>
      </c>
    </row>
    <row r="162" spans="1:6">
      <c r="A162" s="144">
        <f>'TX NEW CURR AND PVLS'!B168</f>
        <v>0</v>
      </c>
      <c r="B162" s="144" t="e">
        <f>VLOOKUP(A162,'US Mapping'!C$1:E$250,3,FALSE)</f>
        <v>#N/A</v>
      </c>
      <c r="C162" s="144">
        <f>'TX RTT AND ML'!B168</f>
        <v>0</v>
      </c>
      <c r="D162" s="144" t="e">
        <f>VLOOKUP(C162,'US Mapping'!C$1:E$242,3,FALSE)</f>
        <v>#N/A</v>
      </c>
      <c r="E162" s="145" t="str">
        <f t="shared" si="5"/>
        <v>2019Q4</v>
      </c>
      <c r="F162" s="148">
        <f t="shared" ca="1" si="4"/>
        <v>43840</v>
      </c>
    </row>
    <row r="163" spans="1:6">
      <c r="A163" s="144">
        <f>'TX NEW CURR AND PVLS'!B169</f>
        <v>0</v>
      </c>
      <c r="B163" s="144" t="e">
        <f>VLOOKUP(A163,'US Mapping'!C$1:E$250,3,FALSE)</f>
        <v>#N/A</v>
      </c>
      <c r="C163" s="144">
        <f>'TX RTT AND ML'!B169</f>
        <v>0</v>
      </c>
      <c r="D163" s="144" t="e">
        <f>VLOOKUP(C163,'US Mapping'!C$1:E$242,3,FALSE)</f>
        <v>#N/A</v>
      </c>
      <c r="E163" s="145" t="str">
        <f t="shared" si="5"/>
        <v>2019Q4</v>
      </c>
      <c r="F163" s="148">
        <f t="shared" ca="1" si="4"/>
        <v>43840</v>
      </c>
    </row>
    <row r="164" spans="1:6">
      <c r="A164" s="144">
        <f>'TX NEW CURR AND PVLS'!B170</f>
        <v>0</v>
      </c>
      <c r="B164" s="144" t="e">
        <f>VLOOKUP(A164,'US Mapping'!C$1:E$250,3,FALSE)</f>
        <v>#N/A</v>
      </c>
      <c r="C164" s="144">
        <f>'TX RTT AND ML'!B170</f>
        <v>0</v>
      </c>
      <c r="D164" s="144" t="e">
        <f>VLOOKUP(C164,'US Mapping'!C$1:E$242,3,FALSE)</f>
        <v>#N/A</v>
      </c>
      <c r="E164" s="145" t="str">
        <f t="shared" si="5"/>
        <v>2019Q4</v>
      </c>
      <c r="F164" s="148">
        <f t="shared" ca="1" si="4"/>
        <v>43840</v>
      </c>
    </row>
    <row r="165" spans="1:6">
      <c r="A165" s="144">
        <f>'TX NEW CURR AND PVLS'!B171</f>
        <v>0</v>
      </c>
      <c r="B165" s="144" t="e">
        <f>VLOOKUP(A165,'US Mapping'!C$1:E$250,3,FALSE)</f>
        <v>#N/A</v>
      </c>
      <c r="C165" s="144">
        <f>'TX RTT AND ML'!B171</f>
        <v>0</v>
      </c>
      <c r="D165" s="144" t="e">
        <f>VLOOKUP(C165,'US Mapping'!C$1:E$242,3,FALSE)</f>
        <v>#N/A</v>
      </c>
      <c r="E165" s="145" t="str">
        <f t="shared" si="5"/>
        <v>2019Q4</v>
      </c>
      <c r="F165" s="148">
        <f t="shared" ca="1" si="4"/>
        <v>43840</v>
      </c>
    </row>
    <row r="166" spans="1:6">
      <c r="A166" s="144">
        <f>'TX NEW CURR AND PVLS'!B172</f>
        <v>0</v>
      </c>
      <c r="B166" s="144" t="e">
        <f>VLOOKUP(A166,'US Mapping'!C$1:E$250,3,FALSE)</f>
        <v>#N/A</v>
      </c>
      <c r="C166" s="144">
        <f>'TX RTT AND ML'!B172</f>
        <v>0</v>
      </c>
      <c r="D166" s="144" t="e">
        <f>VLOOKUP(C166,'US Mapping'!C$1:E$242,3,FALSE)</f>
        <v>#N/A</v>
      </c>
      <c r="E166" s="145" t="str">
        <f t="shared" si="5"/>
        <v>2019Q4</v>
      </c>
      <c r="F166" s="148">
        <f t="shared" ca="1" si="4"/>
        <v>43840</v>
      </c>
    </row>
    <row r="167" spans="1:6">
      <c r="A167" s="144">
        <f>'TX NEW CURR AND PVLS'!B173</f>
        <v>0</v>
      </c>
      <c r="B167" s="144" t="e">
        <f>VLOOKUP(A167,'US Mapping'!C$1:E$250,3,FALSE)</f>
        <v>#N/A</v>
      </c>
      <c r="C167" s="144">
        <f>'TX RTT AND ML'!B173</f>
        <v>0</v>
      </c>
      <c r="D167" s="144" t="e">
        <f>VLOOKUP(C167,'US Mapping'!C$1:E$242,3,FALSE)</f>
        <v>#N/A</v>
      </c>
      <c r="E167" s="145" t="str">
        <f t="shared" si="5"/>
        <v>2019Q4</v>
      </c>
      <c r="F167" s="148">
        <f t="shared" ca="1" si="4"/>
        <v>43840</v>
      </c>
    </row>
    <row r="168" spans="1:6">
      <c r="A168" s="144">
        <f>'TX NEW CURR AND PVLS'!B174</f>
        <v>0</v>
      </c>
      <c r="B168" s="144" t="e">
        <f>VLOOKUP(A168,'US Mapping'!C$1:E$250,3,FALSE)</f>
        <v>#N/A</v>
      </c>
      <c r="C168" s="144">
        <f>'TX RTT AND ML'!B174</f>
        <v>0</v>
      </c>
      <c r="D168" s="144" t="e">
        <f>VLOOKUP(C168,'US Mapping'!C$1:E$242,3,FALSE)</f>
        <v>#N/A</v>
      </c>
      <c r="E168" s="145" t="str">
        <f t="shared" si="5"/>
        <v>2019Q4</v>
      </c>
      <c r="F168" s="148">
        <f t="shared" ca="1" si="4"/>
        <v>43840</v>
      </c>
    </row>
    <row r="169" spans="1:6">
      <c r="A169" s="144">
        <f>'TX NEW CURR AND PVLS'!B175</f>
        <v>0</v>
      </c>
      <c r="B169" s="144" t="e">
        <f>VLOOKUP(A169,'US Mapping'!C$1:E$250,3,FALSE)</f>
        <v>#N/A</v>
      </c>
      <c r="C169" s="144">
        <f>'TX RTT AND ML'!B175</f>
        <v>0</v>
      </c>
      <c r="D169" s="144" t="e">
        <f>VLOOKUP(C169,'US Mapping'!C$1:E$242,3,FALSE)</f>
        <v>#N/A</v>
      </c>
      <c r="E169" s="145" t="str">
        <f t="shared" si="5"/>
        <v>2019Q4</v>
      </c>
      <c r="F169" s="148">
        <f t="shared" ca="1" si="4"/>
        <v>43840</v>
      </c>
    </row>
    <row r="170" spans="1:6">
      <c r="A170" s="144">
        <f>'TX NEW CURR AND PVLS'!B176</f>
        <v>0</v>
      </c>
      <c r="B170" s="144" t="e">
        <f>VLOOKUP(A170,'US Mapping'!C$1:E$250,3,FALSE)</f>
        <v>#N/A</v>
      </c>
      <c r="C170" s="144">
        <f>'TX RTT AND ML'!B176</f>
        <v>0</v>
      </c>
      <c r="D170" s="144" t="e">
        <f>VLOOKUP(C170,'US Mapping'!C$1:E$242,3,FALSE)</f>
        <v>#N/A</v>
      </c>
      <c r="E170" s="145" t="str">
        <f t="shared" si="5"/>
        <v>2019Q4</v>
      </c>
      <c r="F170" s="148">
        <f t="shared" ca="1" si="4"/>
        <v>43840</v>
      </c>
    </row>
    <row r="171" spans="1:6">
      <c r="A171" s="144">
        <f>'TX NEW CURR AND PVLS'!B177</f>
        <v>0</v>
      </c>
      <c r="B171" s="144" t="e">
        <f>VLOOKUP(A171,'US Mapping'!C$1:E$250,3,FALSE)</f>
        <v>#N/A</v>
      </c>
      <c r="C171" s="144">
        <f>'TX RTT AND ML'!B177</f>
        <v>0</v>
      </c>
      <c r="D171" s="144" t="e">
        <f>VLOOKUP(C171,'US Mapping'!C$1:E$242,3,FALSE)</f>
        <v>#N/A</v>
      </c>
      <c r="E171" s="145" t="str">
        <f t="shared" si="5"/>
        <v>2019Q4</v>
      </c>
      <c r="F171" s="148">
        <f t="shared" ca="1" si="4"/>
        <v>43840</v>
      </c>
    </row>
    <row r="172" spans="1:6">
      <c r="A172" s="144">
        <f>'TX NEW CURR AND PVLS'!B178</f>
        <v>0</v>
      </c>
      <c r="B172" s="144" t="e">
        <f>VLOOKUP(A172,'US Mapping'!C$1:E$250,3,FALSE)</f>
        <v>#N/A</v>
      </c>
      <c r="C172" s="144">
        <f>'TX RTT AND ML'!B178</f>
        <v>0</v>
      </c>
      <c r="D172" s="144" t="e">
        <f>VLOOKUP(C172,'US Mapping'!C$1:E$242,3,FALSE)</f>
        <v>#N/A</v>
      </c>
      <c r="E172" s="145" t="str">
        <f t="shared" si="5"/>
        <v>2019Q4</v>
      </c>
      <c r="F172" s="148">
        <f t="shared" ca="1" si="4"/>
        <v>43840</v>
      </c>
    </row>
    <row r="173" spans="1:6">
      <c r="A173" s="144">
        <f>'TX NEW CURR AND PVLS'!B179</f>
        <v>0</v>
      </c>
      <c r="B173" s="144" t="e">
        <f>VLOOKUP(A173,'US Mapping'!C$1:E$250,3,FALSE)</f>
        <v>#N/A</v>
      </c>
      <c r="C173" s="144">
        <f>'TX RTT AND ML'!B179</f>
        <v>0</v>
      </c>
      <c r="D173" s="144" t="e">
        <f>VLOOKUP(C173,'US Mapping'!C$1:E$242,3,FALSE)</f>
        <v>#N/A</v>
      </c>
      <c r="E173" s="145" t="str">
        <f t="shared" si="5"/>
        <v>2019Q4</v>
      </c>
      <c r="F173" s="148">
        <f t="shared" ca="1" si="4"/>
        <v>43840</v>
      </c>
    </row>
    <row r="174" spans="1:6">
      <c r="A174" s="144">
        <f>'TX NEW CURR AND PVLS'!B180</f>
        <v>0</v>
      </c>
      <c r="B174" s="144" t="e">
        <f>VLOOKUP(A174,'US Mapping'!C$1:E$250,3,FALSE)</f>
        <v>#N/A</v>
      </c>
      <c r="C174" s="144">
        <f>'TX RTT AND ML'!B180</f>
        <v>0</v>
      </c>
      <c r="D174" s="144" t="e">
        <f>VLOOKUP(C174,'US Mapping'!C$1:E$242,3,FALSE)</f>
        <v>#N/A</v>
      </c>
      <c r="E174" s="145" t="str">
        <f t="shared" si="5"/>
        <v>2019Q4</v>
      </c>
      <c r="F174" s="148">
        <f t="shared" ca="1" si="4"/>
        <v>43840</v>
      </c>
    </row>
    <row r="175" spans="1:6">
      <c r="A175" s="144">
        <f>'TX NEW CURR AND PVLS'!B181</f>
        <v>0</v>
      </c>
      <c r="B175" s="144" t="e">
        <f>VLOOKUP(A175,'US Mapping'!C$1:E$250,3,FALSE)</f>
        <v>#N/A</v>
      </c>
      <c r="C175" s="144">
        <f>'TX RTT AND ML'!B181</f>
        <v>0</v>
      </c>
      <c r="D175" s="144" t="e">
        <f>VLOOKUP(C175,'US Mapping'!C$1:E$242,3,FALSE)</f>
        <v>#N/A</v>
      </c>
      <c r="E175" s="145" t="str">
        <f t="shared" si="5"/>
        <v>2019Q4</v>
      </c>
      <c r="F175" s="148">
        <f t="shared" ca="1" si="4"/>
        <v>43840</v>
      </c>
    </row>
    <row r="176" spans="1:6">
      <c r="A176" s="144">
        <f>'TX NEW CURR AND PVLS'!B182</f>
        <v>0</v>
      </c>
      <c r="B176" s="144" t="e">
        <f>VLOOKUP(A176,'US Mapping'!C$1:E$250,3,FALSE)</f>
        <v>#N/A</v>
      </c>
      <c r="C176" s="144">
        <f>'TX RTT AND ML'!B182</f>
        <v>0</v>
      </c>
      <c r="D176" s="144" t="e">
        <f>VLOOKUP(C176,'US Mapping'!C$1:E$242,3,FALSE)</f>
        <v>#N/A</v>
      </c>
      <c r="E176" s="145" t="str">
        <f t="shared" si="5"/>
        <v>2019Q4</v>
      </c>
      <c r="F176" s="148">
        <f t="shared" ca="1" si="4"/>
        <v>43840</v>
      </c>
    </row>
    <row r="177" spans="1:6">
      <c r="A177" s="144">
        <f>'TX NEW CURR AND PVLS'!B183</f>
        <v>0</v>
      </c>
      <c r="B177" s="144" t="e">
        <f>VLOOKUP(A177,'US Mapping'!C$1:E$250,3,FALSE)</f>
        <v>#N/A</v>
      </c>
      <c r="C177" s="144">
        <f>'TX RTT AND ML'!B183</f>
        <v>0</v>
      </c>
      <c r="D177" s="144" t="e">
        <f>VLOOKUP(C177,'US Mapping'!C$1:E$242,3,FALSE)</f>
        <v>#N/A</v>
      </c>
      <c r="E177" s="145" t="str">
        <f t="shared" si="5"/>
        <v>2019Q4</v>
      </c>
      <c r="F177" s="148">
        <f t="shared" ca="1" si="4"/>
        <v>43840</v>
      </c>
    </row>
    <row r="178" spans="1:6">
      <c r="A178" s="144">
        <f>'TX NEW CURR AND PVLS'!B184</f>
        <v>0</v>
      </c>
      <c r="B178" s="144" t="e">
        <f>VLOOKUP(A178,'US Mapping'!C$1:E$250,3,FALSE)</f>
        <v>#N/A</v>
      </c>
      <c r="C178" s="144">
        <f>'TX RTT AND ML'!B184</f>
        <v>0</v>
      </c>
      <c r="D178" s="144" t="e">
        <f>VLOOKUP(C178,'US Mapping'!C$1:E$242,3,FALSE)</f>
        <v>#N/A</v>
      </c>
      <c r="E178" s="145" t="str">
        <f t="shared" si="5"/>
        <v>2019Q4</v>
      </c>
      <c r="F178" s="148">
        <f t="shared" ca="1" si="4"/>
        <v>43840</v>
      </c>
    </row>
    <row r="179" spans="1:6">
      <c r="A179" s="144">
        <f>'TX NEW CURR AND PVLS'!B185</f>
        <v>0</v>
      </c>
      <c r="B179" s="144" t="e">
        <f>VLOOKUP(A179,'US Mapping'!C$1:E$250,3,FALSE)</f>
        <v>#N/A</v>
      </c>
      <c r="C179" s="144">
        <f>'TX RTT AND ML'!B185</f>
        <v>0</v>
      </c>
      <c r="D179" s="144" t="e">
        <f>VLOOKUP(C179,'US Mapping'!C$1:E$242,3,FALSE)</f>
        <v>#N/A</v>
      </c>
      <c r="E179" s="145" t="str">
        <f t="shared" si="5"/>
        <v>2019Q4</v>
      </c>
      <c r="F179" s="148">
        <f t="shared" ca="1" si="4"/>
        <v>43840</v>
      </c>
    </row>
    <row r="180" spans="1:6">
      <c r="A180" s="144">
        <f>'TX NEW CURR AND PVLS'!B186</f>
        <v>0</v>
      </c>
      <c r="B180" s="144" t="e">
        <f>VLOOKUP(A180,'US Mapping'!C$1:E$250,3,FALSE)</f>
        <v>#N/A</v>
      </c>
      <c r="C180" s="144">
        <f>'TX RTT AND ML'!B186</f>
        <v>0</v>
      </c>
      <c r="D180" s="144" t="e">
        <f>VLOOKUP(C180,'US Mapping'!C$1:E$242,3,FALSE)</f>
        <v>#N/A</v>
      </c>
      <c r="E180" s="145" t="str">
        <f t="shared" si="5"/>
        <v>2019Q4</v>
      </c>
      <c r="F180" s="148">
        <f t="shared" ca="1" si="4"/>
        <v>43840</v>
      </c>
    </row>
    <row r="181" spans="1:6">
      <c r="A181" s="144">
        <f>'TX NEW CURR AND PVLS'!B187</f>
        <v>0</v>
      </c>
      <c r="B181" s="144" t="e">
        <f>VLOOKUP(A181,'US Mapping'!C$1:E$250,3,FALSE)</f>
        <v>#N/A</v>
      </c>
      <c r="C181" s="144">
        <f>'TX RTT AND ML'!B187</f>
        <v>0</v>
      </c>
      <c r="D181" s="144" t="e">
        <f>VLOOKUP(C181,'US Mapping'!C$1:E$242,3,FALSE)</f>
        <v>#N/A</v>
      </c>
      <c r="E181" s="145" t="str">
        <f t="shared" si="5"/>
        <v>2019Q4</v>
      </c>
      <c r="F181" s="148">
        <f t="shared" ca="1" si="4"/>
        <v>43840</v>
      </c>
    </row>
    <row r="182" spans="1:6">
      <c r="A182" s="144">
        <f>'TX NEW CURR AND PVLS'!B188</f>
        <v>0</v>
      </c>
      <c r="B182" s="144" t="e">
        <f>VLOOKUP(A182,'US Mapping'!C$1:E$250,3,FALSE)</f>
        <v>#N/A</v>
      </c>
      <c r="C182" s="144">
        <f>'TX RTT AND ML'!B188</f>
        <v>0</v>
      </c>
      <c r="D182" s="144" t="e">
        <f>VLOOKUP(C182,'US Mapping'!C$1:E$242,3,FALSE)</f>
        <v>#N/A</v>
      </c>
      <c r="E182" s="145" t="str">
        <f t="shared" si="5"/>
        <v>2019Q4</v>
      </c>
      <c r="F182" s="148">
        <f t="shared" ca="1" si="4"/>
        <v>43840</v>
      </c>
    </row>
    <row r="183" spans="1:6">
      <c r="A183" s="144">
        <f>'TX NEW CURR AND PVLS'!B189</f>
        <v>0</v>
      </c>
      <c r="B183" s="144" t="e">
        <f>VLOOKUP(A183,'US Mapping'!C$1:E$250,3,FALSE)</f>
        <v>#N/A</v>
      </c>
      <c r="C183" s="144">
        <f>'TX RTT AND ML'!B189</f>
        <v>0</v>
      </c>
      <c r="D183" s="144" t="e">
        <f>VLOOKUP(C183,'US Mapping'!C$1:E$242,3,FALSE)</f>
        <v>#N/A</v>
      </c>
      <c r="E183" s="145" t="str">
        <f t="shared" si="5"/>
        <v>2019Q4</v>
      </c>
      <c r="F183" s="148">
        <f t="shared" ca="1" si="4"/>
        <v>43840</v>
      </c>
    </row>
    <row r="184" spans="1:6">
      <c r="A184" s="144">
        <f>'TX NEW CURR AND PVLS'!B190</f>
        <v>0</v>
      </c>
      <c r="B184" s="144" t="e">
        <f>VLOOKUP(A184,'US Mapping'!C$1:E$250,3,FALSE)</f>
        <v>#N/A</v>
      </c>
      <c r="C184" s="144">
        <f>'TX RTT AND ML'!B190</f>
        <v>0</v>
      </c>
      <c r="D184" s="144" t="e">
        <f>VLOOKUP(C184,'US Mapping'!C$1:E$242,3,FALSE)</f>
        <v>#N/A</v>
      </c>
      <c r="E184" s="145" t="str">
        <f t="shared" si="5"/>
        <v>2019Q4</v>
      </c>
      <c r="F184" s="148">
        <f t="shared" ca="1" si="4"/>
        <v>43840</v>
      </c>
    </row>
    <row r="185" spans="1:6">
      <c r="A185" s="144">
        <f>'TX NEW CURR AND PVLS'!B191</f>
        <v>0</v>
      </c>
      <c r="B185" s="144" t="e">
        <f>VLOOKUP(A185,'US Mapping'!C$1:E$250,3,FALSE)</f>
        <v>#N/A</v>
      </c>
      <c r="C185" s="144">
        <f>'TX RTT AND ML'!B191</f>
        <v>0</v>
      </c>
      <c r="D185" s="144" t="e">
        <f>VLOOKUP(C185,'US Mapping'!C$1:E$242,3,FALSE)</f>
        <v>#N/A</v>
      </c>
      <c r="E185" s="145" t="str">
        <f t="shared" si="5"/>
        <v>2019Q4</v>
      </c>
      <c r="F185" s="148">
        <f t="shared" ca="1" si="4"/>
        <v>43840</v>
      </c>
    </row>
    <row r="186" spans="1:6">
      <c r="A186" s="144">
        <f>'TX NEW CURR AND PVLS'!B192</f>
        <v>0</v>
      </c>
      <c r="B186" s="144" t="e">
        <f>VLOOKUP(A186,'US Mapping'!C$1:E$250,3,FALSE)</f>
        <v>#N/A</v>
      </c>
      <c r="C186" s="144">
        <f>'TX RTT AND ML'!B192</f>
        <v>0</v>
      </c>
      <c r="D186" s="144" t="e">
        <f>VLOOKUP(C186,'US Mapping'!C$1:E$242,3,FALSE)</f>
        <v>#N/A</v>
      </c>
      <c r="E186" s="145" t="str">
        <f t="shared" si="5"/>
        <v>2019Q4</v>
      </c>
      <c r="F186" s="148">
        <f t="shared" ca="1" si="4"/>
        <v>43840</v>
      </c>
    </row>
    <row r="187" spans="1:6">
      <c r="A187" s="144">
        <f>'TX NEW CURR AND PVLS'!B193</f>
        <v>0</v>
      </c>
      <c r="B187" s="144" t="e">
        <f>VLOOKUP(A187,'US Mapping'!C$1:E$250,3,FALSE)</f>
        <v>#N/A</v>
      </c>
      <c r="C187" s="144">
        <f>'TX RTT AND ML'!B193</f>
        <v>0</v>
      </c>
      <c r="D187" s="144" t="e">
        <f>VLOOKUP(C187,'US Mapping'!C$1:E$242,3,FALSE)</f>
        <v>#N/A</v>
      </c>
      <c r="E187" s="145" t="str">
        <f t="shared" si="5"/>
        <v>2019Q4</v>
      </c>
      <c r="F187" s="148">
        <f t="shared" ca="1" si="4"/>
        <v>43840</v>
      </c>
    </row>
    <row r="188" spans="1:6">
      <c r="A188" s="144">
        <f>'TX NEW CURR AND PVLS'!B194</f>
        <v>0</v>
      </c>
      <c r="B188" s="144" t="e">
        <f>VLOOKUP(A188,'US Mapping'!C$1:E$250,3,FALSE)</f>
        <v>#N/A</v>
      </c>
      <c r="C188" s="144">
        <f>'TX RTT AND ML'!B194</f>
        <v>0</v>
      </c>
      <c r="D188" s="144" t="e">
        <f>VLOOKUP(C188,'US Mapping'!C$1:E$242,3,FALSE)</f>
        <v>#N/A</v>
      </c>
      <c r="E188" s="145" t="str">
        <f t="shared" si="5"/>
        <v>2019Q4</v>
      </c>
      <c r="F188" s="148">
        <f t="shared" ca="1" si="4"/>
        <v>43840</v>
      </c>
    </row>
    <row r="189" spans="1:6">
      <c r="A189" s="144">
        <f>'TX NEW CURR AND PVLS'!B195</f>
        <v>0</v>
      </c>
      <c r="B189" s="144" t="e">
        <f>VLOOKUP(A189,'US Mapping'!C$1:E$250,3,FALSE)</f>
        <v>#N/A</v>
      </c>
      <c r="C189" s="144">
        <f>'TX RTT AND ML'!B195</f>
        <v>0</v>
      </c>
      <c r="D189" s="144" t="e">
        <f>VLOOKUP(C189,'US Mapping'!C$1:E$242,3,FALSE)</f>
        <v>#N/A</v>
      </c>
      <c r="E189" s="145" t="str">
        <f t="shared" si="5"/>
        <v>2019Q4</v>
      </c>
      <c r="F189" s="148">
        <f t="shared" ca="1" si="4"/>
        <v>43840</v>
      </c>
    </row>
    <row r="190" spans="1:6">
      <c r="A190" s="144">
        <f>'TX NEW CURR AND PVLS'!B196</f>
        <v>0</v>
      </c>
      <c r="B190" s="144" t="e">
        <f>VLOOKUP(A190,'US Mapping'!C$1:E$250,3,FALSE)</f>
        <v>#N/A</v>
      </c>
      <c r="C190" s="144">
        <f>'TX RTT AND ML'!B196</f>
        <v>0</v>
      </c>
      <c r="D190" s="144" t="e">
        <f>VLOOKUP(C190,'US Mapping'!C$1:E$242,3,FALSE)</f>
        <v>#N/A</v>
      </c>
      <c r="E190" s="145" t="str">
        <f t="shared" si="5"/>
        <v>2019Q4</v>
      </c>
      <c r="F190" s="148">
        <f t="shared" ca="1" si="4"/>
        <v>43840</v>
      </c>
    </row>
    <row r="191" spans="1:6">
      <c r="A191" s="144">
        <f>'TX NEW CURR AND PVLS'!B197</f>
        <v>0</v>
      </c>
      <c r="B191" s="144" t="e">
        <f>VLOOKUP(A191,'US Mapping'!C$1:E$250,3,FALSE)</f>
        <v>#N/A</v>
      </c>
      <c r="C191" s="144">
        <f>'TX RTT AND ML'!B197</f>
        <v>0</v>
      </c>
      <c r="D191" s="144" t="e">
        <f>VLOOKUP(C191,'US Mapping'!C$1:E$242,3,FALSE)</f>
        <v>#N/A</v>
      </c>
      <c r="E191" s="145" t="str">
        <f t="shared" si="5"/>
        <v>2019Q4</v>
      </c>
      <c r="F191" s="148">
        <f t="shared" ca="1" si="4"/>
        <v>43840</v>
      </c>
    </row>
    <row r="192" spans="1:6">
      <c r="A192" s="144">
        <f>'TX NEW CURR AND PVLS'!B198</f>
        <v>0</v>
      </c>
      <c r="B192" s="144" t="e">
        <f>VLOOKUP(A192,'US Mapping'!C$1:E$250,3,FALSE)</f>
        <v>#N/A</v>
      </c>
      <c r="C192" s="144">
        <f>'TX RTT AND ML'!B198</f>
        <v>0</v>
      </c>
      <c r="D192" s="144" t="e">
        <f>VLOOKUP(C192,'US Mapping'!C$1:E$242,3,FALSE)</f>
        <v>#N/A</v>
      </c>
      <c r="E192" s="145" t="str">
        <f t="shared" si="5"/>
        <v>2019Q4</v>
      </c>
      <c r="F192" s="148">
        <f t="shared" ca="1" si="4"/>
        <v>43840</v>
      </c>
    </row>
    <row r="193" spans="1:6">
      <c r="A193" s="144">
        <f>'TX NEW CURR AND PVLS'!B199</f>
        <v>0</v>
      </c>
      <c r="B193" s="144" t="e">
        <f>VLOOKUP(A193,'US Mapping'!C$1:E$250,3,FALSE)</f>
        <v>#N/A</v>
      </c>
      <c r="C193" s="144">
        <f>'TX RTT AND ML'!B199</f>
        <v>0</v>
      </c>
      <c r="D193" s="144" t="e">
        <f>VLOOKUP(C193,'US Mapping'!C$1:E$242,3,FALSE)</f>
        <v>#N/A</v>
      </c>
      <c r="E193" s="145" t="str">
        <f t="shared" si="5"/>
        <v>2019Q4</v>
      </c>
      <c r="F193" s="148">
        <f t="shared" ca="1" si="4"/>
        <v>43840</v>
      </c>
    </row>
    <row r="194" spans="1:6">
      <c r="A194" s="144">
        <f>'TX NEW CURR AND PVLS'!B200</f>
        <v>0</v>
      </c>
      <c r="B194" s="144" t="e">
        <f>VLOOKUP(A194,'US Mapping'!C$1:E$250,3,FALSE)</f>
        <v>#N/A</v>
      </c>
      <c r="C194" s="144">
        <f>'TX RTT AND ML'!B200</f>
        <v>0</v>
      </c>
      <c r="D194" s="144" t="e">
        <f>VLOOKUP(C194,'US Mapping'!C$1:E$242,3,FALSE)</f>
        <v>#N/A</v>
      </c>
      <c r="E194" s="145" t="str">
        <f t="shared" si="5"/>
        <v>2019Q4</v>
      </c>
      <c r="F194" s="148">
        <f t="shared" ref="F194:F200" ca="1" si="6">TODAY()</f>
        <v>43840</v>
      </c>
    </row>
    <row r="195" spans="1:6">
      <c r="A195" s="144">
        <f>'TX NEW CURR AND PVLS'!B201</f>
        <v>0</v>
      </c>
      <c r="B195" s="144" t="e">
        <f>VLOOKUP(A195,'US Mapping'!C$1:E$250,3,FALSE)</f>
        <v>#N/A</v>
      </c>
      <c r="C195" s="144">
        <f>'TX RTT AND ML'!B201</f>
        <v>0</v>
      </c>
      <c r="D195" s="144" t="e">
        <f>VLOOKUP(C195,'US Mapping'!C$1:E$242,3,FALSE)</f>
        <v>#N/A</v>
      </c>
      <c r="E195" s="145" t="str">
        <f t="shared" si="5"/>
        <v>2019Q4</v>
      </c>
      <c r="F195" s="148">
        <f t="shared" ca="1" si="6"/>
        <v>43840</v>
      </c>
    </row>
    <row r="196" spans="1:6">
      <c r="A196" s="144">
        <f>'TX NEW CURR AND PVLS'!B202</f>
        <v>0</v>
      </c>
      <c r="B196" s="144" t="e">
        <f>VLOOKUP(A196,'US Mapping'!C$1:E$250,3,FALSE)</f>
        <v>#N/A</v>
      </c>
      <c r="C196" s="144">
        <f>'TX RTT AND ML'!B202</f>
        <v>0</v>
      </c>
      <c r="D196" s="144" t="e">
        <f>VLOOKUP(C196,'US Mapping'!C$1:E$242,3,FALSE)</f>
        <v>#N/A</v>
      </c>
      <c r="E196" s="145" t="str">
        <f>E195</f>
        <v>2019Q4</v>
      </c>
      <c r="F196" s="148">
        <f t="shared" ca="1" si="6"/>
        <v>43840</v>
      </c>
    </row>
    <row r="197" spans="1:6">
      <c r="A197" s="144">
        <f>'TX NEW CURR AND PVLS'!B203</f>
        <v>0</v>
      </c>
      <c r="B197" s="144" t="e">
        <f>VLOOKUP(A197,'US Mapping'!C$1:E$250,3,FALSE)</f>
        <v>#N/A</v>
      </c>
      <c r="C197" s="144">
        <f>'TX RTT AND ML'!B203</f>
        <v>0</v>
      </c>
      <c r="D197" s="144" t="e">
        <f>VLOOKUP(C197,'US Mapping'!C$1:E$242,3,FALSE)</f>
        <v>#N/A</v>
      </c>
      <c r="E197" s="145" t="str">
        <f>E196</f>
        <v>2019Q4</v>
      </c>
      <c r="F197" s="148">
        <f t="shared" ca="1" si="6"/>
        <v>43840</v>
      </c>
    </row>
    <row r="198" spans="1:6">
      <c r="A198" s="144">
        <f>'TX NEW CURR AND PVLS'!B204</f>
        <v>0</v>
      </c>
      <c r="B198" s="144" t="e">
        <f>VLOOKUP(A198,'US Mapping'!C$1:E$250,3,FALSE)</f>
        <v>#N/A</v>
      </c>
      <c r="C198" s="144">
        <f>'TX RTT AND ML'!B204</f>
        <v>0</v>
      </c>
      <c r="D198" s="144" t="e">
        <f>VLOOKUP(C198,'US Mapping'!C$1:E$242,3,FALSE)</f>
        <v>#N/A</v>
      </c>
      <c r="E198" s="145" t="str">
        <f>E197</f>
        <v>2019Q4</v>
      </c>
      <c r="F198" s="148">
        <f t="shared" ca="1" si="6"/>
        <v>43840</v>
      </c>
    </row>
    <row r="199" spans="1:6">
      <c r="A199" s="144">
        <f>'TX NEW CURR AND PVLS'!B205</f>
        <v>0</v>
      </c>
      <c r="B199" s="144" t="e">
        <f>VLOOKUP(A199,'US Mapping'!C$1:E$250,3,FALSE)</f>
        <v>#N/A</v>
      </c>
      <c r="C199" s="144">
        <f>'TX RTT AND ML'!B205</f>
        <v>0</v>
      </c>
      <c r="D199" s="144" t="e">
        <f>VLOOKUP(C199,'US Mapping'!C$1:E$242,3,FALSE)</f>
        <v>#N/A</v>
      </c>
      <c r="E199" s="145" t="str">
        <f>E198</f>
        <v>2019Q4</v>
      </c>
      <c r="F199" s="148">
        <f t="shared" ca="1" si="6"/>
        <v>43840</v>
      </c>
    </row>
    <row r="200" spans="1:6">
      <c r="A200" s="144">
        <f>'TX NEW CURR AND PVLS'!B206</f>
        <v>0</v>
      </c>
      <c r="B200" s="144" t="e">
        <f>VLOOKUP(A200,'US Mapping'!C$1:E$250,3,FALSE)</f>
        <v>#N/A</v>
      </c>
      <c r="C200" s="144">
        <f>'TX RTT AND ML'!B206</f>
        <v>0</v>
      </c>
      <c r="D200" s="144" t="e">
        <f>VLOOKUP(C200,'US Mapping'!C$1:E$242,3,FALSE)</f>
        <v>#N/A</v>
      </c>
      <c r="E200" s="145" t="str">
        <f>E199</f>
        <v>2019Q4</v>
      </c>
      <c r="F200" s="148">
        <f t="shared" ca="1" si="6"/>
        <v>43840</v>
      </c>
    </row>
  </sheetData>
  <conditionalFormatting sqref="B1:B65536">
    <cfRule type="cellIs" dxfId="3" priority="1" stopIfTrue="1" operator="equal">
      <formula>#N/A</formula>
    </cfRule>
  </conditionalFormatting>
  <conditionalFormatting sqref="A1:A65536">
    <cfRule type="duplicateValues" dxfId="2" priority="4"/>
  </conditionalFormatting>
  <conditionalFormatting sqref="C1">
    <cfRule type="duplicateValues" dxfId="1" priority="3"/>
  </conditionalFormatting>
  <conditionalFormatting sqref="C1:C6553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TX NEW CURR AND PVLS</vt:lpstr>
      <vt:lpstr>TX RTT AND ML</vt:lpstr>
      <vt:lpstr>US Mapping</vt:lpstr>
      <vt:lpstr>DATA 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Prosperino Mbalame</cp:lastModifiedBy>
  <dcterms:created xsi:type="dcterms:W3CDTF">2019-12-23T09:31:56Z</dcterms:created>
  <dcterms:modified xsi:type="dcterms:W3CDTF">2020-01-10T15:59:28Z</dcterms:modified>
</cp:coreProperties>
</file>