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"/>
    </mc:Choice>
  </mc:AlternateContent>
  <xr:revisionPtr revIDLastSave="0" documentId="13_ncr:1_{6BAA9083-315A-4803-8761-CF8C5403A6CF}" xr6:coauthVersionLast="36" xr6:coauthVersionMax="44" xr10:uidLastSave="{00000000-0000-0000-0000-000000000000}"/>
  <bookViews>
    <workbookView xWindow="0" yWindow="0" windowWidth="20490" windowHeight="7545" activeTab="4" xr2:uid="{32D472A7-7670-4F2D-8A03-CAD2271ED998}"/>
  </bookViews>
  <sheets>
    <sheet name="ISEVEN" sheetId="3" r:id="rId1"/>
    <sheet name="ISODD" sheetId="4" r:id="rId2"/>
    <sheet name="TYPE" sheetId="5" r:id="rId3"/>
    <sheet name="ISNUMBER" sheetId="6" r:id="rId4"/>
    <sheet name="ISTEXT" sheetId="7" r:id="rId5"/>
    <sheet name="HM-Sales 2018" sheetId="1" r:id="rId6"/>
    <sheet name="Sheet2" sheetId="2" state="hidden" r:id="rId7"/>
  </sheets>
  <calcPr calcId="17902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7" i="6"/>
  <c r="D8" i="6"/>
  <c r="D9" i="6"/>
  <c r="D10" i="6"/>
  <c r="D6" i="6"/>
  <c r="D9" i="5"/>
  <c r="E9" i="5" s="1"/>
  <c r="E8" i="5"/>
  <c r="E7" i="5"/>
  <c r="D10" i="5"/>
  <c r="E10" i="5" s="1"/>
  <c r="D8" i="5"/>
  <c r="D7" i="5"/>
  <c r="D6" i="5"/>
  <c r="E6" i="5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6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6" i="3"/>
</calcChain>
</file>

<file path=xl/sharedStrings.xml><?xml version="1.0" encoding="utf-8"?>
<sst xmlns="http://schemas.openxmlformats.org/spreadsheetml/2006/main" count="1102" uniqueCount="305">
  <si>
    <t>Order ID</t>
  </si>
  <si>
    <t>Order Date</t>
  </si>
  <si>
    <t>Ship Mode</t>
  </si>
  <si>
    <t>Customer ID</t>
  </si>
  <si>
    <t>Country</t>
  </si>
  <si>
    <t>City</t>
  </si>
  <si>
    <t>State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</si>
  <si>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</si>
  <si>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</si>
  <si>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</si>
  <si>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</si>
  <si>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</si>
  <si>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</si>
  <si>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</si>
  <si>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</si>
  <si>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Second Class</t>
  </si>
  <si>
    <t>CG-12520</t>
  </si>
  <si>
    <t>South</t>
  </si>
  <si>
    <t>FUR-BO-10001798</t>
  </si>
  <si>
    <t>FUR-CH-10000454</t>
  </si>
  <si>
    <t>DV-13045</t>
  </si>
  <si>
    <t>West</t>
  </si>
  <si>
    <t>OFF-LA-10000240</t>
  </si>
  <si>
    <t>Standard Class</t>
  </si>
  <si>
    <t>SO-20335</t>
  </si>
  <si>
    <t>FUR-TA-10000577</t>
  </si>
  <si>
    <t>OFF-ST-10000760</t>
  </si>
  <si>
    <t>CA-2018-115812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</si>
  <si>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</si>
  <si>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</si>
  <si>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</si>
  <si>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</si>
  <si>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</si>
  <si>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</si>
  <si>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</si>
  <si>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</si>
  <si>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AA-10480</t>
  </si>
  <si>
    <t>OFF-PA-10002365</t>
  </si>
  <si>
    <t>IM-15070</t>
  </si>
  <si>
    <t>OFF-BI-10003656</t>
  </si>
  <si>
    <t>Central</t>
  </si>
  <si>
    <t>OFF-AP-10002311</t>
  </si>
  <si>
    <t>OFF-BI-10000756</t>
  </si>
  <si>
    <t>CA-2018-105893</t>
  </si>
  <si>
    <t>PK-19075</t>
  </si>
  <si>
    <t>OFF-ST-10004186</t>
  </si>
  <si>
    <t>CA-2018-167164</t>
  </si>
  <si>
    <t>AG-10270</t>
  </si>
  <si>
    <t>OFF-ST-10000107</t>
  </si>
  <si>
    <t>CA-2018-143336</t>
  </si>
  <si>
    <t>ZD-21925</t>
  </si>
  <si>
    <t>OFF-AR-10003056</t>
  </si>
  <si>
    <t>TEC-PH-10001949</t>
  </si>
  <si>
    <t>OFF-BI-10002215</t>
  </si>
  <si>
    <t>KB-16585</t>
  </si>
  <si>
    <t>OFF-AR-10000246</t>
  </si>
  <si>
    <t>OFF-AP-10001492</t>
  </si>
  <si>
    <t>SF-20065</t>
  </si>
  <si>
    <t>East</t>
  </si>
  <si>
    <t>FUR-CH-10002774</t>
  </si>
  <si>
    <t>EB-13870</t>
  </si>
  <si>
    <t>EH-13945</t>
  </si>
  <si>
    <t>OFF-BI-10001634</t>
  </si>
  <si>
    <t>TEC-AC-10003027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</si>
  <si>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</si>
  <si>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</si>
  <si>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</si>
  <si>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</si>
  <si>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</si>
  <si>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</si>
  <si>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</si>
  <si>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</si>
  <si>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MA-17560</t>
  </si>
  <si>
    <t>OFF-PA-10000249</t>
  </si>
  <si>
    <t>First Class</t>
  </si>
  <si>
    <t>GH-14485</t>
  </si>
  <si>
    <t>TEC-PH-10004977</t>
  </si>
  <si>
    <t>FUR-FU-10003664</t>
  </si>
  <si>
    <t>SN-20710</t>
  </si>
  <si>
    <t>OFF-EN-10002986</t>
  </si>
  <si>
    <t>FUR-BO-10002545</t>
  </si>
  <si>
    <t>FUR-CH-10004218</t>
  </si>
  <si>
    <t>TEC-PH-10000486</t>
  </si>
  <si>
    <t>LC-16930</t>
  </si>
  <si>
    <t>TEC-PH-10004093</t>
  </si>
  <si>
    <t>RA-19885</t>
  </si>
  <si>
    <t>OFF-ST-10003479</t>
  </si>
  <si>
    <t>ES-14080</t>
  </si>
  <si>
    <t>OFF-ST-10003282</t>
  </si>
  <si>
    <t>ON-18715</t>
  </si>
  <si>
    <t>TEC-AC-10000171</t>
  </si>
  <si>
    <t>OFF-BI-10003291</t>
  </si>
  <si>
    <t>CA-2018-146703</t>
  </si>
  <si>
    <t>PO-18865</t>
  </si>
  <si>
    <t>OFF-ST-10001713</t>
  </si>
  <si>
    <t>LH-16900</t>
  </si>
  <si>
    <t>TEC-AC-10002167</t>
  </si>
  <si>
    <t>TEC-PH-10003988</t>
  </si>
  <si>
    <t>DP-13000</t>
  </si>
  <si>
    <t>OFF-BI-10004410</t>
  </si>
  <si>
    <t>OFF-LA-10002762</t>
  </si>
  <si>
    <t>FUR-FU-10001706</t>
  </si>
  <si>
    <t>FUR-CH-10003061</t>
  </si>
  <si>
    <t>JM-15265</t>
  </si>
  <si>
    <t>OFF-FA-10000304</t>
  </si>
  <si>
    <t>TEC-PH-10002447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</si>
  <si>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</si>
  <si>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</si>
  <si>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</si>
  <si>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</si>
  <si>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</si>
  <si>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</si>
  <si>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</si>
  <si>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</si>
  <si>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TEC-AC-10004633</t>
  </si>
  <si>
    <t>OFF-BI-10001078</t>
  </si>
  <si>
    <t>OFF-PA-10003892</t>
  </si>
  <si>
    <t>FUR-FU-10000397</t>
  </si>
  <si>
    <t>PS-18970</t>
  </si>
  <si>
    <t>FUR-CH-10001146</t>
  </si>
  <si>
    <t>CA-2018-106376</t>
  </si>
  <si>
    <t>BS-11590</t>
  </si>
  <si>
    <t>OFF-AR-10002671</t>
  </si>
  <si>
    <t>TEC-PH-10002726</t>
  </si>
  <si>
    <t>KD-16270</t>
  </si>
  <si>
    <t>OFF-PA-10000482</t>
  </si>
  <si>
    <t>HM-14980</t>
  </si>
  <si>
    <t>OFF-BI-10004654</t>
  </si>
  <si>
    <t>OFF-PA-10004675</t>
  </si>
  <si>
    <t>JE-15745</t>
  </si>
  <si>
    <t>FUR-CH-10000513</t>
  </si>
  <si>
    <t>FUR-FU-10003708</t>
  </si>
  <si>
    <t>OFF-ST-10004123</t>
  </si>
  <si>
    <t>KB-16600</t>
  </si>
  <si>
    <t>OFF-BI-10004182</t>
  </si>
  <si>
    <t>FUR-FU-10000260</t>
  </si>
  <si>
    <t>OFF-ST-10000615</t>
  </si>
  <si>
    <t>US-2018-147606</t>
  </si>
  <si>
    <t>FUR-FU-10003194</t>
  </si>
  <si>
    <t>SC-20770</t>
  </si>
  <si>
    <t>OFF-AP-10002118</t>
  </si>
  <si>
    <t>OFF-BI-10002309</t>
  </si>
  <si>
    <t>CA-2018-139451</t>
  </si>
  <si>
    <t>DN-13690</t>
  </si>
  <si>
    <t>OFF-AR-10002053</t>
  </si>
  <si>
    <t>OFF-ST-10002370</t>
  </si>
  <si>
    <t>JC-16105</t>
  </si>
  <si>
    <t>OFF-EN-10000927</t>
  </si>
  <si>
    <t>CS-12400</t>
  </si>
  <si>
    <t>OFF-ST-10003656</t>
  </si>
  <si>
    <t>FUR-CH-10000863</t>
  </si>
  <si>
    <t>PG-18895</t>
  </si>
  <si>
    <t>TEC-AC-10001998</t>
  </si>
  <si>
    <t>OFF-LA-10000134</t>
  </si>
  <si>
    <t>GM-14455</t>
  </si>
  <si>
    <t>OFF-ST-10003442</t>
  </si>
  <si>
    <t>JS-15685</t>
  </si>
  <si>
    <t>OFF-AR-10004930</t>
  </si>
  <si>
    <t>OFF-PA-10000304</t>
  </si>
  <si>
    <t>KB-16315</t>
  </si>
  <si>
    <t>OFF-PA-10003177</t>
  </si>
  <si>
    <t>FUR-FU-10003799</t>
  </si>
  <si>
    <t>OFF-BI-10002852</t>
  </si>
  <si>
    <t>RB-19705</t>
  </si>
  <si>
    <t>OFF-BI-10004738</t>
  </si>
  <si>
    <t>PN-18775</t>
  </si>
  <si>
    <t>FUR-FU-10000629</t>
  </si>
  <si>
    <t>KD-16345</t>
  </si>
  <si>
    <t>OFF-BI-10001721</t>
  </si>
  <si>
    <t>ER-13855</t>
  </si>
  <si>
    <t>OFF-AP-10000358</t>
  </si>
  <si>
    <t>North</t>
  </si>
  <si>
    <t>Footwear</t>
  </si>
  <si>
    <t>Clothing</t>
  </si>
  <si>
    <t>Accessories</t>
  </si>
  <si>
    <t>Bags</t>
  </si>
  <si>
    <t>Belts</t>
  </si>
  <si>
    <t>Sport shoes</t>
  </si>
  <si>
    <t>Sport shoes-14815</t>
  </si>
  <si>
    <t>Heels &amp; Flats</t>
  </si>
  <si>
    <t>Flip flops</t>
  </si>
  <si>
    <t>Sneakers</t>
  </si>
  <si>
    <t>Tops</t>
  </si>
  <si>
    <t>Dresses</t>
  </si>
  <si>
    <t>Jeans</t>
  </si>
  <si>
    <t>Socks</t>
  </si>
  <si>
    <t>Jackets</t>
  </si>
  <si>
    <t xml:space="preserve">T-shirts </t>
  </si>
  <si>
    <t>Nightwear</t>
  </si>
  <si>
    <t>Formals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</si>
  <si>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</si>
  <si>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</si>
  <si>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</si>
  <si>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</si>
  <si>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</si>
  <si>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</si>
  <si>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</si>
  <si>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</si>
  <si>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</si>
  <si>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</si>
  <si>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</si>
  <si>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</si>
  <si>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</si>
  <si>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</si>
  <si>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</si>
  <si>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</si>
  <si>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</si>
  <si>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</si>
  <si>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</si>
  <si>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</si>
  <si>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</si>
  <si>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</si>
  <si>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</si>
  <si>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</si>
  <si>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</si>
  <si>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</si>
  <si>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</si>
  <si>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</si>
  <si>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</si>
  <si>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</si>
  <si>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</si>
  <si>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</si>
  <si>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</si>
  <si>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</si>
  <si>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</si>
  <si>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</si>
  <si>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</si>
  <si>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</si>
  <si>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</si>
  <si>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</si>
  <si>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</si>
  <si>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</si>
  <si>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</si>
  <si>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</si>
  <si>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</si>
  <si>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</si>
  <si>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</si>
  <si>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</si>
  <si>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</si>
  <si>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</si>
  <si>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</si>
  <si>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</si>
  <si>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</si>
  <si>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</si>
  <si>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</si>
  <si>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</si>
  <si>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CA-2018-152156</t>
  </si>
  <si>
    <t>CA-2018-138688</t>
  </si>
  <si>
    <t>CA-2018-161389</t>
  </si>
  <si>
    <t>CA-2018-137330</t>
  </si>
  <si>
    <t>CA-2018-121755</t>
  </si>
  <si>
    <t>CA-2018-117590</t>
  </si>
  <si>
    <t>CA-2018-101343</t>
  </si>
  <si>
    <t>CA-2018-118255</t>
  </si>
  <si>
    <t>CA-2018-169194</t>
  </si>
  <si>
    <t>CA-2018-105816</t>
  </si>
  <si>
    <t>CA-2018-111682</t>
  </si>
  <si>
    <t>CA-2018-119823</t>
  </si>
  <si>
    <t>CA-2018-106075</t>
  </si>
  <si>
    <t>CA-2018-127208</t>
  </si>
  <si>
    <t>CA-2018-159695</t>
  </si>
  <si>
    <t>CA-2018-109806</t>
  </si>
  <si>
    <t>CA-2018-149223</t>
  </si>
  <si>
    <t>CA-2018-114412</t>
  </si>
  <si>
    <t>US-2018-156909</t>
  </si>
  <si>
    <t>CA-2018-107727</t>
  </si>
  <si>
    <t>CA-2018-120999</t>
  </si>
  <si>
    <t>CA-2018-139619</t>
  </si>
  <si>
    <t>CA-2018-114440</t>
  </si>
  <si>
    <t>US-2018-118038</t>
  </si>
  <si>
    <t>US-2018-119662</t>
  </si>
  <si>
    <t>CA-2018-140088</t>
  </si>
  <si>
    <t>CA-2018-155558</t>
  </si>
  <si>
    <t>US-2018-109484</t>
  </si>
  <si>
    <t>CA-2018-161018</t>
  </si>
  <si>
    <t>CA-2018-157833</t>
  </si>
  <si>
    <t>US-2018-108966</t>
  </si>
  <si>
    <t>US-2018-118983</t>
  </si>
  <si>
    <t>CA-2018-106320</t>
  </si>
  <si>
    <t>US-2018-150630</t>
  </si>
  <si>
    <t>CA-2018-117415</t>
  </si>
  <si>
    <t>CA-2018-115742</t>
  </si>
  <si>
    <t>CA-2018-135545</t>
  </si>
  <si>
    <t>US-2018-164175</t>
  </si>
  <si>
    <t>US-2018-134026</t>
  </si>
  <si>
    <t>CA-2018-149734</t>
  </si>
  <si>
    <t>CA-2018-149587</t>
  </si>
  <si>
    <t xml:space="preserve">United States </t>
  </si>
  <si>
    <t>Grand Total</t>
  </si>
  <si>
    <t>Sum of Sales</t>
  </si>
  <si>
    <t>Information Function</t>
  </si>
  <si>
    <t>ISEVEN</t>
  </si>
  <si>
    <t>RESULT</t>
  </si>
  <si>
    <t>ISODD</t>
  </si>
  <si>
    <t>TYPE</t>
  </si>
  <si>
    <t>DATA</t>
  </si>
  <si>
    <t>Number</t>
  </si>
  <si>
    <t>number</t>
  </si>
  <si>
    <t>text</t>
  </si>
  <si>
    <t>logical</t>
  </si>
  <si>
    <t>error</t>
  </si>
  <si>
    <t>array</t>
  </si>
  <si>
    <t>ISNUMBER</t>
  </si>
  <si>
    <t>ISTEXT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</si>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</sst>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Baskerville Old Face"/>
      <family val="1"/>
    </font>
    <font>
      <b/>
      <sz val="14"/>
      <name val="Baskerville Old Face"/>
      <family val="1"/>
    </font>
    <font>
      <b/>
      <sz val="1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03.684947337963" createdVersion="6" refreshedVersion="6" minRefreshableVersion="3" recordCount="99" xr:uid="{B45C0D50-AE96-4ACE-AF49-DA5C6922CB9D}">
  <cacheSource type="worksheet">
    <worksheetSource name="Table1"/>
  </cacheSource>
  <cacheFields count="16">
    <cacheField name="Order ID" numFmtId="0">
      <sharedItems count="49">
        <s v="CA-2018-152156"/>
        <s v="CA-2018-138688"/>
        <s v="US-2018-108966"/>
        <s v="CA-2018-115812"/>
        <s v="CA-2018-114412"/>
        <s v="CA-2018-161389"/>
        <s v="US-2018-118983"/>
        <s v="CA-2018-105893"/>
        <s v="CA-2018-167164"/>
        <s v="CA-2018-143336"/>
        <s v="CA-2018-137330"/>
        <s v="US-2018-156909"/>
        <s v="CA-2018-106320"/>
        <s v="CA-2018-121755"/>
        <s v="US-2018-150630"/>
        <s v="CA-2018-107727"/>
        <s v="CA-2018-117590"/>
        <s v="CA-2018-117415"/>
        <s v="CA-2018-120999"/>
        <s v="CA-2018-101343"/>
        <s v="CA-2018-139619"/>
        <s v="CA-2018-118255"/>
        <s v="CA-2018-146703"/>
        <s v="CA-2018-169194"/>
        <s v="CA-2018-115742"/>
        <s v="CA-2018-105816"/>
        <s v="CA-2018-111682"/>
        <s v="CA-2018-135545"/>
        <s v="US-2018-164175"/>
        <s v="CA-2018-106376"/>
        <s v="CA-2018-119823"/>
        <s v="CA-2018-106075"/>
        <s v="CA-2018-114440"/>
        <s v="US-2018-134026"/>
        <s v="US-2018-118038"/>
        <s v="US-2018-147606"/>
        <s v="CA-2018-127208"/>
        <s v="CA-2018-139451"/>
        <s v="CA-2018-149734"/>
        <s v="US-2018-119662"/>
        <s v="CA-2018-140088"/>
        <s v="CA-2018-155558"/>
        <s v="CA-2018-159695"/>
        <s v="CA-2018-109806"/>
        <s v="CA-2018-149587"/>
        <s v="US-2018-109484"/>
        <s v="CA-2018-161018"/>
        <s v="CA-2018-157833"/>
        <s v="CA-2018-149223"/>
      </sharedItems>
    </cacheField>
    <cacheField name="Order Date" numFmtId="14">
      <sharedItems containsSemiMixedTypes="0" containsNonDate="0" containsDate="1" containsString="0" minDate="2018-01-16T00:00:00" maxDate="2018-12-28T00:00:00" count="44">
        <d v="2018-11-08T00:00:00"/>
        <d v="2018-06-12T00:00:00"/>
        <d v="2018-10-11T00:00:00"/>
        <d v="2018-06-09T00:00:00"/>
        <d v="2018-04-15T00:00:00"/>
        <d v="2018-12-05T00:00:00"/>
        <d v="2018-11-22T00:00:00"/>
        <d v="2018-11-11T00:00:00"/>
        <d v="2018-05-13T00:00:00"/>
        <d v="2018-08-27T00:00:00"/>
        <d v="2018-12-09T00:00:00"/>
        <d v="2018-07-16T00:00:00"/>
        <d v="2018-09-25T00:00:00"/>
        <d v="2018-01-16T00:00:00"/>
        <d v="2018-09-17T00:00:00"/>
        <d v="2018-10-19T00:00:00"/>
        <d v="2018-12-08T00:00:00"/>
        <d v="2018-12-27T00:00:00"/>
        <d v="2018-09-10T00:00:00"/>
        <d v="2018-07-17T00:00:00"/>
        <d v="2018-09-19T00:00:00"/>
        <d v="2018-03-11T00:00:00"/>
        <d v="2018-10-20T00:00:00"/>
        <d v="2018-06-20T00:00:00"/>
        <d v="2018-04-18T00:00:00"/>
        <d v="2018-12-11T00:00:00"/>
        <d v="2018-06-17T00:00:00"/>
        <d v="2018-11-24T00:00:00"/>
        <d v="2018-04-30T00:00:00"/>
        <d v="2018-06-04T00:00:00"/>
        <d v="2018-09-18T00:00:00"/>
        <d v="2018-09-14T00:00:00"/>
        <d v="2018-04-26T00:00:00"/>
        <d v="2018-11-26T00:00:00"/>
        <d v="2018-10-12T00:00:00"/>
        <d v="2018-09-03T00:00:00"/>
        <d v="2018-11-13T00:00:00"/>
        <d v="2018-05-28T00:00:00"/>
        <d v="2018-10-26T00:00:00"/>
        <d v="2018-04-05T00:00:00"/>
        <d v="2018-01-31T00:00:00"/>
        <d v="2018-11-06T00:00:00"/>
        <d v="2018-11-09T00:00:00"/>
        <d v="2018-09-06T00:00:00"/>
      </sharedItems>
      <fieldGroup par="15" base="1">
        <rangePr groupBy="days" startDate="2018-01-16T00:00:00" endDate="2018-12-28T00:00:00"/>
        <groupItems count="368">
          <s v="&lt;1/16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18"/>
        </groupItems>
      </fieldGroup>
    </cacheField>
    <cacheField name="Ship Mode" numFmtId="0">
      <sharedItems count="3">
        <s v="Second Class"/>
        <s v="Standard Class"/>
        <s v="First Class"/>
      </sharedItems>
    </cacheField>
    <cacheField name="Customer ID" numFmtId="0">
      <sharedItems count="46">
        <s v="CG-12520"/>
        <s v="DV-13045"/>
        <s v="SO-20335"/>
        <s v="BH-11710"/>
        <s v="AA-10480"/>
        <s v="IM-15070"/>
        <s v="Sport shoes-14815"/>
        <s v="PK-19075"/>
        <s v="AG-10270"/>
        <s v="ZD-21925"/>
        <s v="KB-16585"/>
        <s v="SF-20065"/>
        <s v="EB-13870"/>
        <s v="EH-13945"/>
        <s v="TB-21520"/>
        <s v="MA-17560"/>
        <s v="GH-14485"/>
        <s v="SN-20710"/>
        <s v="LC-16930"/>
        <s v="RA-19885"/>
        <s v="ES-14080"/>
        <s v="ON-18715"/>
        <s v="PO-18865"/>
        <s v="LH-16900"/>
        <s v="DP-13000"/>
        <s v="JM-15265"/>
        <s v="TB-21055"/>
        <s v="KM-16720"/>
        <s v="PS-18970"/>
        <s v="BS-11590"/>
        <s v="KD-16270"/>
        <s v="HM-14980"/>
        <s v="JE-15745"/>
        <s v="KB-16600"/>
        <s v="SC-20770"/>
        <s v="DN-13690"/>
        <s v="JC-16105"/>
        <s v="CS-12400"/>
        <s v="PG-18895"/>
        <s v="GM-14455"/>
        <s v="JS-15685"/>
        <s v="KB-16315"/>
        <s v="RB-19705"/>
        <s v="PN-18775"/>
        <s v="KD-16345"/>
        <s v="ER-13855"/>
      </sharedItems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 count="22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</sharedItems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 count="3">
        <s v="Footwear"/>
        <s v="Clothing"/>
        <s v="Accessories"/>
      </sharedItems>
    </cacheField>
    <cacheField name="Sub-Category" numFmtId="0">
      <sharedItems count="14">
        <s v="Flip flops"/>
        <s v="Sport shoes"/>
        <s v="Socks"/>
        <s v="Heels &amp; Flats"/>
        <s v="Tops"/>
        <s v="Sneakers"/>
        <s v="Jackets"/>
        <s v="Bags"/>
        <s v="Dresses"/>
        <s v="Jeans"/>
        <s v="Formals"/>
        <s v="Belts"/>
        <s v="T-shirts "/>
        <s v="Nightwear"/>
      </sharedItems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  <cacheField name="Months" numFmtId="0" databaseField="0">
      <fieldGroup base="1">
        <rangePr groupBy="months" startDate="2018-01-16T00:00:00" endDate="2018-12-28T00:00:00"/>
        <groupItems count="14">
          <s v="&lt;1/1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s v="FUR-BO-10001798"/>
    <x v="0"/>
    <x v="0"/>
    <n v="261.95999999999998"/>
    <n v="2"/>
    <n v="0"/>
    <n v="41.913600000000002"/>
  </r>
  <r>
    <x v="0"/>
    <x v="0"/>
    <x v="0"/>
    <x v="0"/>
    <x v="0"/>
    <x v="0"/>
    <x v="0"/>
    <x v="0"/>
    <s v="FUR-CH-10000454"/>
    <x v="0"/>
    <x v="1"/>
    <n v="731.93999999999994"/>
    <n v="3"/>
    <n v="0"/>
    <n v="219.58199999999997"/>
  </r>
  <r>
    <x v="1"/>
    <x v="1"/>
    <x v="0"/>
    <x v="1"/>
    <x v="0"/>
    <x v="1"/>
    <x v="1"/>
    <x v="1"/>
    <s v="OFF-LA-10000240"/>
    <x v="1"/>
    <x v="2"/>
    <n v="14.62"/>
    <n v="2"/>
    <n v="0"/>
    <n v="6.8713999999999995"/>
  </r>
  <r>
    <x v="2"/>
    <x v="2"/>
    <x v="1"/>
    <x v="2"/>
    <x v="0"/>
    <x v="2"/>
    <x v="2"/>
    <x v="0"/>
    <s v="FUR-TA-10000577"/>
    <x v="0"/>
    <x v="3"/>
    <n v="957.57749999999999"/>
    <n v="5"/>
    <n v="0.45"/>
    <n v="-383.03100000000006"/>
  </r>
  <r>
    <x v="2"/>
    <x v="2"/>
    <x v="1"/>
    <x v="2"/>
    <x v="0"/>
    <x v="2"/>
    <x v="2"/>
    <x v="0"/>
    <s v="OFF-ST-10000760"/>
    <x v="1"/>
    <x v="4"/>
    <n v="22.368000000000002"/>
    <n v="2"/>
    <n v="0.2"/>
    <n v="2.5163999999999991"/>
  </r>
  <r>
    <x v="3"/>
    <x v="3"/>
    <x v="1"/>
    <x v="3"/>
    <x v="0"/>
    <x v="1"/>
    <x v="1"/>
    <x v="1"/>
    <s v="FUR-FU-10001487"/>
    <x v="0"/>
    <x v="5"/>
    <n v="48.86"/>
    <n v="7"/>
    <n v="0"/>
    <n v="14.169399999999996"/>
  </r>
  <r>
    <x v="3"/>
    <x v="3"/>
    <x v="1"/>
    <x v="3"/>
    <x v="0"/>
    <x v="1"/>
    <x v="1"/>
    <x v="1"/>
    <s v="OFF-AR-10002833"/>
    <x v="1"/>
    <x v="6"/>
    <n v="7.28"/>
    <n v="4"/>
    <n v="0"/>
    <n v="1.9656000000000002"/>
  </r>
  <r>
    <x v="3"/>
    <x v="3"/>
    <x v="1"/>
    <x v="3"/>
    <x v="0"/>
    <x v="1"/>
    <x v="1"/>
    <x v="1"/>
    <s v="TEC-PH-10002275"/>
    <x v="2"/>
    <x v="7"/>
    <n v="907.15200000000004"/>
    <n v="6"/>
    <n v="0.2"/>
    <n v="90.715200000000038"/>
  </r>
  <r>
    <x v="3"/>
    <x v="3"/>
    <x v="1"/>
    <x v="3"/>
    <x v="0"/>
    <x v="1"/>
    <x v="1"/>
    <x v="1"/>
    <s v="OFF-BI-10003910"/>
    <x v="1"/>
    <x v="8"/>
    <n v="18.504000000000001"/>
    <n v="3"/>
    <n v="0.2"/>
    <n v="5.7824999999999998"/>
  </r>
  <r>
    <x v="3"/>
    <x v="3"/>
    <x v="1"/>
    <x v="3"/>
    <x v="0"/>
    <x v="1"/>
    <x v="1"/>
    <x v="1"/>
    <s v="OFF-AP-10002892"/>
    <x v="1"/>
    <x v="9"/>
    <n v="114.9"/>
    <n v="5"/>
    <n v="0"/>
    <n v="34.469999999999992"/>
  </r>
  <r>
    <x v="3"/>
    <x v="3"/>
    <x v="1"/>
    <x v="3"/>
    <x v="0"/>
    <x v="1"/>
    <x v="1"/>
    <x v="1"/>
    <s v="FUR-TA-10001539"/>
    <x v="0"/>
    <x v="3"/>
    <n v="1706.1840000000002"/>
    <n v="9"/>
    <n v="0.2"/>
    <n v="85.309199999999805"/>
  </r>
  <r>
    <x v="3"/>
    <x v="3"/>
    <x v="1"/>
    <x v="3"/>
    <x v="0"/>
    <x v="1"/>
    <x v="1"/>
    <x v="1"/>
    <s v="TEC-PH-10002033"/>
    <x v="2"/>
    <x v="7"/>
    <n v="911.42399999999998"/>
    <n v="4"/>
    <n v="0.2"/>
    <n v="68.356800000000021"/>
  </r>
  <r>
    <x v="4"/>
    <x v="4"/>
    <x v="1"/>
    <x v="4"/>
    <x v="0"/>
    <x v="3"/>
    <x v="3"/>
    <x v="0"/>
    <s v="OFF-PA-10002365"/>
    <x v="1"/>
    <x v="10"/>
    <n v="15.552000000000003"/>
    <n v="3"/>
    <n v="0.2"/>
    <n v="5.4432"/>
  </r>
  <r>
    <x v="5"/>
    <x v="5"/>
    <x v="1"/>
    <x v="5"/>
    <x v="0"/>
    <x v="4"/>
    <x v="4"/>
    <x v="1"/>
    <s v="OFF-BI-10003656"/>
    <x v="1"/>
    <x v="8"/>
    <n v="407.97600000000006"/>
    <n v="3"/>
    <n v="0.2"/>
    <n v="132.59219999999993"/>
  </r>
  <r>
    <x v="6"/>
    <x v="6"/>
    <x v="1"/>
    <x v="6"/>
    <x v="0"/>
    <x v="5"/>
    <x v="5"/>
    <x v="2"/>
    <s v="OFF-AP-10002311"/>
    <x v="1"/>
    <x v="9"/>
    <n v="68.809999999999988"/>
    <n v="5"/>
    <n v="0.8"/>
    <n v="-123.858"/>
  </r>
  <r>
    <x v="6"/>
    <x v="6"/>
    <x v="1"/>
    <x v="6"/>
    <x v="0"/>
    <x v="5"/>
    <x v="5"/>
    <x v="2"/>
    <s v="OFF-BI-10000756"/>
    <x v="1"/>
    <x v="8"/>
    <n v="2.5439999999999996"/>
    <n v="3"/>
    <n v="0.8"/>
    <n v="-3.8160000000000016"/>
  </r>
  <r>
    <x v="7"/>
    <x v="7"/>
    <x v="1"/>
    <x v="7"/>
    <x v="0"/>
    <x v="6"/>
    <x v="6"/>
    <x v="2"/>
    <s v="OFF-ST-10004186"/>
    <x v="1"/>
    <x v="4"/>
    <n v="665.88"/>
    <n v="6"/>
    <n v="0"/>
    <n v="13.317599999999999"/>
  </r>
  <r>
    <x v="8"/>
    <x v="8"/>
    <x v="0"/>
    <x v="8"/>
    <x v="0"/>
    <x v="7"/>
    <x v="7"/>
    <x v="1"/>
    <s v="OFF-ST-10000107"/>
    <x v="1"/>
    <x v="4"/>
    <n v="55.5"/>
    <n v="2"/>
    <n v="0"/>
    <n v="9.9899999999999949"/>
  </r>
  <r>
    <x v="9"/>
    <x v="9"/>
    <x v="0"/>
    <x v="9"/>
    <x v="0"/>
    <x v="8"/>
    <x v="1"/>
    <x v="1"/>
    <s v="OFF-AR-10003056"/>
    <x v="1"/>
    <x v="6"/>
    <n v="8.56"/>
    <n v="2"/>
    <n v="0"/>
    <n v="2.4823999999999993"/>
  </r>
  <r>
    <x v="9"/>
    <x v="9"/>
    <x v="0"/>
    <x v="9"/>
    <x v="0"/>
    <x v="8"/>
    <x v="1"/>
    <x v="1"/>
    <s v="TEC-PH-10001949"/>
    <x v="2"/>
    <x v="7"/>
    <n v="213.48000000000002"/>
    <n v="3"/>
    <n v="0.2"/>
    <n v="16.010999999999981"/>
  </r>
  <r>
    <x v="9"/>
    <x v="9"/>
    <x v="0"/>
    <x v="9"/>
    <x v="0"/>
    <x v="8"/>
    <x v="1"/>
    <x v="1"/>
    <s v="OFF-BI-10002215"/>
    <x v="1"/>
    <x v="8"/>
    <n v="22.72"/>
    <n v="4"/>
    <n v="0.2"/>
    <n v="7.3839999999999986"/>
  </r>
  <r>
    <x v="10"/>
    <x v="10"/>
    <x v="1"/>
    <x v="10"/>
    <x v="0"/>
    <x v="9"/>
    <x v="8"/>
    <x v="2"/>
    <s v="OFF-AR-10000246"/>
    <x v="1"/>
    <x v="6"/>
    <n v="19.459999999999997"/>
    <n v="7"/>
    <n v="0"/>
    <n v="5.0595999999999997"/>
  </r>
  <r>
    <x v="10"/>
    <x v="10"/>
    <x v="1"/>
    <x v="10"/>
    <x v="0"/>
    <x v="9"/>
    <x v="8"/>
    <x v="2"/>
    <s v="OFF-AP-10001492"/>
    <x v="1"/>
    <x v="9"/>
    <n v="60.339999999999996"/>
    <n v="7"/>
    <n v="0"/>
    <n v="15.688400000000001"/>
  </r>
  <r>
    <x v="11"/>
    <x v="11"/>
    <x v="0"/>
    <x v="11"/>
    <x v="0"/>
    <x v="10"/>
    <x v="9"/>
    <x v="3"/>
    <s v="FUR-CH-10002774"/>
    <x v="0"/>
    <x v="1"/>
    <n v="71.371999999999986"/>
    <n v="2"/>
    <n v="0.3"/>
    <n v="-1.0196000000000005"/>
  </r>
  <r>
    <x v="12"/>
    <x v="12"/>
    <x v="1"/>
    <x v="12"/>
    <x v="0"/>
    <x v="11"/>
    <x v="7"/>
    <x v="1"/>
    <s v="FUR-TA-10000577"/>
    <x v="0"/>
    <x v="3"/>
    <n v="1044.6299999999999"/>
    <n v="3"/>
    <n v="0"/>
    <n v="240.26490000000001"/>
  </r>
  <r>
    <x v="13"/>
    <x v="13"/>
    <x v="0"/>
    <x v="13"/>
    <x v="0"/>
    <x v="1"/>
    <x v="1"/>
    <x v="1"/>
    <s v="OFF-BI-10001634"/>
    <x v="1"/>
    <x v="8"/>
    <n v="11.648000000000001"/>
    <n v="2"/>
    <n v="0.2"/>
    <n v="4.2224000000000004"/>
  </r>
  <r>
    <x v="13"/>
    <x v="13"/>
    <x v="0"/>
    <x v="13"/>
    <x v="0"/>
    <x v="1"/>
    <x v="1"/>
    <x v="1"/>
    <s v="TEC-AC-10003027"/>
    <x v="2"/>
    <x v="11"/>
    <n v="90.570000000000007"/>
    <n v="3"/>
    <n v="0"/>
    <n v="11.774100000000004"/>
  </r>
  <r>
    <x v="14"/>
    <x v="14"/>
    <x v="1"/>
    <x v="14"/>
    <x v="0"/>
    <x v="10"/>
    <x v="9"/>
    <x v="1"/>
    <s v="FUR-BO-10004834"/>
    <x v="0"/>
    <x v="0"/>
    <n v="3083.4300000000003"/>
    <n v="7"/>
    <n v="0.5"/>
    <n v="-1665.0522000000001"/>
  </r>
  <r>
    <x v="14"/>
    <x v="14"/>
    <x v="1"/>
    <x v="14"/>
    <x v="0"/>
    <x v="10"/>
    <x v="9"/>
    <x v="1"/>
    <s v="OFF-BI-10000474"/>
    <x v="1"/>
    <x v="8"/>
    <n v="9.6180000000000021"/>
    <n v="2"/>
    <n v="0.7"/>
    <n v="-7.0532000000000004"/>
  </r>
  <r>
    <x v="14"/>
    <x v="14"/>
    <x v="1"/>
    <x v="14"/>
    <x v="0"/>
    <x v="10"/>
    <x v="9"/>
    <x v="1"/>
    <s v="FUR-FU-10004848"/>
    <x v="0"/>
    <x v="5"/>
    <n v="124.20000000000002"/>
    <n v="3"/>
    <n v="0.2"/>
    <n v="15.524999999999991"/>
  </r>
  <r>
    <x v="14"/>
    <x v="14"/>
    <x v="1"/>
    <x v="14"/>
    <x v="0"/>
    <x v="10"/>
    <x v="9"/>
    <x v="1"/>
    <s v="OFF-EN-10001509"/>
    <x v="1"/>
    <x v="12"/>
    <n v="3.2640000000000002"/>
    <n v="2"/>
    <n v="0.2"/>
    <n v="1.1015999999999997"/>
  </r>
  <r>
    <x v="14"/>
    <x v="14"/>
    <x v="1"/>
    <x v="14"/>
    <x v="0"/>
    <x v="10"/>
    <x v="9"/>
    <x v="1"/>
    <s v="OFF-AR-10004042"/>
    <x v="1"/>
    <x v="6"/>
    <n v="86.304000000000002"/>
    <n v="6"/>
    <n v="0.2"/>
    <n v="9.7091999999999885"/>
  </r>
  <r>
    <x v="14"/>
    <x v="14"/>
    <x v="1"/>
    <x v="14"/>
    <x v="0"/>
    <x v="10"/>
    <x v="9"/>
    <x v="1"/>
    <s v="OFF-BI-10001525"/>
    <x v="1"/>
    <x v="8"/>
    <n v="6.8580000000000014"/>
    <n v="6"/>
    <n v="0.7"/>
    <n v="-5.7149999999999999"/>
  </r>
  <r>
    <x v="14"/>
    <x v="14"/>
    <x v="1"/>
    <x v="14"/>
    <x v="0"/>
    <x v="10"/>
    <x v="9"/>
    <x v="1"/>
    <s v="OFF-AR-10001683"/>
    <x v="1"/>
    <x v="6"/>
    <n v="15.76"/>
    <n v="2"/>
    <n v="0.2"/>
    <n v="3.5460000000000007"/>
  </r>
  <r>
    <x v="15"/>
    <x v="15"/>
    <x v="0"/>
    <x v="15"/>
    <x v="0"/>
    <x v="12"/>
    <x v="5"/>
    <x v="2"/>
    <s v="OFF-PA-10000249"/>
    <x v="1"/>
    <x v="10"/>
    <n v="29.472000000000001"/>
    <n v="3"/>
    <n v="0.2"/>
    <n v="9.9467999999999979"/>
  </r>
  <r>
    <x v="16"/>
    <x v="16"/>
    <x v="2"/>
    <x v="16"/>
    <x v="0"/>
    <x v="13"/>
    <x v="5"/>
    <x v="2"/>
    <s v="TEC-PH-10004977"/>
    <x v="2"/>
    <x v="7"/>
    <n v="1097.5440000000003"/>
    <n v="7"/>
    <n v="0.2"/>
    <n v="123.47369999999989"/>
  </r>
  <r>
    <x v="16"/>
    <x v="16"/>
    <x v="2"/>
    <x v="16"/>
    <x v="0"/>
    <x v="13"/>
    <x v="5"/>
    <x v="2"/>
    <s v="FUR-FU-10003664"/>
    <x v="0"/>
    <x v="5"/>
    <n v="190.92"/>
    <n v="5"/>
    <n v="0.6"/>
    <n v="-147.96300000000002"/>
  </r>
  <r>
    <x v="17"/>
    <x v="17"/>
    <x v="1"/>
    <x v="17"/>
    <x v="0"/>
    <x v="12"/>
    <x v="5"/>
    <x v="2"/>
    <s v="OFF-EN-10002986"/>
    <x v="1"/>
    <x v="12"/>
    <n v="113.328"/>
    <n v="9"/>
    <n v="0.2"/>
    <n v="35.414999999999999"/>
  </r>
  <r>
    <x v="17"/>
    <x v="17"/>
    <x v="1"/>
    <x v="17"/>
    <x v="0"/>
    <x v="12"/>
    <x v="5"/>
    <x v="2"/>
    <s v="FUR-BO-10002545"/>
    <x v="0"/>
    <x v="0"/>
    <n v="532.39919999999995"/>
    <n v="3"/>
    <n v="0.32"/>
    <n v="-46.976400000000012"/>
  </r>
  <r>
    <x v="17"/>
    <x v="17"/>
    <x v="1"/>
    <x v="17"/>
    <x v="0"/>
    <x v="12"/>
    <x v="5"/>
    <x v="2"/>
    <s v="FUR-CH-10004218"/>
    <x v="0"/>
    <x v="1"/>
    <n v="212.05799999999999"/>
    <n v="3"/>
    <n v="0.3"/>
    <n v="-15.146999999999991"/>
  </r>
  <r>
    <x v="17"/>
    <x v="17"/>
    <x v="1"/>
    <x v="17"/>
    <x v="0"/>
    <x v="12"/>
    <x v="5"/>
    <x v="2"/>
    <s v="TEC-PH-10000486"/>
    <x v="2"/>
    <x v="7"/>
    <n v="371.16800000000001"/>
    <n v="4"/>
    <n v="0.2"/>
    <n v="41.756399999999957"/>
  </r>
  <r>
    <x v="18"/>
    <x v="18"/>
    <x v="1"/>
    <x v="18"/>
    <x v="0"/>
    <x v="14"/>
    <x v="10"/>
    <x v="4"/>
    <s v="TEC-PH-10004093"/>
    <x v="2"/>
    <x v="7"/>
    <n v="147.16800000000001"/>
    <n v="4"/>
    <n v="0.2"/>
    <n v="16.556399999999996"/>
  </r>
  <r>
    <x v="19"/>
    <x v="19"/>
    <x v="1"/>
    <x v="19"/>
    <x v="0"/>
    <x v="1"/>
    <x v="1"/>
    <x v="1"/>
    <s v="OFF-ST-10003479"/>
    <x v="1"/>
    <x v="4"/>
    <n v="77.88"/>
    <n v="2"/>
    <n v="0"/>
    <n v="3.8939999999999912"/>
  </r>
  <r>
    <x v="20"/>
    <x v="20"/>
    <x v="1"/>
    <x v="20"/>
    <x v="0"/>
    <x v="15"/>
    <x v="2"/>
    <x v="4"/>
    <s v="OFF-ST-10003282"/>
    <x v="1"/>
    <x v="4"/>
    <n v="95.616"/>
    <n v="2"/>
    <n v="0.2"/>
    <n v="9.5616000000000092"/>
  </r>
  <r>
    <x v="21"/>
    <x v="21"/>
    <x v="2"/>
    <x v="21"/>
    <x v="0"/>
    <x v="16"/>
    <x v="11"/>
    <x v="2"/>
    <s v="TEC-AC-10000171"/>
    <x v="2"/>
    <x v="11"/>
    <n v="45.98"/>
    <n v="2"/>
    <n v="0"/>
    <n v="19.7714"/>
  </r>
  <r>
    <x v="21"/>
    <x v="21"/>
    <x v="2"/>
    <x v="21"/>
    <x v="0"/>
    <x v="16"/>
    <x v="11"/>
    <x v="2"/>
    <s v="OFF-BI-10003291"/>
    <x v="1"/>
    <x v="8"/>
    <n v="17.46"/>
    <n v="2"/>
    <n v="0"/>
    <n v="8.2061999999999991"/>
  </r>
  <r>
    <x v="22"/>
    <x v="22"/>
    <x v="0"/>
    <x v="22"/>
    <x v="0"/>
    <x v="17"/>
    <x v="12"/>
    <x v="2"/>
    <s v="OFF-ST-10001713"/>
    <x v="1"/>
    <x v="4"/>
    <n v="211.96"/>
    <n v="4"/>
    <n v="0"/>
    <n v="8.4783999999999935"/>
  </r>
  <r>
    <x v="23"/>
    <x v="23"/>
    <x v="1"/>
    <x v="23"/>
    <x v="0"/>
    <x v="18"/>
    <x v="13"/>
    <x v="3"/>
    <s v="TEC-AC-10002167"/>
    <x v="2"/>
    <x v="11"/>
    <n v="45"/>
    <n v="3"/>
    <n v="0"/>
    <n v="4.9500000000000011"/>
  </r>
  <r>
    <x v="23"/>
    <x v="23"/>
    <x v="1"/>
    <x v="23"/>
    <x v="0"/>
    <x v="18"/>
    <x v="13"/>
    <x v="3"/>
    <s v="TEC-PH-10003988"/>
    <x v="2"/>
    <x v="7"/>
    <n v="21.8"/>
    <n v="2"/>
    <n v="0"/>
    <n v="6.104000000000001"/>
  </r>
  <r>
    <x v="24"/>
    <x v="24"/>
    <x v="1"/>
    <x v="24"/>
    <x v="0"/>
    <x v="19"/>
    <x v="14"/>
    <x v="2"/>
    <s v="OFF-BI-10004410"/>
    <x v="1"/>
    <x v="8"/>
    <n v="38.22"/>
    <n v="6"/>
    <n v="0"/>
    <n v="17.9634"/>
  </r>
  <r>
    <x v="24"/>
    <x v="24"/>
    <x v="1"/>
    <x v="24"/>
    <x v="0"/>
    <x v="19"/>
    <x v="14"/>
    <x v="2"/>
    <s v="OFF-LA-10002762"/>
    <x v="1"/>
    <x v="2"/>
    <n v="75.179999999999993"/>
    <n v="6"/>
    <n v="0"/>
    <n v="35.334599999999995"/>
  </r>
  <r>
    <x v="24"/>
    <x v="24"/>
    <x v="1"/>
    <x v="24"/>
    <x v="0"/>
    <x v="19"/>
    <x v="14"/>
    <x v="2"/>
    <s v="FUR-FU-10001706"/>
    <x v="0"/>
    <x v="5"/>
    <n v="6.16"/>
    <n v="2"/>
    <n v="0"/>
    <n v="2.9567999999999999"/>
  </r>
  <r>
    <x v="24"/>
    <x v="24"/>
    <x v="1"/>
    <x v="24"/>
    <x v="0"/>
    <x v="19"/>
    <x v="14"/>
    <x v="2"/>
    <s v="FUR-CH-10003061"/>
    <x v="0"/>
    <x v="1"/>
    <n v="89.99"/>
    <n v="1"/>
    <n v="0"/>
    <n v="17.098099999999988"/>
  </r>
  <r>
    <x v="25"/>
    <x v="25"/>
    <x v="1"/>
    <x v="25"/>
    <x v="0"/>
    <x v="20"/>
    <x v="15"/>
    <x v="4"/>
    <s v="OFF-FA-10000304"/>
    <x v="1"/>
    <x v="13"/>
    <n v="15.260000000000002"/>
    <n v="7"/>
    <n v="0"/>
    <n v="6.2566000000000006"/>
  </r>
  <r>
    <x v="25"/>
    <x v="25"/>
    <x v="1"/>
    <x v="25"/>
    <x v="0"/>
    <x v="20"/>
    <x v="15"/>
    <x v="4"/>
    <s v="TEC-PH-10002447"/>
    <x v="2"/>
    <x v="7"/>
    <n v="1029.95"/>
    <n v="5"/>
    <n v="0"/>
    <n v="298.68549999999999"/>
  </r>
  <r>
    <x v="26"/>
    <x v="26"/>
    <x v="2"/>
    <x v="26"/>
    <x v="0"/>
    <x v="21"/>
    <x v="15"/>
    <x v="4"/>
    <s v="OFF-ST-10000604"/>
    <x v="1"/>
    <x v="4"/>
    <n v="208.56"/>
    <n v="6"/>
    <n v="0"/>
    <n v="52.139999999999986"/>
  </r>
  <r>
    <x v="26"/>
    <x v="26"/>
    <x v="2"/>
    <x v="26"/>
    <x v="0"/>
    <x v="21"/>
    <x v="15"/>
    <x v="4"/>
    <s v="OFF-PA-10001569"/>
    <x v="1"/>
    <x v="10"/>
    <n v="32.400000000000006"/>
    <n v="5"/>
    <n v="0"/>
    <n v="15.552000000000001"/>
  </r>
  <r>
    <x v="26"/>
    <x v="26"/>
    <x v="2"/>
    <x v="26"/>
    <x v="0"/>
    <x v="21"/>
    <x v="15"/>
    <x v="4"/>
    <s v="FUR-CH-10003968"/>
    <x v="0"/>
    <x v="1"/>
    <n v="319.41000000000003"/>
    <n v="5"/>
    <n v="0.1"/>
    <n v="7.0980000000000061"/>
  </r>
  <r>
    <x v="26"/>
    <x v="26"/>
    <x v="2"/>
    <x v="26"/>
    <x v="0"/>
    <x v="21"/>
    <x v="15"/>
    <x v="4"/>
    <s v="OFF-PA-10000587"/>
    <x v="1"/>
    <x v="10"/>
    <n v="14.56"/>
    <n v="2"/>
    <n v="0"/>
    <n v="6.9888000000000003"/>
  </r>
  <r>
    <x v="26"/>
    <x v="26"/>
    <x v="2"/>
    <x v="26"/>
    <x v="0"/>
    <x v="21"/>
    <x v="15"/>
    <x v="4"/>
    <s v="TEC-AC-10002167"/>
    <x v="2"/>
    <x v="11"/>
    <n v="30"/>
    <n v="2"/>
    <n v="0"/>
    <n v="3.3000000000000007"/>
  </r>
  <r>
    <x v="26"/>
    <x v="26"/>
    <x v="2"/>
    <x v="26"/>
    <x v="0"/>
    <x v="21"/>
    <x v="15"/>
    <x v="4"/>
    <s v="OFF-BI-10001460"/>
    <x v="1"/>
    <x v="8"/>
    <n v="48.480000000000004"/>
    <n v="4"/>
    <n v="0.2"/>
    <n v="16.361999999999998"/>
  </r>
  <r>
    <x v="26"/>
    <x v="26"/>
    <x v="2"/>
    <x v="26"/>
    <x v="0"/>
    <x v="21"/>
    <x v="15"/>
    <x v="4"/>
    <s v="OFF-AR-10001868"/>
    <x v="1"/>
    <x v="6"/>
    <n v="1.68"/>
    <n v="1"/>
    <n v="0"/>
    <n v="0.84"/>
  </r>
  <r>
    <x v="27"/>
    <x v="27"/>
    <x v="1"/>
    <x v="27"/>
    <x v="0"/>
    <x v="1"/>
    <x v="1"/>
    <x v="1"/>
    <s v="TEC-AC-10004633"/>
    <x v="2"/>
    <x v="11"/>
    <n v="13.98"/>
    <n v="2"/>
    <n v="0"/>
    <n v="6.1512000000000011"/>
  </r>
  <r>
    <x v="27"/>
    <x v="27"/>
    <x v="1"/>
    <x v="27"/>
    <x v="0"/>
    <x v="1"/>
    <x v="1"/>
    <x v="1"/>
    <s v="OFF-BI-10001078"/>
    <x v="1"/>
    <x v="8"/>
    <n v="25.824000000000002"/>
    <n v="6"/>
    <n v="0.2"/>
    <n v="9.3612000000000002"/>
  </r>
  <r>
    <x v="27"/>
    <x v="27"/>
    <x v="1"/>
    <x v="27"/>
    <x v="0"/>
    <x v="1"/>
    <x v="1"/>
    <x v="1"/>
    <s v="OFF-PA-10003892"/>
    <x v="1"/>
    <x v="10"/>
    <n v="146.72999999999999"/>
    <n v="3"/>
    <n v="0"/>
    <n v="68.963099999999997"/>
  </r>
  <r>
    <x v="27"/>
    <x v="27"/>
    <x v="1"/>
    <x v="27"/>
    <x v="0"/>
    <x v="1"/>
    <x v="1"/>
    <x v="1"/>
    <s v="FUR-FU-10000397"/>
    <x v="0"/>
    <x v="5"/>
    <n v="79.760000000000005"/>
    <n v="4"/>
    <n v="0"/>
    <n v="22.332800000000006"/>
  </r>
  <r>
    <x v="28"/>
    <x v="28"/>
    <x v="1"/>
    <x v="28"/>
    <x v="0"/>
    <x v="22"/>
    <x v="10"/>
    <x v="2"/>
    <s v="FUR-CH-10001146"/>
    <x v="0"/>
    <x v="1"/>
    <n v="213.11499999999998"/>
    <n v="5"/>
    <n v="0.3"/>
    <n v="-15.222500000000011"/>
  </r>
  <r>
    <x v="29"/>
    <x v="5"/>
    <x v="1"/>
    <x v="29"/>
    <x v="0"/>
    <x v="23"/>
    <x v="16"/>
    <x v="1"/>
    <s v="OFF-AR-10002671"/>
    <x v="1"/>
    <x v="6"/>
    <n v="1113.0240000000001"/>
    <n v="8"/>
    <n v="0.2"/>
    <n v="111.30239999999998"/>
  </r>
  <r>
    <x v="29"/>
    <x v="5"/>
    <x v="1"/>
    <x v="29"/>
    <x v="0"/>
    <x v="23"/>
    <x v="16"/>
    <x v="1"/>
    <s v="TEC-PH-10002726"/>
    <x v="2"/>
    <x v="7"/>
    <n v="167.96800000000002"/>
    <n v="4"/>
    <n v="0.2"/>
    <n v="62.988"/>
  </r>
  <r>
    <x v="30"/>
    <x v="29"/>
    <x v="2"/>
    <x v="30"/>
    <x v="0"/>
    <x v="24"/>
    <x v="17"/>
    <x v="0"/>
    <s v="OFF-PA-10000482"/>
    <x v="1"/>
    <x v="10"/>
    <n v="75.88"/>
    <n v="2"/>
    <n v="0"/>
    <n v="35.663599999999995"/>
  </r>
  <r>
    <x v="31"/>
    <x v="30"/>
    <x v="1"/>
    <x v="31"/>
    <x v="0"/>
    <x v="20"/>
    <x v="15"/>
    <x v="3"/>
    <s v="OFF-BI-10004654"/>
    <x v="1"/>
    <x v="8"/>
    <n v="4.6159999999999997"/>
    <n v="1"/>
    <n v="0.2"/>
    <n v="1.7309999999999999"/>
  </r>
  <r>
    <x v="32"/>
    <x v="31"/>
    <x v="0"/>
    <x v="14"/>
    <x v="0"/>
    <x v="25"/>
    <x v="12"/>
    <x v="2"/>
    <s v="OFF-PA-10004675"/>
    <x v="1"/>
    <x v="10"/>
    <n v="19.049999999999997"/>
    <n v="3"/>
    <n v="0"/>
    <n v="8.7629999999999999"/>
  </r>
  <r>
    <x v="33"/>
    <x v="32"/>
    <x v="1"/>
    <x v="32"/>
    <x v="0"/>
    <x v="26"/>
    <x v="18"/>
    <x v="0"/>
    <s v="FUR-CH-10000513"/>
    <x v="0"/>
    <x v="1"/>
    <n v="831.93600000000015"/>
    <n v="8"/>
    <n v="0.2"/>
    <n v="-114.39120000000003"/>
  </r>
  <r>
    <x v="33"/>
    <x v="32"/>
    <x v="1"/>
    <x v="32"/>
    <x v="0"/>
    <x v="26"/>
    <x v="18"/>
    <x v="0"/>
    <s v="FUR-FU-10003708"/>
    <x v="0"/>
    <x v="5"/>
    <n v="97.04"/>
    <n v="2"/>
    <n v="0.2"/>
    <n v="1.2129999999999974"/>
  </r>
  <r>
    <x v="33"/>
    <x v="32"/>
    <x v="1"/>
    <x v="32"/>
    <x v="0"/>
    <x v="26"/>
    <x v="18"/>
    <x v="0"/>
    <s v="OFF-ST-10004123"/>
    <x v="1"/>
    <x v="4"/>
    <n v="72.784000000000006"/>
    <n v="1"/>
    <n v="0.2"/>
    <n v="-18.196000000000002"/>
  </r>
  <r>
    <x v="34"/>
    <x v="10"/>
    <x v="2"/>
    <x v="33"/>
    <x v="0"/>
    <x v="12"/>
    <x v="5"/>
    <x v="2"/>
    <s v="OFF-BI-10004182"/>
    <x v="1"/>
    <x v="8"/>
    <n v="1.2479999999999998"/>
    <n v="3"/>
    <n v="0.8"/>
    <n v="-1.9344000000000006"/>
  </r>
  <r>
    <x v="34"/>
    <x v="10"/>
    <x v="2"/>
    <x v="33"/>
    <x v="0"/>
    <x v="12"/>
    <x v="5"/>
    <x v="2"/>
    <s v="FUR-FU-10000260"/>
    <x v="0"/>
    <x v="5"/>
    <n v="9.7080000000000002"/>
    <n v="3"/>
    <n v="0.6"/>
    <n v="-5.8248000000000015"/>
  </r>
  <r>
    <x v="34"/>
    <x v="10"/>
    <x v="2"/>
    <x v="33"/>
    <x v="0"/>
    <x v="12"/>
    <x v="5"/>
    <x v="2"/>
    <s v="OFF-ST-10000615"/>
    <x v="1"/>
    <x v="4"/>
    <n v="27.240000000000002"/>
    <n v="3"/>
    <n v="0.2"/>
    <n v="2.724000000000002"/>
  </r>
  <r>
    <x v="35"/>
    <x v="33"/>
    <x v="0"/>
    <x v="32"/>
    <x v="0"/>
    <x v="12"/>
    <x v="5"/>
    <x v="2"/>
    <s v="FUR-FU-10003194"/>
    <x v="0"/>
    <x v="5"/>
    <n v="19.3"/>
    <n v="5"/>
    <n v="0.6"/>
    <n v="-14.475000000000001"/>
  </r>
  <r>
    <x v="36"/>
    <x v="1"/>
    <x v="2"/>
    <x v="34"/>
    <x v="0"/>
    <x v="27"/>
    <x v="19"/>
    <x v="0"/>
    <s v="OFF-AP-10002118"/>
    <x v="1"/>
    <x v="9"/>
    <n v="208.16"/>
    <n v="1"/>
    <n v="0"/>
    <n v="56.20320000000001"/>
  </r>
  <r>
    <x v="36"/>
    <x v="1"/>
    <x v="2"/>
    <x v="34"/>
    <x v="0"/>
    <x v="27"/>
    <x v="19"/>
    <x v="0"/>
    <s v="OFF-BI-10002309"/>
    <x v="1"/>
    <x v="8"/>
    <n v="16.740000000000002"/>
    <n v="3"/>
    <n v="0"/>
    <n v="8.0351999999999997"/>
  </r>
  <r>
    <x v="37"/>
    <x v="34"/>
    <x v="1"/>
    <x v="35"/>
    <x v="0"/>
    <x v="8"/>
    <x v="1"/>
    <x v="1"/>
    <s v="OFF-AR-10002053"/>
    <x v="1"/>
    <x v="6"/>
    <n v="14.9"/>
    <n v="5"/>
    <n v="0"/>
    <n v="4.1720000000000006"/>
  </r>
  <r>
    <x v="37"/>
    <x v="34"/>
    <x v="1"/>
    <x v="35"/>
    <x v="0"/>
    <x v="8"/>
    <x v="1"/>
    <x v="1"/>
    <s v="OFF-ST-10002370"/>
    <x v="1"/>
    <x v="4"/>
    <n v="21.39"/>
    <n v="1"/>
    <n v="0"/>
    <n v="6.2030999999999992"/>
  </r>
  <r>
    <x v="38"/>
    <x v="35"/>
    <x v="1"/>
    <x v="36"/>
    <x v="0"/>
    <x v="28"/>
    <x v="3"/>
    <x v="0"/>
    <s v="OFF-EN-10000927"/>
    <x v="1"/>
    <x v="12"/>
    <n v="200.98400000000004"/>
    <n v="7"/>
    <n v="0.2"/>
    <n v="62.807499999999976"/>
  </r>
  <r>
    <x v="39"/>
    <x v="36"/>
    <x v="2"/>
    <x v="37"/>
    <x v="0"/>
    <x v="22"/>
    <x v="10"/>
    <x v="2"/>
    <s v="OFF-ST-10003656"/>
    <x v="1"/>
    <x v="4"/>
    <n v="230.376"/>
    <n v="3"/>
    <n v="0.2"/>
    <n v="-48.954900000000002"/>
  </r>
  <r>
    <x v="40"/>
    <x v="37"/>
    <x v="0"/>
    <x v="22"/>
    <x v="0"/>
    <x v="29"/>
    <x v="20"/>
    <x v="0"/>
    <s v="FUR-CH-10000863"/>
    <x v="0"/>
    <x v="1"/>
    <n v="301.95999999999998"/>
    <n v="2"/>
    <n v="0"/>
    <n v="33.215599999999995"/>
  </r>
  <r>
    <x v="41"/>
    <x v="38"/>
    <x v="1"/>
    <x v="38"/>
    <x v="0"/>
    <x v="30"/>
    <x v="11"/>
    <x v="2"/>
    <s v="TEC-AC-10001998"/>
    <x v="2"/>
    <x v="11"/>
    <n v="19.989999999999998"/>
    <n v="1"/>
    <n v="0"/>
    <n v="6.796599999999998"/>
  </r>
  <r>
    <x v="41"/>
    <x v="38"/>
    <x v="1"/>
    <x v="38"/>
    <x v="0"/>
    <x v="30"/>
    <x v="11"/>
    <x v="2"/>
    <s v="OFF-LA-10000134"/>
    <x v="1"/>
    <x v="2"/>
    <n v="6.16"/>
    <n v="2"/>
    <n v="0"/>
    <n v="2.9567999999999999"/>
  </r>
  <r>
    <x v="42"/>
    <x v="39"/>
    <x v="0"/>
    <x v="39"/>
    <x v="0"/>
    <x v="12"/>
    <x v="5"/>
    <x v="2"/>
    <s v="OFF-ST-10003442"/>
    <x v="1"/>
    <x v="4"/>
    <n v="158.36800000000002"/>
    <n v="7"/>
    <n v="0.2"/>
    <n v="13.857199999999999"/>
  </r>
  <r>
    <x v="43"/>
    <x v="14"/>
    <x v="1"/>
    <x v="40"/>
    <x v="0"/>
    <x v="1"/>
    <x v="1"/>
    <x v="1"/>
    <s v="OFF-AR-10004930"/>
    <x v="1"/>
    <x v="6"/>
    <n v="20.100000000000001"/>
    <n v="3"/>
    <n v="0"/>
    <n v="6.6329999999999982"/>
  </r>
  <r>
    <x v="43"/>
    <x v="14"/>
    <x v="1"/>
    <x v="40"/>
    <x v="0"/>
    <x v="1"/>
    <x v="1"/>
    <x v="1"/>
    <s v="TEC-PH-10004093"/>
    <x v="2"/>
    <x v="7"/>
    <n v="73.584000000000003"/>
    <n v="2"/>
    <n v="0.2"/>
    <n v="8.2781999999999982"/>
  </r>
  <r>
    <x v="43"/>
    <x v="14"/>
    <x v="1"/>
    <x v="40"/>
    <x v="0"/>
    <x v="1"/>
    <x v="1"/>
    <x v="1"/>
    <s v="OFF-PA-10000304"/>
    <x v="1"/>
    <x v="10"/>
    <n v="6.48"/>
    <n v="1"/>
    <n v="0"/>
    <n v="3.1104000000000003"/>
  </r>
  <r>
    <x v="44"/>
    <x v="40"/>
    <x v="0"/>
    <x v="41"/>
    <x v="0"/>
    <x v="31"/>
    <x v="11"/>
    <x v="2"/>
    <s v="OFF-PA-10003177"/>
    <x v="1"/>
    <x v="10"/>
    <n v="12.96"/>
    <n v="2"/>
    <n v="0"/>
    <n v="6.2208000000000006"/>
  </r>
  <r>
    <x v="44"/>
    <x v="40"/>
    <x v="0"/>
    <x v="41"/>
    <x v="0"/>
    <x v="31"/>
    <x v="11"/>
    <x v="2"/>
    <s v="FUR-FU-10003799"/>
    <x v="0"/>
    <x v="5"/>
    <n v="53.34"/>
    <n v="3"/>
    <n v="0"/>
    <n v="16.535399999999996"/>
  </r>
  <r>
    <x v="44"/>
    <x v="40"/>
    <x v="0"/>
    <x v="41"/>
    <x v="0"/>
    <x v="31"/>
    <x v="11"/>
    <x v="2"/>
    <s v="OFF-BI-10002852"/>
    <x v="1"/>
    <x v="8"/>
    <n v="32.96"/>
    <n v="2"/>
    <n v="0"/>
    <n v="16.150400000000001"/>
  </r>
  <r>
    <x v="45"/>
    <x v="41"/>
    <x v="1"/>
    <x v="42"/>
    <x v="0"/>
    <x v="32"/>
    <x v="21"/>
    <x v="1"/>
    <s v="OFF-BI-10004738"/>
    <x v="1"/>
    <x v="8"/>
    <n v="5.6820000000000013"/>
    <n v="1"/>
    <n v="0.7"/>
    <n v="-3.7880000000000003"/>
  </r>
  <r>
    <x v="46"/>
    <x v="42"/>
    <x v="0"/>
    <x v="43"/>
    <x v="0"/>
    <x v="20"/>
    <x v="15"/>
    <x v="3"/>
    <s v="FUR-FU-10000629"/>
    <x v="0"/>
    <x v="5"/>
    <n v="96.53"/>
    <n v="7"/>
    <n v="0"/>
    <n v="40.5426"/>
  </r>
  <r>
    <x v="47"/>
    <x v="26"/>
    <x v="2"/>
    <x v="44"/>
    <x v="0"/>
    <x v="8"/>
    <x v="1"/>
    <x v="1"/>
    <s v="OFF-BI-10001721"/>
    <x v="1"/>
    <x v="8"/>
    <n v="51.311999999999998"/>
    <n v="3"/>
    <n v="0.2"/>
    <n v="17.959199999999999"/>
  </r>
  <r>
    <x v="48"/>
    <x v="43"/>
    <x v="1"/>
    <x v="45"/>
    <x v="0"/>
    <x v="33"/>
    <x v="11"/>
    <x v="2"/>
    <s v="OFF-AP-10000358"/>
    <x v="1"/>
    <x v="9"/>
    <n v="77.88"/>
    <n v="6"/>
    <n v="0"/>
    <n v="22.5851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C99AB-8E47-4148-A736-143BD1796E3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B5:C28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C3AE-FA9F-42C1-B4CB-8D35D787B87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B5:C28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8F665-06B9-4FCF-B44E-FD2721EAE62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B5:C11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78EED-F170-415D-81B1-FE3ECF7CBD1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B5:C11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3F5FE-3241-49FF-B690-F8E98601DA1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B5:C11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>
      <items count="15">
        <item x="7"/>
        <item x="11"/>
        <item x="8"/>
        <item x="0"/>
        <item x="10"/>
        <item x="3"/>
        <item x="6"/>
        <item x="9"/>
        <item x="13"/>
        <item x="5"/>
        <item x="2"/>
        <item x="1"/>
        <item x="4"/>
        <item x="12"/>
        <item t="default"/>
      </items>
    </pivotField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28591-EB92-4A3A-B6D3-715F6E738420}" name="Table1" displayName="Table1" ref="A1:O100" totalsRowShown="0" headerRowDxfId="1">
  <autoFilter ref="A1:O100" xr:uid="{B45A9DE4-FF05-4698-A082-EBF85BABA502}"/>
  <tableColumns count="15">
    <tableColumn id="1" xr3:uid="{4E5F1947-F300-46F0-9B99-3CBAA962D049}" name="Order ID"/>
    <tableColumn id="2" xr3:uid="{6E42C783-AE35-4079-8B4C-647D1B17BFC0}" name="Order Date" dataDxfId="0"/>
    <tableColumn id="3" xr3:uid="{BC20F608-A7B6-4C5E-A627-E6BBE59651D6}" name="Ship Mode"/>
    <tableColumn id="4" xr3:uid="{7A92917E-C33B-4DD3-B8F8-DD70C015017C}" name="Customer ID"/>
    <tableColumn id="5" xr3:uid="{47292F44-4904-4521-9E4D-2D216DB7DED5}" name="Country"/>
    <tableColumn id="6" xr3:uid="{362CFD97-AE19-414B-9DF8-1C7D18116BF9}" name="City"/>
    <tableColumn id="7" xr3:uid="{B7F4BC07-2B9E-40FA-88CD-82C45EE647AF}" name="State"/>
    <tableColumn id="8" xr3:uid="{B8180993-ED5A-4F41-BA35-5655EEC885D8}" name="Region"/>
    <tableColumn id="9" xr3:uid="{ED2C50EB-04CF-42D5-BB69-22CB00AFEBA6}" name="Product ID"/>
    <tableColumn id="10" xr3:uid="{48502536-71D9-498E-8019-99269913072F}" name="Category"/>
    <tableColumn id="11" xr3:uid="{DA7CBD94-FD11-4ADC-96B2-DB0D09E56B01}" name="Sub-Category"/>
    <tableColumn id="12" xr3:uid="{EBEDEE3D-49F4-4BEC-A73A-52464AA4B1F0}" name="Sales"/>
    <tableColumn id="13" xr3:uid="{E269D1E4-61D2-4DFB-AF6D-6465099E257D}" name="Quantity"/>
    <tableColumn id="14" xr3:uid="{9DDC6494-4FB7-469B-AD6B-D4278A203DAB}" name="Discount"/>
    <tableColumn id="15" xr3:uid="{7DA64FFC-D418-42FC-A52F-544811C03FF7}" name="Profi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941B-2A0C-4F63-A5CD-82A71CC7D9CD}">
  <dimension ref="B2:D28"/>
  <sheetViews>
    <sheetView showGridLines="0" zoomScale="96" zoomScaleNormal="96" workbookViewId="0">
      <selection activeCell="Q5" sqref="Q5"/>
    </sheetView>
  </sheetViews>
  <sheetFormatPr defaultRowHeight="15" x14ac:dyDescent="0.25"/>
  <cols>
    <col min="2" max="2" width="14.42578125" bestFit="1" customWidth="1"/>
    <col min="3" max="3" width="12.7109375" bestFit="1" customWidth="1"/>
  </cols>
  <sheetData>
    <row r="2" spans="2:4" ht="19.5" thickBot="1" x14ac:dyDescent="0.35">
      <c r="B2" s="12" t="s">
        <v>290</v>
      </c>
      <c r="C2" s="13"/>
      <c r="D2" s="13"/>
    </row>
    <row r="3" spans="2:4" ht="15.75" thickBot="1" x14ac:dyDescent="0.3">
      <c r="B3" s="14" t="s">
        <v>291</v>
      </c>
      <c r="C3" s="14"/>
      <c r="D3" s="14"/>
    </row>
    <row r="4" spans="2:4" x14ac:dyDescent="0.25">
      <c r="D4" s="9"/>
    </row>
    <row r="5" spans="2:4" x14ac:dyDescent="0.25">
      <c r="B5" s="3" t="s">
        <v>304</v>
      </c>
      <c r="C5" t="s">
        <v>289</v>
      </c>
      <c r="D5" s="6" t="s">
        <v>292</v>
      </c>
    </row>
    <row r="6" spans="2:4" x14ac:dyDescent="0.25">
      <c r="B6" s="4" t="s">
        <v>209</v>
      </c>
      <c r="C6" s="5">
        <v>224.9</v>
      </c>
      <c r="D6" s="7" t="b">
        <f>ISEVEN(C6)</f>
        <v>1</v>
      </c>
    </row>
    <row r="7" spans="2:4" x14ac:dyDescent="0.25">
      <c r="B7" s="4" t="s">
        <v>206</v>
      </c>
      <c r="C7" s="5">
        <v>1280.9920000000002</v>
      </c>
      <c r="D7" s="7" t="b">
        <f t="shared" ref="D7:D27" si="0">ISEVEN(C7)</f>
        <v>1</v>
      </c>
    </row>
    <row r="8" spans="2:4" x14ac:dyDescent="0.25">
      <c r="B8" s="4" t="s">
        <v>191</v>
      </c>
      <c r="C8" s="5">
        <v>4607.8419999999987</v>
      </c>
      <c r="D8" s="7" t="b">
        <f t="shared" si="0"/>
        <v>0</v>
      </c>
    </row>
    <row r="9" spans="2:4" x14ac:dyDescent="0.25">
      <c r="B9" s="4" t="s">
        <v>203</v>
      </c>
      <c r="C9" s="5">
        <v>66.8</v>
      </c>
      <c r="D9" s="7" t="b">
        <f t="shared" si="0"/>
        <v>1</v>
      </c>
    </row>
    <row r="10" spans="2:4" x14ac:dyDescent="0.25">
      <c r="B10" s="4" t="s">
        <v>192</v>
      </c>
      <c r="C10" s="5">
        <v>1075.5615</v>
      </c>
      <c r="D10" s="7" t="b">
        <f t="shared" si="0"/>
        <v>0</v>
      </c>
    </row>
    <row r="11" spans="2:4" x14ac:dyDescent="0.25">
      <c r="B11" s="4" t="s">
        <v>200</v>
      </c>
      <c r="C11" s="5">
        <v>590.65899999999999</v>
      </c>
      <c r="D11" s="7" t="b">
        <f t="shared" si="0"/>
        <v>1</v>
      </c>
    </row>
    <row r="12" spans="2:4" x14ac:dyDescent="0.25">
      <c r="B12" s="4" t="s">
        <v>204</v>
      </c>
      <c r="C12" s="5">
        <v>209.54999999999998</v>
      </c>
      <c r="D12" s="7" t="b">
        <f t="shared" si="0"/>
        <v>0</v>
      </c>
    </row>
    <row r="13" spans="2:4" x14ac:dyDescent="0.25">
      <c r="B13" s="4" t="s">
        <v>190</v>
      </c>
      <c r="C13" s="5">
        <v>993.89999999999986</v>
      </c>
      <c r="D13" s="7" t="b">
        <f t="shared" si="0"/>
        <v>0</v>
      </c>
    </row>
    <row r="14" spans="2:4" x14ac:dyDescent="0.25">
      <c r="B14" s="4" t="s">
        <v>202</v>
      </c>
      <c r="C14" s="5">
        <v>231.01</v>
      </c>
      <c r="D14" s="7" t="b">
        <f t="shared" si="0"/>
        <v>0</v>
      </c>
    </row>
    <row r="15" spans="2:4" x14ac:dyDescent="0.25">
      <c r="B15" s="4" t="s">
        <v>201</v>
      </c>
      <c r="C15" s="5">
        <v>266.73</v>
      </c>
      <c r="D15" s="7" t="b">
        <f t="shared" si="0"/>
        <v>1</v>
      </c>
    </row>
    <row r="16" spans="2:4" x14ac:dyDescent="0.25">
      <c r="B16" s="4" t="s">
        <v>198</v>
      </c>
      <c r="C16" s="5">
        <v>79.8</v>
      </c>
      <c r="D16" s="7" t="b">
        <f t="shared" si="0"/>
        <v>0</v>
      </c>
    </row>
    <row r="17" spans="2:4" x14ac:dyDescent="0.25">
      <c r="B17" s="4" t="s">
        <v>205</v>
      </c>
      <c r="C17" s="5">
        <v>1801.4460000000001</v>
      </c>
      <c r="D17" s="7" t="b">
        <f t="shared" si="0"/>
        <v>0</v>
      </c>
    </row>
    <row r="18" spans="2:4" x14ac:dyDescent="0.25">
      <c r="B18" s="4" t="s">
        <v>193</v>
      </c>
      <c r="C18" s="5">
        <v>216.53600000000003</v>
      </c>
      <c r="D18" s="7" t="b">
        <f t="shared" si="0"/>
        <v>1</v>
      </c>
    </row>
    <row r="19" spans="2:4" x14ac:dyDescent="0.25">
      <c r="B19" s="4" t="s">
        <v>211</v>
      </c>
      <c r="C19" s="5">
        <v>5.6820000000000013</v>
      </c>
      <c r="D19" s="7" t="b">
        <f t="shared" si="0"/>
        <v>0</v>
      </c>
    </row>
    <row r="20" spans="2:4" x14ac:dyDescent="0.25">
      <c r="B20" s="4" t="s">
        <v>199</v>
      </c>
      <c r="C20" s="5">
        <v>3400.8060000000005</v>
      </c>
      <c r="D20" s="7" t="b">
        <f t="shared" si="0"/>
        <v>1</v>
      </c>
    </row>
    <row r="21" spans="2:4" x14ac:dyDescent="0.25">
      <c r="B21" s="4" t="s">
        <v>210</v>
      </c>
      <c r="C21" s="5">
        <v>301.95999999999998</v>
      </c>
      <c r="D21" s="7" t="b">
        <f t="shared" si="0"/>
        <v>0</v>
      </c>
    </row>
    <row r="22" spans="2:4" x14ac:dyDescent="0.25">
      <c r="B22" s="4" t="s">
        <v>208</v>
      </c>
      <c r="C22" s="5">
        <v>1001.7600000000001</v>
      </c>
      <c r="D22" s="7" t="b">
        <f t="shared" si="0"/>
        <v>0</v>
      </c>
    </row>
    <row r="23" spans="2:4" x14ac:dyDescent="0.25">
      <c r="B23" s="4" t="s">
        <v>195</v>
      </c>
      <c r="C23" s="5">
        <v>2834.1072000000004</v>
      </c>
      <c r="D23" s="7" t="b">
        <f t="shared" si="0"/>
        <v>1</v>
      </c>
    </row>
    <row r="24" spans="2:4" x14ac:dyDescent="0.25">
      <c r="B24" s="4" t="s">
        <v>197</v>
      </c>
      <c r="C24" s="5">
        <v>1100.1299999999999</v>
      </c>
      <c r="D24" s="7" t="b">
        <f t="shared" si="0"/>
        <v>1</v>
      </c>
    </row>
    <row r="25" spans="2:4" x14ac:dyDescent="0.25">
      <c r="B25" s="4" t="s">
        <v>207</v>
      </c>
      <c r="C25" s="5">
        <v>75.88</v>
      </c>
      <c r="D25" s="7" t="b">
        <f t="shared" si="0"/>
        <v>0</v>
      </c>
    </row>
    <row r="26" spans="2:4" x14ac:dyDescent="0.25">
      <c r="B26" s="4" t="s">
        <v>194</v>
      </c>
      <c r="C26" s="5">
        <v>407.97600000000006</v>
      </c>
      <c r="D26" s="7" t="b">
        <f t="shared" si="0"/>
        <v>0</v>
      </c>
    </row>
    <row r="27" spans="2:4" x14ac:dyDescent="0.25">
      <c r="B27" s="4" t="s">
        <v>196</v>
      </c>
      <c r="C27" s="5">
        <v>665.88</v>
      </c>
      <c r="D27" s="7" t="b">
        <f t="shared" si="0"/>
        <v>0</v>
      </c>
    </row>
    <row r="28" spans="2:4" x14ac:dyDescent="0.25">
      <c r="B28" s="4" t="s">
        <v>288</v>
      </c>
      <c r="C28" s="5">
        <v>21439.9077</v>
      </c>
    </row>
  </sheetData>
  <mergeCells count="2">
    <mergeCell ref="B2:D2"/>
    <mergeCell ref="B3:D3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9C18-4793-46EF-84EA-C67F45C44A80}">
  <dimension ref="B2:D28"/>
  <sheetViews>
    <sheetView showGridLines="0" workbookViewId="0">
      <selection activeCell="B6" sqref="B6"/>
    </sheetView>
  </sheetViews>
  <sheetFormatPr defaultRowHeight="15" x14ac:dyDescent="0.25"/>
  <cols>
    <col min="2" max="2" width="14" bestFit="1" customWidth="1"/>
    <col min="3" max="3" width="12.140625" bestFit="1" customWidth="1"/>
    <col min="4" max="4" width="7.42578125" bestFit="1" customWidth="1"/>
  </cols>
  <sheetData>
    <row r="2" spans="2:4" ht="19.5" thickBot="1" x14ac:dyDescent="0.35">
      <c r="B2" s="12" t="s">
        <v>290</v>
      </c>
      <c r="C2" s="13"/>
      <c r="D2" s="13"/>
    </row>
    <row r="3" spans="2:4" ht="15.75" thickBot="1" x14ac:dyDescent="0.3">
      <c r="B3" s="14" t="s">
        <v>293</v>
      </c>
      <c r="C3" s="14"/>
      <c r="D3" s="14"/>
    </row>
    <row r="5" spans="2:4" x14ac:dyDescent="0.25">
      <c r="B5" s="3" t="s">
        <v>304</v>
      </c>
      <c r="C5" t="s">
        <v>289</v>
      </c>
      <c r="D5" s="6" t="s">
        <v>292</v>
      </c>
    </row>
    <row r="6" spans="2:4" x14ac:dyDescent="0.25">
      <c r="B6" s="4" t="s">
        <v>209</v>
      </c>
      <c r="C6" s="5">
        <v>224.9</v>
      </c>
      <c r="D6" s="7" t="b">
        <f>ISODD(C6)</f>
        <v>0</v>
      </c>
    </row>
    <row r="7" spans="2:4" x14ac:dyDescent="0.25">
      <c r="B7" s="4" t="s">
        <v>206</v>
      </c>
      <c r="C7" s="5">
        <v>1280.9920000000002</v>
      </c>
      <c r="D7" s="7" t="b">
        <f t="shared" ref="D7:D27" si="0">ISODD(C7)</f>
        <v>0</v>
      </c>
    </row>
    <row r="8" spans="2:4" x14ac:dyDescent="0.25">
      <c r="B8" s="4" t="s">
        <v>191</v>
      </c>
      <c r="C8" s="5">
        <v>4607.8419999999987</v>
      </c>
      <c r="D8" s="7" t="b">
        <f t="shared" si="0"/>
        <v>1</v>
      </c>
    </row>
    <row r="9" spans="2:4" x14ac:dyDescent="0.25">
      <c r="B9" s="4" t="s">
        <v>203</v>
      </c>
      <c r="C9" s="5">
        <v>66.8</v>
      </c>
      <c r="D9" s="7" t="b">
        <f t="shared" si="0"/>
        <v>0</v>
      </c>
    </row>
    <row r="10" spans="2:4" x14ac:dyDescent="0.25">
      <c r="B10" s="4" t="s">
        <v>192</v>
      </c>
      <c r="C10" s="5">
        <v>1075.5615</v>
      </c>
      <c r="D10" s="7" t="b">
        <f t="shared" si="0"/>
        <v>1</v>
      </c>
    </row>
    <row r="11" spans="2:4" x14ac:dyDescent="0.25">
      <c r="B11" s="4" t="s">
        <v>200</v>
      </c>
      <c r="C11" s="5">
        <v>590.65899999999999</v>
      </c>
      <c r="D11" s="7" t="b">
        <f t="shared" si="0"/>
        <v>0</v>
      </c>
    </row>
    <row r="12" spans="2:4" x14ac:dyDescent="0.25">
      <c r="B12" s="4" t="s">
        <v>204</v>
      </c>
      <c r="C12" s="5">
        <v>209.54999999999998</v>
      </c>
      <c r="D12" s="7" t="b">
        <f t="shared" si="0"/>
        <v>1</v>
      </c>
    </row>
    <row r="13" spans="2:4" x14ac:dyDescent="0.25">
      <c r="B13" s="4" t="s">
        <v>190</v>
      </c>
      <c r="C13" s="5">
        <v>993.89999999999986</v>
      </c>
      <c r="D13" s="7" t="b">
        <f t="shared" si="0"/>
        <v>1</v>
      </c>
    </row>
    <row r="14" spans="2:4" x14ac:dyDescent="0.25">
      <c r="B14" s="4" t="s">
        <v>202</v>
      </c>
      <c r="C14" s="5">
        <v>231.01</v>
      </c>
      <c r="D14" s="7" t="b">
        <f t="shared" si="0"/>
        <v>1</v>
      </c>
    </row>
    <row r="15" spans="2:4" x14ac:dyDescent="0.25">
      <c r="B15" s="4" t="s">
        <v>201</v>
      </c>
      <c r="C15" s="5">
        <v>266.73</v>
      </c>
      <c r="D15" s="7" t="b">
        <f t="shared" si="0"/>
        <v>0</v>
      </c>
    </row>
    <row r="16" spans="2:4" x14ac:dyDescent="0.25">
      <c r="B16" s="4" t="s">
        <v>198</v>
      </c>
      <c r="C16" s="5">
        <v>79.8</v>
      </c>
      <c r="D16" s="7" t="b">
        <f t="shared" si="0"/>
        <v>1</v>
      </c>
    </row>
    <row r="17" spans="2:4" x14ac:dyDescent="0.25">
      <c r="B17" s="4" t="s">
        <v>205</v>
      </c>
      <c r="C17" s="5">
        <v>1801.4460000000001</v>
      </c>
      <c r="D17" s="7" t="b">
        <f t="shared" si="0"/>
        <v>1</v>
      </c>
    </row>
    <row r="18" spans="2:4" x14ac:dyDescent="0.25">
      <c r="B18" s="4" t="s">
        <v>193</v>
      </c>
      <c r="C18" s="5">
        <v>216.53600000000003</v>
      </c>
      <c r="D18" s="7" t="b">
        <f t="shared" si="0"/>
        <v>0</v>
      </c>
    </row>
    <row r="19" spans="2:4" x14ac:dyDescent="0.25">
      <c r="B19" s="4" t="s">
        <v>211</v>
      </c>
      <c r="C19" s="5">
        <v>5.6820000000000013</v>
      </c>
      <c r="D19" s="7" t="b">
        <f t="shared" si="0"/>
        <v>1</v>
      </c>
    </row>
    <row r="20" spans="2:4" x14ac:dyDescent="0.25">
      <c r="B20" s="4" t="s">
        <v>199</v>
      </c>
      <c r="C20" s="5">
        <v>3400.8060000000005</v>
      </c>
      <c r="D20" s="7" t="b">
        <f t="shared" si="0"/>
        <v>0</v>
      </c>
    </row>
    <row r="21" spans="2:4" x14ac:dyDescent="0.25">
      <c r="B21" s="4" t="s">
        <v>210</v>
      </c>
      <c r="C21" s="5">
        <v>301.95999999999998</v>
      </c>
      <c r="D21" s="7" t="b">
        <f t="shared" si="0"/>
        <v>1</v>
      </c>
    </row>
    <row r="22" spans="2:4" x14ac:dyDescent="0.25">
      <c r="B22" s="4" t="s">
        <v>208</v>
      </c>
      <c r="C22" s="5">
        <v>1001.7600000000001</v>
      </c>
      <c r="D22" s="7" t="b">
        <f t="shared" si="0"/>
        <v>1</v>
      </c>
    </row>
    <row r="23" spans="2:4" x14ac:dyDescent="0.25">
      <c r="B23" s="4" t="s">
        <v>195</v>
      </c>
      <c r="C23" s="5">
        <v>2834.1072000000004</v>
      </c>
      <c r="D23" s="7" t="b">
        <f t="shared" si="0"/>
        <v>0</v>
      </c>
    </row>
    <row r="24" spans="2:4" x14ac:dyDescent="0.25">
      <c r="B24" s="4" t="s">
        <v>197</v>
      </c>
      <c r="C24" s="5">
        <v>1100.1299999999999</v>
      </c>
      <c r="D24" s="7" t="b">
        <f t="shared" si="0"/>
        <v>0</v>
      </c>
    </row>
    <row r="25" spans="2:4" x14ac:dyDescent="0.25">
      <c r="B25" s="4" t="s">
        <v>207</v>
      </c>
      <c r="C25" s="5">
        <v>75.88</v>
      </c>
      <c r="D25" s="7" t="b">
        <f t="shared" si="0"/>
        <v>1</v>
      </c>
    </row>
    <row r="26" spans="2:4" x14ac:dyDescent="0.25">
      <c r="B26" s="4" t="s">
        <v>194</v>
      </c>
      <c r="C26" s="5">
        <v>407.97600000000006</v>
      </c>
      <c r="D26" s="7" t="b">
        <f t="shared" si="0"/>
        <v>1</v>
      </c>
    </row>
    <row r="27" spans="2:4" x14ac:dyDescent="0.25">
      <c r="B27" s="4" t="s">
        <v>196</v>
      </c>
      <c r="C27" s="5">
        <v>665.88</v>
      </c>
      <c r="D27" s="7" t="b">
        <f t="shared" si="0"/>
        <v>1</v>
      </c>
    </row>
    <row r="28" spans="2:4" x14ac:dyDescent="0.25">
      <c r="B28" s="4" t="s">
        <v>288</v>
      </c>
      <c r="C28" s="5">
        <v>21439.9077</v>
      </c>
    </row>
  </sheetData>
  <mergeCells count="2"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A3FC-B2CD-4954-ABDA-FEB73755821D}">
  <dimension ref="B2:J11"/>
  <sheetViews>
    <sheetView showGridLines="0" zoomScaleNormal="100" workbookViewId="0">
      <selection activeCell="D16" sqref="D16"/>
    </sheetView>
  </sheetViews>
  <sheetFormatPr defaultRowHeight="15" x14ac:dyDescent="0.25"/>
  <cols>
    <col min="2" max="2" width="14" bestFit="1" customWidth="1"/>
    <col min="3" max="3" width="12.7109375" bestFit="1" customWidth="1"/>
    <col min="4" max="4" width="8.85546875" bestFit="1" customWidth="1"/>
  </cols>
  <sheetData>
    <row r="2" spans="2:10" ht="19.5" thickBot="1" x14ac:dyDescent="0.35">
      <c r="B2" s="12" t="s">
        <v>290</v>
      </c>
      <c r="C2" s="13"/>
      <c r="D2" s="13"/>
    </row>
    <row r="3" spans="2:10" ht="15.75" thickBot="1" x14ac:dyDescent="0.3">
      <c r="B3" s="14" t="s">
        <v>294</v>
      </c>
      <c r="C3" s="14"/>
      <c r="D3" s="14"/>
    </row>
    <row r="4" spans="2:10" x14ac:dyDescent="0.25">
      <c r="B4" s="9"/>
      <c r="C4" s="9"/>
    </row>
    <row r="5" spans="2:10" x14ac:dyDescent="0.25">
      <c r="B5" s="3" t="s">
        <v>7</v>
      </c>
      <c r="C5" t="s">
        <v>289</v>
      </c>
      <c r="D5" s="6" t="s">
        <v>295</v>
      </c>
      <c r="E5" s="6" t="s">
        <v>292</v>
      </c>
      <c r="G5" s="11" t="s">
        <v>296</v>
      </c>
      <c r="H5" s="15" t="s">
        <v>9</v>
      </c>
      <c r="I5" s="16"/>
      <c r="J5" s="17"/>
    </row>
    <row r="6" spans="2:10" x14ac:dyDescent="0.25">
      <c r="B6" s="4" t="s">
        <v>40</v>
      </c>
      <c r="C6" s="5">
        <v>4730.5682000000006</v>
      </c>
      <c r="D6" s="7" t="b">
        <f>ISEVEN(C6)</f>
        <v>1</v>
      </c>
      <c r="E6" s="10">
        <f>TYPE(D6)</f>
        <v>4</v>
      </c>
      <c r="G6" s="8">
        <v>1</v>
      </c>
      <c r="H6" s="18" t="s">
        <v>297</v>
      </c>
      <c r="I6" s="19"/>
      <c r="J6" s="20"/>
    </row>
    <row r="7" spans="2:10" x14ac:dyDescent="0.25">
      <c r="B7" s="4" t="s">
        <v>58</v>
      </c>
      <c r="C7" s="5">
        <v>239.31800000000001</v>
      </c>
      <c r="D7" s="7" t="b">
        <f t="shared" ref="D7:D10" si="0">ISEVEN(C7)</f>
        <v>0</v>
      </c>
      <c r="E7" s="10">
        <f>TYPE(C7)</f>
        <v>1</v>
      </c>
      <c r="G7" s="8">
        <v>2</v>
      </c>
      <c r="H7" s="18" t="s">
        <v>298</v>
      </c>
      <c r="I7" s="19"/>
      <c r="J7" s="20"/>
    </row>
    <row r="8" spans="2:10" x14ac:dyDescent="0.25">
      <c r="B8" s="4" t="s">
        <v>171</v>
      </c>
      <c r="C8" s="5">
        <v>1943.0840000000003</v>
      </c>
      <c r="D8" s="7" t="b">
        <f t="shared" si="0"/>
        <v>0</v>
      </c>
      <c r="E8" s="10">
        <f>TYPE(B9)</f>
        <v>2</v>
      </c>
      <c r="G8" s="8">
        <v>4</v>
      </c>
      <c r="H8" s="18" t="s">
        <v>299</v>
      </c>
      <c r="I8" s="19"/>
      <c r="J8" s="20"/>
    </row>
    <row r="9" spans="2:10" x14ac:dyDescent="0.25">
      <c r="B9" s="4" t="s">
        <v>17</v>
      </c>
      <c r="C9" s="5">
        <v>3794.8814999999995</v>
      </c>
      <c r="D9" s="7" t="e">
        <f ca="1">iseveb(B9)</f>
        <v>#NAME?</v>
      </c>
      <c r="E9" s="10">
        <f ca="1">TYPE(D9)</f>
        <v>16</v>
      </c>
      <c r="G9" s="8">
        <v>16</v>
      </c>
      <c r="H9" s="18" t="s">
        <v>300</v>
      </c>
      <c r="I9" s="19"/>
      <c r="J9" s="20"/>
    </row>
    <row r="10" spans="2:10" x14ac:dyDescent="0.25">
      <c r="B10" s="4" t="s">
        <v>21</v>
      </c>
      <c r="C10" s="5">
        <v>10732.056000000002</v>
      </c>
      <c r="D10" s="7" t="b">
        <f t="shared" si="0"/>
        <v>1</v>
      </c>
      <c r="E10" s="10">
        <f>TYPE(D10)</f>
        <v>4</v>
      </c>
      <c r="G10" s="8">
        <v>64</v>
      </c>
      <c r="H10" s="18" t="s">
        <v>301</v>
      </c>
      <c r="I10" s="19"/>
      <c r="J10" s="20"/>
    </row>
    <row r="11" spans="2:10" x14ac:dyDescent="0.25">
      <c r="B11" s="4" t="s">
        <v>288</v>
      </c>
      <c r="C11" s="5">
        <v>21439.907700000003</v>
      </c>
    </row>
  </sheetData>
  <mergeCells count="8">
    <mergeCell ref="B2:D2"/>
    <mergeCell ref="B3:D3"/>
    <mergeCell ref="H5:J5"/>
    <mergeCell ref="H6:J6"/>
    <mergeCell ref="H7:J7"/>
    <mergeCell ref="H8:J8"/>
    <mergeCell ref="H10:J10"/>
    <mergeCell ref="H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D351-B2A3-426A-99F8-98284178B92C}">
  <dimension ref="B2:D11"/>
  <sheetViews>
    <sheetView showGridLines="0" zoomScaleNormal="100" workbookViewId="0">
      <selection activeCell="B6" sqref="B6"/>
    </sheetView>
  </sheetViews>
  <sheetFormatPr defaultRowHeight="15" x14ac:dyDescent="0.25"/>
  <cols>
    <col min="2" max="2" width="14" bestFit="1" customWidth="1"/>
    <col min="3" max="3" width="12.7109375" bestFit="1" customWidth="1"/>
  </cols>
  <sheetData>
    <row r="2" spans="2:4" ht="19.5" thickBot="1" x14ac:dyDescent="0.35">
      <c r="B2" s="12" t="s">
        <v>290</v>
      </c>
      <c r="C2" s="13"/>
      <c r="D2" s="13"/>
    </row>
    <row r="3" spans="2:4" ht="15.75" thickBot="1" x14ac:dyDescent="0.3">
      <c r="B3" s="14" t="s">
        <v>302</v>
      </c>
      <c r="C3" s="14"/>
      <c r="D3" s="14"/>
    </row>
    <row r="5" spans="2:4" x14ac:dyDescent="0.25">
      <c r="B5" s="3" t="s">
        <v>7</v>
      </c>
      <c r="C5" t="s">
        <v>289</v>
      </c>
      <c r="D5" s="6" t="s">
        <v>292</v>
      </c>
    </row>
    <row r="6" spans="2:4" x14ac:dyDescent="0.25">
      <c r="B6" s="4" t="s">
        <v>40</v>
      </c>
      <c r="C6" s="5">
        <v>4730.5682000000006</v>
      </c>
      <c r="D6" s="10" t="b">
        <f>ISNUMBER(C6)</f>
        <v>1</v>
      </c>
    </row>
    <row r="7" spans="2:4" x14ac:dyDescent="0.25">
      <c r="B7" s="4" t="s">
        <v>58</v>
      </c>
      <c r="C7" s="5">
        <v>239.31800000000001</v>
      </c>
      <c r="D7" s="10" t="b">
        <f t="shared" ref="D7:D10" si="0">ISNUMBER(C7)</f>
        <v>1</v>
      </c>
    </row>
    <row r="8" spans="2:4" x14ac:dyDescent="0.25">
      <c r="B8" s="4" t="s">
        <v>171</v>
      </c>
      <c r="C8" s="5">
        <v>1943.0840000000003</v>
      </c>
      <c r="D8" s="10" t="b">
        <f t="shared" si="0"/>
        <v>1</v>
      </c>
    </row>
    <row r="9" spans="2:4" x14ac:dyDescent="0.25">
      <c r="B9" s="4" t="s">
        <v>17</v>
      </c>
      <c r="C9" s="5">
        <v>3794.8814999999995</v>
      </c>
      <c r="D9" s="10" t="b">
        <f t="shared" si="0"/>
        <v>1</v>
      </c>
    </row>
    <row r="10" spans="2:4" x14ac:dyDescent="0.25">
      <c r="B10" s="4" t="s">
        <v>21</v>
      </c>
      <c r="C10" s="5">
        <v>10732.056000000002</v>
      </c>
      <c r="D10" s="10" t="b">
        <f t="shared" si="0"/>
        <v>1</v>
      </c>
    </row>
    <row r="11" spans="2:4" x14ac:dyDescent="0.25">
      <c r="B11" s="4" t="s">
        <v>288</v>
      </c>
      <c r="C11" s="5">
        <v>21439.907700000003</v>
      </c>
    </row>
  </sheetData>
  <mergeCells count="2"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DD10-F213-4398-BBA6-413FA9148DAF}">
  <dimension ref="B2:AK11"/>
  <sheetViews>
    <sheetView showGridLines="0" tabSelected="1" zoomScaleNormal="100" workbookViewId="0">
      <selection activeCell="G20" sqref="G20"/>
    </sheetView>
  </sheetViews>
  <sheetFormatPr defaultRowHeight="15" x14ac:dyDescent="0.25"/>
  <cols>
    <col min="2" max="2" width="14" bestFit="1" customWidth="1"/>
    <col min="3" max="3" width="12.7109375" bestFit="1" customWidth="1"/>
    <col min="4" max="4" width="9.7109375" bestFit="1" customWidth="1"/>
    <col min="5" max="5" width="8.7109375" bestFit="1" customWidth="1"/>
    <col min="6" max="6" width="8.28515625" bestFit="1" customWidth="1"/>
    <col min="7" max="7" width="6.5703125" bestFit="1" customWidth="1"/>
    <col min="8" max="8" width="8.28515625" bestFit="1" customWidth="1"/>
    <col min="9" max="9" width="6.28515625" bestFit="1" customWidth="1"/>
    <col min="10" max="10" width="15.42578125" bestFit="1" customWidth="1"/>
    <col min="11" max="11" width="11" bestFit="1" customWidth="1"/>
    <col min="12" max="12" width="8.85546875" bestFit="1" customWidth="1"/>
    <col min="13" max="13" width="7.5703125" bestFit="1" customWidth="1"/>
    <col min="14" max="14" width="11" bestFit="1" customWidth="1"/>
    <col min="15" max="15" width="8.7109375" bestFit="1" customWidth="1"/>
    <col min="16" max="16" width="8" bestFit="1" customWidth="1"/>
    <col min="17" max="17" width="11.5703125" bestFit="1" customWidth="1"/>
    <col min="18" max="18" width="8.85546875" bestFit="1" customWidth="1"/>
    <col min="19" max="19" width="11.42578125" bestFit="1" customWidth="1"/>
    <col min="20" max="20" width="9.7109375" bestFit="1" customWidth="1"/>
    <col min="21" max="21" width="12.28515625" bestFit="1" customWidth="1"/>
    <col min="22" max="22" width="10.42578125" bestFit="1" customWidth="1"/>
    <col min="23" max="23" width="11.7109375" bestFit="1" customWidth="1"/>
    <col min="24" max="24" width="13.5703125" bestFit="1" customWidth="1"/>
    <col min="25" max="25" width="6.28515625" bestFit="1" customWidth="1"/>
    <col min="26" max="26" width="12.28515625" bestFit="1" customWidth="1"/>
    <col min="27" max="27" width="8.85546875" bestFit="1" customWidth="1"/>
    <col min="28" max="28" width="11" bestFit="1" customWidth="1"/>
    <col min="29" max="29" width="10.28515625" bestFit="1" customWidth="1"/>
    <col min="30" max="30" width="9.85546875" bestFit="1" customWidth="1"/>
    <col min="31" max="31" width="12.85546875" bestFit="1" customWidth="1"/>
    <col min="32" max="32" width="7.5703125" bestFit="1" customWidth="1"/>
    <col min="33" max="33" width="10.85546875" bestFit="1" customWidth="1"/>
    <col min="34" max="34" width="5.140625" bestFit="1" customWidth="1"/>
    <col min="35" max="35" width="12.140625" bestFit="1" customWidth="1"/>
    <col min="36" max="36" width="9.7109375" bestFit="1" customWidth="1"/>
    <col min="37" max="37" width="11.42578125" bestFit="1" customWidth="1"/>
  </cols>
  <sheetData>
    <row r="2" spans="2:37" ht="19.5" thickBot="1" x14ac:dyDescent="0.35">
      <c r="B2" s="12" t="s">
        <v>290</v>
      </c>
      <c r="C2" s="13"/>
      <c r="D2" s="13"/>
    </row>
    <row r="3" spans="2:37" ht="15.75" thickBot="1" x14ac:dyDescent="0.3">
      <c r="B3" s="14" t="s">
        <v>303</v>
      </c>
      <c r="C3" s="14"/>
      <c r="D3" s="14"/>
    </row>
    <row r="5" spans="2:37" x14ac:dyDescent="0.25">
      <c r="B5" s="3" t="s">
        <v>7</v>
      </c>
      <c r="C5" t="s">
        <v>289</v>
      </c>
      <c r="D5" s="6" t="s">
        <v>292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2:37" x14ac:dyDescent="0.25">
      <c r="B6" s="4" t="s">
        <v>40</v>
      </c>
      <c r="C6" s="5">
        <v>4730.5682000000006</v>
      </c>
      <c r="D6" s="10" t="b">
        <f>ISTEXT(B6)</f>
        <v>1</v>
      </c>
    </row>
    <row r="7" spans="2:37" x14ac:dyDescent="0.25">
      <c r="B7" s="4" t="s">
        <v>58</v>
      </c>
      <c r="C7" s="5">
        <v>239.31800000000001</v>
      </c>
      <c r="D7" s="10" t="b">
        <f t="shared" ref="D7:D10" si="0">ISTEXT(B7)</f>
        <v>1</v>
      </c>
    </row>
    <row r="8" spans="2:37" x14ac:dyDescent="0.25">
      <c r="B8" s="4" t="s">
        <v>171</v>
      </c>
      <c r="C8" s="5">
        <v>1943.0840000000003</v>
      </c>
      <c r="D8" s="10" t="b">
        <f t="shared" si="0"/>
        <v>1</v>
      </c>
    </row>
    <row r="9" spans="2:37" x14ac:dyDescent="0.25">
      <c r="B9" s="4" t="s">
        <v>17</v>
      </c>
      <c r="C9" s="5">
        <v>3794.8814999999995</v>
      </c>
      <c r="D9" s="10" t="b">
        <f t="shared" si="0"/>
        <v>1</v>
      </c>
    </row>
    <row r="10" spans="2:37" x14ac:dyDescent="0.25">
      <c r="B10" s="4" t="s">
        <v>21</v>
      </c>
      <c r="C10" s="5">
        <v>10732.056000000002</v>
      </c>
      <c r="D10" s="10" t="b">
        <f t="shared" si="0"/>
        <v>1</v>
      </c>
    </row>
    <row r="11" spans="2:37" x14ac:dyDescent="0.25">
      <c r="B11" s="4" t="s">
        <v>288</v>
      </c>
      <c r="C11" s="5">
        <v>21439.907700000003</v>
      </c>
    </row>
  </sheetData>
  <mergeCells count="2"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D975-18F4-431C-A2BF-57F900980521}">
  <dimension ref="A1:O100"/>
  <sheetViews>
    <sheetView zoomScale="85" zoomScaleNormal="85" workbookViewId="0">
      <selection activeCell="P15" sqref="P15"/>
    </sheetView>
  </sheetViews>
  <sheetFormatPr defaultRowHeight="15" x14ac:dyDescent="0.25"/>
  <cols>
    <col min="1" max="1" width="15.140625" customWidth="1"/>
    <col min="2" max="2" width="14.140625" customWidth="1"/>
    <col min="3" max="3" width="15" bestFit="1" customWidth="1"/>
    <col min="4" max="4" width="18" bestFit="1" customWidth="1"/>
    <col min="5" max="5" width="14.28515625" bestFit="1" customWidth="1"/>
    <col min="6" max="6" width="15.7109375" bestFit="1" customWidth="1"/>
    <col min="7" max="7" width="14.7109375" bestFit="1" customWidth="1"/>
    <col min="8" max="8" width="10.140625" customWidth="1"/>
    <col min="9" max="9" width="16.7109375" bestFit="1" customWidth="1"/>
    <col min="10" max="10" width="12.140625" customWidth="1"/>
    <col min="11" max="11" width="16.5703125" customWidth="1"/>
    <col min="12" max="12" width="9.28515625" bestFit="1" customWidth="1"/>
    <col min="13" max="14" width="12.140625" customWidth="1"/>
    <col min="15" max="15" width="10.8554687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246</v>
      </c>
      <c r="B2" s="2">
        <v>43412</v>
      </c>
      <c r="C2" t="s">
        <v>15</v>
      </c>
      <c r="D2" t="s">
        <v>16</v>
      </c>
      <c r="E2" t="s">
        <v>287</v>
      </c>
      <c r="F2" t="s">
        <v>212</v>
      </c>
      <c r="G2" t="s">
        <v>190</v>
      </c>
      <c r="H2" t="s">
        <v>17</v>
      </c>
      <c r="I2" t="s">
        <v>18</v>
      </c>
      <c r="J2" t="s">
        <v>172</v>
      </c>
      <c r="K2" t="s">
        <v>180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25">
      <c r="A3" t="s">
        <v>246</v>
      </c>
      <c r="B3" s="2">
        <v>43412</v>
      </c>
      <c r="C3" t="s">
        <v>15</v>
      </c>
      <c r="D3" t="s">
        <v>16</v>
      </c>
      <c r="E3" t="s">
        <v>287</v>
      </c>
      <c r="F3" t="s">
        <v>212</v>
      </c>
      <c r="G3" t="s">
        <v>190</v>
      </c>
      <c r="H3" t="s">
        <v>17</v>
      </c>
      <c r="I3" t="s">
        <v>19</v>
      </c>
      <c r="J3" t="s">
        <v>172</v>
      </c>
      <c r="K3" t="s">
        <v>177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25">
      <c r="A4" t="s">
        <v>247</v>
      </c>
      <c r="B4" s="2">
        <v>43263</v>
      </c>
      <c r="C4" t="s">
        <v>15</v>
      </c>
      <c r="D4" t="s">
        <v>20</v>
      </c>
      <c r="E4" t="s">
        <v>287</v>
      </c>
      <c r="F4" t="s">
        <v>213</v>
      </c>
      <c r="G4" t="s">
        <v>191</v>
      </c>
      <c r="H4" t="s">
        <v>21</v>
      </c>
      <c r="I4" t="s">
        <v>22</v>
      </c>
      <c r="J4" t="s">
        <v>173</v>
      </c>
      <c r="K4" t="s">
        <v>185</v>
      </c>
      <c r="L4">
        <v>14.62</v>
      </c>
      <c r="M4">
        <v>2</v>
      </c>
      <c r="N4">
        <v>0</v>
      </c>
      <c r="O4">
        <v>6.8713999999999995</v>
      </c>
    </row>
    <row r="5" spans="1:15" x14ac:dyDescent="0.25">
      <c r="A5" t="s">
        <v>276</v>
      </c>
      <c r="B5" s="2">
        <v>43384</v>
      </c>
      <c r="C5" t="s">
        <v>23</v>
      </c>
      <c r="D5" t="s">
        <v>24</v>
      </c>
      <c r="E5" t="s">
        <v>287</v>
      </c>
      <c r="F5" t="s">
        <v>214</v>
      </c>
      <c r="G5" t="s">
        <v>192</v>
      </c>
      <c r="H5" t="s">
        <v>17</v>
      </c>
      <c r="I5" t="s">
        <v>25</v>
      </c>
      <c r="J5" t="s">
        <v>172</v>
      </c>
      <c r="K5" t="s">
        <v>179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25">
      <c r="A6" t="s">
        <v>276</v>
      </c>
      <c r="B6" s="2">
        <v>43384</v>
      </c>
      <c r="C6" t="s">
        <v>23</v>
      </c>
      <c r="D6" t="s">
        <v>24</v>
      </c>
      <c r="E6" t="s">
        <v>287</v>
      </c>
      <c r="F6" t="s">
        <v>214</v>
      </c>
      <c r="G6" t="s">
        <v>192</v>
      </c>
      <c r="H6" t="s">
        <v>17</v>
      </c>
      <c r="I6" t="s">
        <v>26</v>
      </c>
      <c r="J6" t="s">
        <v>173</v>
      </c>
      <c r="K6" t="s">
        <v>182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25">
      <c r="A7" t="s">
        <v>27</v>
      </c>
      <c r="B7" s="2">
        <v>43260</v>
      </c>
      <c r="C7" t="s">
        <v>23</v>
      </c>
      <c r="D7" t="s">
        <v>28</v>
      </c>
      <c r="E7" t="s">
        <v>287</v>
      </c>
      <c r="F7" t="s">
        <v>213</v>
      </c>
      <c r="G7" t="s">
        <v>191</v>
      </c>
      <c r="H7" t="s">
        <v>21</v>
      </c>
      <c r="I7" t="s">
        <v>29</v>
      </c>
      <c r="J7" t="s">
        <v>172</v>
      </c>
      <c r="K7" t="s">
        <v>181</v>
      </c>
      <c r="L7">
        <v>48.86</v>
      </c>
      <c r="M7">
        <v>7</v>
      </c>
      <c r="N7">
        <v>0</v>
      </c>
      <c r="O7">
        <v>14.169399999999996</v>
      </c>
    </row>
    <row r="8" spans="1:15" x14ac:dyDescent="0.25">
      <c r="A8" t="s">
        <v>27</v>
      </c>
      <c r="B8" s="2">
        <v>43260</v>
      </c>
      <c r="C8" t="s">
        <v>23</v>
      </c>
      <c r="D8" t="s">
        <v>28</v>
      </c>
      <c r="E8" t="s">
        <v>287</v>
      </c>
      <c r="F8" t="s">
        <v>213</v>
      </c>
      <c r="G8" t="s">
        <v>191</v>
      </c>
      <c r="H8" t="s">
        <v>21</v>
      </c>
      <c r="I8" t="s">
        <v>30</v>
      </c>
      <c r="J8" t="s">
        <v>173</v>
      </c>
      <c r="K8" t="s">
        <v>186</v>
      </c>
      <c r="L8">
        <v>7.28</v>
      </c>
      <c r="M8">
        <v>4</v>
      </c>
      <c r="N8">
        <v>0</v>
      </c>
      <c r="O8">
        <v>1.9656000000000002</v>
      </c>
    </row>
    <row r="9" spans="1:15" x14ac:dyDescent="0.25">
      <c r="A9" t="s">
        <v>27</v>
      </c>
      <c r="B9" s="2">
        <v>43260</v>
      </c>
      <c r="C9" t="s">
        <v>23</v>
      </c>
      <c r="D9" t="s">
        <v>28</v>
      </c>
      <c r="E9" t="s">
        <v>287</v>
      </c>
      <c r="F9" t="s">
        <v>213</v>
      </c>
      <c r="G9" t="s">
        <v>191</v>
      </c>
      <c r="H9" t="s">
        <v>21</v>
      </c>
      <c r="I9" t="s">
        <v>31</v>
      </c>
      <c r="J9" t="s">
        <v>174</v>
      </c>
      <c r="K9" t="s">
        <v>175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25">
      <c r="A10" t="s">
        <v>27</v>
      </c>
      <c r="B10" s="2">
        <v>43260</v>
      </c>
      <c r="C10" t="s">
        <v>23</v>
      </c>
      <c r="D10" t="s">
        <v>28</v>
      </c>
      <c r="E10" t="s">
        <v>287</v>
      </c>
      <c r="F10" t="s">
        <v>213</v>
      </c>
      <c r="G10" t="s">
        <v>191</v>
      </c>
      <c r="H10" t="s">
        <v>21</v>
      </c>
      <c r="I10" t="s">
        <v>32</v>
      </c>
      <c r="J10" t="s">
        <v>173</v>
      </c>
      <c r="K10" t="s">
        <v>183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25">
      <c r="A11" t="s">
        <v>27</v>
      </c>
      <c r="B11" s="2">
        <v>43260</v>
      </c>
      <c r="C11" t="s">
        <v>23</v>
      </c>
      <c r="D11" t="s">
        <v>28</v>
      </c>
      <c r="E11" t="s">
        <v>287</v>
      </c>
      <c r="F11" t="s">
        <v>213</v>
      </c>
      <c r="G11" t="s">
        <v>191</v>
      </c>
      <c r="H11" t="s">
        <v>21</v>
      </c>
      <c r="I11" t="s">
        <v>33</v>
      </c>
      <c r="J11" t="s">
        <v>173</v>
      </c>
      <c r="K11" t="s">
        <v>184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25">
      <c r="A12" t="s">
        <v>27</v>
      </c>
      <c r="B12" s="2">
        <v>43260</v>
      </c>
      <c r="C12" t="s">
        <v>23</v>
      </c>
      <c r="D12" t="s">
        <v>28</v>
      </c>
      <c r="E12" t="s">
        <v>287</v>
      </c>
      <c r="F12" t="s">
        <v>213</v>
      </c>
      <c r="G12" t="s">
        <v>191</v>
      </c>
      <c r="H12" t="s">
        <v>21</v>
      </c>
      <c r="I12" t="s">
        <v>34</v>
      </c>
      <c r="J12" t="s">
        <v>172</v>
      </c>
      <c r="K12" t="s">
        <v>179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25">
      <c r="A13" t="s">
        <v>27</v>
      </c>
      <c r="B13" s="2">
        <v>43260</v>
      </c>
      <c r="C13" t="s">
        <v>23</v>
      </c>
      <c r="D13" t="s">
        <v>28</v>
      </c>
      <c r="E13" t="s">
        <v>287</v>
      </c>
      <c r="F13" t="s">
        <v>213</v>
      </c>
      <c r="G13" t="s">
        <v>191</v>
      </c>
      <c r="H13" t="s">
        <v>21</v>
      </c>
      <c r="I13" t="s">
        <v>35</v>
      </c>
      <c r="J13" t="s">
        <v>174</v>
      </c>
      <c r="K13" t="s">
        <v>175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25">
      <c r="A14" t="s">
        <v>263</v>
      </c>
      <c r="B14" s="2">
        <v>43205</v>
      </c>
      <c r="C14" t="s">
        <v>23</v>
      </c>
      <c r="D14" t="s">
        <v>36</v>
      </c>
      <c r="E14" t="s">
        <v>287</v>
      </c>
      <c r="F14" t="s">
        <v>215</v>
      </c>
      <c r="G14" t="s">
        <v>193</v>
      </c>
      <c r="H14" t="s">
        <v>17</v>
      </c>
      <c r="I14" t="s">
        <v>37</v>
      </c>
      <c r="J14" t="s">
        <v>173</v>
      </c>
      <c r="K14" t="s">
        <v>189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25">
      <c r="A15" t="s">
        <v>248</v>
      </c>
      <c r="B15" s="2">
        <v>43439</v>
      </c>
      <c r="C15" t="s">
        <v>23</v>
      </c>
      <c r="D15" t="s">
        <v>38</v>
      </c>
      <c r="E15" t="s">
        <v>287</v>
      </c>
      <c r="F15" t="s">
        <v>216</v>
      </c>
      <c r="G15" t="s">
        <v>194</v>
      </c>
      <c r="H15" t="s">
        <v>21</v>
      </c>
      <c r="I15" t="s">
        <v>39</v>
      </c>
      <c r="J15" t="s">
        <v>173</v>
      </c>
      <c r="K15" t="s">
        <v>183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25">
      <c r="A16" t="s">
        <v>277</v>
      </c>
      <c r="B16" s="2">
        <v>43426</v>
      </c>
      <c r="C16" t="s">
        <v>23</v>
      </c>
      <c r="D16" t="s">
        <v>178</v>
      </c>
      <c r="E16" t="s">
        <v>287</v>
      </c>
      <c r="F16" t="s">
        <v>217</v>
      </c>
      <c r="G16" t="s">
        <v>195</v>
      </c>
      <c r="H16" t="s">
        <v>40</v>
      </c>
      <c r="I16" t="s">
        <v>41</v>
      </c>
      <c r="J16" t="s">
        <v>173</v>
      </c>
      <c r="K16" t="s">
        <v>184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25">
      <c r="A17" t="s">
        <v>277</v>
      </c>
      <c r="B17" s="2">
        <v>43426</v>
      </c>
      <c r="C17" t="s">
        <v>23</v>
      </c>
      <c r="D17" t="s">
        <v>178</v>
      </c>
      <c r="E17" t="s">
        <v>287</v>
      </c>
      <c r="F17" t="s">
        <v>217</v>
      </c>
      <c r="G17" t="s">
        <v>195</v>
      </c>
      <c r="H17" t="s">
        <v>40</v>
      </c>
      <c r="I17" t="s">
        <v>42</v>
      </c>
      <c r="J17" t="s">
        <v>173</v>
      </c>
      <c r="K17" t="s">
        <v>183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25">
      <c r="A18" t="s">
        <v>43</v>
      </c>
      <c r="B18" s="2">
        <v>43415</v>
      </c>
      <c r="C18" t="s">
        <v>23</v>
      </c>
      <c r="D18" t="s">
        <v>44</v>
      </c>
      <c r="E18" t="s">
        <v>287</v>
      </c>
      <c r="F18" t="s">
        <v>218</v>
      </c>
      <c r="G18" t="s">
        <v>196</v>
      </c>
      <c r="H18" t="s">
        <v>40</v>
      </c>
      <c r="I18" t="s">
        <v>45</v>
      </c>
      <c r="J18" t="s">
        <v>173</v>
      </c>
      <c r="K18" t="s">
        <v>182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25">
      <c r="A19" t="s">
        <v>46</v>
      </c>
      <c r="B19" s="2">
        <v>43233</v>
      </c>
      <c r="C19" t="s">
        <v>15</v>
      </c>
      <c r="D19" t="s">
        <v>47</v>
      </c>
      <c r="E19" t="s">
        <v>287</v>
      </c>
      <c r="F19" t="s">
        <v>219</v>
      </c>
      <c r="G19" t="s">
        <v>197</v>
      </c>
      <c r="H19" t="s">
        <v>21</v>
      </c>
      <c r="I19" t="s">
        <v>48</v>
      </c>
      <c r="J19" t="s">
        <v>173</v>
      </c>
      <c r="K19" t="s">
        <v>182</v>
      </c>
      <c r="L19">
        <v>55.5</v>
      </c>
      <c r="M19">
        <v>2</v>
      </c>
      <c r="N19">
        <v>0</v>
      </c>
      <c r="O19">
        <v>9.9899999999999949</v>
      </c>
    </row>
    <row r="20" spans="1:15" x14ac:dyDescent="0.25">
      <c r="A20" t="s">
        <v>49</v>
      </c>
      <c r="B20" s="2">
        <v>43339</v>
      </c>
      <c r="C20" t="s">
        <v>15</v>
      </c>
      <c r="D20" t="s">
        <v>50</v>
      </c>
      <c r="E20" t="s">
        <v>287</v>
      </c>
      <c r="F20" t="s">
        <v>220</v>
      </c>
      <c r="G20" t="s">
        <v>191</v>
      </c>
      <c r="H20" t="s">
        <v>21</v>
      </c>
      <c r="I20" t="s">
        <v>51</v>
      </c>
      <c r="J20" t="s">
        <v>173</v>
      </c>
      <c r="K20" t="s">
        <v>186</v>
      </c>
      <c r="L20">
        <v>8.56</v>
      </c>
      <c r="M20">
        <v>2</v>
      </c>
      <c r="N20">
        <v>0</v>
      </c>
      <c r="O20">
        <v>2.4823999999999993</v>
      </c>
    </row>
    <row r="21" spans="1:15" x14ac:dyDescent="0.25">
      <c r="A21" t="s">
        <v>49</v>
      </c>
      <c r="B21" s="2">
        <v>43339</v>
      </c>
      <c r="C21" t="s">
        <v>15</v>
      </c>
      <c r="D21" t="s">
        <v>50</v>
      </c>
      <c r="E21" t="s">
        <v>287</v>
      </c>
      <c r="F21" t="s">
        <v>220</v>
      </c>
      <c r="G21" t="s">
        <v>191</v>
      </c>
      <c r="H21" t="s">
        <v>21</v>
      </c>
      <c r="I21" t="s">
        <v>52</v>
      </c>
      <c r="J21" t="s">
        <v>174</v>
      </c>
      <c r="K21" t="s">
        <v>175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25">
      <c r="A22" t="s">
        <v>49</v>
      </c>
      <c r="B22" s="2">
        <v>43339</v>
      </c>
      <c r="C22" t="s">
        <v>15</v>
      </c>
      <c r="D22" t="s">
        <v>50</v>
      </c>
      <c r="E22" t="s">
        <v>287</v>
      </c>
      <c r="F22" t="s">
        <v>220</v>
      </c>
      <c r="G22" t="s">
        <v>191</v>
      </c>
      <c r="H22" t="s">
        <v>21</v>
      </c>
      <c r="I22" t="s">
        <v>53</v>
      </c>
      <c r="J22" t="s">
        <v>173</v>
      </c>
      <c r="K22" t="s">
        <v>183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25">
      <c r="A23" t="s">
        <v>249</v>
      </c>
      <c r="B23" s="2">
        <v>43443</v>
      </c>
      <c r="C23" t="s">
        <v>23</v>
      </c>
      <c r="D23" t="s">
        <v>54</v>
      </c>
      <c r="E23" t="s">
        <v>287</v>
      </c>
      <c r="F23" t="s">
        <v>221</v>
      </c>
      <c r="G23" t="s">
        <v>198</v>
      </c>
      <c r="H23" t="s">
        <v>40</v>
      </c>
      <c r="I23" t="s">
        <v>55</v>
      </c>
      <c r="J23" t="s">
        <v>173</v>
      </c>
      <c r="K23" t="s">
        <v>186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25">
      <c r="A24" t="s">
        <v>249</v>
      </c>
      <c r="B24" s="2">
        <v>43443</v>
      </c>
      <c r="C24" t="s">
        <v>23</v>
      </c>
      <c r="D24" t="s">
        <v>54</v>
      </c>
      <c r="E24" t="s">
        <v>287</v>
      </c>
      <c r="F24" t="s">
        <v>221</v>
      </c>
      <c r="G24" t="s">
        <v>198</v>
      </c>
      <c r="H24" t="s">
        <v>40</v>
      </c>
      <c r="I24" t="s">
        <v>56</v>
      </c>
      <c r="J24" t="s">
        <v>173</v>
      </c>
      <c r="K24" t="s">
        <v>184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25">
      <c r="A25" t="s">
        <v>264</v>
      </c>
      <c r="B25" s="2">
        <v>43297</v>
      </c>
      <c r="C25" t="s">
        <v>15</v>
      </c>
      <c r="D25" t="s">
        <v>57</v>
      </c>
      <c r="E25" t="s">
        <v>287</v>
      </c>
      <c r="F25" t="s">
        <v>222</v>
      </c>
      <c r="G25" t="s">
        <v>199</v>
      </c>
      <c r="H25" t="s">
        <v>58</v>
      </c>
      <c r="I25" t="s">
        <v>59</v>
      </c>
      <c r="J25" t="s">
        <v>172</v>
      </c>
      <c r="K25" t="s">
        <v>177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25">
      <c r="A26" t="s">
        <v>278</v>
      </c>
      <c r="B26" s="2">
        <v>43368</v>
      </c>
      <c r="C26" t="s">
        <v>23</v>
      </c>
      <c r="D26" t="s">
        <v>60</v>
      </c>
      <c r="E26" t="s">
        <v>287</v>
      </c>
      <c r="F26" t="s">
        <v>223</v>
      </c>
      <c r="G26" t="s">
        <v>197</v>
      </c>
      <c r="H26" t="s">
        <v>21</v>
      </c>
      <c r="I26" t="s">
        <v>25</v>
      </c>
      <c r="J26" t="s">
        <v>172</v>
      </c>
      <c r="K26" t="s">
        <v>179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25">
      <c r="A27" t="s">
        <v>250</v>
      </c>
      <c r="B27" s="2">
        <v>43116</v>
      </c>
      <c r="C27" t="s">
        <v>15</v>
      </c>
      <c r="D27" t="s">
        <v>61</v>
      </c>
      <c r="E27" t="s">
        <v>287</v>
      </c>
      <c r="F27" t="s">
        <v>213</v>
      </c>
      <c r="G27" t="s">
        <v>191</v>
      </c>
      <c r="H27" t="s">
        <v>21</v>
      </c>
      <c r="I27" t="s">
        <v>62</v>
      </c>
      <c r="J27" t="s">
        <v>173</v>
      </c>
      <c r="K27" t="s">
        <v>183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25">
      <c r="A28" t="s">
        <v>250</v>
      </c>
      <c r="B28" s="2">
        <v>43116</v>
      </c>
      <c r="C28" t="s">
        <v>15</v>
      </c>
      <c r="D28" t="s">
        <v>61</v>
      </c>
      <c r="E28" t="s">
        <v>287</v>
      </c>
      <c r="F28" t="s">
        <v>213</v>
      </c>
      <c r="G28" t="s">
        <v>191</v>
      </c>
      <c r="H28" t="s">
        <v>21</v>
      </c>
      <c r="I28" t="s">
        <v>63</v>
      </c>
      <c r="J28" t="s">
        <v>174</v>
      </c>
      <c r="K28" t="s">
        <v>176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25">
      <c r="A29" t="s">
        <v>279</v>
      </c>
      <c r="B29" s="2">
        <v>43360</v>
      </c>
      <c r="C29" t="s">
        <v>23</v>
      </c>
      <c r="D29" t="s">
        <v>64</v>
      </c>
      <c r="E29" t="s">
        <v>287</v>
      </c>
      <c r="F29" t="s">
        <v>222</v>
      </c>
      <c r="G29" t="s">
        <v>199</v>
      </c>
      <c r="H29" t="s">
        <v>21</v>
      </c>
      <c r="I29" t="s">
        <v>65</v>
      </c>
      <c r="J29" t="s">
        <v>172</v>
      </c>
      <c r="K29" t="s">
        <v>180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25">
      <c r="A30" t="s">
        <v>279</v>
      </c>
      <c r="B30" s="2">
        <v>43360</v>
      </c>
      <c r="C30" t="s">
        <v>23</v>
      </c>
      <c r="D30" t="s">
        <v>64</v>
      </c>
      <c r="E30" t="s">
        <v>287</v>
      </c>
      <c r="F30" t="s">
        <v>222</v>
      </c>
      <c r="G30" t="s">
        <v>199</v>
      </c>
      <c r="H30" t="s">
        <v>21</v>
      </c>
      <c r="I30" t="s">
        <v>66</v>
      </c>
      <c r="J30" t="s">
        <v>173</v>
      </c>
      <c r="K30" t="s">
        <v>183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25">
      <c r="A31" t="s">
        <v>279</v>
      </c>
      <c r="B31" s="2">
        <v>43360</v>
      </c>
      <c r="C31" t="s">
        <v>23</v>
      </c>
      <c r="D31" t="s">
        <v>64</v>
      </c>
      <c r="E31" t="s">
        <v>287</v>
      </c>
      <c r="F31" t="s">
        <v>222</v>
      </c>
      <c r="G31" t="s">
        <v>199</v>
      </c>
      <c r="H31" t="s">
        <v>21</v>
      </c>
      <c r="I31" t="s">
        <v>67</v>
      </c>
      <c r="J31" t="s">
        <v>172</v>
      </c>
      <c r="K31" t="s">
        <v>181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25">
      <c r="A32" t="s">
        <v>279</v>
      </c>
      <c r="B32" s="2">
        <v>43360</v>
      </c>
      <c r="C32" t="s">
        <v>23</v>
      </c>
      <c r="D32" t="s">
        <v>64</v>
      </c>
      <c r="E32" t="s">
        <v>287</v>
      </c>
      <c r="F32" t="s">
        <v>222</v>
      </c>
      <c r="G32" t="s">
        <v>199</v>
      </c>
      <c r="H32" t="s">
        <v>21</v>
      </c>
      <c r="I32" t="s">
        <v>68</v>
      </c>
      <c r="J32" t="s">
        <v>173</v>
      </c>
      <c r="K32" t="s">
        <v>187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25">
      <c r="A33" t="s">
        <v>279</v>
      </c>
      <c r="B33" s="2">
        <v>43360</v>
      </c>
      <c r="C33" t="s">
        <v>23</v>
      </c>
      <c r="D33" t="s">
        <v>64</v>
      </c>
      <c r="E33" t="s">
        <v>287</v>
      </c>
      <c r="F33" t="s">
        <v>222</v>
      </c>
      <c r="G33" t="s">
        <v>199</v>
      </c>
      <c r="H33" t="s">
        <v>21</v>
      </c>
      <c r="I33" t="s">
        <v>69</v>
      </c>
      <c r="J33" t="s">
        <v>173</v>
      </c>
      <c r="K33" t="s">
        <v>186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25">
      <c r="A34" t="s">
        <v>279</v>
      </c>
      <c r="B34" s="2">
        <v>43360</v>
      </c>
      <c r="C34" t="s">
        <v>23</v>
      </c>
      <c r="D34" t="s">
        <v>64</v>
      </c>
      <c r="E34" t="s">
        <v>287</v>
      </c>
      <c r="F34" t="s">
        <v>222</v>
      </c>
      <c r="G34" t="s">
        <v>199</v>
      </c>
      <c r="H34" t="s">
        <v>21</v>
      </c>
      <c r="I34" t="s">
        <v>70</v>
      </c>
      <c r="J34" t="s">
        <v>173</v>
      </c>
      <c r="K34" t="s">
        <v>183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25">
      <c r="A35" t="s">
        <v>279</v>
      </c>
      <c r="B35" s="2">
        <v>43360</v>
      </c>
      <c r="C35" t="s">
        <v>23</v>
      </c>
      <c r="D35" t="s">
        <v>64</v>
      </c>
      <c r="E35" t="s">
        <v>287</v>
      </c>
      <c r="F35" t="s">
        <v>222</v>
      </c>
      <c r="G35" t="s">
        <v>199</v>
      </c>
      <c r="H35" t="s">
        <v>21</v>
      </c>
      <c r="I35" t="s">
        <v>71</v>
      </c>
      <c r="J35" t="s">
        <v>173</v>
      </c>
      <c r="K35" t="s">
        <v>186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25">
      <c r="A36" t="s">
        <v>265</v>
      </c>
      <c r="B36" s="2">
        <v>43392</v>
      </c>
      <c r="C36" t="s">
        <v>15</v>
      </c>
      <c r="D36" t="s">
        <v>72</v>
      </c>
      <c r="E36" t="s">
        <v>287</v>
      </c>
      <c r="F36" t="s">
        <v>224</v>
      </c>
      <c r="G36" t="s">
        <v>195</v>
      </c>
      <c r="H36" t="s">
        <v>40</v>
      </c>
      <c r="I36" t="s">
        <v>73</v>
      </c>
      <c r="J36" t="s">
        <v>173</v>
      </c>
      <c r="K36" t="s">
        <v>189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25">
      <c r="A37" t="s">
        <v>251</v>
      </c>
      <c r="B37" s="2">
        <v>43442</v>
      </c>
      <c r="C37" t="s">
        <v>74</v>
      </c>
      <c r="D37" t="s">
        <v>75</v>
      </c>
      <c r="E37" t="s">
        <v>287</v>
      </c>
      <c r="F37" t="s">
        <v>225</v>
      </c>
      <c r="G37" t="s">
        <v>195</v>
      </c>
      <c r="H37" t="s">
        <v>40</v>
      </c>
      <c r="I37" t="s">
        <v>76</v>
      </c>
      <c r="J37" t="s">
        <v>174</v>
      </c>
      <c r="K37" t="s">
        <v>175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25">
      <c r="A38" t="s">
        <v>251</v>
      </c>
      <c r="B38" s="2">
        <v>43442</v>
      </c>
      <c r="C38" t="s">
        <v>74</v>
      </c>
      <c r="D38" t="s">
        <v>75</v>
      </c>
      <c r="E38" t="s">
        <v>287</v>
      </c>
      <c r="F38" t="s">
        <v>225</v>
      </c>
      <c r="G38" t="s">
        <v>195</v>
      </c>
      <c r="H38" t="s">
        <v>40</v>
      </c>
      <c r="I38" t="s">
        <v>77</v>
      </c>
      <c r="J38" t="s">
        <v>172</v>
      </c>
      <c r="K38" t="s">
        <v>181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25">
      <c r="A39" t="s">
        <v>280</v>
      </c>
      <c r="B39" s="2">
        <v>43461</v>
      </c>
      <c r="C39" t="s">
        <v>23</v>
      </c>
      <c r="D39" t="s">
        <v>78</v>
      </c>
      <c r="E39" t="s">
        <v>287</v>
      </c>
      <c r="F39" t="s">
        <v>224</v>
      </c>
      <c r="G39" t="s">
        <v>195</v>
      </c>
      <c r="H39" t="s">
        <v>40</v>
      </c>
      <c r="I39" t="s">
        <v>79</v>
      </c>
      <c r="J39" t="s">
        <v>173</v>
      </c>
      <c r="K39" t="s">
        <v>187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25">
      <c r="A40" t="s">
        <v>280</v>
      </c>
      <c r="B40" s="2">
        <v>43461</v>
      </c>
      <c r="C40" t="s">
        <v>23</v>
      </c>
      <c r="D40" t="s">
        <v>78</v>
      </c>
      <c r="E40" t="s">
        <v>287</v>
      </c>
      <c r="F40" t="s">
        <v>224</v>
      </c>
      <c r="G40" t="s">
        <v>195</v>
      </c>
      <c r="H40" t="s">
        <v>40</v>
      </c>
      <c r="I40" t="s">
        <v>80</v>
      </c>
      <c r="J40" t="s">
        <v>172</v>
      </c>
      <c r="K40" t="s">
        <v>180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25">
      <c r="A41" t="s">
        <v>280</v>
      </c>
      <c r="B41" s="2">
        <v>43461</v>
      </c>
      <c r="C41" t="s">
        <v>23</v>
      </c>
      <c r="D41" t="s">
        <v>78</v>
      </c>
      <c r="E41" t="s">
        <v>287</v>
      </c>
      <c r="F41" t="s">
        <v>224</v>
      </c>
      <c r="G41" t="s">
        <v>195</v>
      </c>
      <c r="H41" t="s">
        <v>40</v>
      </c>
      <c r="I41" t="s">
        <v>81</v>
      </c>
      <c r="J41" t="s">
        <v>172</v>
      </c>
      <c r="K41" t="s">
        <v>177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25">
      <c r="A42" t="s">
        <v>280</v>
      </c>
      <c r="B42" s="2">
        <v>43461</v>
      </c>
      <c r="C42" t="s">
        <v>23</v>
      </c>
      <c r="D42" t="s">
        <v>78</v>
      </c>
      <c r="E42" t="s">
        <v>287</v>
      </c>
      <c r="F42" t="s">
        <v>224</v>
      </c>
      <c r="G42" t="s">
        <v>195</v>
      </c>
      <c r="H42" t="s">
        <v>40</v>
      </c>
      <c r="I42" t="s">
        <v>82</v>
      </c>
      <c r="J42" t="s">
        <v>174</v>
      </c>
      <c r="K42" t="s">
        <v>175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25">
      <c r="A43" t="s">
        <v>266</v>
      </c>
      <c r="B43" s="2">
        <v>43353</v>
      </c>
      <c r="C43" t="s">
        <v>23</v>
      </c>
      <c r="D43" t="s">
        <v>83</v>
      </c>
      <c r="E43" t="s">
        <v>287</v>
      </c>
      <c r="F43" t="s">
        <v>226</v>
      </c>
      <c r="G43" t="s">
        <v>200</v>
      </c>
      <c r="H43" t="s">
        <v>171</v>
      </c>
      <c r="I43" t="s">
        <v>84</v>
      </c>
      <c r="J43" t="s">
        <v>174</v>
      </c>
      <c r="K43" t="s">
        <v>175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25">
      <c r="A44" t="s">
        <v>252</v>
      </c>
      <c r="B44" s="2">
        <v>43298</v>
      </c>
      <c r="C44" t="s">
        <v>23</v>
      </c>
      <c r="D44" t="s">
        <v>85</v>
      </c>
      <c r="E44" t="s">
        <v>287</v>
      </c>
      <c r="F44" t="s">
        <v>213</v>
      </c>
      <c r="G44" t="s">
        <v>191</v>
      </c>
      <c r="H44" t="s">
        <v>21</v>
      </c>
      <c r="I44" t="s">
        <v>86</v>
      </c>
      <c r="J44" t="s">
        <v>173</v>
      </c>
      <c r="K44" t="s">
        <v>182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25">
      <c r="A45" t="s">
        <v>267</v>
      </c>
      <c r="B45" s="2">
        <v>43362</v>
      </c>
      <c r="C45" t="s">
        <v>23</v>
      </c>
      <c r="D45" t="s">
        <v>87</v>
      </c>
      <c r="E45" t="s">
        <v>287</v>
      </c>
      <c r="F45" t="s">
        <v>227</v>
      </c>
      <c r="G45" t="s">
        <v>192</v>
      </c>
      <c r="H45" t="s">
        <v>171</v>
      </c>
      <c r="I45" t="s">
        <v>88</v>
      </c>
      <c r="J45" t="s">
        <v>173</v>
      </c>
      <c r="K45" t="s">
        <v>182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25">
      <c r="A46" t="s">
        <v>253</v>
      </c>
      <c r="B46" s="2">
        <v>43170</v>
      </c>
      <c r="C46" t="s">
        <v>74</v>
      </c>
      <c r="D46" t="s">
        <v>89</v>
      </c>
      <c r="E46" t="s">
        <v>287</v>
      </c>
      <c r="F46" t="s">
        <v>228</v>
      </c>
      <c r="G46" t="s">
        <v>201</v>
      </c>
      <c r="H46" t="s">
        <v>40</v>
      </c>
      <c r="I46" t="s">
        <v>90</v>
      </c>
      <c r="J46" t="s">
        <v>174</v>
      </c>
      <c r="K46" t="s">
        <v>176</v>
      </c>
      <c r="L46">
        <v>45.98</v>
      </c>
      <c r="M46">
        <v>2</v>
      </c>
      <c r="N46">
        <v>0</v>
      </c>
      <c r="O46">
        <v>19.7714</v>
      </c>
    </row>
    <row r="47" spans="1:15" x14ac:dyDescent="0.25">
      <c r="A47" t="s">
        <v>253</v>
      </c>
      <c r="B47" s="2">
        <v>43170</v>
      </c>
      <c r="C47" t="s">
        <v>74</v>
      </c>
      <c r="D47" t="s">
        <v>89</v>
      </c>
      <c r="E47" t="s">
        <v>287</v>
      </c>
      <c r="F47" t="s">
        <v>228</v>
      </c>
      <c r="G47" t="s">
        <v>201</v>
      </c>
      <c r="H47" t="s">
        <v>40</v>
      </c>
      <c r="I47" t="s">
        <v>91</v>
      </c>
      <c r="J47" t="s">
        <v>173</v>
      </c>
      <c r="K47" t="s">
        <v>183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25">
      <c r="A48" t="s">
        <v>92</v>
      </c>
      <c r="B48" s="2">
        <v>43393</v>
      </c>
      <c r="C48" t="s">
        <v>15</v>
      </c>
      <c r="D48" t="s">
        <v>93</v>
      </c>
      <c r="E48" t="s">
        <v>287</v>
      </c>
      <c r="F48" t="s">
        <v>229</v>
      </c>
      <c r="G48" t="s">
        <v>202</v>
      </c>
      <c r="H48" t="s">
        <v>40</v>
      </c>
      <c r="I48" t="s">
        <v>94</v>
      </c>
      <c r="J48" t="s">
        <v>173</v>
      </c>
      <c r="K48" t="s">
        <v>182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25">
      <c r="A49" t="s">
        <v>254</v>
      </c>
      <c r="B49" s="2">
        <v>43271</v>
      </c>
      <c r="C49" t="s">
        <v>23</v>
      </c>
      <c r="D49" t="s">
        <v>95</v>
      </c>
      <c r="E49" t="s">
        <v>287</v>
      </c>
      <c r="F49" t="s">
        <v>230</v>
      </c>
      <c r="G49" t="s">
        <v>203</v>
      </c>
      <c r="H49" t="s">
        <v>58</v>
      </c>
      <c r="I49" t="s">
        <v>96</v>
      </c>
      <c r="J49" t="s">
        <v>174</v>
      </c>
      <c r="K49" t="s">
        <v>176</v>
      </c>
      <c r="L49">
        <v>45</v>
      </c>
      <c r="M49">
        <v>3</v>
      </c>
      <c r="N49">
        <v>0</v>
      </c>
      <c r="O49">
        <v>4.9500000000000011</v>
      </c>
    </row>
    <row r="50" spans="1:15" x14ac:dyDescent="0.25">
      <c r="A50" t="s">
        <v>254</v>
      </c>
      <c r="B50" s="2">
        <v>43271</v>
      </c>
      <c r="C50" t="s">
        <v>23</v>
      </c>
      <c r="D50" t="s">
        <v>95</v>
      </c>
      <c r="E50" t="s">
        <v>287</v>
      </c>
      <c r="F50" t="s">
        <v>230</v>
      </c>
      <c r="G50" t="s">
        <v>203</v>
      </c>
      <c r="H50" t="s">
        <v>58</v>
      </c>
      <c r="I50" t="s">
        <v>97</v>
      </c>
      <c r="J50" t="s">
        <v>174</v>
      </c>
      <c r="K50" t="s">
        <v>175</v>
      </c>
      <c r="L50">
        <v>21.8</v>
      </c>
      <c r="M50">
        <v>2</v>
      </c>
      <c r="N50">
        <v>0</v>
      </c>
      <c r="O50">
        <v>6.104000000000001</v>
      </c>
    </row>
    <row r="51" spans="1:15" x14ac:dyDescent="0.25">
      <c r="A51" t="s">
        <v>281</v>
      </c>
      <c r="B51" s="2">
        <v>43208</v>
      </c>
      <c r="C51" t="s">
        <v>23</v>
      </c>
      <c r="D51" t="s">
        <v>98</v>
      </c>
      <c r="E51" t="s">
        <v>287</v>
      </c>
      <c r="F51" t="s">
        <v>231</v>
      </c>
      <c r="G51" t="s">
        <v>204</v>
      </c>
      <c r="H51" t="s">
        <v>40</v>
      </c>
      <c r="I51" t="s">
        <v>99</v>
      </c>
      <c r="J51" t="s">
        <v>173</v>
      </c>
      <c r="K51" t="s">
        <v>183</v>
      </c>
      <c r="L51">
        <v>38.22</v>
      </c>
      <c r="M51">
        <v>6</v>
      </c>
      <c r="N51">
        <v>0</v>
      </c>
      <c r="O51">
        <v>17.9634</v>
      </c>
    </row>
    <row r="52" spans="1:15" x14ac:dyDescent="0.25">
      <c r="A52" t="s">
        <v>281</v>
      </c>
      <c r="B52" s="2">
        <v>43208</v>
      </c>
      <c r="C52" t="s">
        <v>23</v>
      </c>
      <c r="D52" t="s">
        <v>98</v>
      </c>
      <c r="E52" t="s">
        <v>287</v>
      </c>
      <c r="F52" t="s">
        <v>231</v>
      </c>
      <c r="G52" t="s">
        <v>204</v>
      </c>
      <c r="H52" t="s">
        <v>40</v>
      </c>
      <c r="I52" t="s">
        <v>100</v>
      </c>
      <c r="J52" t="s">
        <v>173</v>
      </c>
      <c r="K52" t="s">
        <v>185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25">
      <c r="A53" t="s">
        <v>281</v>
      </c>
      <c r="B53" s="2">
        <v>43208</v>
      </c>
      <c r="C53" t="s">
        <v>23</v>
      </c>
      <c r="D53" t="s">
        <v>98</v>
      </c>
      <c r="E53" t="s">
        <v>287</v>
      </c>
      <c r="F53" t="s">
        <v>231</v>
      </c>
      <c r="G53" t="s">
        <v>204</v>
      </c>
      <c r="H53" t="s">
        <v>40</v>
      </c>
      <c r="I53" t="s">
        <v>101</v>
      </c>
      <c r="J53" t="s">
        <v>172</v>
      </c>
      <c r="K53" t="s">
        <v>181</v>
      </c>
      <c r="L53">
        <v>6.16</v>
      </c>
      <c r="M53">
        <v>2</v>
      </c>
      <c r="N53">
        <v>0</v>
      </c>
      <c r="O53">
        <v>2.9567999999999999</v>
      </c>
    </row>
    <row r="54" spans="1:15" x14ac:dyDescent="0.25">
      <c r="A54" t="s">
        <v>281</v>
      </c>
      <c r="B54" s="2">
        <v>43208</v>
      </c>
      <c r="C54" t="s">
        <v>23</v>
      </c>
      <c r="D54" t="s">
        <v>98</v>
      </c>
      <c r="E54" t="s">
        <v>287</v>
      </c>
      <c r="F54" t="s">
        <v>231</v>
      </c>
      <c r="G54" t="s">
        <v>204</v>
      </c>
      <c r="H54" t="s">
        <v>40</v>
      </c>
      <c r="I54" t="s">
        <v>102</v>
      </c>
      <c r="J54" t="s">
        <v>172</v>
      </c>
      <c r="K54" t="s">
        <v>177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25">
      <c r="A55" t="s">
        <v>255</v>
      </c>
      <c r="B55" s="2">
        <v>43445</v>
      </c>
      <c r="C55" t="s">
        <v>23</v>
      </c>
      <c r="D55" t="s">
        <v>103</v>
      </c>
      <c r="E55" t="s">
        <v>287</v>
      </c>
      <c r="F55" t="s">
        <v>232</v>
      </c>
      <c r="G55" t="s">
        <v>205</v>
      </c>
      <c r="H55" t="s">
        <v>171</v>
      </c>
      <c r="I55" t="s">
        <v>104</v>
      </c>
      <c r="J55" t="s">
        <v>173</v>
      </c>
      <c r="K55" t="s">
        <v>188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25">
      <c r="A56" t="s">
        <v>255</v>
      </c>
      <c r="B56" s="2">
        <v>43445</v>
      </c>
      <c r="C56" t="s">
        <v>23</v>
      </c>
      <c r="D56" t="s">
        <v>103</v>
      </c>
      <c r="E56" t="s">
        <v>287</v>
      </c>
      <c r="F56" t="s">
        <v>232</v>
      </c>
      <c r="G56" t="s">
        <v>205</v>
      </c>
      <c r="H56" t="s">
        <v>171</v>
      </c>
      <c r="I56" t="s">
        <v>105</v>
      </c>
      <c r="J56" t="s">
        <v>174</v>
      </c>
      <c r="K56" t="s">
        <v>175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25">
      <c r="A57" t="s">
        <v>256</v>
      </c>
      <c r="B57" s="2">
        <v>43268</v>
      </c>
      <c r="C57" t="s">
        <v>74</v>
      </c>
      <c r="D57" t="s">
        <v>106</v>
      </c>
      <c r="E57" t="s">
        <v>287</v>
      </c>
      <c r="F57" t="s">
        <v>233</v>
      </c>
      <c r="G57" t="s">
        <v>205</v>
      </c>
      <c r="H57" t="s">
        <v>171</v>
      </c>
      <c r="I57" t="s">
        <v>107</v>
      </c>
      <c r="J57" t="s">
        <v>173</v>
      </c>
      <c r="K57" t="s">
        <v>182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25">
      <c r="A58" t="s">
        <v>256</v>
      </c>
      <c r="B58" s="2">
        <v>43268</v>
      </c>
      <c r="C58" t="s">
        <v>74</v>
      </c>
      <c r="D58" t="s">
        <v>106</v>
      </c>
      <c r="E58" t="s">
        <v>287</v>
      </c>
      <c r="F58" t="s">
        <v>233</v>
      </c>
      <c r="G58" t="s">
        <v>205</v>
      </c>
      <c r="H58" t="s">
        <v>171</v>
      </c>
      <c r="I58" t="s">
        <v>108</v>
      </c>
      <c r="J58" t="s">
        <v>173</v>
      </c>
      <c r="K58" t="s">
        <v>189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25">
      <c r="A59" t="s">
        <v>256</v>
      </c>
      <c r="B59" s="2">
        <v>43268</v>
      </c>
      <c r="C59" t="s">
        <v>74</v>
      </c>
      <c r="D59" t="s">
        <v>106</v>
      </c>
      <c r="E59" t="s">
        <v>287</v>
      </c>
      <c r="F59" t="s">
        <v>233</v>
      </c>
      <c r="G59" t="s">
        <v>205</v>
      </c>
      <c r="H59" t="s">
        <v>171</v>
      </c>
      <c r="I59" t="s">
        <v>109</v>
      </c>
      <c r="J59" t="s">
        <v>172</v>
      </c>
      <c r="K59" t="s">
        <v>177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25">
      <c r="A60" t="s">
        <v>256</v>
      </c>
      <c r="B60" s="2">
        <v>43268</v>
      </c>
      <c r="C60" t="s">
        <v>74</v>
      </c>
      <c r="D60" t="s">
        <v>106</v>
      </c>
      <c r="E60" t="s">
        <v>287</v>
      </c>
      <c r="F60" t="s">
        <v>233</v>
      </c>
      <c r="G60" t="s">
        <v>205</v>
      </c>
      <c r="H60" t="s">
        <v>171</v>
      </c>
      <c r="I60" t="s">
        <v>110</v>
      </c>
      <c r="J60" t="s">
        <v>173</v>
      </c>
      <c r="K60" t="s">
        <v>189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25">
      <c r="A61" t="s">
        <v>256</v>
      </c>
      <c r="B61" s="2">
        <v>43268</v>
      </c>
      <c r="C61" t="s">
        <v>74</v>
      </c>
      <c r="D61" t="s">
        <v>106</v>
      </c>
      <c r="E61" t="s">
        <v>287</v>
      </c>
      <c r="F61" t="s">
        <v>233</v>
      </c>
      <c r="G61" t="s">
        <v>205</v>
      </c>
      <c r="H61" t="s">
        <v>171</v>
      </c>
      <c r="I61" t="s">
        <v>96</v>
      </c>
      <c r="J61" t="s">
        <v>174</v>
      </c>
      <c r="K61" t="s">
        <v>176</v>
      </c>
      <c r="L61">
        <v>30</v>
      </c>
      <c r="M61">
        <v>2</v>
      </c>
      <c r="N61">
        <v>0</v>
      </c>
      <c r="O61">
        <v>3.3000000000000007</v>
      </c>
    </row>
    <row r="62" spans="1:15" x14ac:dyDescent="0.25">
      <c r="A62" t="s">
        <v>256</v>
      </c>
      <c r="B62" s="2">
        <v>43268</v>
      </c>
      <c r="C62" t="s">
        <v>74</v>
      </c>
      <c r="D62" t="s">
        <v>106</v>
      </c>
      <c r="E62" t="s">
        <v>287</v>
      </c>
      <c r="F62" t="s">
        <v>233</v>
      </c>
      <c r="G62" t="s">
        <v>205</v>
      </c>
      <c r="H62" t="s">
        <v>171</v>
      </c>
      <c r="I62" t="s">
        <v>111</v>
      </c>
      <c r="J62" t="s">
        <v>173</v>
      </c>
      <c r="K62" t="s">
        <v>183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25">
      <c r="A63" t="s">
        <v>256</v>
      </c>
      <c r="B63" s="2">
        <v>43268</v>
      </c>
      <c r="C63" t="s">
        <v>74</v>
      </c>
      <c r="D63" t="s">
        <v>106</v>
      </c>
      <c r="E63" t="s">
        <v>287</v>
      </c>
      <c r="F63" t="s">
        <v>233</v>
      </c>
      <c r="G63" t="s">
        <v>205</v>
      </c>
      <c r="H63" t="s">
        <v>171</v>
      </c>
      <c r="I63" t="s">
        <v>112</v>
      </c>
      <c r="J63" t="s">
        <v>173</v>
      </c>
      <c r="K63" t="s">
        <v>186</v>
      </c>
      <c r="L63">
        <v>1.68</v>
      </c>
      <c r="M63">
        <v>1</v>
      </c>
      <c r="N63">
        <v>0</v>
      </c>
      <c r="O63">
        <v>0.84</v>
      </c>
    </row>
    <row r="64" spans="1:15" x14ac:dyDescent="0.25">
      <c r="A64" t="s">
        <v>282</v>
      </c>
      <c r="B64" s="2">
        <v>43428</v>
      </c>
      <c r="C64" t="s">
        <v>23</v>
      </c>
      <c r="D64" t="s">
        <v>113</v>
      </c>
      <c r="E64" t="s">
        <v>287</v>
      </c>
      <c r="F64" t="s">
        <v>213</v>
      </c>
      <c r="G64" t="s">
        <v>191</v>
      </c>
      <c r="H64" t="s">
        <v>21</v>
      </c>
      <c r="I64" t="s">
        <v>114</v>
      </c>
      <c r="J64" t="s">
        <v>174</v>
      </c>
      <c r="K64" t="s">
        <v>176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25">
      <c r="A65" t="s">
        <v>282</v>
      </c>
      <c r="B65" s="2">
        <v>43428</v>
      </c>
      <c r="C65" t="s">
        <v>23</v>
      </c>
      <c r="D65" t="s">
        <v>113</v>
      </c>
      <c r="E65" t="s">
        <v>287</v>
      </c>
      <c r="F65" t="s">
        <v>213</v>
      </c>
      <c r="G65" t="s">
        <v>191</v>
      </c>
      <c r="H65" t="s">
        <v>21</v>
      </c>
      <c r="I65" t="s">
        <v>115</v>
      </c>
      <c r="J65" t="s">
        <v>173</v>
      </c>
      <c r="K65" t="s">
        <v>183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25">
      <c r="A66" t="s">
        <v>282</v>
      </c>
      <c r="B66" s="2">
        <v>43428</v>
      </c>
      <c r="C66" t="s">
        <v>23</v>
      </c>
      <c r="D66" t="s">
        <v>113</v>
      </c>
      <c r="E66" t="s">
        <v>287</v>
      </c>
      <c r="F66" t="s">
        <v>213</v>
      </c>
      <c r="G66" t="s">
        <v>191</v>
      </c>
      <c r="H66" t="s">
        <v>21</v>
      </c>
      <c r="I66" t="s">
        <v>116</v>
      </c>
      <c r="J66" t="s">
        <v>173</v>
      </c>
      <c r="K66" t="s">
        <v>189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25">
      <c r="A67" t="s">
        <v>282</v>
      </c>
      <c r="B67" s="2">
        <v>43428</v>
      </c>
      <c r="C67" t="s">
        <v>23</v>
      </c>
      <c r="D67" t="s">
        <v>113</v>
      </c>
      <c r="E67" t="s">
        <v>287</v>
      </c>
      <c r="F67" t="s">
        <v>213</v>
      </c>
      <c r="G67" t="s">
        <v>191</v>
      </c>
      <c r="H67" t="s">
        <v>21</v>
      </c>
      <c r="I67" t="s">
        <v>117</v>
      </c>
      <c r="J67" t="s">
        <v>172</v>
      </c>
      <c r="K67" t="s">
        <v>181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25">
      <c r="A68" t="s">
        <v>283</v>
      </c>
      <c r="B68" s="2">
        <v>43220</v>
      </c>
      <c r="C68" t="s">
        <v>23</v>
      </c>
      <c r="D68" t="s">
        <v>118</v>
      </c>
      <c r="E68" t="s">
        <v>287</v>
      </c>
      <c r="F68" t="s">
        <v>234</v>
      </c>
      <c r="G68" t="s">
        <v>200</v>
      </c>
      <c r="H68" t="s">
        <v>40</v>
      </c>
      <c r="I68" t="s">
        <v>119</v>
      </c>
      <c r="J68" t="s">
        <v>172</v>
      </c>
      <c r="K68" t="s">
        <v>177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25">
      <c r="A69" t="s">
        <v>120</v>
      </c>
      <c r="B69" s="2">
        <v>43439</v>
      </c>
      <c r="C69" t="s">
        <v>23</v>
      </c>
      <c r="D69" t="s">
        <v>121</v>
      </c>
      <c r="E69" t="s">
        <v>287</v>
      </c>
      <c r="F69" t="s">
        <v>235</v>
      </c>
      <c r="G69" t="s">
        <v>206</v>
      </c>
      <c r="H69" t="s">
        <v>21</v>
      </c>
      <c r="I69" t="s">
        <v>122</v>
      </c>
      <c r="J69" t="s">
        <v>173</v>
      </c>
      <c r="K69" t="s">
        <v>186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25">
      <c r="A70" t="s">
        <v>120</v>
      </c>
      <c r="B70" s="2">
        <v>43439</v>
      </c>
      <c r="C70" t="s">
        <v>23</v>
      </c>
      <c r="D70" t="s">
        <v>121</v>
      </c>
      <c r="E70" t="s">
        <v>287</v>
      </c>
      <c r="F70" t="s">
        <v>235</v>
      </c>
      <c r="G70" t="s">
        <v>206</v>
      </c>
      <c r="H70" t="s">
        <v>21</v>
      </c>
      <c r="I70" t="s">
        <v>123</v>
      </c>
      <c r="J70" t="s">
        <v>174</v>
      </c>
      <c r="K70" t="s">
        <v>175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25">
      <c r="A71" t="s">
        <v>257</v>
      </c>
      <c r="B71" s="2">
        <v>43255</v>
      </c>
      <c r="C71" t="s">
        <v>74</v>
      </c>
      <c r="D71" t="s">
        <v>124</v>
      </c>
      <c r="E71" t="s">
        <v>287</v>
      </c>
      <c r="F71" t="s">
        <v>236</v>
      </c>
      <c r="G71" t="s">
        <v>207</v>
      </c>
      <c r="H71" t="s">
        <v>17</v>
      </c>
      <c r="I71" t="s">
        <v>125</v>
      </c>
      <c r="J71" t="s">
        <v>173</v>
      </c>
      <c r="K71" t="s">
        <v>189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25">
      <c r="A72" t="s">
        <v>258</v>
      </c>
      <c r="B72" s="2">
        <v>43361</v>
      </c>
      <c r="C72" t="s">
        <v>23</v>
      </c>
      <c r="D72" t="s">
        <v>126</v>
      </c>
      <c r="E72" t="s">
        <v>287</v>
      </c>
      <c r="F72" t="s">
        <v>232</v>
      </c>
      <c r="G72" t="s">
        <v>205</v>
      </c>
      <c r="H72" t="s">
        <v>58</v>
      </c>
      <c r="I72" t="s">
        <v>127</v>
      </c>
      <c r="J72" t="s">
        <v>173</v>
      </c>
      <c r="K72" t="s">
        <v>183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25">
      <c r="A73" t="s">
        <v>268</v>
      </c>
      <c r="B73" s="2">
        <v>43357</v>
      </c>
      <c r="C73" t="s">
        <v>15</v>
      </c>
      <c r="D73" t="s">
        <v>64</v>
      </c>
      <c r="E73" t="s">
        <v>287</v>
      </c>
      <c r="F73" t="s">
        <v>237</v>
      </c>
      <c r="G73" t="s">
        <v>202</v>
      </c>
      <c r="H73" t="s">
        <v>40</v>
      </c>
      <c r="I73" t="s">
        <v>128</v>
      </c>
      <c r="J73" t="s">
        <v>173</v>
      </c>
      <c r="K73" t="s">
        <v>189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25">
      <c r="A74" t="s">
        <v>284</v>
      </c>
      <c r="B74" s="2">
        <v>43216</v>
      </c>
      <c r="C74" t="s">
        <v>23</v>
      </c>
      <c r="D74" t="s">
        <v>129</v>
      </c>
      <c r="E74" t="s">
        <v>287</v>
      </c>
      <c r="F74" t="s">
        <v>238</v>
      </c>
      <c r="G74" t="s">
        <v>208</v>
      </c>
      <c r="H74" t="s">
        <v>17</v>
      </c>
      <c r="I74" t="s">
        <v>130</v>
      </c>
      <c r="J74" t="s">
        <v>172</v>
      </c>
      <c r="K74" t="s">
        <v>177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25">
      <c r="A75" t="s">
        <v>284</v>
      </c>
      <c r="B75" s="2">
        <v>43216</v>
      </c>
      <c r="C75" t="s">
        <v>23</v>
      </c>
      <c r="D75" t="s">
        <v>129</v>
      </c>
      <c r="E75" t="s">
        <v>287</v>
      </c>
      <c r="F75" t="s">
        <v>238</v>
      </c>
      <c r="G75" t="s">
        <v>208</v>
      </c>
      <c r="H75" t="s">
        <v>17</v>
      </c>
      <c r="I75" t="s">
        <v>131</v>
      </c>
      <c r="J75" t="s">
        <v>172</v>
      </c>
      <c r="K75" t="s">
        <v>181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25">
      <c r="A76" t="s">
        <v>284</v>
      </c>
      <c r="B76" s="2">
        <v>43216</v>
      </c>
      <c r="C76" t="s">
        <v>23</v>
      </c>
      <c r="D76" t="s">
        <v>129</v>
      </c>
      <c r="E76" t="s">
        <v>287</v>
      </c>
      <c r="F76" t="s">
        <v>238</v>
      </c>
      <c r="G76" t="s">
        <v>208</v>
      </c>
      <c r="H76" t="s">
        <v>17</v>
      </c>
      <c r="I76" t="s">
        <v>132</v>
      </c>
      <c r="J76" t="s">
        <v>173</v>
      </c>
      <c r="K76" t="s">
        <v>182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25">
      <c r="A77" t="s">
        <v>269</v>
      </c>
      <c r="B77" s="2">
        <v>43443</v>
      </c>
      <c r="C77" t="s">
        <v>74</v>
      </c>
      <c r="D77" t="s">
        <v>133</v>
      </c>
      <c r="E77" t="s">
        <v>287</v>
      </c>
      <c r="F77" t="s">
        <v>224</v>
      </c>
      <c r="G77" t="s">
        <v>195</v>
      </c>
      <c r="H77" t="s">
        <v>40</v>
      </c>
      <c r="I77" t="s">
        <v>134</v>
      </c>
      <c r="J77" t="s">
        <v>173</v>
      </c>
      <c r="K77" t="s">
        <v>183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25">
      <c r="A78" t="s">
        <v>269</v>
      </c>
      <c r="B78" s="2">
        <v>43443</v>
      </c>
      <c r="C78" t="s">
        <v>74</v>
      </c>
      <c r="D78" t="s">
        <v>133</v>
      </c>
      <c r="E78" t="s">
        <v>287</v>
      </c>
      <c r="F78" t="s">
        <v>224</v>
      </c>
      <c r="G78" t="s">
        <v>195</v>
      </c>
      <c r="H78" t="s">
        <v>40</v>
      </c>
      <c r="I78" t="s">
        <v>135</v>
      </c>
      <c r="J78" t="s">
        <v>172</v>
      </c>
      <c r="K78" t="s">
        <v>181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25">
      <c r="A79" t="s">
        <v>269</v>
      </c>
      <c r="B79" s="2">
        <v>43443</v>
      </c>
      <c r="C79" t="s">
        <v>74</v>
      </c>
      <c r="D79" t="s">
        <v>133</v>
      </c>
      <c r="E79" t="s">
        <v>287</v>
      </c>
      <c r="F79" t="s">
        <v>224</v>
      </c>
      <c r="G79" t="s">
        <v>195</v>
      </c>
      <c r="H79" t="s">
        <v>40</v>
      </c>
      <c r="I79" t="s">
        <v>136</v>
      </c>
      <c r="J79" t="s">
        <v>173</v>
      </c>
      <c r="K79" t="s">
        <v>182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25">
      <c r="A80" t="s">
        <v>137</v>
      </c>
      <c r="B80" s="2">
        <v>43430</v>
      </c>
      <c r="C80" t="s">
        <v>15</v>
      </c>
      <c r="D80" t="s">
        <v>129</v>
      </c>
      <c r="E80" t="s">
        <v>287</v>
      </c>
      <c r="F80" t="s">
        <v>224</v>
      </c>
      <c r="G80" t="s">
        <v>195</v>
      </c>
      <c r="H80" t="s">
        <v>40</v>
      </c>
      <c r="I80" t="s">
        <v>138</v>
      </c>
      <c r="J80" t="s">
        <v>172</v>
      </c>
      <c r="K80" t="s">
        <v>181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25">
      <c r="A81" t="s">
        <v>259</v>
      </c>
      <c r="B81" s="2">
        <v>43263</v>
      </c>
      <c r="C81" t="s">
        <v>74</v>
      </c>
      <c r="D81" t="s">
        <v>139</v>
      </c>
      <c r="E81" t="s">
        <v>287</v>
      </c>
      <c r="F81" t="s">
        <v>239</v>
      </c>
      <c r="G81" t="s">
        <v>209</v>
      </c>
      <c r="H81" t="s">
        <v>17</v>
      </c>
      <c r="I81" t="s">
        <v>140</v>
      </c>
      <c r="J81" t="s">
        <v>173</v>
      </c>
      <c r="K81" t="s">
        <v>184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25">
      <c r="A82" t="s">
        <v>259</v>
      </c>
      <c r="B82" s="2">
        <v>43263</v>
      </c>
      <c r="C82" t="s">
        <v>74</v>
      </c>
      <c r="D82" t="s">
        <v>139</v>
      </c>
      <c r="E82" t="s">
        <v>287</v>
      </c>
      <c r="F82" t="s">
        <v>239</v>
      </c>
      <c r="G82" t="s">
        <v>209</v>
      </c>
      <c r="H82" t="s">
        <v>17</v>
      </c>
      <c r="I82" t="s">
        <v>141</v>
      </c>
      <c r="J82" t="s">
        <v>173</v>
      </c>
      <c r="K82" t="s">
        <v>183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25">
      <c r="A83" t="s">
        <v>142</v>
      </c>
      <c r="B83" s="2">
        <v>43385</v>
      </c>
      <c r="C83" t="s">
        <v>23</v>
      </c>
      <c r="D83" t="s">
        <v>143</v>
      </c>
      <c r="E83" t="s">
        <v>287</v>
      </c>
      <c r="F83" t="s">
        <v>220</v>
      </c>
      <c r="G83" t="s">
        <v>191</v>
      </c>
      <c r="H83" t="s">
        <v>21</v>
      </c>
      <c r="I83" t="s">
        <v>144</v>
      </c>
      <c r="J83" t="s">
        <v>173</v>
      </c>
      <c r="K83" t="s">
        <v>186</v>
      </c>
      <c r="L83">
        <v>14.9</v>
      </c>
      <c r="M83">
        <v>5</v>
      </c>
      <c r="N83">
        <v>0</v>
      </c>
      <c r="O83">
        <v>4.1720000000000006</v>
      </c>
    </row>
    <row r="84" spans="1:15" x14ac:dyDescent="0.25">
      <c r="A84" t="s">
        <v>142</v>
      </c>
      <c r="B84" s="2">
        <v>43385</v>
      </c>
      <c r="C84" t="s">
        <v>23</v>
      </c>
      <c r="D84" t="s">
        <v>143</v>
      </c>
      <c r="E84" t="s">
        <v>287</v>
      </c>
      <c r="F84" t="s">
        <v>220</v>
      </c>
      <c r="G84" t="s">
        <v>191</v>
      </c>
      <c r="H84" t="s">
        <v>21</v>
      </c>
      <c r="I84" t="s">
        <v>145</v>
      </c>
      <c r="J84" t="s">
        <v>173</v>
      </c>
      <c r="K84" t="s">
        <v>182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25">
      <c r="A85" t="s">
        <v>285</v>
      </c>
      <c r="B85" s="2">
        <v>43346</v>
      </c>
      <c r="C85" t="s">
        <v>23</v>
      </c>
      <c r="D85" t="s">
        <v>146</v>
      </c>
      <c r="E85" t="s">
        <v>287</v>
      </c>
      <c r="F85" t="s">
        <v>240</v>
      </c>
      <c r="G85" t="s">
        <v>193</v>
      </c>
      <c r="H85" t="s">
        <v>17</v>
      </c>
      <c r="I85" t="s">
        <v>147</v>
      </c>
      <c r="J85" t="s">
        <v>173</v>
      </c>
      <c r="K85" t="s">
        <v>187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25">
      <c r="A86" t="s">
        <v>270</v>
      </c>
      <c r="B86" s="2">
        <v>43417</v>
      </c>
      <c r="C86" t="s">
        <v>74</v>
      </c>
      <c r="D86" t="s">
        <v>148</v>
      </c>
      <c r="E86" t="s">
        <v>287</v>
      </c>
      <c r="F86" t="s">
        <v>234</v>
      </c>
      <c r="G86" t="s">
        <v>200</v>
      </c>
      <c r="H86" t="s">
        <v>40</v>
      </c>
      <c r="I86" t="s">
        <v>149</v>
      </c>
      <c r="J86" t="s">
        <v>173</v>
      </c>
      <c r="K86" t="s">
        <v>182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25">
      <c r="A87" t="s">
        <v>271</v>
      </c>
      <c r="B87" s="2">
        <v>43248</v>
      </c>
      <c r="C87" t="s">
        <v>15</v>
      </c>
      <c r="D87" t="s">
        <v>93</v>
      </c>
      <c r="E87" t="s">
        <v>287</v>
      </c>
      <c r="F87" t="s">
        <v>241</v>
      </c>
      <c r="G87" t="s">
        <v>210</v>
      </c>
      <c r="H87" t="s">
        <v>17</v>
      </c>
      <c r="I87" t="s">
        <v>150</v>
      </c>
      <c r="J87" t="s">
        <v>172</v>
      </c>
      <c r="K87" t="s">
        <v>177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25">
      <c r="A88" t="s">
        <v>272</v>
      </c>
      <c r="B88" s="2">
        <v>43399</v>
      </c>
      <c r="C88" t="s">
        <v>23</v>
      </c>
      <c r="D88" t="s">
        <v>151</v>
      </c>
      <c r="E88" t="s">
        <v>287</v>
      </c>
      <c r="F88" t="s">
        <v>242</v>
      </c>
      <c r="G88" t="s">
        <v>201</v>
      </c>
      <c r="H88" t="s">
        <v>40</v>
      </c>
      <c r="I88" t="s">
        <v>152</v>
      </c>
      <c r="J88" t="s">
        <v>174</v>
      </c>
      <c r="K88" t="s">
        <v>176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25">
      <c r="A89" t="s">
        <v>272</v>
      </c>
      <c r="B89" s="2">
        <v>43399</v>
      </c>
      <c r="C89" t="s">
        <v>23</v>
      </c>
      <c r="D89" t="s">
        <v>151</v>
      </c>
      <c r="E89" t="s">
        <v>287</v>
      </c>
      <c r="F89" t="s">
        <v>242</v>
      </c>
      <c r="G89" t="s">
        <v>201</v>
      </c>
      <c r="H89" t="s">
        <v>40</v>
      </c>
      <c r="I89" t="s">
        <v>153</v>
      </c>
      <c r="J89" t="s">
        <v>173</v>
      </c>
      <c r="K89" t="s">
        <v>185</v>
      </c>
      <c r="L89">
        <v>6.16</v>
      </c>
      <c r="M89">
        <v>2</v>
      </c>
      <c r="N89">
        <v>0</v>
      </c>
      <c r="O89">
        <v>2.9567999999999999</v>
      </c>
    </row>
    <row r="90" spans="1:15" x14ac:dyDescent="0.25">
      <c r="A90" t="s">
        <v>260</v>
      </c>
      <c r="B90" s="2">
        <v>43195</v>
      </c>
      <c r="C90" t="s">
        <v>15</v>
      </c>
      <c r="D90" t="s">
        <v>154</v>
      </c>
      <c r="E90" t="s">
        <v>287</v>
      </c>
      <c r="F90" t="s">
        <v>224</v>
      </c>
      <c r="G90" t="s">
        <v>195</v>
      </c>
      <c r="H90" t="s">
        <v>40</v>
      </c>
      <c r="I90" t="s">
        <v>155</v>
      </c>
      <c r="J90" t="s">
        <v>173</v>
      </c>
      <c r="K90" t="s">
        <v>182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25">
      <c r="A91" t="s">
        <v>261</v>
      </c>
      <c r="B91" s="2">
        <v>43360</v>
      </c>
      <c r="C91" t="s">
        <v>23</v>
      </c>
      <c r="D91" t="s">
        <v>156</v>
      </c>
      <c r="E91" t="s">
        <v>287</v>
      </c>
      <c r="F91" t="s">
        <v>213</v>
      </c>
      <c r="G91" t="s">
        <v>191</v>
      </c>
      <c r="H91" t="s">
        <v>21</v>
      </c>
      <c r="I91" t="s">
        <v>157</v>
      </c>
      <c r="J91" t="s">
        <v>173</v>
      </c>
      <c r="K91" t="s">
        <v>186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25">
      <c r="A92" t="s">
        <v>261</v>
      </c>
      <c r="B92" s="2">
        <v>43360</v>
      </c>
      <c r="C92" t="s">
        <v>23</v>
      </c>
      <c r="D92" t="s">
        <v>156</v>
      </c>
      <c r="E92" t="s">
        <v>287</v>
      </c>
      <c r="F92" t="s">
        <v>213</v>
      </c>
      <c r="G92" t="s">
        <v>191</v>
      </c>
      <c r="H92" t="s">
        <v>21</v>
      </c>
      <c r="I92" t="s">
        <v>84</v>
      </c>
      <c r="J92" t="s">
        <v>174</v>
      </c>
      <c r="K92" t="s">
        <v>175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25">
      <c r="A93" t="s">
        <v>261</v>
      </c>
      <c r="B93" s="2">
        <v>43360</v>
      </c>
      <c r="C93" t="s">
        <v>23</v>
      </c>
      <c r="D93" t="s">
        <v>156</v>
      </c>
      <c r="E93" t="s">
        <v>287</v>
      </c>
      <c r="F93" t="s">
        <v>213</v>
      </c>
      <c r="G93" t="s">
        <v>191</v>
      </c>
      <c r="H93" t="s">
        <v>21</v>
      </c>
      <c r="I93" t="s">
        <v>158</v>
      </c>
      <c r="J93" t="s">
        <v>173</v>
      </c>
      <c r="K93" t="s">
        <v>189</v>
      </c>
      <c r="L93">
        <v>6.48</v>
      </c>
      <c r="M93">
        <v>1</v>
      </c>
      <c r="N93">
        <v>0</v>
      </c>
      <c r="O93">
        <v>3.1104000000000003</v>
      </c>
    </row>
    <row r="94" spans="1:15" x14ac:dyDescent="0.25">
      <c r="A94" t="s">
        <v>286</v>
      </c>
      <c r="B94" s="2">
        <v>43131</v>
      </c>
      <c r="C94" t="s">
        <v>15</v>
      </c>
      <c r="D94" t="s">
        <v>159</v>
      </c>
      <c r="E94" t="s">
        <v>287</v>
      </c>
      <c r="F94" t="s">
        <v>243</v>
      </c>
      <c r="G94" t="s">
        <v>201</v>
      </c>
      <c r="H94" t="s">
        <v>40</v>
      </c>
      <c r="I94" t="s">
        <v>160</v>
      </c>
      <c r="J94" t="s">
        <v>173</v>
      </c>
      <c r="K94" t="s">
        <v>189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25">
      <c r="A95" t="s">
        <v>286</v>
      </c>
      <c r="B95" s="2">
        <v>43131</v>
      </c>
      <c r="C95" t="s">
        <v>15</v>
      </c>
      <c r="D95" t="s">
        <v>159</v>
      </c>
      <c r="E95" t="s">
        <v>287</v>
      </c>
      <c r="F95" t="s">
        <v>243</v>
      </c>
      <c r="G95" t="s">
        <v>201</v>
      </c>
      <c r="H95" t="s">
        <v>40</v>
      </c>
      <c r="I95" t="s">
        <v>161</v>
      </c>
      <c r="J95" t="s">
        <v>172</v>
      </c>
      <c r="K95" t="s">
        <v>181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25">
      <c r="A96" t="s">
        <v>286</v>
      </c>
      <c r="B96" s="2">
        <v>43131</v>
      </c>
      <c r="C96" t="s">
        <v>15</v>
      </c>
      <c r="D96" t="s">
        <v>159</v>
      </c>
      <c r="E96" t="s">
        <v>287</v>
      </c>
      <c r="F96" t="s">
        <v>243</v>
      </c>
      <c r="G96" t="s">
        <v>201</v>
      </c>
      <c r="H96" t="s">
        <v>40</v>
      </c>
      <c r="I96" t="s">
        <v>162</v>
      </c>
      <c r="J96" t="s">
        <v>173</v>
      </c>
      <c r="K96" t="s">
        <v>183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25">
      <c r="A97" t="s">
        <v>273</v>
      </c>
      <c r="B97" s="2">
        <v>43410</v>
      </c>
      <c r="C97" t="s">
        <v>23</v>
      </c>
      <c r="D97" t="s">
        <v>163</v>
      </c>
      <c r="E97" t="s">
        <v>287</v>
      </c>
      <c r="F97" t="s">
        <v>244</v>
      </c>
      <c r="G97" t="s">
        <v>211</v>
      </c>
      <c r="H97" t="s">
        <v>21</v>
      </c>
      <c r="I97" t="s">
        <v>164</v>
      </c>
      <c r="J97" t="s">
        <v>173</v>
      </c>
      <c r="K97" t="s">
        <v>183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25">
      <c r="A98" t="s">
        <v>274</v>
      </c>
      <c r="B98" s="2">
        <v>43413</v>
      </c>
      <c r="C98" t="s">
        <v>15</v>
      </c>
      <c r="D98" t="s">
        <v>165</v>
      </c>
      <c r="E98" t="s">
        <v>287</v>
      </c>
      <c r="F98" t="s">
        <v>232</v>
      </c>
      <c r="G98" t="s">
        <v>205</v>
      </c>
      <c r="H98" t="s">
        <v>58</v>
      </c>
      <c r="I98" t="s">
        <v>166</v>
      </c>
      <c r="J98" t="s">
        <v>172</v>
      </c>
      <c r="K98" t="s">
        <v>181</v>
      </c>
      <c r="L98">
        <v>96.53</v>
      </c>
      <c r="M98">
        <v>7</v>
      </c>
      <c r="N98">
        <v>0</v>
      </c>
      <c r="O98">
        <v>40.5426</v>
      </c>
    </row>
    <row r="99" spans="1:15" x14ac:dyDescent="0.25">
      <c r="A99" t="s">
        <v>275</v>
      </c>
      <c r="B99" s="2">
        <v>43268</v>
      </c>
      <c r="C99" t="s">
        <v>74</v>
      </c>
      <c r="D99" t="s">
        <v>167</v>
      </c>
      <c r="E99" t="s">
        <v>287</v>
      </c>
      <c r="F99" t="s">
        <v>220</v>
      </c>
      <c r="G99" t="s">
        <v>191</v>
      </c>
      <c r="H99" t="s">
        <v>21</v>
      </c>
      <c r="I99" t="s">
        <v>168</v>
      </c>
      <c r="J99" t="s">
        <v>173</v>
      </c>
      <c r="K99" t="s">
        <v>183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25">
      <c r="A100" t="s">
        <v>262</v>
      </c>
      <c r="B100" s="2">
        <v>43349</v>
      </c>
      <c r="C100" t="s">
        <v>23</v>
      </c>
      <c r="D100" t="s">
        <v>169</v>
      </c>
      <c r="E100" t="s">
        <v>287</v>
      </c>
      <c r="F100" t="s">
        <v>245</v>
      </c>
      <c r="G100" t="s">
        <v>201</v>
      </c>
      <c r="H100" t="s">
        <v>40</v>
      </c>
      <c r="I100" t="s">
        <v>170</v>
      </c>
      <c r="J100" t="s">
        <v>173</v>
      </c>
      <c r="K100" t="s">
        <v>184</v>
      </c>
      <c r="L100">
        <v>77.88</v>
      </c>
      <c r="M100">
        <v>6</v>
      </c>
      <c r="N100">
        <v>0</v>
      </c>
      <c r="O100">
        <v>22.585199999999993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4EC0-7E1D-4962-BCD3-78A74E1B70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ISEVEN</vt:lpstr>
      <vt:lpstr>ISODD</vt:lpstr>
      <vt:lpstr>TYPE</vt:lpstr>
      <vt:lpstr>ISNUMBER</vt:lpstr>
      <vt:lpstr>ISTEXT</vt:lpstr>
      <vt:lpstr>HM-Sales 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Win10</cp:lastModifiedBy>
  <dcterms:created xsi:type="dcterms:W3CDTF">2019-09-11T16:27:15Z</dcterms:created>
  <dcterms:modified xsi:type="dcterms:W3CDTF">2023-10-04T14:15:44Z</dcterms:modified>
</cp:coreProperties>
</file>