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ILYN B. GONZALES\OneDrive\文件\ELECTIVES 2\"/>
    </mc:Choice>
  </mc:AlternateContent>
  <xr:revisionPtr revIDLastSave="0" documentId="13_ncr:1_{E84AE36F-482E-42B4-8E90-F6EFC5B2C6C9}" xr6:coauthVersionLast="47" xr6:coauthVersionMax="47" xr10:uidLastSave="{00000000-0000-0000-0000-000000000000}"/>
  <bookViews>
    <workbookView xWindow="-110" yWindow="-110" windowWidth="25820" windowHeight="15500" xr2:uid="{09A950B0-3A87-4B8D-B962-A8B6FD837963}"/>
  </bookViews>
  <sheets>
    <sheet name="DATE Function" sheetId="1" r:id="rId1"/>
    <sheet name="TIME Function" sheetId="2" r:id="rId2"/>
    <sheet name="DATEVALUE Function" sheetId="3" r:id="rId3"/>
    <sheet name="TIMEVALUE Function" sheetId="4" r:id="rId4"/>
    <sheet name="NOW &amp; TODAY Function" sheetId="6" r:id="rId5"/>
    <sheet name="HOUR, MINUTE,SECOND Function" sheetId="7" r:id="rId6"/>
    <sheet name="DATE,MONTH,YEAR Function" sheetId="8" r:id="rId7"/>
    <sheet name="WEEKNUM Function" sheetId="9" r:id="rId8"/>
    <sheet name="WEEKDAY Function" sheetId="10" r:id="rId9"/>
    <sheet name="EDATE Function" sheetId="11" r:id="rId10"/>
    <sheet name="EOMONTH FUNCTION" sheetId="12" r:id="rId11"/>
    <sheet name="WORKDAY Function" sheetId="13" r:id="rId12"/>
    <sheet name="WORKDAY.INTL Function" sheetId="14" r:id="rId13"/>
    <sheet name="DAYS Function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5" l="1"/>
  <c r="C3" i="15"/>
  <c r="C4" i="15"/>
  <c r="C6" i="15"/>
  <c r="C2" i="15"/>
  <c r="E10" i="14"/>
  <c r="E8" i="14"/>
  <c r="E4" i="14"/>
  <c r="E2" i="14"/>
  <c r="E6" i="14"/>
  <c r="D4" i="13"/>
  <c r="D2" i="13"/>
  <c r="D6" i="13"/>
  <c r="D8" i="13"/>
  <c r="D10" i="13"/>
  <c r="B6" i="12"/>
  <c r="B5" i="12"/>
  <c r="B4" i="12"/>
  <c r="B3" i="12"/>
  <c r="B2" i="12"/>
  <c r="C5" i="11"/>
  <c r="C6" i="11"/>
  <c r="C7" i="11"/>
  <c r="C8" i="11"/>
  <c r="C4" i="11"/>
  <c r="D4" i="11"/>
  <c r="D5" i="11"/>
  <c r="D6" i="11"/>
  <c r="D7" i="11"/>
  <c r="D8" i="11"/>
  <c r="F2" i="10"/>
  <c r="F3" i="10"/>
  <c r="F4" i="10"/>
  <c r="F5" i="10"/>
  <c r="F6" i="10"/>
  <c r="D3" i="10"/>
  <c r="D4" i="10"/>
  <c r="D5" i="10"/>
  <c r="D6" i="10"/>
  <c r="B3" i="10"/>
  <c r="B4" i="10"/>
  <c r="B5" i="10"/>
  <c r="B6" i="10"/>
  <c r="D2" i="10"/>
  <c r="B2" i="10"/>
  <c r="C3" i="9"/>
  <c r="C4" i="9"/>
  <c r="C5" i="9"/>
  <c r="C6" i="9"/>
  <c r="C2" i="9"/>
  <c r="D3" i="8"/>
  <c r="D4" i="8"/>
  <c r="D5" i="8"/>
  <c r="D6" i="8"/>
  <c r="D7" i="8"/>
  <c r="C3" i="8"/>
  <c r="C4" i="8"/>
  <c r="C5" i="8"/>
  <c r="C6" i="8"/>
  <c r="C7" i="8"/>
  <c r="B3" i="8"/>
  <c r="B4" i="8"/>
  <c r="B5" i="8"/>
  <c r="B6" i="8"/>
  <c r="B7" i="8"/>
  <c r="D2" i="8"/>
  <c r="C2" i="8"/>
  <c r="B2" i="8"/>
  <c r="D4" i="7"/>
  <c r="D5" i="7"/>
  <c r="D6" i="7"/>
  <c r="D7" i="7"/>
  <c r="D8" i="7"/>
  <c r="D9" i="7"/>
  <c r="C4" i="7"/>
  <c r="C5" i="7"/>
  <c r="C6" i="7"/>
  <c r="C7" i="7"/>
  <c r="C8" i="7"/>
  <c r="C9" i="7"/>
  <c r="B4" i="7"/>
  <c r="B5" i="7"/>
  <c r="B6" i="7"/>
  <c r="B7" i="7"/>
  <c r="B8" i="7"/>
  <c r="B9" i="7"/>
  <c r="D3" i="7"/>
  <c r="C3" i="7"/>
  <c r="B3" i="7"/>
  <c r="J2" i="4"/>
  <c r="F4" i="6"/>
  <c r="F5" i="6"/>
  <c r="F6" i="6"/>
  <c r="F7" i="6"/>
  <c r="F3" i="6"/>
  <c r="B6" i="6"/>
  <c r="B5" i="6"/>
  <c r="B4" i="6"/>
  <c r="B3" i="6"/>
  <c r="B2" i="6"/>
  <c r="J3" i="4"/>
  <c r="J4" i="4"/>
  <c r="J5" i="4"/>
  <c r="J6" i="4"/>
  <c r="J7" i="4"/>
  <c r="J8" i="4"/>
  <c r="J9" i="4"/>
  <c r="J10" i="4"/>
  <c r="J11" i="4"/>
  <c r="I3" i="4"/>
  <c r="I4" i="4"/>
  <c r="I5" i="4"/>
  <c r="I6" i="4"/>
  <c r="I7" i="4"/>
  <c r="I8" i="4"/>
  <c r="I9" i="4"/>
  <c r="I10" i="4"/>
  <c r="I11" i="4"/>
  <c r="I2" i="4"/>
  <c r="B10" i="3"/>
  <c r="B9" i="3"/>
  <c r="B8" i="3"/>
  <c r="B7" i="3"/>
  <c r="B6" i="3"/>
  <c r="B5" i="3"/>
  <c r="D6" i="1"/>
  <c r="D5" i="1"/>
  <c r="D4" i="1"/>
  <c r="D3" i="1"/>
  <c r="D2" i="1"/>
  <c r="D4" i="2"/>
  <c r="D5" i="2"/>
  <c r="D6" i="2"/>
  <c r="D3" i="2"/>
  <c r="D2" i="2"/>
</calcChain>
</file>

<file path=xl/sharedStrings.xml><?xml version="1.0" encoding="utf-8"?>
<sst xmlns="http://schemas.openxmlformats.org/spreadsheetml/2006/main" count="160" uniqueCount="108">
  <si>
    <t>Year</t>
  </si>
  <si>
    <t>Month</t>
  </si>
  <si>
    <t>Day</t>
  </si>
  <si>
    <t>Result</t>
  </si>
  <si>
    <t>Hour</t>
  </si>
  <si>
    <t>Minute</t>
  </si>
  <si>
    <t>Second</t>
  </si>
  <si>
    <t>August</t>
  </si>
  <si>
    <t>Formula</t>
  </si>
  <si>
    <t>Description</t>
  </si>
  <si>
    <t>Returns the date serial number of the date entered as text</t>
  </si>
  <si>
    <t>DATEVALUE("05-12-1998")</t>
  </si>
  <si>
    <t>DATEVALUE("05/12/1998")</t>
  </si>
  <si>
    <t>DATEVALUE("05-August-1998")</t>
  </si>
  <si>
    <t>DATEVALUE("05-August")</t>
  </si>
  <si>
    <t>DATEVALUE("August-1998")</t>
  </si>
  <si>
    <t>DATEVALUE(C3&amp;"/"&amp;B3&amp;"/"&amp;A3)</t>
  </si>
  <si>
    <t>Data used in Formula</t>
  </si>
  <si>
    <t>TIMEID</t>
  </si>
  <si>
    <t>EMP_NAME</t>
  </si>
  <si>
    <t>W/C</t>
  </si>
  <si>
    <t>DAY</t>
  </si>
  <si>
    <t>TIME IN (H)</t>
  </si>
  <si>
    <t>TIME IN (M)</t>
  </si>
  <si>
    <t>TIME OUT (H)</t>
  </si>
  <si>
    <t>TIME OUT (M)</t>
  </si>
  <si>
    <t>TIMEVALUE() IN</t>
  </si>
  <si>
    <t>TIMEVALUE() OUT</t>
  </si>
  <si>
    <t>MARK</t>
  </si>
  <si>
    <t>DAVIES</t>
  </si>
  <si>
    <t>MONDAY</t>
  </si>
  <si>
    <t>TUESDAY</t>
  </si>
  <si>
    <t>WEDNESDAY</t>
  </si>
  <si>
    <t>THURSDAY</t>
  </si>
  <si>
    <t>FRIDAY</t>
  </si>
  <si>
    <t>Current date</t>
  </si>
  <si>
    <t>Current date &amp; time</t>
  </si>
  <si>
    <t>Yesterday</t>
  </si>
  <si>
    <t>Tomorrow</t>
  </si>
  <si>
    <t>Nextweek</t>
  </si>
  <si>
    <t>Scenario</t>
  </si>
  <si>
    <t>Employee</t>
  </si>
  <si>
    <t>Hire_date</t>
  </si>
  <si>
    <t>Mark</t>
  </si>
  <si>
    <t>Grace</t>
  </si>
  <si>
    <t>David</t>
  </si>
  <si>
    <t>Amanda</t>
  </si>
  <si>
    <t>Alex</t>
  </si>
  <si>
    <t>TODAY()</t>
  </si>
  <si>
    <t>NOW()</t>
  </si>
  <si>
    <t>TODAY()-1</t>
  </si>
  <si>
    <t>(TODAY()-E4)/365</t>
  </si>
  <si>
    <r>
      <rPr>
        <b/>
        <sz val="11"/>
        <color theme="1"/>
        <rFont val="Calibri"/>
        <family val="2"/>
        <scheme val="minor"/>
      </rPr>
      <t>TIMEVALUE(G2&amp;":"&amp;H2</t>
    </r>
    <r>
      <rPr>
        <sz val="11"/>
        <color theme="1"/>
        <rFont val="Calibri"/>
        <family val="2"/>
        <scheme val="minor"/>
      </rPr>
      <t>)</t>
    </r>
  </si>
  <si>
    <t>Date and Time</t>
  </si>
  <si>
    <t>HOUR</t>
  </si>
  <si>
    <t>MINUTE</t>
  </si>
  <si>
    <t>SECOND</t>
  </si>
  <si>
    <t>Input data</t>
  </si>
  <si>
    <t>Task</t>
  </si>
  <si>
    <t>Date</t>
  </si>
  <si>
    <t>Week No</t>
  </si>
  <si>
    <t>Task 1</t>
  </si>
  <si>
    <t>Task 2</t>
  </si>
  <si>
    <t>Task 3</t>
  </si>
  <si>
    <t>Task 4</t>
  </si>
  <si>
    <t>Task 5</t>
  </si>
  <si>
    <t>Week 1</t>
  </si>
  <si>
    <t>Week 2</t>
  </si>
  <si>
    <t>Week 35</t>
  </si>
  <si>
    <t>Week 36</t>
  </si>
  <si>
    <t>Week 32</t>
  </si>
  <si>
    <t>Return_type: 1</t>
  </si>
  <si>
    <t>Day name using if (return_type: 1)</t>
  </si>
  <si>
    <t>Return_type:3</t>
  </si>
  <si>
    <t>Monday</t>
  </si>
  <si>
    <t>Tuesday</t>
  </si>
  <si>
    <t>Thursday</t>
  </si>
  <si>
    <t>Saturday</t>
  </si>
  <si>
    <t>Return_type: 2</t>
  </si>
  <si>
    <t>Day name using if (return_type: 2)</t>
  </si>
  <si>
    <t>Day name using if (return_type: 3)</t>
  </si>
  <si>
    <t>Employee Name</t>
  </si>
  <si>
    <t>Hire Date</t>
  </si>
  <si>
    <t>Level 1</t>
  </si>
  <si>
    <t>Level 2</t>
  </si>
  <si>
    <t>Employee Promotion</t>
  </si>
  <si>
    <t>Scenario: Alex owns a business and he wants to evaluate the progress of the new employess after 30 days (level 1) and after 90 days (level 2)</t>
  </si>
  <si>
    <t>Steven</t>
  </si>
  <si>
    <t>Jack</t>
  </si>
  <si>
    <t>Joe</t>
  </si>
  <si>
    <t>Bruno</t>
  </si>
  <si>
    <t>"10/02/2020"</t>
  </si>
  <si>
    <t>Quoted string</t>
  </si>
  <si>
    <t>Serial number</t>
  </si>
  <si>
    <t>Another format date</t>
  </si>
  <si>
    <t>"10-Aug-2020"</t>
  </si>
  <si>
    <t>In excel dates can be formatted in 3 ways</t>
  </si>
  <si>
    <t>Start_date</t>
  </si>
  <si>
    <t>Last day of the month</t>
  </si>
  <si>
    <t xml:space="preserve"> </t>
  </si>
  <si>
    <t>Start day</t>
  </si>
  <si>
    <t>Day to complete</t>
  </si>
  <si>
    <t>Holidays</t>
  </si>
  <si>
    <t>END</t>
  </si>
  <si>
    <t>START</t>
  </si>
  <si>
    <t>RESULT</t>
  </si>
  <si>
    <t>years of Experience</t>
  </si>
  <si>
    <t>Call Center Scenario: Number of calls received during 9th hour?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</si>
</sst>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hh:mm"/>
    <numFmt numFmtId="166" formatCode="[$-409]dd/mm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0" borderId="0" xfId="0" applyNumberFormat="1"/>
    <xf numFmtId="14" fontId="0" fillId="9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C892-4761-4733-B726-3696174C804E}">
  <dimension ref="A1:D6"/>
  <sheetViews>
    <sheetView tabSelected="1" zoomScale="160" zoomScaleNormal="160" workbookViewId="0">
      <selection activeCell="I5" sqref="I5"/>
    </sheetView>
  </sheetViews>
  <sheetFormatPr defaultColWidth="13.4531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>
        <v>1994</v>
      </c>
      <c r="B2" s="1">
        <v>12</v>
      </c>
      <c r="C2" s="1">
        <v>2</v>
      </c>
      <c r="D2" s="4">
        <f>DATE(A2,B2,C2)</f>
        <v>34670</v>
      </c>
    </row>
    <row r="3" spans="1:4" x14ac:dyDescent="0.35">
      <c r="A3" s="1">
        <v>1987</v>
      </c>
      <c r="B3" s="1">
        <v>11</v>
      </c>
      <c r="C3" s="1">
        <v>16</v>
      </c>
      <c r="D3" s="4">
        <f t="shared" ref="D3:D6" si="0">DATE(A3,B3,C3)</f>
        <v>32097</v>
      </c>
    </row>
    <row r="4" spans="1:4" x14ac:dyDescent="0.35">
      <c r="A4" s="1">
        <v>1986</v>
      </c>
      <c r="B4" s="1">
        <v>8</v>
      </c>
      <c r="C4" s="1">
        <v>11</v>
      </c>
      <c r="D4" s="4">
        <f t="shared" si="0"/>
        <v>31635</v>
      </c>
    </row>
    <row r="5" spans="1:4" x14ac:dyDescent="0.35">
      <c r="A5" s="1">
        <v>1976</v>
      </c>
      <c r="B5" s="1">
        <v>1</v>
      </c>
      <c r="C5" s="1">
        <v>12</v>
      </c>
      <c r="D5" s="4">
        <f t="shared" si="0"/>
        <v>27771</v>
      </c>
    </row>
    <row r="6" spans="1:4" x14ac:dyDescent="0.35">
      <c r="A6" s="1">
        <v>1940</v>
      </c>
      <c r="B6" s="1">
        <v>9</v>
      </c>
      <c r="C6" s="1">
        <v>3</v>
      </c>
      <c r="D6" s="4">
        <f t="shared" si="0"/>
        <v>14857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0C9D-E0AF-4311-86A9-D72A3C818D15}">
  <dimension ref="A1:G8"/>
  <sheetViews>
    <sheetView zoomScale="86" zoomScaleNormal="86" workbookViewId="0">
      <selection activeCell="D20" sqref="D20"/>
    </sheetView>
  </sheetViews>
  <sheetFormatPr defaultRowHeight="14.5" x14ac:dyDescent="0.35"/>
  <cols>
    <col min="1" max="3" width="16.08984375" customWidth="1"/>
    <col min="4" max="4" width="28.26953125" customWidth="1"/>
    <col min="6" max="6" width="19.26953125" customWidth="1"/>
    <col min="7" max="7" width="18.6328125" customWidth="1"/>
  </cols>
  <sheetData>
    <row r="1" spans="1:7" ht="39" customHeight="1" x14ac:dyDescent="0.35">
      <c r="A1" s="31" t="s">
        <v>86</v>
      </c>
      <c r="B1" s="32"/>
      <c r="C1" s="32"/>
      <c r="D1" s="33"/>
    </row>
    <row r="2" spans="1:7" ht="20" customHeight="1" x14ac:dyDescent="0.35">
      <c r="A2" s="34" t="s">
        <v>85</v>
      </c>
      <c r="B2" s="35"/>
      <c r="C2" s="35"/>
      <c r="D2" s="36"/>
      <c r="F2" s="37" t="s">
        <v>96</v>
      </c>
      <c r="G2" s="38"/>
    </row>
    <row r="3" spans="1:7" ht="20" customHeight="1" x14ac:dyDescent="0.35">
      <c r="A3" s="17" t="s">
        <v>81</v>
      </c>
      <c r="B3" s="17" t="s">
        <v>82</v>
      </c>
      <c r="C3" s="17" t="s">
        <v>83</v>
      </c>
      <c r="D3" s="17" t="s">
        <v>84</v>
      </c>
      <c r="F3" s="9" t="s">
        <v>91</v>
      </c>
      <c r="G3" s="9" t="s">
        <v>92</v>
      </c>
    </row>
    <row r="4" spans="1:7" ht="20" customHeight="1" x14ac:dyDescent="0.35">
      <c r="A4" s="1" t="s">
        <v>46</v>
      </c>
      <c r="B4" s="6">
        <v>43871</v>
      </c>
      <c r="C4" s="6">
        <f>EDATE(B4,1)</f>
        <v>43900</v>
      </c>
      <c r="D4" s="6">
        <f>EDATE(B4,1)</f>
        <v>43900</v>
      </c>
      <c r="F4" s="9">
        <v>44091</v>
      </c>
      <c r="G4" s="9" t="s">
        <v>93</v>
      </c>
    </row>
    <row r="5" spans="1:7" ht="20" customHeight="1" x14ac:dyDescent="0.35">
      <c r="A5" s="1" t="s">
        <v>87</v>
      </c>
      <c r="B5" s="6">
        <v>43900</v>
      </c>
      <c r="C5" s="6">
        <f t="shared" ref="C5:C8" si="0">EDATE(B5,1)</f>
        <v>43931</v>
      </c>
      <c r="D5" s="6">
        <f t="shared" ref="D5:D8" si="1">EDATE(B5,1)</f>
        <v>43931</v>
      </c>
      <c r="F5" s="9" t="s">
        <v>95</v>
      </c>
      <c r="G5" s="9" t="s">
        <v>94</v>
      </c>
    </row>
    <row r="6" spans="1:7" ht="20" customHeight="1" x14ac:dyDescent="0.35">
      <c r="A6" s="1" t="s">
        <v>88</v>
      </c>
      <c r="B6" s="6">
        <v>43905</v>
      </c>
      <c r="C6" s="6">
        <f t="shared" si="0"/>
        <v>43936</v>
      </c>
      <c r="D6" s="20">
        <f t="shared" si="1"/>
        <v>43936</v>
      </c>
      <c r="F6" s="9"/>
      <c r="G6" s="9"/>
    </row>
    <row r="7" spans="1:7" ht="20" customHeight="1" x14ac:dyDescent="0.35">
      <c r="A7" s="1" t="s">
        <v>89</v>
      </c>
      <c r="B7" s="6">
        <v>43964</v>
      </c>
      <c r="C7" s="6">
        <f t="shared" si="0"/>
        <v>43995</v>
      </c>
      <c r="D7" s="20">
        <f t="shared" si="1"/>
        <v>43995</v>
      </c>
      <c r="F7" s="9"/>
      <c r="G7" s="9"/>
    </row>
    <row r="8" spans="1:7" ht="20" customHeight="1" x14ac:dyDescent="0.35">
      <c r="A8" s="1" t="s">
        <v>90</v>
      </c>
      <c r="B8" s="6">
        <v>44000</v>
      </c>
      <c r="C8" s="6">
        <f t="shared" si="0"/>
        <v>44030</v>
      </c>
      <c r="D8" s="20">
        <f t="shared" si="1"/>
        <v>44030</v>
      </c>
      <c r="F8" s="9"/>
      <c r="G8" s="9"/>
    </row>
  </sheetData>
  <mergeCells count="3">
    <mergeCell ref="A1:D1"/>
    <mergeCell ref="A2:D2"/>
    <mergeCell ref="F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4159-AB2A-4188-897A-9A9034A9C537}">
  <dimension ref="A1:B8"/>
  <sheetViews>
    <sheetView zoomScale="152" zoomScaleNormal="152" workbookViewId="0">
      <selection activeCell="B7" sqref="B7"/>
    </sheetView>
  </sheetViews>
  <sheetFormatPr defaultRowHeight="14.5" x14ac:dyDescent="0.35"/>
  <cols>
    <col min="1" max="1" width="13.6328125" customWidth="1"/>
    <col min="2" max="2" width="19.81640625" customWidth="1"/>
  </cols>
  <sheetData>
    <row r="1" spans="1:2" ht="18" customHeight="1" x14ac:dyDescent="0.35">
      <c r="A1" s="16" t="s">
        <v>97</v>
      </c>
      <c r="B1" s="16" t="s">
        <v>98</v>
      </c>
    </row>
    <row r="2" spans="1:2" ht="18" customHeight="1" x14ac:dyDescent="0.35">
      <c r="A2" s="6">
        <v>44029</v>
      </c>
      <c r="B2" s="20">
        <f>EOMONTH(A2,1)</f>
        <v>44074</v>
      </c>
    </row>
    <row r="3" spans="1:2" ht="18" customHeight="1" x14ac:dyDescent="0.35">
      <c r="A3" s="6">
        <v>43905</v>
      </c>
      <c r="B3" s="20">
        <f>EOMONTH(A3,2)</f>
        <v>43982</v>
      </c>
    </row>
    <row r="4" spans="1:2" ht="18" customHeight="1" x14ac:dyDescent="0.35">
      <c r="A4" s="6">
        <v>43864</v>
      </c>
      <c r="B4" s="20">
        <f>EOMONTH(A4,4)</f>
        <v>44012</v>
      </c>
    </row>
    <row r="5" spans="1:2" ht="18" customHeight="1" x14ac:dyDescent="0.35">
      <c r="A5" s="6">
        <v>43994</v>
      </c>
      <c r="B5" s="20">
        <f>EOMONTH(A5,1)</f>
        <v>44043</v>
      </c>
    </row>
    <row r="6" spans="1:2" ht="18" customHeight="1" x14ac:dyDescent="0.35">
      <c r="A6" s="6">
        <v>43831</v>
      </c>
      <c r="B6" s="20">
        <f>EOMONTH(A6,1)</f>
        <v>43890</v>
      </c>
    </row>
    <row r="8" spans="1:2" x14ac:dyDescent="0.35">
      <c r="B8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8088-0245-429F-AE80-FCA615401540}">
  <dimension ref="A1:D11"/>
  <sheetViews>
    <sheetView zoomScale="152" zoomScaleNormal="152" workbookViewId="0">
      <selection activeCell="D2" sqref="D2:D3"/>
    </sheetView>
  </sheetViews>
  <sheetFormatPr defaultRowHeight="14.5" x14ac:dyDescent="0.35"/>
  <cols>
    <col min="1" max="4" width="16.81640625" customWidth="1"/>
  </cols>
  <sheetData>
    <row r="1" spans="1:4" ht="17" customHeight="1" x14ac:dyDescent="0.35">
      <c r="A1" s="16" t="s">
        <v>100</v>
      </c>
      <c r="B1" s="16" t="s">
        <v>101</v>
      </c>
      <c r="C1" s="16" t="s">
        <v>102</v>
      </c>
      <c r="D1" s="16" t="s">
        <v>3</v>
      </c>
    </row>
    <row r="2" spans="1:4" ht="17" customHeight="1" x14ac:dyDescent="0.35">
      <c r="A2" s="6">
        <v>44047</v>
      </c>
      <c r="B2" s="1">
        <v>6</v>
      </c>
      <c r="C2" s="22">
        <v>44051</v>
      </c>
      <c r="D2" s="39">
        <f>WORKDAY(A2,B2,C2:C3)</f>
        <v>44055</v>
      </c>
    </row>
    <row r="3" spans="1:4" ht="17" customHeight="1" x14ac:dyDescent="0.35">
      <c r="A3" s="1"/>
      <c r="B3" s="1"/>
      <c r="C3" s="22">
        <v>44052</v>
      </c>
      <c r="D3" s="40"/>
    </row>
    <row r="4" spans="1:4" ht="17" customHeight="1" x14ac:dyDescent="0.35">
      <c r="A4" s="6">
        <v>44048</v>
      </c>
      <c r="B4" s="1">
        <v>5</v>
      </c>
      <c r="C4" s="23">
        <v>44051</v>
      </c>
      <c r="D4" s="39">
        <f>WORKDAY(A4,B4,C4:C5)</f>
        <v>44055</v>
      </c>
    </row>
    <row r="5" spans="1:4" ht="17" customHeight="1" x14ac:dyDescent="0.35">
      <c r="A5" s="1"/>
      <c r="B5" s="1"/>
      <c r="C5" s="23">
        <v>44052</v>
      </c>
      <c r="D5" s="40"/>
    </row>
    <row r="6" spans="1:4" ht="17" customHeight="1" x14ac:dyDescent="0.35">
      <c r="A6" s="6">
        <v>44050</v>
      </c>
      <c r="B6" s="1">
        <v>4</v>
      </c>
      <c r="C6" s="24">
        <v>44051</v>
      </c>
      <c r="D6" s="41">
        <f>WORKDAY(A6,B6,C6:C7)</f>
        <v>44056</v>
      </c>
    </row>
    <row r="7" spans="1:4" ht="17" customHeight="1" x14ac:dyDescent="0.35">
      <c r="A7" s="1"/>
      <c r="B7" s="1"/>
      <c r="C7" s="24">
        <v>44052</v>
      </c>
      <c r="D7" s="42"/>
    </row>
    <row r="8" spans="1:4" ht="17" customHeight="1" x14ac:dyDescent="0.35">
      <c r="A8" s="6">
        <v>44041</v>
      </c>
      <c r="B8" s="1">
        <v>10</v>
      </c>
      <c r="C8" s="25">
        <v>44044</v>
      </c>
      <c r="D8" s="41">
        <f>WORKDAY(A8,B8,C8:C9)</f>
        <v>44055</v>
      </c>
    </row>
    <row r="9" spans="1:4" ht="17" customHeight="1" x14ac:dyDescent="0.35">
      <c r="A9" s="1"/>
      <c r="B9" s="1"/>
      <c r="C9" s="25">
        <v>44045</v>
      </c>
      <c r="D9" s="42"/>
    </row>
    <row r="10" spans="1:4" ht="17" customHeight="1" x14ac:dyDescent="0.35">
      <c r="A10" s="6">
        <v>44027</v>
      </c>
      <c r="B10" s="1">
        <v>3</v>
      </c>
      <c r="C10" s="26">
        <v>44051</v>
      </c>
      <c r="D10" s="41">
        <f t="shared" ref="D10" si="0">WORKDAY(A10,B10,C10:C11)</f>
        <v>44032</v>
      </c>
    </row>
    <row r="11" spans="1:4" ht="17" customHeight="1" x14ac:dyDescent="0.35">
      <c r="A11" s="1"/>
      <c r="B11" s="1"/>
      <c r="C11" s="26">
        <v>44052</v>
      </c>
      <c r="D11" s="42"/>
    </row>
  </sheetData>
  <mergeCells count="5">
    <mergeCell ref="D2:D3"/>
    <mergeCell ref="D4:D5"/>
    <mergeCell ref="D6:D7"/>
    <mergeCell ref="D8:D9"/>
    <mergeCell ref="D10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6E52-2003-4ADA-82A5-B2842A40748F}">
  <dimension ref="A1:E11"/>
  <sheetViews>
    <sheetView workbookViewId="0">
      <selection activeCell="F9" sqref="F9"/>
    </sheetView>
  </sheetViews>
  <sheetFormatPr defaultRowHeight="14.5" x14ac:dyDescent="0.35"/>
  <cols>
    <col min="2" max="4" width="18.08984375" customWidth="1"/>
    <col min="5" max="5" width="19.90625" customWidth="1"/>
  </cols>
  <sheetData>
    <row r="1" spans="1:5" ht="22" customHeight="1" x14ac:dyDescent="0.35">
      <c r="A1" s="16" t="s">
        <v>58</v>
      </c>
      <c r="B1" s="16" t="s">
        <v>100</v>
      </c>
      <c r="C1" s="16" t="s">
        <v>101</v>
      </c>
      <c r="D1" s="16" t="s">
        <v>102</v>
      </c>
      <c r="E1" s="16" t="s">
        <v>3</v>
      </c>
    </row>
    <row r="2" spans="1:5" ht="22" customHeight="1" x14ac:dyDescent="0.35">
      <c r="A2" s="1" t="s">
        <v>61</v>
      </c>
      <c r="B2" s="6">
        <v>44047</v>
      </c>
      <c r="C2" s="1">
        <v>10</v>
      </c>
      <c r="D2" s="6">
        <v>44053</v>
      </c>
      <c r="E2" s="39">
        <f>WORKDAY.INTL(B2,C2,1,D2:D3)</f>
        <v>44063</v>
      </c>
    </row>
    <row r="3" spans="1:5" ht="22" customHeight="1" x14ac:dyDescent="0.35">
      <c r="A3" s="1"/>
      <c r="B3" s="1"/>
      <c r="C3" s="1"/>
      <c r="D3" s="6">
        <v>44049</v>
      </c>
      <c r="E3" s="40"/>
    </row>
    <row r="4" spans="1:5" ht="22" customHeight="1" x14ac:dyDescent="0.35">
      <c r="A4" s="1" t="s">
        <v>62</v>
      </c>
      <c r="B4" s="6">
        <v>44048</v>
      </c>
      <c r="C4" s="1">
        <v>5</v>
      </c>
      <c r="D4" s="6">
        <v>44053</v>
      </c>
      <c r="E4" s="39">
        <f>WORKDAY.INTL(B4,C4,1,D4:D5)</f>
        <v>44057</v>
      </c>
    </row>
    <row r="5" spans="1:5" ht="22" customHeight="1" x14ac:dyDescent="0.35">
      <c r="A5" s="1"/>
      <c r="B5" s="1"/>
      <c r="C5" s="1"/>
      <c r="D5" s="6">
        <v>44049</v>
      </c>
      <c r="E5" s="40"/>
    </row>
    <row r="6" spans="1:5" ht="22" customHeight="1" x14ac:dyDescent="0.35">
      <c r="A6" s="1" t="s">
        <v>63</v>
      </c>
      <c r="B6" s="6">
        <v>44050</v>
      </c>
      <c r="C6" s="1">
        <v>4</v>
      </c>
      <c r="D6" s="1"/>
      <c r="E6" s="39">
        <f t="shared" ref="E6" si="0">WORKDAY.INTL(B6,C6,7)</f>
        <v>44055</v>
      </c>
    </row>
    <row r="7" spans="1:5" ht="22" customHeight="1" x14ac:dyDescent="0.35">
      <c r="A7" s="1"/>
      <c r="B7" s="1"/>
      <c r="C7" s="1"/>
      <c r="D7" s="1"/>
      <c r="E7" s="40"/>
    </row>
    <row r="8" spans="1:5" ht="22" customHeight="1" x14ac:dyDescent="0.35">
      <c r="A8" s="1" t="s">
        <v>64</v>
      </c>
      <c r="B8" s="6">
        <v>44041</v>
      </c>
      <c r="C8" s="1">
        <v>10</v>
      </c>
      <c r="D8" s="6">
        <v>44046</v>
      </c>
      <c r="E8" s="41">
        <f>WORKDAY.INTL(B8,C8,1,D8:D9)</f>
        <v>44057</v>
      </c>
    </row>
    <row r="9" spans="1:5" ht="22" customHeight="1" x14ac:dyDescent="0.35">
      <c r="A9" s="1"/>
      <c r="B9" s="1"/>
      <c r="C9" s="1"/>
      <c r="D9" s="6">
        <v>44047</v>
      </c>
      <c r="E9" s="42"/>
    </row>
    <row r="10" spans="1:5" ht="22" customHeight="1" x14ac:dyDescent="0.35">
      <c r="A10" s="1" t="s">
        <v>65</v>
      </c>
      <c r="B10" s="6">
        <v>44027</v>
      </c>
      <c r="C10" s="1">
        <v>3</v>
      </c>
      <c r="D10" s="6">
        <v>44024</v>
      </c>
      <c r="E10" s="41">
        <f>WORKDAY.INTL(B10,C10,1,D10:D11)</f>
        <v>44032</v>
      </c>
    </row>
    <row r="11" spans="1:5" ht="22" customHeight="1" x14ac:dyDescent="0.35">
      <c r="A11" s="1"/>
      <c r="B11" s="1"/>
      <c r="C11" s="1"/>
      <c r="D11" s="6">
        <v>44025</v>
      </c>
      <c r="E11" s="42"/>
    </row>
  </sheetData>
  <mergeCells count="5">
    <mergeCell ref="E2:E3"/>
    <mergeCell ref="E4:E5"/>
    <mergeCell ref="E6:E7"/>
    <mergeCell ref="E8:E9"/>
    <mergeCell ref="E10:E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BDEC-C5E3-45CC-9ABD-810DAB7E30D8}">
  <dimension ref="A1:C8"/>
  <sheetViews>
    <sheetView workbookViewId="0">
      <selection activeCell="C12" sqref="C12"/>
    </sheetView>
  </sheetViews>
  <sheetFormatPr defaultRowHeight="14.5" x14ac:dyDescent="0.35"/>
  <cols>
    <col min="1" max="3" width="17.6328125" customWidth="1"/>
  </cols>
  <sheetData>
    <row r="1" spans="1:3" ht="22.5" customHeight="1" x14ac:dyDescent="0.35">
      <c r="A1" s="16" t="s">
        <v>103</v>
      </c>
      <c r="B1" s="16" t="s">
        <v>104</v>
      </c>
      <c r="C1" s="16" t="s">
        <v>105</v>
      </c>
    </row>
    <row r="2" spans="1:3" ht="22.5" customHeight="1" x14ac:dyDescent="0.35">
      <c r="A2" s="6">
        <v>43675</v>
      </c>
      <c r="B2" s="6">
        <v>43528</v>
      </c>
      <c r="C2" s="1">
        <f>_xlfn.DAYS(A2,B2)</f>
        <v>147</v>
      </c>
    </row>
    <row r="3" spans="1:3" ht="22.5" customHeight="1" x14ac:dyDescent="0.35">
      <c r="A3" s="6">
        <v>44030</v>
      </c>
      <c r="B3" s="6">
        <v>43065</v>
      </c>
      <c r="C3" s="1">
        <f t="shared" ref="C3:C6" si="0">_xlfn.DAYS(A3,B3)</f>
        <v>965</v>
      </c>
    </row>
    <row r="4" spans="1:3" ht="22.5" customHeight="1" x14ac:dyDescent="0.35">
      <c r="A4" s="6">
        <v>44030</v>
      </c>
      <c r="B4" s="6">
        <v>44022</v>
      </c>
      <c r="C4" s="15">
        <f t="shared" si="0"/>
        <v>8</v>
      </c>
    </row>
    <row r="5" spans="1:3" ht="22.5" customHeight="1" x14ac:dyDescent="0.35">
      <c r="A5" s="6">
        <v>43499</v>
      </c>
      <c r="B5" s="6">
        <v>44013</v>
      </c>
      <c r="C5" s="15">
        <f>_xlfn.DAYS(A5,B5)</f>
        <v>-514</v>
      </c>
    </row>
    <row r="6" spans="1:3" ht="22.5" customHeight="1" x14ac:dyDescent="0.35">
      <c r="A6" s="6">
        <v>44047</v>
      </c>
      <c r="B6" s="6">
        <v>44061</v>
      </c>
      <c r="C6" s="15">
        <f t="shared" si="0"/>
        <v>-14</v>
      </c>
    </row>
    <row r="8" spans="1:3" x14ac:dyDescent="0.35">
      <c r="B8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B7B2-8F9E-41D3-AD13-559E9CA8CAEF}">
  <dimension ref="A1:D6"/>
  <sheetViews>
    <sheetView zoomScale="148" zoomScaleNormal="148" workbookViewId="0">
      <selection activeCell="C14" sqref="C14"/>
    </sheetView>
  </sheetViews>
  <sheetFormatPr defaultColWidth="12.08984375" defaultRowHeight="14.5" x14ac:dyDescent="0.35"/>
  <sheetData>
    <row r="1" spans="1:4" x14ac:dyDescent="0.35">
      <c r="A1" s="3" t="s">
        <v>4</v>
      </c>
      <c r="B1" s="3" t="s">
        <v>5</v>
      </c>
      <c r="C1" s="3" t="s">
        <v>6</v>
      </c>
      <c r="D1" s="3" t="s">
        <v>3</v>
      </c>
    </row>
    <row r="2" spans="1:4" x14ac:dyDescent="0.35">
      <c r="A2" s="1">
        <v>8</v>
      </c>
      <c r="B2" s="1">
        <v>25</v>
      </c>
      <c r="C2" s="1">
        <v>0</v>
      </c>
      <c r="D2" s="27">
        <f>TIME(A2,B2,C2)</f>
        <v>0.35069444444444442</v>
      </c>
    </row>
    <row r="3" spans="1:4" x14ac:dyDescent="0.35">
      <c r="A3" s="1">
        <v>9</v>
      </c>
      <c r="B3" s="1">
        <v>15</v>
      </c>
      <c r="C3" s="1">
        <v>0</v>
      </c>
      <c r="D3" s="27">
        <f>TIME(A3,B3,C3)</f>
        <v>0.38541666666666669</v>
      </c>
    </row>
    <row r="4" spans="1:4" x14ac:dyDescent="0.35">
      <c r="A4" s="1">
        <v>12</v>
      </c>
      <c r="B4" s="1">
        <v>12</v>
      </c>
      <c r="C4" s="1">
        <v>0</v>
      </c>
      <c r="D4" s="27">
        <f t="shared" ref="D4:D6" si="0">TIME(A4,B4,C4)</f>
        <v>0.5083333333333333</v>
      </c>
    </row>
    <row r="5" spans="1:4" x14ac:dyDescent="0.35">
      <c r="A5" s="1">
        <v>24</v>
      </c>
      <c r="B5" s="1">
        <v>5</v>
      </c>
      <c r="C5" s="1">
        <v>-1</v>
      </c>
      <c r="D5" s="27">
        <f t="shared" si="0"/>
        <v>3.460648148148282E-3</v>
      </c>
    </row>
    <row r="6" spans="1:4" x14ac:dyDescent="0.35">
      <c r="A6" s="1">
        <v>13</v>
      </c>
      <c r="B6" s="1">
        <v>60</v>
      </c>
      <c r="C6" s="1">
        <v>1</v>
      </c>
      <c r="D6" s="27">
        <f t="shared" si="0"/>
        <v>0.58334490740740741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6E79-3202-4253-8EBF-4926CD0DD435}">
  <dimension ref="A1:C28"/>
  <sheetViews>
    <sheetView zoomScale="77" zoomScaleNormal="77" workbookViewId="0">
      <selection sqref="A1:C1"/>
    </sheetView>
  </sheetViews>
  <sheetFormatPr defaultColWidth="24.1796875" defaultRowHeight="14.5" x14ac:dyDescent="0.35"/>
  <cols>
    <col min="1" max="1" width="33.08984375" customWidth="1"/>
    <col min="3" max="3" width="27.81640625" customWidth="1"/>
  </cols>
  <sheetData>
    <row r="1" spans="1:3" ht="27.5" customHeight="1" x14ac:dyDescent="0.35">
      <c r="A1" s="28" t="s">
        <v>17</v>
      </c>
      <c r="B1" s="29"/>
      <c r="C1" s="30"/>
    </row>
    <row r="2" spans="1:3" ht="27.5" customHeight="1" x14ac:dyDescent="0.35">
      <c r="A2" s="3" t="s">
        <v>0</v>
      </c>
      <c r="B2" s="3" t="s">
        <v>1</v>
      </c>
      <c r="C2" s="3" t="s">
        <v>2</v>
      </c>
    </row>
    <row r="3" spans="1:3" ht="27.5" customHeight="1" x14ac:dyDescent="0.35">
      <c r="A3" s="1">
        <v>2019</v>
      </c>
      <c r="B3" s="1" t="s">
        <v>7</v>
      </c>
      <c r="C3" s="1">
        <v>11</v>
      </c>
    </row>
    <row r="4" spans="1:3" ht="27.5" customHeight="1" x14ac:dyDescent="0.35">
      <c r="A4" s="3" t="s">
        <v>8</v>
      </c>
      <c r="B4" s="3" t="s">
        <v>3</v>
      </c>
      <c r="C4" s="3" t="s">
        <v>9</v>
      </c>
    </row>
    <row r="5" spans="1:3" ht="27.5" customHeight="1" x14ac:dyDescent="0.35">
      <c r="A5" s="1" t="s">
        <v>11</v>
      </c>
      <c r="B5" s="2">
        <f>DATEVALUE("05-12-1998")</f>
        <v>36134</v>
      </c>
      <c r="C5" s="5" t="s">
        <v>10</v>
      </c>
    </row>
    <row r="6" spans="1:3" ht="27.5" customHeight="1" x14ac:dyDescent="0.35">
      <c r="A6" s="1" t="s">
        <v>12</v>
      </c>
      <c r="B6" s="2">
        <f>DATEVALUE("05/12/1998")</f>
        <v>36134</v>
      </c>
      <c r="C6" s="5" t="s">
        <v>10</v>
      </c>
    </row>
    <row r="7" spans="1:3" ht="27.5" customHeight="1" x14ac:dyDescent="0.35">
      <c r="A7" s="1" t="s">
        <v>13</v>
      </c>
      <c r="B7" s="2">
        <f>DATEVALUE("05-August-1998")</f>
        <v>36012</v>
      </c>
      <c r="C7" s="5" t="s">
        <v>10</v>
      </c>
    </row>
    <row r="8" spans="1:3" ht="27.5" customHeight="1" x14ac:dyDescent="0.35">
      <c r="A8" s="1" t="s">
        <v>14</v>
      </c>
      <c r="B8" s="2">
        <f>DATEVALUE("05-August")</f>
        <v>45143</v>
      </c>
      <c r="C8" s="5" t="s">
        <v>10</v>
      </c>
    </row>
    <row r="9" spans="1:3" ht="27.5" customHeight="1" x14ac:dyDescent="0.35">
      <c r="A9" s="1" t="s">
        <v>15</v>
      </c>
      <c r="B9" s="2">
        <f>DATEVALUE("August-1998")</f>
        <v>36008</v>
      </c>
      <c r="C9" s="5" t="s">
        <v>10</v>
      </c>
    </row>
    <row r="10" spans="1:3" ht="27.5" customHeight="1" x14ac:dyDescent="0.35">
      <c r="A10" s="1" t="s">
        <v>16</v>
      </c>
      <c r="B10" s="2">
        <f>DATEVALUE(C3&amp;"/"&amp;B3&amp;"/"&amp;A3)</f>
        <v>43688</v>
      </c>
      <c r="C10" s="5" t="s">
        <v>10</v>
      </c>
    </row>
    <row r="11" spans="1:3" ht="16.5" customHeight="1" x14ac:dyDescent="0.35"/>
    <row r="12" spans="1:3" ht="16.5" customHeight="1" x14ac:dyDescent="0.35"/>
    <row r="13" spans="1:3" ht="16.5" customHeight="1" x14ac:dyDescent="0.35"/>
    <row r="14" spans="1:3" ht="16.5" customHeight="1" x14ac:dyDescent="0.35"/>
    <row r="15" spans="1:3" ht="16.5" customHeight="1" x14ac:dyDescent="0.35"/>
    <row r="16" spans="1:3" ht="16.5" customHeight="1" x14ac:dyDescent="0.35"/>
    <row r="17" ht="16.5" customHeight="1" x14ac:dyDescent="0.35"/>
    <row r="18" ht="16.5" customHeight="1" x14ac:dyDescent="0.35"/>
    <row r="19" ht="16.5" customHeight="1" x14ac:dyDescent="0.35"/>
    <row r="20" ht="16.5" customHeight="1" x14ac:dyDescent="0.35"/>
    <row r="21" ht="16.5" customHeight="1" x14ac:dyDescent="0.35"/>
    <row r="22" ht="16.5" customHeight="1" x14ac:dyDescent="0.35"/>
    <row r="23" ht="16.5" customHeight="1" x14ac:dyDescent="0.35"/>
    <row r="24" ht="16.5" customHeight="1" x14ac:dyDescent="0.35"/>
    <row r="25" ht="16.5" customHeight="1" x14ac:dyDescent="0.35"/>
    <row r="26" ht="16.5" customHeight="1" x14ac:dyDescent="0.35"/>
    <row r="27" ht="16.5" customHeight="1" x14ac:dyDescent="0.35"/>
    <row r="28" ht="16.5" customHeight="1" x14ac:dyDescent="0.35"/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EFFD-8091-41EB-8E9E-13F0037BC054}">
  <dimension ref="A1:J15"/>
  <sheetViews>
    <sheetView topLeftCell="F1" zoomScale="120" zoomScaleNormal="120" workbookViewId="0">
      <selection activeCell="H13" sqref="H13"/>
    </sheetView>
  </sheetViews>
  <sheetFormatPr defaultRowHeight="14.5" x14ac:dyDescent="0.35"/>
  <cols>
    <col min="1" max="10" width="17.36328125" customWidth="1"/>
  </cols>
  <sheetData>
    <row r="1" spans="1:10" x14ac:dyDescent="0.3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</row>
    <row r="2" spans="1:10" x14ac:dyDescent="0.35">
      <c r="A2" s="1">
        <v>1</v>
      </c>
      <c r="B2" s="1" t="s">
        <v>28</v>
      </c>
      <c r="C2" s="6">
        <v>44053</v>
      </c>
      <c r="D2" s="1" t="s">
        <v>30</v>
      </c>
      <c r="E2" s="1">
        <v>9</v>
      </c>
      <c r="F2" s="1">
        <v>10</v>
      </c>
      <c r="G2" s="1">
        <v>18</v>
      </c>
      <c r="H2" s="1">
        <v>10</v>
      </c>
      <c r="I2" s="11">
        <f>TIMEVALUE(E2&amp;":"&amp;F2)</f>
        <v>0.38194444444444442</v>
      </c>
      <c r="J2" s="10">
        <f>TIMEVALUE(G2&amp;":"&amp;H2)</f>
        <v>0.75694444444444453</v>
      </c>
    </row>
    <row r="3" spans="1:10" x14ac:dyDescent="0.35">
      <c r="A3" s="1">
        <v>2</v>
      </c>
      <c r="B3" s="1" t="s">
        <v>28</v>
      </c>
      <c r="C3" s="6">
        <v>44054</v>
      </c>
      <c r="D3" s="1" t="s">
        <v>31</v>
      </c>
      <c r="E3" s="1">
        <v>9</v>
      </c>
      <c r="F3" s="1">
        <v>5</v>
      </c>
      <c r="G3" s="1">
        <v>18</v>
      </c>
      <c r="H3" s="1">
        <v>15</v>
      </c>
      <c r="I3" s="11">
        <f t="shared" ref="I3:I11" si="0">TIMEVALUE(E3&amp;":"&amp;F3)</f>
        <v>0.37847222222222227</v>
      </c>
      <c r="J3" s="10">
        <f t="shared" ref="J3:J11" si="1">TIMEVALUE(G3&amp;":"&amp;H3)</f>
        <v>0.76041666666666663</v>
      </c>
    </row>
    <row r="4" spans="1:10" x14ac:dyDescent="0.35">
      <c r="A4" s="1">
        <v>3</v>
      </c>
      <c r="B4" s="1" t="s">
        <v>28</v>
      </c>
      <c r="C4" s="6">
        <v>44055</v>
      </c>
      <c r="D4" s="1" t="s">
        <v>32</v>
      </c>
      <c r="E4" s="1">
        <v>8</v>
      </c>
      <c r="F4" s="1">
        <v>45</v>
      </c>
      <c r="G4" s="1">
        <v>17</v>
      </c>
      <c r="H4" s="1">
        <v>45</v>
      </c>
      <c r="I4" s="11">
        <f t="shared" si="0"/>
        <v>0.36458333333333331</v>
      </c>
      <c r="J4" s="10">
        <f t="shared" si="1"/>
        <v>0.73958333333333337</v>
      </c>
    </row>
    <row r="5" spans="1:10" x14ac:dyDescent="0.35">
      <c r="A5" s="1">
        <v>4</v>
      </c>
      <c r="B5" s="1" t="s">
        <v>28</v>
      </c>
      <c r="C5" s="6">
        <v>44056</v>
      </c>
      <c r="D5" s="1" t="s">
        <v>33</v>
      </c>
      <c r="E5" s="1">
        <v>9</v>
      </c>
      <c r="F5" s="1">
        <v>10</v>
      </c>
      <c r="G5" s="1">
        <v>18</v>
      </c>
      <c r="H5" s="1">
        <v>34</v>
      </c>
      <c r="I5" s="11">
        <f t="shared" si="0"/>
        <v>0.38194444444444442</v>
      </c>
      <c r="J5" s="10">
        <f t="shared" si="1"/>
        <v>0.77361111111111114</v>
      </c>
    </row>
    <row r="6" spans="1:10" x14ac:dyDescent="0.35">
      <c r="A6" s="1">
        <v>5</v>
      </c>
      <c r="B6" s="1" t="s">
        <v>28</v>
      </c>
      <c r="C6" s="6">
        <v>44057</v>
      </c>
      <c r="D6" s="1" t="s">
        <v>34</v>
      </c>
      <c r="E6" s="1">
        <v>8</v>
      </c>
      <c r="F6" s="1">
        <v>45</v>
      </c>
      <c r="G6" s="1">
        <v>19</v>
      </c>
      <c r="H6" s="1">
        <v>12</v>
      </c>
      <c r="I6" s="11">
        <f t="shared" si="0"/>
        <v>0.36458333333333331</v>
      </c>
      <c r="J6" s="10">
        <f t="shared" si="1"/>
        <v>0.79999999999999993</v>
      </c>
    </row>
    <row r="7" spans="1:10" x14ac:dyDescent="0.35">
      <c r="A7" s="1">
        <v>6</v>
      </c>
      <c r="B7" s="1" t="s">
        <v>29</v>
      </c>
      <c r="C7" s="6">
        <v>44053</v>
      </c>
      <c r="D7" s="1" t="s">
        <v>30</v>
      </c>
      <c r="E7" s="1">
        <v>9</v>
      </c>
      <c r="F7" s="1">
        <v>15</v>
      </c>
      <c r="G7" s="1">
        <v>18</v>
      </c>
      <c r="H7" s="1">
        <v>18</v>
      </c>
      <c r="I7" s="11">
        <f t="shared" si="0"/>
        <v>0.38541666666666669</v>
      </c>
      <c r="J7" s="10">
        <f t="shared" si="1"/>
        <v>0.76250000000000007</v>
      </c>
    </row>
    <row r="8" spans="1:10" x14ac:dyDescent="0.35">
      <c r="A8" s="1">
        <v>7</v>
      </c>
      <c r="B8" s="1" t="s">
        <v>29</v>
      </c>
      <c r="C8" s="6">
        <v>44054</v>
      </c>
      <c r="D8" s="1" t="s">
        <v>31</v>
      </c>
      <c r="E8" s="1">
        <v>9</v>
      </c>
      <c r="F8" s="1">
        <v>12</v>
      </c>
      <c r="G8" s="1">
        <v>17</v>
      </c>
      <c r="H8" s="1">
        <v>20</v>
      </c>
      <c r="I8" s="11">
        <f t="shared" si="0"/>
        <v>0.3833333333333333</v>
      </c>
      <c r="J8" s="10">
        <f t="shared" si="1"/>
        <v>0.72222222222222221</v>
      </c>
    </row>
    <row r="9" spans="1:10" x14ac:dyDescent="0.35">
      <c r="A9" s="1">
        <v>8</v>
      </c>
      <c r="B9" s="1" t="s">
        <v>29</v>
      </c>
      <c r="C9" s="6">
        <v>44055</v>
      </c>
      <c r="D9" s="1" t="s">
        <v>32</v>
      </c>
      <c r="E9" s="1">
        <v>9</v>
      </c>
      <c r="F9" s="1">
        <v>23</v>
      </c>
      <c r="G9" s="1">
        <v>19</v>
      </c>
      <c r="H9" s="1">
        <v>35</v>
      </c>
      <c r="I9" s="11">
        <f t="shared" si="0"/>
        <v>0.39097222222222222</v>
      </c>
      <c r="J9" s="10">
        <f t="shared" si="1"/>
        <v>0.81597222222222221</v>
      </c>
    </row>
    <row r="10" spans="1:10" x14ac:dyDescent="0.35">
      <c r="A10" s="1">
        <v>9</v>
      </c>
      <c r="B10" s="1" t="s">
        <v>29</v>
      </c>
      <c r="C10" s="6">
        <v>44056</v>
      </c>
      <c r="D10" s="1" t="s">
        <v>33</v>
      </c>
      <c r="E10" s="1">
        <v>9</v>
      </c>
      <c r="F10" s="1">
        <v>11</v>
      </c>
      <c r="G10" s="1">
        <v>18</v>
      </c>
      <c r="H10" s="1">
        <v>55</v>
      </c>
      <c r="I10" s="11">
        <f t="shared" si="0"/>
        <v>0.38263888888888892</v>
      </c>
      <c r="J10" s="10">
        <f t="shared" si="1"/>
        <v>0.78819444444444453</v>
      </c>
    </row>
    <row r="11" spans="1:10" x14ac:dyDescent="0.35">
      <c r="A11" s="1">
        <v>10</v>
      </c>
      <c r="B11" s="1" t="s">
        <v>29</v>
      </c>
      <c r="C11" s="6">
        <v>44057</v>
      </c>
      <c r="D11" s="1" t="s">
        <v>34</v>
      </c>
      <c r="E11" s="1">
        <v>8</v>
      </c>
      <c r="F11" s="1">
        <v>55</v>
      </c>
      <c r="G11" s="1">
        <v>18</v>
      </c>
      <c r="H11" s="1">
        <v>17</v>
      </c>
      <c r="I11" s="11">
        <f t="shared" si="0"/>
        <v>0.37152777777777773</v>
      </c>
      <c r="J11" s="10">
        <f t="shared" si="1"/>
        <v>0.76180555555555562</v>
      </c>
    </row>
    <row r="15" spans="1:10" x14ac:dyDescent="0.35">
      <c r="I15" t="s">
        <v>52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42B2-76D3-43E8-8F85-78C1DB417D16}">
  <dimension ref="A1:F13"/>
  <sheetViews>
    <sheetView zoomScale="82" zoomScaleNormal="82" workbookViewId="0">
      <selection activeCell="F2" sqref="F2"/>
    </sheetView>
  </sheetViews>
  <sheetFormatPr defaultRowHeight="14.5" x14ac:dyDescent="0.35"/>
  <cols>
    <col min="1" max="6" width="19.90625" customWidth="1"/>
  </cols>
  <sheetData>
    <row r="1" spans="1:6" ht="26" customHeight="1" x14ac:dyDescent="0.35">
      <c r="A1" s="3" t="s">
        <v>9</v>
      </c>
      <c r="B1" s="3" t="s">
        <v>3</v>
      </c>
      <c r="D1" s="3" t="s">
        <v>40</v>
      </c>
      <c r="E1" s="3"/>
      <c r="F1" s="3"/>
    </row>
    <row r="2" spans="1:6" ht="26" customHeight="1" x14ac:dyDescent="0.35">
      <c r="A2" s="1" t="s">
        <v>35</v>
      </c>
      <c r="B2" s="4">
        <f ca="1">TODAY()</f>
        <v>45183</v>
      </c>
      <c r="D2" s="3" t="s">
        <v>41</v>
      </c>
      <c r="E2" s="3" t="s">
        <v>42</v>
      </c>
      <c r="F2" s="3" t="s">
        <v>106</v>
      </c>
    </row>
    <row r="3" spans="1:6" ht="26" customHeight="1" x14ac:dyDescent="0.35">
      <c r="A3" s="1" t="s">
        <v>36</v>
      </c>
      <c r="B3" s="7">
        <f ca="1">NOW()</f>
        <v>45183.434598611108</v>
      </c>
      <c r="D3" s="1" t="s">
        <v>43</v>
      </c>
      <c r="E3" s="6">
        <v>44053</v>
      </c>
      <c r="F3" s="8">
        <f ca="1">(TODAY()-E3)/365</f>
        <v>3.095890410958904</v>
      </c>
    </row>
    <row r="4" spans="1:6" ht="26" customHeight="1" x14ac:dyDescent="0.35">
      <c r="A4" s="1" t="s">
        <v>37</v>
      </c>
      <c r="B4" s="4">
        <f ca="1">TODAY()-1</f>
        <v>45182</v>
      </c>
      <c r="D4" s="1" t="s">
        <v>44</v>
      </c>
      <c r="E4" s="6">
        <v>43355</v>
      </c>
      <c r="F4" s="8">
        <f t="shared" ref="F4:F7" ca="1" si="0">(TODAY()-E4)/365</f>
        <v>5.0082191780821921</v>
      </c>
    </row>
    <row r="5" spans="1:6" ht="26" customHeight="1" x14ac:dyDescent="0.35">
      <c r="A5" s="1" t="s">
        <v>38</v>
      </c>
      <c r="B5" s="4">
        <f ca="1">TODAY()+1</f>
        <v>45184</v>
      </c>
      <c r="D5" s="1" t="s">
        <v>45</v>
      </c>
      <c r="E5" s="6">
        <v>43018</v>
      </c>
      <c r="F5" s="8">
        <f t="shared" ca="1" si="0"/>
        <v>5.9315068493150687</v>
      </c>
    </row>
    <row r="6" spans="1:6" ht="26" customHeight="1" x14ac:dyDescent="0.35">
      <c r="A6" s="1" t="s">
        <v>39</v>
      </c>
      <c r="B6" s="4">
        <f ca="1">TODAY()+7</f>
        <v>45190</v>
      </c>
      <c r="D6" s="1" t="s">
        <v>46</v>
      </c>
      <c r="E6" s="6">
        <v>42043</v>
      </c>
      <c r="F6" s="8">
        <f t="shared" ca="1" si="0"/>
        <v>8.6027397260273979</v>
      </c>
    </row>
    <row r="7" spans="1:6" ht="26" customHeight="1" x14ac:dyDescent="0.35">
      <c r="D7" s="1" t="s">
        <v>47</v>
      </c>
      <c r="E7" s="6">
        <v>42402</v>
      </c>
      <c r="F7" s="8">
        <f t="shared" ca="1" si="0"/>
        <v>7.6191780821917812</v>
      </c>
    </row>
    <row r="12" spans="1:6" ht="22.5" customHeight="1" x14ac:dyDescent="0.35">
      <c r="A12" s="9" t="s">
        <v>48</v>
      </c>
      <c r="B12" s="9" t="s">
        <v>50</v>
      </c>
    </row>
    <row r="13" spans="1:6" ht="22.5" customHeight="1" x14ac:dyDescent="0.35">
      <c r="A13" s="9" t="s">
        <v>49</v>
      </c>
      <c r="B13" s="9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0C20-BCE4-40A6-A305-45851278E983}">
  <dimension ref="A1:D9"/>
  <sheetViews>
    <sheetView zoomScale="112" zoomScaleNormal="112" workbookViewId="0">
      <selection sqref="A1:D1"/>
    </sheetView>
  </sheetViews>
  <sheetFormatPr defaultRowHeight="14.5" x14ac:dyDescent="0.35"/>
  <cols>
    <col min="1" max="4" width="22.90625" customWidth="1"/>
  </cols>
  <sheetData>
    <row r="1" spans="1:4" ht="21" customHeight="1" x14ac:dyDescent="0.35">
      <c r="A1" s="43" t="s">
        <v>107</v>
      </c>
      <c r="B1" s="44"/>
      <c r="C1" s="44"/>
      <c r="D1" s="45"/>
    </row>
    <row r="2" spans="1:4" ht="21" customHeight="1" x14ac:dyDescent="0.35">
      <c r="A2" s="3" t="s">
        <v>53</v>
      </c>
      <c r="B2" s="3" t="s">
        <v>54</v>
      </c>
      <c r="C2" s="3" t="s">
        <v>55</v>
      </c>
      <c r="D2" s="3" t="s">
        <v>56</v>
      </c>
    </row>
    <row r="3" spans="1:4" ht="21" customHeight="1" x14ac:dyDescent="0.35">
      <c r="A3" s="13">
        <v>43831.440520833334</v>
      </c>
      <c r="B3" s="1">
        <f>HOUR(A3)</f>
        <v>10</v>
      </c>
      <c r="C3" s="1">
        <f>MINUTE(A3)</f>
        <v>34</v>
      </c>
      <c r="D3" s="1">
        <f>SECOND(A3)</f>
        <v>21</v>
      </c>
    </row>
    <row r="4" spans="1:4" ht="21" customHeight="1" x14ac:dyDescent="0.35">
      <c r="A4" s="13">
        <v>43862.398738425924</v>
      </c>
      <c r="B4" s="1">
        <f t="shared" ref="B4:B9" si="0">HOUR(A4)</f>
        <v>9</v>
      </c>
      <c r="C4" s="1">
        <f t="shared" ref="C4:C9" si="1">MINUTE(A4)</f>
        <v>34</v>
      </c>
      <c r="D4" s="1">
        <f t="shared" ref="D4:D9" si="2">SECOND(A4)</f>
        <v>11</v>
      </c>
    </row>
    <row r="5" spans="1:4" ht="21" customHeight="1" x14ac:dyDescent="0.35">
      <c r="A5" s="13">
        <v>43865.139016203706</v>
      </c>
      <c r="B5" s="1">
        <f t="shared" si="0"/>
        <v>3</v>
      </c>
      <c r="C5" s="1">
        <f t="shared" si="1"/>
        <v>20</v>
      </c>
      <c r="D5" s="1">
        <f t="shared" si="2"/>
        <v>11</v>
      </c>
    </row>
    <row r="6" spans="1:4" ht="21" customHeight="1" x14ac:dyDescent="0.35">
      <c r="A6" s="13">
        <v>43865.014027777775</v>
      </c>
      <c r="B6" s="1">
        <f t="shared" si="0"/>
        <v>0</v>
      </c>
      <c r="C6" s="1">
        <f t="shared" si="1"/>
        <v>20</v>
      </c>
      <c r="D6" s="1">
        <f t="shared" si="2"/>
        <v>12</v>
      </c>
    </row>
    <row r="7" spans="1:4" ht="21" customHeight="1" x14ac:dyDescent="0.35">
      <c r="A7" s="13">
        <v>43865.847280092596</v>
      </c>
      <c r="B7" s="1">
        <f t="shared" si="0"/>
        <v>20</v>
      </c>
      <c r="C7" s="1">
        <f t="shared" si="1"/>
        <v>20</v>
      </c>
      <c r="D7" s="1">
        <f t="shared" si="2"/>
        <v>5</v>
      </c>
    </row>
    <row r="8" spans="1:4" ht="21" customHeight="1" x14ac:dyDescent="0.35">
      <c r="A8" s="13">
        <v>43863.385474537034</v>
      </c>
      <c r="B8" s="1">
        <f t="shared" si="0"/>
        <v>9</v>
      </c>
      <c r="C8" s="1">
        <f t="shared" si="1"/>
        <v>15</v>
      </c>
      <c r="D8" s="1">
        <f t="shared" si="2"/>
        <v>5</v>
      </c>
    </row>
    <row r="9" spans="1:4" ht="21" customHeight="1" x14ac:dyDescent="0.35">
      <c r="A9" s="13">
        <v>43864.395949074074</v>
      </c>
      <c r="B9" s="1">
        <f t="shared" si="0"/>
        <v>9</v>
      </c>
      <c r="C9" s="1">
        <f t="shared" si="1"/>
        <v>30</v>
      </c>
      <c r="D9" s="1">
        <f t="shared" si="2"/>
        <v>10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4F5C-1DE5-4844-A7A6-36CA080CDDA9}">
  <dimension ref="A1:D7"/>
  <sheetViews>
    <sheetView zoomScale="116" zoomScaleNormal="116" workbookViewId="0">
      <selection activeCell="C21" sqref="C21"/>
    </sheetView>
  </sheetViews>
  <sheetFormatPr defaultRowHeight="14.5" x14ac:dyDescent="0.35"/>
  <cols>
    <col min="1" max="4" width="17.453125" customWidth="1"/>
  </cols>
  <sheetData>
    <row r="1" spans="1:4" ht="18" customHeight="1" x14ac:dyDescent="0.35">
      <c r="A1" s="3" t="s">
        <v>57</v>
      </c>
      <c r="B1" s="3" t="s">
        <v>2</v>
      </c>
      <c r="C1" s="3" t="s">
        <v>1</v>
      </c>
      <c r="D1" s="3" t="s">
        <v>0</v>
      </c>
    </row>
    <row r="2" spans="1:4" ht="18" customHeight="1" x14ac:dyDescent="0.35">
      <c r="A2" s="6">
        <v>43809</v>
      </c>
      <c r="B2" s="1">
        <f>DAY(A2)</f>
        <v>10</v>
      </c>
      <c r="C2" s="1">
        <f>MONTH(A2)</f>
        <v>12</v>
      </c>
      <c r="D2" s="1">
        <f>YEAR(A2)</f>
        <v>2019</v>
      </c>
    </row>
    <row r="3" spans="1:4" ht="18" customHeight="1" x14ac:dyDescent="0.35">
      <c r="A3" s="12">
        <v>45179.911111111112</v>
      </c>
      <c r="B3" s="1">
        <f t="shared" ref="B3:B7" si="0">DAY(A3)</f>
        <v>10</v>
      </c>
      <c r="C3" s="1">
        <f t="shared" ref="C3:C7" si="1">MONTH(A3)</f>
        <v>9</v>
      </c>
      <c r="D3" s="1">
        <f t="shared" ref="D3:D7" si="2">YEAR(A3)</f>
        <v>2023</v>
      </c>
    </row>
    <row r="4" spans="1:4" ht="18" customHeight="1" x14ac:dyDescent="0.35">
      <c r="A4" s="14">
        <v>42768</v>
      </c>
      <c r="B4" s="1">
        <f t="shared" si="0"/>
        <v>2</v>
      </c>
      <c r="C4" s="1">
        <f t="shared" si="1"/>
        <v>2</v>
      </c>
      <c r="D4" s="1">
        <f t="shared" si="2"/>
        <v>2017</v>
      </c>
    </row>
    <row r="5" spans="1:4" ht="18" customHeight="1" x14ac:dyDescent="0.35">
      <c r="A5" s="6">
        <v>43152</v>
      </c>
      <c r="B5" s="1">
        <f t="shared" si="0"/>
        <v>21</v>
      </c>
      <c r="C5" s="1">
        <f t="shared" si="1"/>
        <v>2</v>
      </c>
      <c r="D5" s="1">
        <f t="shared" si="2"/>
        <v>2018</v>
      </c>
    </row>
    <row r="6" spans="1:4" ht="18" customHeight="1" x14ac:dyDescent="0.35">
      <c r="A6" s="6">
        <v>27771</v>
      </c>
      <c r="B6" s="1">
        <f t="shared" si="0"/>
        <v>12</v>
      </c>
      <c r="C6" s="1">
        <f t="shared" si="1"/>
        <v>1</v>
      </c>
      <c r="D6" s="1">
        <f t="shared" si="2"/>
        <v>1976</v>
      </c>
    </row>
    <row r="7" spans="1:4" ht="18" customHeight="1" x14ac:dyDescent="0.35">
      <c r="A7" s="6">
        <v>32882</v>
      </c>
      <c r="B7" s="1">
        <f t="shared" si="0"/>
        <v>9</v>
      </c>
      <c r="C7" s="1">
        <f t="shared" si="1"/>
        <v>1</v>
      </c>
      <c r="D7" s="1">
        <f t="shared" si="2"/>
        <v>1990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2122-4443-4BFB-8162-E20776FCFA26}">
  <dimension ref="A1:D6"/>
  <sheetViews>
    <sheetView zoomScale="160" zoomScaleNormal="160" workbookViewId="0">
      <selection activeCell="D6" sqref="D6"/>
    </sheetView>
  </sheetViews>
  <sheetFormatPr defaultRowHeight="14.5" x14ac:dyDescent="0.35"/>
  <cols>
    <col min="1" max="3" width="12.6328125" customWidth="1"/>
  </cols>
  <sheetData>
    <row r="1" spans="1:4" x14ac:dyDescent="0.35">
      <c r="A1" s="16" t="s">
        <v>58</v>
      </c>
      <c r="B1" s="16" t="s">
        <v>59</v>
      </c>
      <c r="C1" s="16" t="s">
        <v>60</v>
      </c>
    </row>
    <row r="2" spans="1:4" x14ac:dyDescent="0.35">
      <c r="A2" s="1" t="s">
        <v>61</v>
      </c>
      <c r="B2" s="6">
        <v>43831</v>
      </c>
      <c r="C2" s="15">
        <f>WEEKNUM(B2)</f>
        <v>1</v>
      </c>
      <c r="D2" t="s">
        <v>66</v>
      </c>
    </row>
    <row r="3" spans="1:4" x14ac:dyDescent="0.35">
      <c r="A3" s="1" t="s">
        <v>62</v>
      </c>
      <c r="B3" s="6">
        <v>43837</v>
      </c>
      <c r="C3" s="15">
        <f t="shared" ref="C3:C6" si="0">WEEKNUM(B3)</f>
        <v>2</v>
      </c>
      <c r="D3" t="s">
        <v>67</v>
      </c>
    </row>
    <row r="4" spans="1:4" x14ac:dyDescent="0.35">
      <c r="A4" s="1" t="s">
        <v>63</v>
      </c>
      <c r="B4" s="6">
        <v>44068</v>
      </c>
      <c r="C4" s="15">
        <f t="shared" si="0"/>
        <v>35</v>
      </c>
      <c r="D4" t="s">
        <v>68</v>
      </c>
    </row>
    <row r="5" spans="1:4" x14ac:dyDescent="0.35">
      <c r="A5" s="1" t="s">
        <v>64</v>
      </c>
      <c r="B5" s="6">
        <v>44074</v>
      </c>
      <c r="C5" s="15">
        <f t="shared" si="0"/>
        <v>36</v>
      </c>
      <c r="D5" t="s">
        <v>69</v>
      </c>
    </row>
    <row r="6" spans="1:4" x14ac:dyDescent="0.35">
      <c r="A6" s="1" t="s">
        <v>65</v>
      </c>
      <c r="B6" s="6">
        <v>44046</v>
      </c>
      <c r="C6" s="15">
        <f t="shared" si="0"/>
        <v>32</v>
      </c>
      <c r="D6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A60-2910-4C75-B11C-6AA3C258797C}">
  <dimension ref="A1:G6"/>
  <sheetViews>
    <sheetView zoomScale="82" zoomScaleNormal="82" workbookViewId="0">
      <selection activeCell="F27" sqref="F27"/>
    </sheetView>
  </sheetViews>
  <sheetFormatPr defaultRowHeight="14.5" x14ac:dyDescent="0.35"/>
  <cols>
    <col min="1" max="1" width="16.1796875" customWidth="1"/>
    <col min="2" max="2" width="19.6328125" customWidth="1"/>
    <col min="3" max="3" width="32.54296875" customWidth="1"/>
    <col min="4" max="4" width="19.6328125" customWidth="1"/>
    <col min="5" max="5" width="32.54296875" customWidth="1"/>
    <col min="6" max="6" width="19.6328125" customWidth="1"/>
    <col min="7" max="7" width="32.54296875" customWidth="1"/>
  </cols>
  <sheetData>
    <row r="1" spans="1:7" ht="20.5" customHeight="1" x14ac:dyDescent="0.35">
      <c r="A1" s="17" t="s">
        <v>59</v>
      </c>
      <c r="B1" s="17" t="s">
        <v>78</v>
      </c>
      <c r="C1" s="17" t="s">
        <v>79</v>
      </c>
      <c r="D1" s="17" t="s">
        <v>71</v>
      </c>
      <c r="E1" s="17" t="s">
        <v>72</v>
      </c>
      <c r="F1" s="17" t="s">
        <v>73</v>
      </c>
      <c r="G1" s="19" t="s">
        <v>80</v>
      </c>
    </row>
    <row r="2" spans="1:7" ht="20.5" customHeight="1" x14ac:dyDescent="0.35">
      <c r="A2" s="6">
        <v>44060</v>
      </c>
      <c r="B2" s="15">
        <f>WEEKDAY(A2,2)</f>
        <v>1</v>
      </c>
      <c r="C2" s="1" t="s">
        <v>74</v>
      </c>
      <c r="D2" s="18">
        <f>WEEKDAY(A2,1)</f>
        <v>2</v>
      </c>
      <c r="E2" s="1" t="s">
        <v>74</v>
      </c>
      <c r="F2" s="18">
        <f>WEEKDAY(A2,3)</f>
        <v>0</v>
      </c>
      <c r="G2" s="1" t="s">
        <v>74</v>
      </c>
    </row>
    <row r="3" spans="1:7" ht="20.5" customHeight="1" x14ac:dyDescent="0.35">
      <c r="A3" s="6">
        <v>44091</v>
      </c>
      <c r="B3" s="15">
        <f t="shared" ref="B3:B6" si="0">WEEKDAY(A3,2)</f>
        <v>4</v>
      </c>
      <c r="C3" s="1" t="s">
        <v>76</v>
      </c>
      <c r="D3" s="18">
        <f t="shared" ref="D3:D6" si="1">WEEKDAY(A3,1)</f>
        <v>5</v>
      </c>
      <c r="E3" s="1" t="s">
        <v>76</v>
      </c>
      <c r="F3" s="18">
        <f t="shared" ref="F3:F6" si="2">WEEKDAY(A3,3)</f>
        <v>3</v>
      </c>
      <c r="G3" s="1" t="s">
        <v>76</v>
      </c>
    </row>
    <row r="4" spans="1:7" ht="20.5" customHeight="1" x14ac:dyDescent="0.35">
      <c r="A4" s="6">
        <v>44121</v>
      </c>
      <c r="B4" s="15">
        <f t="shared" si="0"/>
        <v>6</v>
      </c>
      <c r="C4" s="1" t="s">
        <v>77</v>
      </c>
      <c r="D4" s="18">
        <f t="shared" si="1"/>
        <v>7</v>
      </c>
      <c r="E4" s="1" t="s">
        <v>77</v>
      </c>
      <c r="F4" s="18">
        <f t="shared" si="2"/>
        <v>5</v>
      </c>
      <c r="G4" s="1" t="s">
        <v>77</v>
      </c>
    </row>
    <row r="5" spans="1:7" ht="20.5" customHeight="1" x14ac:dyDescent="0.35">
      <c r="A5" s="6">
        <v>44152</v>
      </c>
      <c r="B5" s="15">
        <f t="shared" si="0"/>
        <v>2</v>
      </c>
      <c r="C5" s="1" t="s">
        <v>75</v>
      </c>
      <c r="D5" s="18">
        <f t="shared" si="1"/>
        <v>3</v>
      </c>
      <c r="E5" s="1" t="s">
        <v>75</v>
      </c>
      <c r="F5" s="18">
        <f t="shared" si="2"/>
        <v>1</v>
      </c>
      <c r="G5" s="1" t="s">
        <v>75</v>
      </c>
    </row>
    <row r="6" spans="1:7" ht="20.5" customHeight="1" x14ac:dyDescent="0.35">
      <c r="A6" s="6">
        <v>44182</v>
      </c>
      <c r="B6" s="15">
        <f t="shared" si="0"/>
        <v>4</v>
      </c>
      <c r="C6" s="1" t="s">
        <v>76</v>
      </c>
      <c r="D6" s="18">
        <f t="shared" si="1"/>
        <v>5</v>
      </c>
      <c r="E6" s="1" t="s">
        <v>76</v>
      </c>
      <c r="F6" s="18">
        <f t="shared" si="2"/>
        <v>3</v>
      </c>
      <c r="G6" s="1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 Function</vt:lpstr>
      <vt:lpstr>TIME Function</vt:lpstr>
      <vt:lpstr>DATEVALUE Function</vt:lpstr>
      <vt:lpstr>TIMEVALUE Function</vt:lpstr>
      <vt:lpstr>NOW &amp; TODAY Function</vt:lpstr>
      <vt:lpstr>HOUR, MINUTE,SECOND Function</vt:lpstr>
      <vt:lpstr>DATE,MONTH,YEAR Function</vt:lpstr>
      <vt:lpstr>WEEKNUM Function</vt:lpstr>
      <vt:lpstr>WEEKDAY Function</vt:lpstr>
      <vt:lpstr>EDATE Function</vt:lpstr>
      <vt:lpstr>EOMONTH FUNCTION</vt:lpstr>
      <vt:lpstr>WORKDAY Function</vt:lpstr>
      <vt:lpstr>WORKDAY.INTL Function</vt:lpstr>
      <vt:lpstr>DAYS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Sherilyn Gonzales</dc:creator>
  <cp:lastModifiedBy>Sherilyn Gonzales</cp:lastModifiedBy>
  <dcterms:created xsi:type="dcterms:W3CDTF">2023-09-13T09:36:32Z</dcterms:created>
  <dcterms:modified xsi:type="dcterms:W3CDTF">2023-09-14T02:26:45Z</dcterms:modified>
</cp:coreProperties>
</file>