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RILYN B. GONZALES\Downloads\"/>
    </mc:Choice>
  </mc:AlternateContent>
  <xr:revisionPtr revIDLastSave="0" documentId="13_ncr:1_{F242FF4A-667A-476A-8002-5CA4D926728B}" xr6:coauthVersionLast="47" xr6:coauthVersionMax="47" xr10:uidLastSave="{00000000-0000-0000-0000-000000000000}"/>
  <bookViews>
    <workbookView xWindow="-110" yWindow="-110" windowWidth="25820" windowHeight="15500" xr2:uid="{BD96B601-D560-4045-9B88-61A62B5FA4A7}"/>
  </bookViews>
  <sheets>
    <sheet name="Questions" sheetId="5" r:id="rId1"/>
    <sheet name="Decano" sheetId="4" r:id="rId2"/>
    <sheet name="Gonzales" sheetId="2" r:id="rId3"/>
    <sheet name="Palm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4" l="1"/>
  <c r="K13" i="4"/>
  <c r="I13" i="4"/>
  <c r="J13" i="4" s="1"/>
  <c r="L12" i="4"/>
  <c r="K12" i="4"/>
  <c r="I12" i="4"/>
  <c r="J12" i="4" s="1"/>
  <c r="L11" i="4"/>
  <c r="K11" i="4"/>
  <c r="I11" i="4"/>
  <c r="J11" i="4" s="1"/>
  <c r="L10" i="4"/>
  <c r="K10" i="4"/>
  <c r="I10" i="4"/>
  <c r="J10" i="4" s="1"/>
  <c r="L9" i="4"/>
  <c r="K9" i="4"/>
  <c r="I9" i="4"/>
  <c r="J9" i="4" s="1"/>
  <c r="L8" i="4"/>
  <c r="K8" i="4"/>
  <c r="I8" i="4"/>
  <c r="J8" i="4" s="1"/>
  <c r="L7" i="4"/>
  <c r="K7" i="4"/>
  <c r="I7" i="4"/>
  <c r="J7" i="4" s="1"/>
  <c r="L6" i="4"/>
  <c r="K6" i="4"/>
  <c r="I6" i="4"/>
  <c r="J6" i="4" s="1"/>
  <c r="L5" i="4"/>
  <c r="K5" i="4"/>
  <c r="I5" i="4"/>
  <c r="J5" i="4" s="1"/>
  <c r="L4" i="4"/>
  <c r="K4" i="4"/>
  <c r="I4" i="4"/>
  <c r="J4" i="4" s="1"/>
  <c r="L3" i="4"/>
  <c r="K3" i="4"/>
  <c r="I3" i="4"/>
  <c r="J3" i="4" s="1"/>
  <c r="L2" i="4"/>
  <c r="K2" i="4"/>
  <c r="I2" i="4"/>
  <c r="J2" i="4" s="1"/>
  <c r="L13" i="3"/>
  <c r="K13" i="3"/>
  <c r="I13" i="3"/>
  <c r="J13" i="3" s="1"/>
  <c r="L12" i="3"/>
  <c r="K12" i="3"/>
  <c r="I12" i="3"/>
  <c r="J12" i="3" s="1"/>
  <c r="L11" i="3"/>
  <c r="K11" i="3"/>
  <c r="I11" i="3"/>
  <c r="J11" i="3" s="1"/>
  <c r="L10" i="3"/>
  <c r="K10" i="3"/>
  <c r="I10" i="3"/>
  <c r="J10" i="3" s="1"/>
  <c r="L9" i="3"/>
  <c r="K9" i="3"/>
  <c r="I9" i="3"/>
  <c r="J9" i="3" s="1"/>
  <c r="L8" i="3"/>
  <c r="K8" i="3"/>
  <c r="I8" i="3"/>
  <c r="J8" i="3" s="1"/>
  <c r="L7" i="3"/>
  <c r="K7" i="3"/>
  <c r="I7" i="3"/>
  <c r="J7" i="3" s="1"/>
  <c r="L6" i="3"/>
  <c r="K6" i="3"/>
  <c r="I6" i="3"/>
  <c r="J6" i="3" s="1"/>
  <c r="L5" i="3"/>
  <c r="K5" i="3"/>
  <c r="I5" i="3"/>
  <c r="J5" i="3" s="1"/>
  <c r="L4" i="3"/>
  <c r="K4" i="3"/>
  <c r="I4" i="3"/>
  <c r="J4" i="3" s="1"/>
  <c r="L3" i="3"/>
  <c r="K3" i="3"/>
  <c r="I3" i="3"/>
  <c r="J3" i="3" s="1"/>
  <c r="L2" i="3"/>
  <c r="K2" i="3"/>
  <c r="I2" i="3"/>
  <c r="J2" i="3" s="1"/>
  <c r="L13" i="2"/>
  <c r="K13" i="2"/>
  <c r="I13" i="2"/>
  <c r="J13" i="2" s="1"/>
  <c r="L12" i="2"/>
  <c r="K12" i="2"/>
  <c r="I12" i="2"/>
  <c r="J12" i="2" s="1"/>
  <c r="L11" i="2"/>
  <c r="K11" i="2"/>
  <c r="I11" i="2"/>
  <c r="J11" i="2" s="1"/>
  <c r="L10" i="2"/>
  <c r="K10" i="2"/>
  <c r="I10" i="2"/>
  <c r="J10" i="2" s="1"/>
  <c r="L9" i="2"/>
  <c r="K9" i="2"/>
  <c r="I9" i="2"/>
  <c r="J9" i="2" s="1"/>
  <c r="L8" i="2"/>
  <c r="K8" i="2"/>
  <c r="I8" i="2"/>
  <c r="J8" i="2" s="1"/>
  <c r="L7" i="2"/>
  <c r="K7" i="2"/>
  <c r="I7" i="2"/>
  <c r="J7" i="2" s="1"/>
  <c r="L6" i="2"/>
  <c r="K6" i="2"/>
  <c r="I6" i="2"/>
  <c r="J6" i="2" s="1"/>
  <c r="L5" i="2"/>
  <c r="K5" i="2"/>
  <c r="I5" i="2"/>
  <c r="J5" i="2" s="1"/>
  <c r="L4" i="2"/>
  <c r="K4" i="2"/>
  <c r="I4" i="2"/>
  <c r="J4" i="2" s="1"/>
  <c r="L3" i="2"/>
  <c r="K3" i="2"/>
  <c r="I3" i="2"/>
  <c r="J3" i="2" s="1"/>
  <c r="L2" i="2"/>
  <c r="K2" i="2"/>
  <c r="I2" i="2"/>
  <c r="J2" i="2" s="1"/>
</calcChain>
</file>

<file path=xl/sharedStrings.xml><?xml version="1.0" encoding="utf-8"?>
<sst xmlns="http://schemas.openxmlformats.org/spreadsheetml/2006/main" count="276" uniqueCount="38">
  <si>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</si>
  <si>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</si>
  <si>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</si>
  <si>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</si>
  <si>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</si>
  <si>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</si>
  <si>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</si>
  <si>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</si>
  <si>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</si>
  <si>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</si>
  <si>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</si>
  <si>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</si>
  <si>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</si>
  <si>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</si>
  <si>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</si>
  <si>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</si>
  <si>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</si>
  <si>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</si>
  <si>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</si>
  <si>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</si>
  <si>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</si>
  <si>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</si>
  <si>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</si>
  <si>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</si>
  <si>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</si>
  <si>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</si>
  <si>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</si>
  <si>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Create Column as "Level" based on the Rating table below.</t>
  </si>
  <si>
    <t>Create Column as "Allowance" based on condition If  "Level1" then Allowance as "Yes" else "No".</t>
  </si>
  <si>
    <t>Experience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</si>
  <si>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</si>
  <si>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</si>
  <si>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&gt;75000</t>
  </si>
  <si>
    <t>Senior Level</t>
  </si>
  <si>
    <t>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</si>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</sst>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3" fillId="0" borderId="0" xfId="0" applyFont="1"/>
    <xf numFmtId="0" fontId="3" fillId="4" borderId="1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57150</xdr:rowOff>
    </xdr:from>
    <xdr:to>
      <xdr:col>9</xdr:col>
      <xdr:colOff>542925</xdr:colOff>
      <xdr:row>2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B5A9F4C-0014-4C96-B8F1-FD57850BDE03}"/>
            </a:ext>
          </a:extLst>
        </xdr:cNvPr>
        <xdr:cNvSpPr/>
      </xdr:nvSpPr>
      <xdr:spPr>
        <a:xfrm>
          <a:off x="5667375" y="241300"/>
          <a:ext cx="361950" cy="155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192356</xdr:colOff>
      <xdr:row>3</xdr:row>
      <xdr:rowOff>177759</xdr:rowOff>
    </xdr:from>
    <xdr:to>
      <xdr:col>9</xdr:col>
      <xdr:colOff>554306</xdr:colOff>
      <xdr:row>3</xdr:row>
      <xdr:rowOff>406359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D0FC2AD-CD5E-44A3-AB3D-FC35BF10918F}"/>
            </a:ext>
          </a:extLst>
        </xdr:cNvPr>
        <xdr:cNvSpPr/>
      </xdr:nvSpPr>
      <xdr:spPr>
        <a:xfrm>
          <a:off x="5678756" y="730209"/>
          <a:ext cx="361950" cy="6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223707</xdr:colOff>
      <xdr:row>6</xdr:row>
      <xdr:rowOff>486723</xdr:rowOff>
    </xdr:from>
    <xdr:to>
      <xdr:col>9</xdr:col>
      <xdr:colOff>585657</xdr:colOff>
      <xdr:row>6</xdr:row>
      <xdr:rowOff>715323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538E2BD-C5DC-4636-86F1-A01B44356058}"/>
            </a:ext>
          </a:extLst>
        </xdr:cNvPr>
        <xdr:cNvSpPr/>
      </xdr:nvSpPr>
      <xdr:spPr>
        <a:xfrm>
          <a:off x="5710107" y="1286823"/>
          <a:ext cx="361950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225136</xdr:colOff>
      <xdr:row>9</xdr:row>
      <xdr:rowOff>415636</xdr:rowOff>
    </xdr:from>
    <xdr:to>
      <xdr:col>9</xdr:col>
      <xdr:colOff>587086</xdr:colOff>
      <xdr:row>9</xdr:row>
      <xdr:rowOff>644236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5E64386-6CD2-4852-B974-CF9E1F6E5690}"/>
            </a:ext>
          </a:extLst>
        </xdr:cNvPr>
        <xdr:cNvSpPr/>
      </xdr:nvSpPr>
      <xdr:spPr>
        <a:xfrm>
          <a:off x="5711536" y="1844386"/>
          <a:ext cx="361950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B764-2ACB-42CD-B11A-EB01ABD0E0B7}">
  <sheetPr codeName="Sheet5"/>
  <dimension ref="A1:P19"/>
  <sheetViews>
    <sheetView showGridLines="0" tabSelected="1" zoomScale="90" zoomScaleNormal="90" workbookViewId="0">
      <selection activeCell="K21" sqref="K21"/>
    </sheetView>
  </sheetViews>
  <sheetFormatPr defaultRowHeight="14.5" x14ac:dyDescent="0.35"/>
  <cols>
    <col min="1" max="1" width="15.90625" style="10" bestFit="1" customWidth="1"/>
    <col min="2" max="2" width="11.1796875" style="10" bestFit="1" customWidth="1"/>
    <col min="3" max="3" width="14.453125" style="10" customWidth="1"/>
    <col min="4" max="4" width="15.36328125" style="10" customWidth="1"/>
    <col min="5" max="5" width="8.7265625" style="10"/>
    <col min="6" max="6" width="22" style="10" customWidth="1"/>
    <col min="7" max="7" width="17.90625" style="10" customWidth="1"/>
    <col min="8" max="9" width="12.90625" style="10" customWidth="1"/>
    <col min="10" max="10" width="8.7265625" style="10"/>
    <col min="11" max="11" width="94.90625" style="10" customWidth="1"/>
    <col min="12" max="16384" width="8.7265625" style="10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</row>
    <row r="2" spans="1:16" ht="21" x14ac:dyDescent="0.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K2" s="11" t="s">
        <v>27</v>
      </c>
    </row>
    <row r="3" spans="1:16" x14ac:dyDescent="0.3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</row>
    <row r="4" spans="1:16" ht="42" x14ac:dyDescent="0.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K4" s="12" t="s">
        <v>28</v>
      </c>
      <c r="L4" s="11"/>
      <c r="M4" s="11"/>
      <c r="N4" s="11"/>
      <c r="O4" s="11"/>
      <c r="P4" s="11"/>
    </row>
    <row r="5" spans="1:16" x14ac:dyDescent="0.3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</row>
    <row r="6" spans="1:16" x14ac:dyDescent="0.3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</row>
    <row r="7" spans="1:16" ht="64.75" customHeight="1" x14ac:dyDescent="0.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K7" s="12" t="s">
        <v>30</v>
      </c>
    </row>
    <row r="8" spans="1:16" x14ac:dyDescent="0.3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</row>
    <row r="9" spans="1:16" x14ac:dyDescent="0.3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</row>
    <row r="10" spans="1:16" ht="63" x14ac:dyDescent="0.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K10" s="12" t="s">
        <v>31</v>
      </c>
    </row>
    <row r="11" spans="1:16" x14ac:dyDescent="0.3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</row>
    <row r="12" spans="1:16" x14ac:dyDescent="0.3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</row>
    <row r="13" spans="1:16" x14ac:dyDescent="0.3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</row>
    <row r="15" spans="1:16" x14ac:dyDescent="0.35">
      <c r="A15" s="7" t="s">
        <v>26</v>
      </c>
    </row>
    <row r="16" spans="1:16" x14ac:dyDescent="0.35">
      <c r="A16" s="8" t="s">
        <v>10</v>
      </c>
      <c r="B16" s="8" t="s">
        <v>23</v>
      </c>
    </row>
    <row r="17" spans="1:2" x14ac:dyDescent="0.35">
      <c r="A17" s="8" t="s">
        <v>8</v>
      </c>
      <c r="B17" s="8" t="s">
        <v>24</v>
      </c>
    </row>
    <row r="18" spans="1:2" x14ac:dyDescent="0.35">
      <c r="A18" s="8" t="s">
        <v>9</v>
      </c>
      <c r="B18" s="8" t="s">
        <v>25</v>
      </c>
    </row>
    <row r="19" spans="1:2" x14ac:dyDescent="0.35">
      <c r="A19" s="8" t="s">
        <v>32</v>
      </c>
      <c r="B19" s="8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DF6-7BEF-41D2-81AF-B8A7095DE781}">
  <sheetPr codeName="Sheet4"/>
  <dimension ref="A1:L22"/>
  <sheetViews>
    <sheetView showGridLines="0" workbookViewId="0">
      <selection activeCell="L24" sqref="L24"/>
    </sheetView>
  </sheetViews>
  <sheetFormatPr defaultRowHeight="14.5" x14ac:dyDescent="0.35"/>
  <cols>
    <col min="1" max="1" width="15.81640625" customWidth="1"/>
    <col min="2" max="2" width="11.1796875" customWidth="1"/>
    <col min="3" max="3" width="14.453125" customWidth="1"/>
    <col min="4" max="4" width="15.36328125" customWidth="1"/>
    <col min="5" max="5" width="8.81640625" customWidth="1"/>
    <col min="6" max="6" width="22" customWidth="1"/>
    <col min="7" max="7" width="17.7265625" customWidth="1"/>
    <col min="8" max="12" width="12.81640625" customWidth="1"/>
  </cols>
  <sheetData>
    <row r="1" spans="1:12" x14ac:dyDescent="0.3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21</v>
      </c>
      <c r="G1" s="13" t="s">
        <v>22</v>
      </c>
      <c r="H1" s="13" t="s">
        <v>29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ht="21" customHeight="1" x14ac:dyDescent="0.35">
      <c r="A2" s="15">
        <v>20777</v>
      </c>
      <c r="B2" s="16">
        <v>26058</v>
      </c>
      <c r="C2" s="15" t="s">
        <v>5</v>
      </c>
      <c r="D2" s="15">
        <v>70000</v>
      </c>
      <c r="E2" s="15" t="s">
        <v>6</v>
      </c>
      <c r="F2" s="15" t="s">
        <v>11</v>
      </c>
      <c r="G2" s="15" t="s">
        <v>12</v>
      </c>
      <c r="H2" s="15">
        <v>5</v>
      </c>
      <c r="I2" s="15" t="str">
        <f>IF((AND(D2&gt;=0,D2&lt;=25000)),"Level 1",IF(AND(D2&gt;=25001,D2&lt;=50000),"Level 2",IF(AND(D2&gt;=50001,D2&lt;=75000),"Level 3",IF(D2&gt;75000,"Senior Level"))))</f>
        <v>Level 3</v>
      </c>
      <c r="J2" s="15" t="str">
        <f>IF(I2="Level 1", "Yes", "No")</f>
        <v>No</v>
      </c>
      <c r="K2" s="15" t="str">
        <f>IF(OR(H2&lt;=2,G2="Professional"),"Yes", "No")</f>
        <v>Yes</v>
      </c>
      <c r="L2" s="15" t="str">
        <f>IF(ISBLANK(F2),"Missing Data", "Data Present")</f>
        <v>Data Present</v>
      </c>
    </row>
    <row r="3" spans="1:12" x14ac:dyDescent="0.35">
      <c r="A3" s="17">
        <v>20776</v>
      </c>
      <c r="B3" s="18">
        <v>27600</v>
      </c>
      <c r="C3" s="17" t="s">
        <v>7</v>
      </c>
      <c r="D3" s="17">
        <v>45000</v>
      </c>
      <c r="E3" s="17" t="s">
        <v>6</v>
      </c>
      <c r="F3" s="17" t="s">
        <v>13</v>
      </c>
      <c r="G3" s="17" t="s">
        <v>14</v>
      </c>
      <c r="H3" s="17">
        <v>4</v>
      </c>
      <c r="I3" s="23" t="str">
        <f t="shared" ref="I3:I13" si="0">IF((AND(D3&gt;=0,D3&lt;=25000)),"Level 1",IF(AND(D3&gt;=25001,D3&lt;=50000),"Level 2",IF(AND(D3&gt;=50001,D3&lt;=75000),"Level 3",IF(D3&gt;75000,"Senior Level"))))</f>
        <v>Level 2</v>
      </c>
      <c r="J3" s="23" t="str">
        <f t="shared" ref="J3:J13" si="1">IF(I3="Level 1", "Yes", "No")</f>
        <v>No</v>
      </c>
      <c r="K3" s="23" t="str">
        <f t="shared" ref="K3:K13" si="2">IF(OR(H3&lt;=2,G3="Professional"),"Yes", "No")</f>
        <v>No</v>
      </c>
      <c r="L3" s="23" t="str">
        <f t="shared" ref="L3:L13" si="3">IF(ISBLANK(F3),"Missing Data", "Data Present")</f>
        <v>Data Present</v>
      </c>
    </row>
    <row r="4" spans="1:12" ht="42" customHeight="1" x14ac:dyDescent="0.35">
      <c r="A4" s="15">
        <v>20775</v>
      </c>
      <c r="B4" s="16">
        <v>14706</v>
      </c>
      <c r="C4" s="15" t="s">
        <v>5</v>
      </c>
      <c r="D4" s="15">
        <v>30000</v>
      </c>
      <c r="E4" s="15" t="s">
        <v>6</v>
      </c>
      <c r="F4" s="15" t="s">
        <v>11</v>
      </c>
      <c r="G4" s="15" t="s">
        <v>15</v>
      </c>
      <c r="H4" s="15">
        <v>10</v>
      </c>
      <c r="I4" s="15" t="str">
        <f t="shared" si="0"/>
        <v>Level 2</v>
      </c>
      <c r="J4" s="15" t="str">
        <f t="shared" si="1"/>
        <v>No</v>
      </c>
      <c r="K4" s="15" t="str">
        <f t="shared" si="2"/>
        <v>No</v>
      </c>
      <c r="L4" s="15" t="str">
        <f t="shared" si="3"/>
        <v>Data Present</v>
      </c>
    </row>
    <row r="5" spans="1:12" x14ac:dyDescent="0.35">
      <c r="A5" s="17">
        <v>20774</v>
      </c>
      <c r="B5" s="18">
        <v>22444</v>
      </c>
      <c r="C5" s="17" t="s">
        <v>5</v>
      </c>
      <c r="D5" s="17">
        <v>8000</v>
      </c>
      <c r="E5" s="17" t="s">
        <v>6</v>
      </c>
      <c r="F5" s="17" t="s">
        <v>13</v>
      </c>
      <c r="G5" s="17" t="s">
        <v>16</v>
      </c>
      <c r="H5" s="17">
        <v>7</v>
      </c>
      <c r="I5" s="23" t="str">
        <f t="shared" si="0"/>
        <v>Level 1</v>
      </c>
      <c r="J5" s="23" t="str">
        <f t="shared" si="1"/>
        <v>Yes</v>
      </c>
      <c r="K5" s="23" t="str">
        <f t="shared" si="2"/>
        <v>No</v>
      </c>
      <c r="L5" s="23" t="str">
        <f t="shared" si="3"/>
        <v>Data Present</v>
      </c>
    </row>
    <row r="6" spans="1:12" x14ac:dyDescent="0.35">
      <c r="A6" s="15">
        <v>20773</v>
      </c>
      <c r="B6" s="16">
        <v>27356</v>
      </c>
      <c r="C6" s="15" t="s">
        <v>7</v>
      </c>
      <c r="D6" s="15">
        <v>1000</v>
      </c>
      <c r="E6" s="15" t="s">
        <v>6</v>
      </c>
      <c r="F6" s="15" t="s">
        <v>17</v>
      </c>
      <c r="G6" s="15" t="s">
        <v>18</v>
      </c>
      <c r="H6" s="15">
        <v>2</v>
      </c>
      <c r="I6" s="15" t="str">
        <f t="shared" si="0"/>
        <v>Level 1</v>
      </c>
      <c r="J6" s="15" t="str">
        <f t="shared" si="1"/>
        <v>Yes</v>
      </c>
      <c r="K6" s="15" t="str">
        <f t="shared" si="2"/>
        <v>Yes</v>
      </c>
      <c r="L6" s="15" t="str">
        <f t="shared" si="3"/>
        <v>Data Present</v>
      </c>
    </row>
    <row r="7" spans="1:12" ht="64" customHeight="1" x14ac:dyDescent="0.35">
      <c r="A7" s="17">
        <v>20772</v>
      </c>
      <c r="B7" s="18">
        <v>25087</v>
      </c>
      <c r="C7" s="17" t="s">
        <v>5</v>
      </c>
      <c r="D7" s="17">
        <v>60000</v>
      </c>
      <c r="E7" s="17" t="s">
        <v>6</v>
      </c>
      <c r="F7" s="17" t="s">
        <v>11</v>
      </c>
      <c r="G7" s="17" t="s">
        <v>14</v>
      </c>
      <c r="H7" s="17">
        <v>12</v>
      </c>
      <c r="I7" s="23" t="str">
        <f t="shared" si="0"/>
        <v>Level 3</v>
      </c>
      <c r="J7" s="23" t="str">
        <f t="shared" si="1"/>
        <v>No</v>
      </c>
      <c r="K7" s="23" t="str">
        <f t="shared" si="2"/>
        <v>No</v>
      </c>
      <c r="L7" s="23" t="str">
        <f t="shared" si="3"/>
        <v>Data Present</v>
      </c>
    </row>
    <row r="8" spans="1:12" x14ac:dyDescent="0.35">
      <c r="A8" s="15">
        <v>20771</v>
      </c>
      <c r="B8" s="16">
        <v>13608</v>
      </c>
      <c r="C8" s="15" t="s">
        <v>7</v>
      </c>
      <c r="D8" s="15">
        <v>3000</v>
      </c>
      <c r="E8" s="15" t="s">
        <v>6</v>
      </c>
      <c r="F8" s="15" t="s">
        <v>19</v>
      </c>
      <c r="G8" s="15" t="s">
        <v>15</v>
      </c>
      <c r="H8" s="15">
        <v>3</v>
      </c>
      <c r="I8" s="15" t="str">
        <f t="shared" si="0"/>
        <v>Level 1</v>
      </c>
      <c r="J8" s="15" t="str">
        <f t="shared" si="1"/>
        <v>Yes</v>
      </c>
      <c r="K8" s="15" t="str">
        <f t="shared" si="2"/>
        <v>No</v>
      </c>
      <c r="L8" s="15" t="str">
        <f t="shared" si="3"/>
        <v>Data Present</v>
      </c>
    </row>
    <row r="9" spans="1:12" x14ac:dyDescent="0.35">
      <c r="A9" s="17">
        <v>20770</v>
      </c>
      <c r="B9" s="18">
        <v>24172</v>
      </c>
      <c r="C9" s="17" t="s">
        <v>5</v>
      </c>
      <c r="D9" s="17">
        <v>40000</v>
      </c>
      <c r="E9" s="17" t="s">
        <v>6</v>
      </c>
      <c r="F9" s="17" t="s">
        <v>11</v>
      </c>
      <c r="G9" s="17" t="s">
        <v>16</v>
      </c>
      <c r="H9" s="17">
        <v>6</v>
      </c>
      <c r="I9" s="23" t="str">
        <f t="shared" si="0"/>
        <v>Level 2</v>
      </c>
      <c r="J9" s="23" t="str">
        <f t="shared" si="1"/>
        <v>No</v>
      </c>
      <c r="K9" s="23" t="str">
        <f t="shared" si="2"/>
        <v>No</v>
      </c>
      <c r="L9" s="23" t="str">
        <f t="shared" si="3"/>
        <v>Data Present</v>
      </c>
    </row>
    <row r="10" spans="1:12" ht="63" customHeight="1" x14ac:dyDescent="0.35">
      <c r="A10" s="15">
        <v>20769</v>
      </c>
      <c r="B10" s="16">
        <v>26606</v>
      </c>
      <c r="C10" s="15" t="s">
        <v>5</v>
      </c>
      <c r="D10" s="15">
        <v>35000</v>
      </c>
      <c r="E10" s="15" t="s">
        <v>6</v>
      </c>
      <c r="F10" s="15" t="s">
        <v>17</v>
      </c>
      <c r="G10" s="15" t="s">
        <v>18</v>
      </c>
      <c r="H10" s="15">
        <v>8</v>
      </c>
      <c r="I10" s="15" t="str">
        <f t="shared" si="0"/>
        <v>Level 2</v>
      </c>
      <c r="J10" s="15" t="str">
        <f t="shared" si="1"/>
        <v>No</v>
      </c>
      <c r="K10" s="15" t="str">
        <f t="shared" si="2"/>
        <v>No</v>
      </c>
      <c r="L10" s="15" t="str">
        <f t="shared" si="3"/>
        <v>Data Present</v>
      </c>
    </row>
    <row r="11" spans="1:12" x14ac:dyDescent="0.35">
      <c r="A11" s="17">
        <v>20768</v>
      </c>
      <c r="B11" s="18">
        <v>24511</v>
      </c>
      <c r="C11" s="17" t="s">
        <v>7</v>
      </c>
      <c r="D11" s="17">
        <v>3200</v>
      </c>
      <c r="E11" s="17" t="s">
        <v>6</v>
      </c>
      <c r="F11" s="17" t="s">
        <v>11</v>
      </c>
      <c r="G11" s="17" t="s">
        <v>14</v>
      </c>
      <c r="H11" s="17">
        <v>9</v>
      </c>
      <c r="I11" s="23" t="str">
        <f t="shared" si="0"/>
        <v>Level 1</v>
      </c>
      <c r="J11" s="23" t="str">
        <f t="shared" si="1"/>
        <v>Yes</v>
      </c>
      <c r="K11" s="23" t="str">
        <f t="shared" si="2"/>
        <v>No</v>
      </c>
      <c r="L11" s="23" t="str">
        <f t="shared" si="3"/>
        <v>Data Present</v>
      </c>
    </row>
    <row r="12" spans="1:12" x14ac:dyDescent="0.35">
      <c r="A12" s="15">
        <v>20767</v>
      </c>
      <c r="B12" s="16">
        <v>16188</v>
      </c>
      <c r="C12" s="15" t="s">
        <v>5</v>
      </c>
      <c r="D12" s="15">
        <v>50000</v>
      </c>
      <c r="E12" s="15" t="s">
        <v>6</v>
      </c>
      <c r="F12" s="15" t="s">
        <v>13</v>
      </c>
      <c r="G12" s="15" t="s">
        <v>12</v>
      </c>
      <c r="H12" s="15">
        <v>11</v>
      </c>
      <c r="I12" s="15" t="str">
        <f t="shared" si="0"/>
        <v>Level 2</v>
      </c>
      <c r="J12" s="15" t="str">
        <f t="shared" si="1"/>
        <v>No</v>
      </c>
      <c r="K12" s="15" t="str">
        <f t="shared" si="2"/>
        <v>Yes</v>
      </c>
      <c r="L12" s="15" t="str">
        <f t="shared" si="3"/>
        <v>Data Present</v>
      </c>
    </row>
    <row r="13" spans="1:12" x14ac:dyDescent="0.35">
      <c r="A13" s="17">
        <v>20766</v>
      </c>
      <c r="B13" s="18">
        <v>20629</v>
      </c>
      <c r="C13" s="17" t="s">
        <v>7</v>
      </c>
      <c r="D13" s="17">
        <v>75000</v>
      </c>
      <c r="E13" s="17" t="s">
        <v>6</v>
      </c>
      <c r="F13" s="17" t="s">
        <v>20</v>
      </c>
      <c r="G13" s="17" t="s">
        <v>16</v>
      </c>
      <c r="H13" s="17">
        <v>5</v>
      </c>
      <c r="I13" s="23" t="str">
        <f t="shared" si="0"/>
        <v>Level 3</v>
      </c>
      <c r="J13" s="23" t="str">
        <f t="shared" si="1"/>
        <v>No</v>
      </c>
      <c r="K13" s="23" t="str">
        <f t="shared" si="2"/>
        <v>No</v>
      </c>
      <c r="L13" s="23" t="str">
        <f t="shared" si="3"/>
        <v>Data Present</v>
      </c>
    </row>
    <row r="18" spans="1:2" x14ac:dyDescent="0.35">
      <c r="A18" s="7" t="s">
        <v>26</v>
      </c>
      <c r="B18" s="10"/>
    </row>
    <row r="19" spans="1:2" x14ac:dyDescent="0.35">
      <c r="A19" s="8" t="s">
        <v>10</v>
      </c>
      <c r="B19" s="8" t="s">
        <v>23</v>
      </c>
    </row>
    <row r="20" spans="1:2" x14ac:dyDescent="0.35">
      <c r="A20" s="8" t="s">
        <v>8</v>
      </c>
      <c r="B20" s="8" t="s">
        <v>24</v>
      </c>
    </row>
    <row r="21" spans="1:2" x14ac:dyDescent="0.35">
      <c r="A21" s="8" t="s">
        <v>9</v>
      </c>
      <c r="B21" s="8" t="s">
        <v>25</v>
      </c>
    </row>
    <row r="22" spans="1:2" x14ac:dyDescent="0.35">
      <c r="A22" s="8" t="s">
        <v>32</v>
      </c>
      <c r="B22" s="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31D0-EBD1-4451-A64F-D1768F333D66}">
  <sheetPr codeName="Sheet3"/>
  <dimension ref="A1:L22"/>
  <sheetViews>
    <sheetView showGridLines="0" workbookViewId="0">
      <selection activeCell="A18" sqref="A18:B22"/>
    </sheetView>
  </sheetViews>
  <sheetFormatPr defaultColWidth="15.1796875" defaultRowHeight="14.5" x14ac:dyDescent="0.35"/>
  <cols>
    <col min="1" max="1" width="15.81640625" customWidth="1"/>
    <col min="2" max="2" width="11.1796875" customWidth="1"/>
    <col min="3" max="3" width="14.453125" customWidth="1"/>
    <col min="4" max="4" width="15.36328125" customWidth="1"/>
    <col min="5" max="5" width="8.81640625" customWidth="1"/>
    <col min="6" max="6" width="22" customWidth="1"/>
    <col min="7" max="7" width="17.7265625" customWidth="1"/>
    <col min="8" max="8" width="13" customWidth="1"/>
    <col min="9" max="9" width="12.6328125" customWidth="1"/>
    <col min="10" max="12" width="12.81640625" customWidth="1"/>
  </cols>
  <sheetData>
    <row r="1" spans="1:12" x14ac:dyDescent="0.3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21</v>
      </c>
      <c r="G1" s="13" t="s">
        <v>22</v>
      </c>
      <c r="H1" s="9" t="s">
        <v>29</v>
      </c>
      <c r="I1" s="13" t="s">
        <v>34</v>
      </c>
      <c r="J1" s="20" t="s">
        <v>35</v>
      </c>
      <c r="K1" s="20" t="s">
        <v>36</v>
      </c>
      <c r="L1" s="20" t="s">
        <v>37</v>
      </c>
    </row>
    <row r="2" spans="1:12" ht="21" customHeight="1" x14ac:dyDescent="0.35">
      <c r="A2" s="15">
        <v>20777</v>
      </c>
      <c r="B2" s="16">
        <v>26058</v>
      </c>
      <c r="C2" s="15" t="s">
        <v>5</v>
      </c>
      <c r="D2" s="15">
        <v>70000</v>
      </c>
      <c r="E2" s="15" t="s">
        <v>6</v>
      </c>
      <c r="F2" s="15" t="s">
        <v>11</v>
      </c>
      <c r="G2" s="15" t="s">
        <v>12</v>
      </c>
      <c r="H2" s="21">
        <v>5</v>
      </c>
      <c r="I2" s="17" t="str">
        <f>IF(D2&lt;25000,"Level1",IF(D2&lt;=50000,"Level2",IF(D2&lt;=75000,"Level3","Senior Level")))</f>
        <v>Level3</v>
      </c>
      <c r="J2" s="17" t="str">
        <f>IF(I2="Level1", "Yes","No")</f>
        <v>No</v>
      </c>
      <c r="K2" s="17" t="str">
        <f>IF(H2&lt;=2,"Yes", IF(G2="Professional","Yes","No"))</f>
        <v>Yes</v>
      </c>
      <c r="L2" s="17" t="str">
        <f>IF(ISBLANK(F2),"Missing Data","Data Present")</f>
        <v>Data Present</v>
      </c>
    </row>
    <row r="3" spans="1:12" x14ac:dyDescent="0.35">
      <c r="A3" s="17">
        <v>20776</v>
      </c>
      <c r="B3" s="18">
        <v>27600</v>
      </c>
      <c r="C3" s="17" t="s">
        <v>7</v>
      </c>
      <c r="D3" s="17">
        <v>45000</v>
      </c>
      <c r="E3" s="17" t="s">
        <v>6</v>
      </c>
      <c r="F3" s="17" t="s">
        <v>13</v>
      </c>
      <c r="G3" s="17" t="s">
        <v>14</v>
      </c>
      <c r="H3" s="22">
        <v>4</v>
      </c>
      <c r="I3" s="17" t="str">
        <f t="shared" ref="I3:I13" si="0">IF(D3&lt;25000,"Level1",IF(D3&lt;=50000,"Level2",IF(D3&lt;=75000,"Level3","Senior Level")))</f>
        <v>Level2</v>
      </c>
      <c r="J3" s="17" t="str">
        <f t="shared" ref="J3:J13" si="1">IF(I3="Level1", "Yes","No")</f>
        <v>No</v>
      </c>
      <c r="K3" s="17" t="str">
        <f t="shared" ref="K3:K13" si="2">IF(H3&lt;=2,"Yes", IF(G3="Professional","Yes","No"))</f>
        <v>No</v>
      </c>
      <c r="L3" s="17" t="str">
        <f t="shared" ref="L3:L13" si="3">IF(ISBLANK(F3),"Missing Data","Data Present")</f>
        <v>Data Present</v>
      </c>
    </row>
    <row r="4" spans="1:12" ht="42" customHeight="1" x14ac:dyDescent="0.35">
      <c r="A4" s="15">
        <v>20775</v>
      </c>
      <c r="B4" s="16">
        <v>14706</v>
      </c>
      <c r="C4" s="15" t="s">
        <v>5</v>
      </c>
      <c r="D4" s="15">
        <v>30000</v>
      </c>
      <c r="E4" s="15" t="s">
        <v>6</v>
      </c>
      <c r="F4" s="15" t="s">
        <v>11</v>
      </c>
      <c r="G4" s="15" t="s">
        <v>15</v>
      </c>
      <c r="H4" s="21">
        <v>10</v>
      </c>
      <c r="I4" s="17" t="str">
        <f t="shared" si="0"/>
        <v>Level2</v>
      </c>
      <c r="J4" s="17" t="str">
        <f t="shared" si="1"/>
        <v>No</v>
      </c>
      <c r="K4" s="17" t="str">
        <f t="shared" si="2"/>
        <v>No</v>
      </c>
      <c r="L4" s="17" t="str">
        <f t="shared" si="3"/>
        <v>Data Present</v>
      </c>
    </row>
    <row r="5" spans="1:12" x14ac:dyDescent="0.35">
      <c r="A5" s="17">
        <v>20774</v>
      </c>
      <c r="B5" s="18">
        <v>22444</v>
      </c>
      <c r="C5" s="17" t="s">
        <v>5</v>
      </c>
      <c r="D5" s="17">
        <v>8000</v>
      </c>
      <c r="E5" s="17" t="s">
        <v>6</v>
      </c>
      <c r="F5" s="17" t="s">
        <v>13</v>
      </c>
      <c r="G5" s="17" t="s">
        <v>16</v>
      </c>
      <c r="H5" s="22">
        <v>7</v>
      </c>
      <c r="I5" s="17" t="str">
        <f t="shared" si="0"/>
        <v>Level1</v>
      </c>
      <c r="J5" s="17" t="str">
        <f t="shared" si="1"/>
        <v>Yes</v>
      </c>
      <c r="K5" s="17" t="str">
        <f t="shared" si="2"/>
        <v>No</v>
      </c>
      <c r="L5" s="17" t="str">
        <f t="shared" si="3"/>
        <v>Data Present</v>
      </c>
    </row>
    <row r="6" spans="1:12" x14ac:dyDescent="0.35">
      <c r="A6" s="15">
        <v>20773</v>
      </c>
      <c r="B6" s="16">
        <v>27356</v>
      </c>
      <c r="C6" s="15" t="s">
        <v>7</v>
      </c>
      <c r="D6" s="15">
        <v>1000</v>
      </c>
      <c r="E6" s="15" t="s">
        <v>6</v>
      </c>
      <c r="F6" s="15" t="s">
        <v>17</v>
      </c>
      <c r="G6" s="15" t="s">
        <v>18</v>
      </c>
      <c r="H6" s="21">
        <v>2</v>
      </c>
      <c r="I6" s="17" t="str">
        <f t="shared" si="0"/>
        <v>Level1</v>
      </c>
      <c r="J6" s="17" t="str">
        <f t="shared" si="1"/>
        <v>Yes</v>
      </c>
      <c r="K6" s="17" t="str">
        <f t="shared" si="2"/>
        <v>Yes</v>
      </c>
      <c r="L6" s="17" t="str">
        <f t="shared" si="3"/>
        <v>Data Present</v>
      </c>
    </row>
    <row r="7" spans="1:12" ht="64" customHeight="1" x14ac:dyDescent="0.35">
      <c r="A7" s="17">
        <v>20772</v>
      </c>
      <c r="B7" s="18">
        <v>25087</v>
      </c>
      <c r="C7" s="17" t="s">
        <v>5</v>
      </c>
      <c r="D7" s="17">
        <v>60000</v>
      </c>
      <c r="E7" s="17" t="s">
        <v>6</v>
      </c>
      <c r="F7" s="17" t="s">
        <v>11</v>
      </c>
      <c r="G7" s="17" t="s">
        <v>14</v>
      </c>
      <c r="H7" s="22">
        <v>12</v>
      </c>
      <c r="I7" s="17" t="str">
        <f t="shared" si="0"/>
        <v>Level3</v>
      </c>
      <c r="J7" s="17" t="str">
        <f t="shared" si="1"/>
        <v>No</v>
      </c>
      <c r="K7" s="17" t="str">
        <f t="shared" si="2"/>
        <v>No</v>
      </c>
      <c r="L7" s="17" t="str">
        <f t="shared" si="3"/>
        <v>Data Present</v>
      </c>
    </row>
    <row r="8" spans="1:12" x14ac:dyDescent="0.35">
      <c r="A8" s="15">
        <v>20771</v>
      </c>
      <c r="B8" s="16">
        <v>13608</v>
      </c>
      <c r="C8" s="15" t="s">
        <v>7</v>
      </c>
      <c r="D8" s="15">
        <v>3000</v>
      </c>
      <c r="E8" s="15" t="s">
        <v>6</v>
      </c>
      <c r="F8" s="15" t="s">
        <v>19</v>
      </c>
      <c r="G8" s="15" t="s">
        <v>15</v>
      </c>
      <c r="H8" s="21">
        <v>3</v>
      </c>
      <c r="I8" s="17" t="str">
        <f t="shared" si="0"/>
        <v>Level1</v>
      </c>
      <c r="J8" s="17" t="str">
        <f t="shared" si="1"/>
        <v>Yes</v>
      </c>
      <c r="K8" s="17" t="str">
        <f t="shared" si="2"/>
        <v>No</v>
      </c>
      <c r="L8" s="17" t="str">
        <f t="shared" si="3"/>
        <v>Data Present</v>
      </c>
    </row>
    <row r="9" spans="1:12" x14ac:dyDescent="0.35">
      <c r="A9" s="17">
        <v>20770</v>
      </c>
      <c r="B9" s="18">
        <v>24172</v>
      </c>
      <c r="C9" s="17" t="s">
        <v>5</v>
      </c>
      <c r="D9" s="17">
        <v>40000</v>
      </c>
      <c r="E9" s="17" t="s">
        <v>6</v>
      </c>
      <c r="F9" s="17" t="s">
        <v>11</v>
      </c>
      <c r="G9" s="17" t="s">
        <v>16</v>
      </c>
      <c r="H9" s="22">
        <v>6</v>
      </c>
      <c r="I9" s="17" t="str">
        <f t="shared" si="0"/>
        <v>Level2</v>
      </c>
      <c r="J9" s="17" t="str">
        <f t="shared" si="1"/>
        <v>No</v>
      </c>
      <c r="K9" s="17" t="str">
        <f t="shared" si="2"/>
        <v>No</v>
      </c>
      <c r="L9" s="17" t="str">
        <f t="shared" si="3"/>
        <v>Data Present</v>
      </c>
    </row>
    <row r="10" spans="1:12" ht="63" customHeight="1" x14ac:dyDescent="0.35">
      <c r="A10" s="15">
        <v>20769</v>
      </c>
      <c r="B10" s="16">
        <v>26606</v>
      </c>
      <c r="C10" s="15" t="s">
        <v>5</v>
      </c>
      <c r="D10" s="15">
        <v>35000</v>
      </c>
      <c r="E10" s="15" t="s">
        <v>6</v>
      </c>
      <c r="F10" s="15" t="s">
        <v>17</v>
      </c>
      <c r="G10" s="15" t="s">
        <v>18</v>
      </c>
      <c r="H10" s="21">
        <v>8</v>
      </c>
      <c r="I10" s="17" t="str">
        <f t="shared" si="0"/>
        <v>Level2</v>
      </c>
      <c r="J10" s="17" t="str">
        <f t="shared" si="1"/>
        <v>No</v>
      </c>
      <c r="K10" s="17" t="str">
        <f t="shared" si="2"/>
        <v>No</v>
      </c>
      <c r="L10" s="17" t="str">
        <f t="shared" si="3"/>
        <v>Data Present</v>
      </c>
    </row>
    <row r="11" spans="1:12" x14ac:dyDescent="0.35">
      <c r="A11" s="17">
        <v>20768</v>
      </c>
      <c r="B11" s="18">
        <v>24511</v>
      </c>
      <c r="C11" s="17" t="s">
        <v>7</v>
      </c>
      <c r="D11" s="17">
        <v>3200</v>
      </c>
      <c r="E11" s="17" t="s">
        <v>6</v>
      </c>
      <c r="F11" s="17" t="s">
        <v>11</v>
      </c>
      <c r="G11" s="17" t="s">
        <v>14</v>
      </c>
      <c r="H11" s="22">
        <v>9</v>
      </c>
      <c r="I11" s="17" t="str">
        <f t="shared" si="0"/>
        <v>Level1</v>
      </c>
      <c r="J11" s="17" t="str">
        <f t="shared" si="1"/>
        <v>Yes</v>
      </c>
      <c r="K11" s="17" t="str">
        <f t="shared" si="2"/>
        <v>No</v>
      </c>
      <c r="L11" s="17" t="str">
        <f t="shared" si="3"/>
        <v>Data Present</v>
      </c>
    </row>
    <row r="12" spans="1:12" x14ac:dyDescent="0.35">
      <c r="A12" s="15">
        <v>20767</v>
      </c>
      <c r="B12" s="16">
        <v>16188</v>
      </c>
      <c r="C12" s="15" t="s">
        <v>5</v>
      </c>
      <c r="D12" s="15">
        <v>50000</v>
      </c>
      <c r="E12" s="15" t="s">
        <v>6</v>
      </c>
      <c r="F12" s="15" t="s">
        <v>13</v>
      </c>
      <c r="G12" s="15" t="s">
        <v>12</v>
      </c>
      <c r="H12" s="21">
        <v>11</v>
      </c>
      <c r="I12" s="17" t="str">
        <f t="shared" si="0"/>
        <v>Level2</v>
      </c>
      <c r="J12" s="17" t="str">
        <f t="shared" si="1"/>
        <v>No</v>
      </c>
      <c r="K12" s="17" t="str">
        <f t="shared" si="2"/>
        <v>Yes</v>
      </c>
      <c r="L12" s="17" t="str">
        <f t="shared" si="3"/>
        <v>Data Present</v>
      </c>
    </row>
    <row r="13" spans="1:12" x14ac:dyDescent="0.35">
      <c r="A13" s="17">
        <v>20766</v>
      </c>
      <c r="B13" s="18">
        <v>20629</v>
      </c>
      <c r="C13" s="17" t="s">
        <v>7</v>
      </c>
      <c r="D13" s="17">
        <v>75000</v>
      </c>
      <c r="E13" s="17" t="s">
        <v>6</v>
      </c>
      <c r="F13" s="17" t="s">
        <v>20</v>
      </c>
      <c r="G13" s="17" t="s">
        <v>16</v>
      </c>
      <c r="H13" s="22">
        <v>5</v>
      </c>
      <c r="I13" s="17" t="str">
        <f t="shared" si="0"/>
        <v>Level3</v>
      </c>
      <c r="J13" s="17" t="str">
        <f t="shared" si="1"/>
        <v>No</v>
      </c>
      <c r="K13" s="17" t="str">
        <f t="shared" si="2"/>
        <v>No</v>
      </c>
      <c r="L13" s="17" t="str">
        <f t="shared" si="3"/>
        <v>Data Present</v>
      </c>
    </row>
    <row r="18" spans="1:2" x14ac:dyDescent="0.35">
      <c r="A18" s="7" t="s">
        <v>26</v>
      </c>
      <c r="B18" s="10"/>
    </row>
    <row r="19" spans="1:2" x14ac:dyDescent="0.35">
      <c r="A19" s="8" t="s">
        <v>10</v>
      </c>
      <c r="B19" s="8" t="s">
        <v>23</v>
      </c>
    </row>
    <row r="20" spans="1:2" x14ac:dyDescent="0.35">
      <c r="A20" s="8" t="s">
        <v>8</v>
      </c>
      <c r="B20" s="8" t="s">
        <v>24</v>
      </c>
    </row>
    <row r="21" spans="1:2" x14ac:dyDescent="0.35">
      <c r="A21" s="8" t="s">
        <v>9</v>
      </c>
      <c r="B21" s="8" t="s">
        <v>25</v>
      </c>
    </row>
    <row r="22" spans="1:2" x14ac:dyDescent="0.35">
      <c r="A22" s="8" t="s">
        <v>32</v>
      </c>
      <c r="B22" s="8" t="s">
        <v>33</v>
      </c>
    </row>
  </sheetData>
  <conditionalFormatting sqref="A2:L13">
    <cfRule type="expression" dxfId="0" priority="1">
      <formula>MOD(ROW(),2)=0</formula>
    </cfRule>
    <cfRule type="expression" priority="2">
      <formula>MOD(COLUMN(),2)=0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7DCC-0BF2-44EB-BE99-A59E007D96E5}">
  <sheetPr codeName="Sheet2"/>
  <dimension ref="A1:L22"/>
  <sheetViews>
    <sheetView showGridLines="0" workbookViewId="0">
      <selection activeCell="F25" sqref="F25"/>
    </sheetView>
  </sheetViews>
  <sheetFormatPr defaultRowHeight="14.5" x14ac:dyDescent="0.35"/>
  <cols>
    <col min="1" max="1" width="15.81640625" customWidth="1"/>
    <col min="2" max="2" width="11.1796875" customWidth="1"/>
    <col min="3" max="3" width="14.453125" customWidth="1"/>
    <col min="4" max="4" width="15.36328125" customWidth="1"/>
    <col min="5" max="5" width="8.81640625" customWidth="1"/>
    <col min="6" max="6" width="22" customWidth="1"/>
    <col min="7" max="7" width="17.7265625" customWidth="1"/>
    <col min="8" max="11" width="12.81640625" customWidth="1"/>
    <col min="12" max="12" width="13" customWidth="1"/>
  </cols>
  <sheetData>
    <row r="1" spans="1:12" x14ac:dyDescent="0.3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21</v>
      </c>
      <c r="G1" s="13" t="s">
        <v>22</v>
      </c>
      <c r="H1" s="13" t="s">
        <v>29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ht="21" customHeight="1" x14ac:dyDescent="0.35">
      <c r="A2" s="15">
        <v>20777</v>
      </c>
      <c r="B2" s="16">
        <v>26058</v>
      </c>
      <c r="C2" s="15" t="s">
        <v>5</v>
      </c>
      <c r="D2" s="15">
        <v>70000</v>
      </c>
      <c r="E2" s="15" t="s">
        <v>6</v>
      </c>
      <c r="F2" s="15" t="s">
        <v>11</v>
      </c>
      <c r="G2" s="15" t="s">
        <v>12</v>
      </c>
      <c r="H2" s="15">
        <v>5</v>
      </c>
      <c r="I2" s="15" t="str">
        <f>IF(D2&lt;=25000,"Level1", IF(D2&lt;=50000,"Level2",IF(D2&lt;=75000,"Level3",IF(D2&gt;75000,"Senior Level"))))</f>
        <v>Level3</v>
      </c>
      <c r="J2" s="15" t="str">
        <f>IF(ISNUMBER(SEARCH("Level1", I2)),"Yes","No")</f>
        <v>No</v>
      </c>
      <c r="K2" s="15" t="str">
        <f t="shared" ref="K2:K13" si="0">IF(H2&lt;=2, "Yes", IF(ISNUMBER(SEARCH("Professional", G2)), "Yes", "No"))</f>
        <v>Yes</v>
      </c>
      <c r="L2" s="15" t="str">
        <f>IF(ISBLANK(F2),"Missing Data","Data Present")</f>
        <v>Data Present</v>
      </c>
    </row>
    <row r="3" spans="1:12" x14ac:dyDescent="0.35">
      <c r="A3" s="17">
        <v>20776</v>
      </c>
      <c r="B3" s="18">
        <v>27600</v>
      </c>
      <c r="C3" s="17" t="s">
        <v>7</v>
      </c>
      <c r="D3" s="17">
        <v>45000</v>
      </c>
      <c r="E3" s="17" t="s">
        <v>6</v>
      </c>
      <c r="F3" s="17" t="s">
        <v>13</v>
      </c>
      <c r="G3" s="17" t="s">
        <v>14</v>
      </c>
      <c r="H3" s="17">
        <v>4</v>
      </c>
      <c r="I3" s="17" t="str">
        <f t="shared" ref="I3:I13" si="1">IF(D3&lt;=25000,"Level1", IF(D3&lt;=50000,"Level2",IF(D3&lt;=75000,"Level3",IF(D3&gt;75000,"Senior Level"))))</f>
        <v>Level2</v>
      </c>
      <c r="J3" s="17" t="str">
        <f t="shared" ref="J3:J13" si="2">IF(ISNUMBER(SEARCH("Level1", I3)),"Yes","No")</f>
        <v>No</v>
      </c>
      <c r="K3" s="17" t="str">
        <f t="shared" si="0"/>
        <v>No</v>
      </c>
      <c r="L3" s="17" t="str">
        <f t="shared" ref="L3:L13" si="3">IF(ISBLANK(F3),"Missing Data","Data Present")</f>
        <v>Data Present</v>
      </c>
    </row>
    <row r="4" spans="1:12" ht="42" customHeight="1" x14ac:dyDescent="0.35">
      <c r="A4" s="15">
        <v>20775</v>
      </c>
      <c r="B4" s="16">
        <v>14706</v>
      </c>
      <c r="C4" s="15" t="s">
        <v>5</v>
      </c>
      <c r="D4" s="15">
        <v>30000</v>
      </c>
      <c r="E4" s="15" t="s">
        <v>6</v>
      </c>
      <c r="F4" s="15" t="s">
        <v>11</v>
      </c>
      <c r="G4" s="15" t="s">
        <v>15</v>
      </c>
      <c r="H4" s="15">
        <v>10</v>
      </c>
      <c r="I4" s="15" t="str">
        <f t="shared" si="1"/>
        <v>Level2</v>
      </c>
      <c r="J4" s="15" t="str">
        <f t="shared" si="2"/>
        <v>No</v>
      </c>
      <c r="K4" s="15" t="str">
        <f t="shared" si="0"/>
        <v>No</v>
      </c>
      <c r="L4" s="15" t="str">
        <f t="shared" si="3"/>
        <v>Data Present</v>
      </c>
    </row>
    <row r="5" spans="1:12" x14ac:dyDescent="0.35">
      <c r="A5" s="17">
        <v>20774</v>
      </c>
      <c r="B5" s="18">
        <v>22444</v>
      </c>
      <c r="C5" s="17" t="s">
        <v>5</v>
      </c>
      <c r="D5" s="17">
        <v>8000</v>
      </c>
      <c r="E5" s="17" t="s">
        <v>6</v>
      </c>
      <c r="F5" s="17" t="s">
        <v>13</v>
      </c>
      <c r="G5" s="17" t="s">
        <v>16</v>
      </c>
      <c r="H5" s="17">
        <v>7</v>
      </c>
      <c r="I5" s="17" t="str">
        <f t="shared" si="1"/>
        <v>Level1</v>
      </c>
      <c r="J5" s="17" t="str">
        <f t="shared" si="2"/>
        <v>Yes</v>
      </c>
      <c r="K5" s="17" t="str">
        <f t="shared" si="0"/>
        <v>No</v>
      </c>
      <c r="L5" s="17" t="str">
        <f t="shared" si="3"/>
        <v>Data Present</v>
      </c>
    </row>
    <row r="6" spans="1:12" x14ac:dyDescent="0.35">
      <c r="A6" s="15">
        <v>20773</v>
      </c>
      <c r="B6" s="16">
        <v>27356</v>
      </c>
      <c r="C6" s="15" t="s">
        <v>7</v>
      </c>
      <c r="D6" s="15">
        <v>1000</v>
      </c>
      <c r="E6" s="15" t="s">
        <v>6</v>
      </c>
      <c r="F6" s="15" t="s">
        <v>17</v>
      </c>
      <c r="G6" s="15" t="s">
        <v>18</v>
      </c>
      <c r="H6" s="15">
        <v>2</v>
      </c>
      <c r="I6" s="15" t="str">
        <f t="shared" si="1"/>
        <v>Level1</v>
      </c>
      <c r="J6" s="15" t="str">
        <f t="shared" si="2"/>
        <v>Yes</v>
      </c>
      <c r="K6" s="15" t="str">
        <f t="shared" si="0"/>
        <v>Yes</v>
      </c>
      <c r="L6" s="15" t="str">
        <f t="shared" si="3"/>
        <v>Data Present</v>
      </c>
    </row>
    <row r="7" spans="1:12" ht="64" customHeight="1" x14ac:dyDescent="0.35">
      <c r="A7" s="17">
        <v>20772</v>
      </c>
      <c r="B7" s="18">
        <v>25087</v>
      </c>
      <c r="C7" s="17" t="s">
        <v>5</v>
      </c>
      <c r="D7" s="17">
        <v>60000</v>
      </c>
      <c r="E7" s="17" t="s">
        <v>6</v>
      </c>
      <c r="F7" s="17" t="s">
        <v>11</v>
      </c>
      <c r="G7" s="17" t="s">
        <v>14</v>
      </c>
      <c r="H7" s="17">
        <v>12</v>
      </c>
      <c r="I7" s="17" t="str">
        <f t="shared" si="1"/>
        <v>Level3</v>
      </c>
      <c r="J7" s="17" t="str">
        <f t="shared" si="2"/>
        <v>No</v>
      </c>
      <c r="K7" s="17" t="str">
        <f t="shared" si="0"/>
        <v>No</v>
      </c>
      <c r="L7" s="17" t="str">
        <f t="shared" si="3"/>
        <v>Data Present</v>
      </c>
    </row>
    <row r="8" spans="1:12" x14ac:dyDescent="0.35">
      <c r="A8" s="15">
        <v>20771</v>
      </c>
      <c r="B8" s="16">
        <v>13608</v>
      </c>
      <c r="C8" s="15" t="s">
        <v>7</v>
      </c>
      <c r="D8" s="15">
        <v>3000</v>
      </c>
      <c r="E8" s="15" t="s">
        <v>6</v>
      </c>
      <c r="F8" s="15" t="s">
        <v>19</v>
      </c>
      <c r="G8" s="15" t="s">
        <v>15</v>
      </c>
      <c r="H8" s="15">
        <v>3</v>
      </c>
      <c r="I8" s="19" t="str">
        <f t="shared" si="1"/>
        <v>Level1</v>
      </c>
      <c r="J8" s="19" t="str">
        <f t="shared" si="2"/>
        <v>Yes</v>
      </c>
      <c r="K8" s="19" t="str">
        <f t="shared" si="0"/>
        <v>No</v>
      </c>
      <c r="L8" s="15" t="str">
        <f t="shared" si="3"/>
        <v>Data Present</v>
      </c>
    </row>
    <row r="9" spans="1:12" x14ac:dyDescent="0.35">
      <c r="A9" s="17">
        <v>20770</v>
      </c>
      <c r="B9" s="18">
        <v>24172</v>
      </c>
      <c r="C9" s="17" t="s">
        <v>5</v>
      </c>
      <c r="D9" s="17">
        <v>40000</v>
      </c>
      <c r="E9" s="17" t="s">
        <v>6</v>
      </c>
      <c r="F9" s="17" t="s">
        <v>11</v>
      </c>
      <c r="G9" s="17" t="s">
        <v>16</v>
      </c>
      <c r="H9" s="17">
        <v>6</v>
      </c>
      <c r="I9" s="17" t="str">
        <f t="shared" si="1"/>
        <v>Level2</v>
      </c>
      <c r="J9" s="17" t="str">
        <f t="shared" si="2"/>
        <v>No</v>
      </c>
      <c r="K9" s="17" t="str">
        <f t="shared" si="0"/>
        <v>No</v>
      </c>
      <c r="L9" s="17" t="str">
        <f t="shared" si="3"/>
        <v>Data Present</v>
      </c>
    </row>
    <row r="10" spans="1:12" ht="63" customHeight="1" x14ac:dyDescent="0.35">
      <c r="A10" s="15">
        <v>20769</v>
      </c>
      <c r="B10" s="16">
        <v>26606</v>
      </c>
      <c r="C10" s="15" t="s">
        <v>5</v>
      </c>
      <c r="D10" s="15">
        <v>35000</v>
      </c>
      <c r="E10" s="15" t="s">
        <v>6</v>
      </c>
      <c r="F10" s="15" t="s">
        <v>17</v>
      </c>
      <c r="G10" s="15" t="s">
        <v>18</v>
      </c>
      <c r="H10" s="15">
        <v>8</v>
      </c>
      <c r="I10" s="15" t="str">
        <f t="shared" si="1"/>
        <v>Level2</v>
      </c>
      <c r="J10" s="15" t="str">
        <f t="shared" si="2"/>
        <v>No</v>
      </c>
      <c r="K10" s="15" t="str">
        <f t="shared" si="0"/>
        <v>No</v>
      </c>
      <c r="L10" s="15" t="str">
        <f t="shared" si="3"/>
        <v>Data Present</v>
      </c>
    </row>
    <row r="11" spans="1:12" x14ac:dyDescent="0.35">
      <c r="A11" s="17">
        <v>20768</v>
      </c>
      <c r="B11" s="18">
        <v>24511</v>
      </c>
      <c r="C11" s="17" t="s">
        <v>7</v>
      </c>
      <c r="D11" s="17">
        <v>3200</v>
      </c>
      <c r="E11" s="17" t="s">
        <v>6</v>
      </c>
      <c r="F11" s="17" t="s">
        <v>11</v>
      </c>
      <c r="G11" s="17" t="s">
        <v>14</v>
      </c>
      <c r="H11" s="17">
        <v>9</v>
      </c>
      <c r="I11" s="17" t="str">
        <f t="shared" si="1"/>
        <v>Level1</v>
      </c>
      <c r="J11" s="17" t="str">
        <f t="shared" si="2"/>
        <v>Yes</v>
      </c>
      <c r="K11" s="17" t="str">
        <f t="shared" si="0"/>
        <v>No</v>
      </c>
      <c r="L11" s="17" t="str">
        <f t="shared" si="3"/>
        <v>Data Present</v>
      </c>
    </row>
    <row r="12" spans="1:12" x14ac:dyDescent="0.35">
      <c r="A12" s="15">
        <v>20767</v>
      </c>
      <c r="B12" s="16">
        <v>16188</v>
      </c>
      <c r="C12" s="15" t="s">
        <v>5</v>
      </c>
      <c r="D12" s="15">
        <v>50000</v>
      </c>
      <c r="E12" s="15" t="s">
        <v>6</v>
      </c>
      <c r="F12" s="15" t="s">
        <v>13</v>
      </c>
      <c r="G12" s="15" t="s">
        <v>12</v>
      </c>
      <c r="H12" s="15">
        <v>11</v>
      </c>
      <c r="I12" s="15" t="str">
        <f t="shared" si="1"/>
        <v>Level2</v>
      </c>
      <c r="J12" s="15" t="str">
        <f t="shared" si="2"/>
        <v>No</v>
      </c>
      <c r="K12" s="15" t="str">
        <f t="shared" si="0"/>
        <v>Yes</v>
      </c>
      <c r="L12" s="15" t="str">
        <f t="shared" si="3"/>
        <v>Data Present</v>
      </c>
    </row>
    <row r="13" spans="1:12" ht="14.5" customHeight="1" x14ac:dyDescent="0.35">
      <c r="A13" s="17">
        <v>20766</v>
      </c>
      <c r="B13" s="18">
        <v>20629</v>
      </c>
      <c r="C13" s="17" t="s">
        <v>7</v>
      </c>
      <c r="D13" s="17">
        <v>75000</v>
      </c>
      <c r="E13" s="17" t="s">
        <v>6</v>
      </c>
      <c r="F13" s="17" t="s">
        <v>20</v>
      </c>
      <c r="G13" s="17" t="s">
        <v>16</v>
      </c>
      <c r="H13" s="17">
        <v>5</v>
      </c>
      <c r="I13" s="17" t="str">
        <f t="shared" si="1"/>
        <v>Level3</v>
      </c>
      <c r="J13" s="17" t="str">
        <f t="shared" si="2"/>
        <v>No</v>
      </c>
      <c r="K13" s="17" t="str">
        <f t="shared" si="0"/>
        <v>No</v>
      </c>
      <c r="L13" s="17" t="str">
        <f t="shared" si="3"/>
        <v>Data Present</v>
      </c>
    </row>
    <row r="18" spans="1:2" x14ac:dyDescent="0.35">
      <c r="A18" s="7" t="s">
        <v>26</v>
      </c>
      <c r="B18" s="10"/>
    </row>
    <row r="19" spans="1:2" x14ac:dyDescent="0.35">
      <c r="A19" s="8" t="s">
        <v>10</v>
      </c>
      <c r="B19" s="8" t="s">
        <v>23</v>
      </c>
    </row>
    <row r="20" spans="1:2" x14ac:dyDescent="0.35">
      <c r="A20" s="8" t="s">
        <v>8</v>
      </c>
      <c r="B20" s="8" t="s">
        <v>24</v>
      </c>
    </row>
    <row r="21" spans="1:2" x14ac:dyDescent="0.35">
      <c r="A21" s="8" t="s">
        <v>9</v>
      </c>
      <c r="B21" s="8" t="s">
        <v>25</v>
      </c>
    </row>
    <row r="22" spans="1:2" x14ac:dyDescent="0.35">
      <c r="A22" s="8" t="s">
        <v>32</v>
      </c>
      <c r="B22" s="8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Decano</vt:lpstr>
      <vt:lpstr>Gonzales</vt:lpstr>
      <vt:lpstr>Palma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Sherilyn Gonzales</cp:lastModifiedBy>
  <dcterms:created xsi:type="dcterms:W3CDTF">2020-08-18T18:40:07Z</dcterms:created>
  <dcterms:modified xsi:type="dcterms:W3CDTF">2023-09-12T13:41:27Z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