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<sst xmlns="http://schemas.openxmlformats.org/spreadsheetml/2006/main" count="57" uniqueCount="32">
  <si>
    <t xml:space="preserve">Planificación </t>
  </si>
  <si>
    <t>No. De Equipo</t>
  </si>
  <si>
    <t>No. 2</t>
  </si>
  <si>
    <t>Coordinador en Rotación</t>
  </si>
  <si>
    <t>Fecha de inicio</t>
  </si>
  <si>
    <t>Fecha final</t>
  </si>
  <si>
    <t>Avance general</t>
  </si>
  <si>
    <t>Fecha de informe</t>
  </si>
  <si>
    <t>Tareas</t>
  </si>
  <si>
    <t>Responsable</t>
  </si>
  <si>
    <t>Duración en Dias</t>
  </si>
  <si>
    <t xml:space="preserve">Fecha de realización </t>
  </si>
  <si>
    <t>Fecha de Integración de cambios</t>
  </si>
  <si>
    <t>Progreso</t>
  </si>
  <si>
    <t>Estado</t>
  </si>
  <si>
    <t>Planificacion de la Fase</t>
  </si>
  <si>
    <t>Luis Franco</t>
  </si>
  <si>
    <t>-</t>
  </si>
  <si>
    <t>Comunicación formal en el proyecto</t>
  </si>
  <si>
    <t>Estandarización</t>
  </si>
  <si>
    <t>Diagrama de Casos de Uso</t>
  </si>
  <si>
    <t>Diagrama de Clases</t>
  </si>
  <si>
    <t>Diagrama de Componentes</t>
  </si>
  <si>
    <t>Diseño de Base de Datos</t>
  </si>
  <si>
    <t>Sofware Funcional</t>
  </si>
  <si>
    <t>Fecha de realización</t>
  </si>
  <si>
    <t>Luis</t>
  </si>
  <si>
    <t>18/04/2024</t>
  </si>
  <si>
    <t>Diseño de base de datos</t>
  </si>
  <si>
    <t>Base de datos mantenimiento y seguridad</t>
  </si>
  <si>
    <t>Software funcional</t>
  </si>
  <si>
    <t>Mdi y mantenimiento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</si>
</sst>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/yyyy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&quot;Century Gothic&quot;"/>
    </font>
    <font>
      <sz val="12.0"/>
      <color theme="1"/>
      <name val="&quot;Century Gothic&quot;"/>
    </font>
    <font>
      <color theme="1"/>
      <name val="Arial"/>
    </font>
    <font>
      <sz val="12.0"/>
      <color rgb="FFFFFFFF"/>
      <name val="&quot;Century Gothic&quot;"/>
    </font>
    <font>
      <b/>
      <sz val="12.0"/>
      <color rgb="FFFFFFFF"/>
      <name val="&quot;Century Gothic&quot;"/>
    </font>
    <font>
      <b/>
      <sz val="12.0"/>
      <color rgb="FFFFFFFF"/>
      <name val="Arial"/>
    </font>
    <font>
      <b/>
      <sz val="12.0"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17365D"/>
        <bgColor rgb="FF17365D"/>
      </patternFill>
    </fill>
    <fill>
      <patternFill patternType="solid">
        <fgColor rgb="FFFFD966"/>
        <bgColor rgb="FFFFD966"/>
      </patternFill>
    </fill>
    <fill>
      <patternFill patternType="solid">
        <fgColor rgb="FF00B050"/>
        <bgColor rgb="FF00B050"/>
      </patternFill>
    </fill>
    <fill>
      <patternFill patternType="solid">
        <fgColor rgb="FF990000"/>
        <bgColor rgb="FF990000"/>
      </patternFill>
    </fill>
    <fill>
      <patternFill patternType="solid">
        <fgColor rgb="FF1155CC"/>
        <bgColor rgb="FF1155CC"/>
      </patternFill>
    </fill>
    <fill>
      <patternFill patternType="solid">
        <fgColor rgb="FF274E13"/>
        <bgColor rgb="FF274E13"/>
      </patternFill>
    </fill>
    <fill>
      <patternFill patternType="solid">
        <fgColor rgb="FF666666"/>
        <bgColor rgb="FF666666"/>
      </patternFill>
    </fill>
    <fill>
      <patternFill patternType="solid">
        <fgColor rgb="FFC27BA0"/>
        <bgColor rgb="FFC27BA0"/>
      </patternFill>
    </fill>
    <fill>
      <patternFill patternType="solid">
        <fgColor rgb="FFD9D9D9"/>
        <bgColor rgb="FFD9D9D9"/>
      </patternFill>
    </fill>
    <fill>
      <patternFill patternType="solid">
        <fgColor rgb="FFD5A6BD"/>
        <bgColor rgb="FFD5A6BD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3" numFmtId="164" xfId="0" applyAlignment="1" applyFont="1" applyNumberFormat="1">
      <alignment horizontal="right" readingOrder="0" vertical="bottom"/>
    </xf>
    <xf borderId="0" fillId="0" fontId="3" numFmtId="9" xfId="0" applyAlignment="1" applyFont="1" applyNumberFormat="1">
      <alignment horizontal="right" vertical="bottom"/>
    </xf>
    <xf borderId="0" fillId="0" fontId="4" numFmtId="9" xfId="0" applyAlignment="1" applyFont="1" applyNumberFormat="1">
      <alignment vertical="bottom"/>
    </xf>
    <xf borderId="0" fillId="0" fontId="3" numFmtId="164" xfId="0" applyAlignment="1" applyFont="1" applyNumberFormat="1">
      <alignment horizontal="right" vertical="bottom"/>
    </xf>
    <xf borderId="1" fillId="0" fontId="4" numFmtId="0" xfId="0" applyAlignment="1" applyBorder="1" applyFont="1">
      <alignment vertical="bottom"/>
    </xf>
    <xf borderId="2" fillId="2" fontId="5" numFmtId="0" xfId="0" applyAlignment="1" applyBorder="1" applyFill="1" applyFont="1">
      <alignment horizontal="center" vertical="bottom"/>
    </xf>
    <xf borderId="3" fillId="2" fontId="5" numFmtId="0" xfId="0" applyAlignment="1" applyBorder="1" applyFont="1">
      <alignment horizontal="center" vertical="bottom"/>
    </xf>
    <xf borderId="3" fillId="2" fontId="5" numFmtId="0" xfId="0" applyAlignment="1" applyBorder="1" applyFont="1">
      <alignment horizontal="center" shrinkToFit="0" vertical="bottom" wrapText="1"/>
    </xf>
    <xf borderId="2" fillId="0" fontId="2" numFmtId="0" xfId="0" applyAlignment="1" applyBorder="1" applyFont="1">
      <alignment horizontal="center" vertical="bottom"/>
    </xf>
    <xf borderId="3" fillId="0" fontId="2" numFmtId="0" xfId="0" applyAlignment="1" applyBorder="1" applyFont="1">
      <alignment horizontal="center" readingOrder="0" vertical="bottom"/>
    </xf>
    <xf borderId="3" fillId="0" fontId="2" numFmtId="164" xfId="0" applyAlignment="1" applyBorder="1" applyFont="1" applyNumberFormat="1">
      <alignment horizontal="center" readingOrder="0" vertical="bottom"/>
    </xf>
    <xf borderId="3" fillId="0" fontId="2" numFmtId="1" xfId="0" applyAlignment="1" applyBorder="1" applyFont="1" applyNumberFormat="1">
      <alignment horizontal="center" readingOrder="0" vertical="bottom"/>
    </xf>
    <xf borderId="3" fillId="0" fontId="2" numFmtId="0" xfId="0" applyAlignment="1" applyBorder="1" applyFont="1">
      <alignment horizontal="center" vertical="bottom"/>
    </xf>
    <xf borderId="3" fillId="0" fontId="4" numFmtId="164" xfId="0" applyAlignment="1" applyBorder="1" applyFont="1" applyNumberFormat="1">
      <alignment vertical="bottom"/>
    </xf>
    <xf borderId="3" fillId="0" fontId="4" numFmtId="49" xfId="0" applyAlignment="1" applyBorder="1" applyFont="1" applyNumberFormat="1">
      <alignment vertical="bottom"/>
    </xf>
    <xf borderId="3" fillId="0" fontId="2" numFmtId="9" xfId="0" applyAlignment="1" applyBorder="1" applyFont="1" applyNumberFormat="1">
      <alignment horizontal="center" vertical="bottom"/>
    </xf>
    <xf borderId="3" fillId="3" fontId="3" numFmtId="0" xfId="0" applyAlignment="1" applyBorder="1" applyFill="1" applyFont="1">
      <alignment horizontal="center" vertical="bottom"/>
    </xf>
    <xf borderId="3" fillId="0" fontId="2" numFmtId="164" xfId="0" applyAlignment="1" applyBorder="1" applyFont="1" applyNumberFormat="1">
      <alignment horizontal="center" vertical="bottom"/>
    </xf>
    <xf borderId="3" fillId="4" fontId="3" numFmtId="0" xfId="0" applyAlignment="1" applyBorder="1" applyFill="1" applyFont="1">
      <alignment horizontal="center" vertical="bottom"/>
    </xf>
    <xf borderId="2" fillId="5" fontId="6" numFmtId="0" xfId="0" applyAlignment="1" applyBorder="1" applyFill="1" applyFont="1">
      <alignment horizontal="center" vertical="bottom"/>
    </xf>
    <xf borderId="3" fillId="5" fontId="6" numFmtId="0" xfId="0" applyAlignment="1" applyBorder="1" applyFont="1">
      <alignment horizontal="center" readingOrder="0" vertical="bottom"/>
    </xf>
    <xf borderId="3" fillId="5" fontId="6" numFmtId="164" xfId="0" applyAlignment="1" applyBorder="1" applyFont="1" applyNumberFormat="1">
      <alignment horizontal="center" readingOrder="0" vertical="bottom"/>
    </xf>
    <xf borderId="3" fillId="5" fontId="6" numFmtId="1" xfId="0" applyAlignment="1" applyBorder="1" applyFont="1" applyNumberFormat="1">
      <alignment horizontal="center" readingOrder="0" vertical="bottom"/>
    </xf>
    <xf borderId="3" fillId="5" fontId="6" numFmtId="49" xfId="0" applyAlignment="1" applyBorder="1" applyFont="1" applyNumberFormat="1">
      <alignment horizontal="center" vertical="bottom"/>
    </xf>
    <xf borderId="3" fillId="5" fontId="6" numFmtId="9" xfId="0" applyAlignment="1" applyBorder="1" applyFont="1" applyNumberFormat="1">
      <alignment horizontal="center" vertical="bottom"/>
    </xf>
    <xf borderId="2" fillId="6" fontId="6" numFmtId="0" xfId="0" applyAlignment="1" applyBorder="1" applyFill="1" applyFont="1">
      <alignment horizontal="center" vertical="bottom"/>
    </xf>
    <xf borderId="3" fillId="6" fontId="6" numFmtId="0" xfId="0" applyAlignment="1" applyBorder="1" applyFont="1">
      <alignment horizontal="center" readingOrder="0" vertical="bottom"/>
    </xf>
    <xf borderId="3" fillId="6" fontId="6" numFmtId="164" xfId="0" applyAlignment="1" applyBorder="1" applyFont="1" applyNumberFormat="1">
      <alignment horizontal="center" readingOrder="0" vertical="bottom"/>
    </xf>
    <xf borderId="3" fillId="6" fontId="6" numFmtId="1" xfId="0" applyAlignment="1" applyBorder="1" applyFont="1" applyNumberFormat="1">
      <alignment horizontal="center" readingOrder="0" vertical="bottom"/>
    </xf>
    <xf borderId="3" fillId="6" fontId="6" numFmtId="164" xfId="0" applyAlignment="1" applyBorder="1" applyFont="1" applyNumberFormat="1">
      <alignment horizontal="center" vertical="bottom"/>
    </xf>
    <xf borderId="3" fillId="6" fontId="6" numFmtId="49" xfId="0" applyAlignment="1" applyBorder="1" applyFont="1" applyNumberFormat="1">
      <alignment horizontal="center" vertical="bottom"/>
    </xf>
    <xf borderId="3" fillId="6" fontId="6" numFmtId="9" xfId="0" applyAlignment="1" applyBorder="1" applyFont="1" applyNumberFormat="1">
      <alignment horizontal="center" vertical="bottom"/>
    </xf>
    <xf borderId="2" fillId="7" fontId="6" numFmtId="0" xfId="0" applyAlignment="1" applyBorder="1" applyFill="1" applyFont="1">
      <alignment horizontal="center" vertical="bottom"/>
    </xf>
    <xf borderId="3" fillId="7" fontId="6" numFmtId="0" xfId="0" applyAlignment="1" applyBorder="1" applyFont="1">
      <alignment horizontal="center" readingOrder="0" vertical="bottom"/>
    </xf>
    <xf borderId="3" fillId="7" fontId="6" numFmtId="165" xfId="0" applyAlignment="1" applyBorder="1" applyFont="1" applyNumberFormat="1">
      <alignment horizontal="center" readingOrder="0" vertical="bottom"/>
    </xf>
    <xf borderId="3" fillId="7" fontId="6" numFmtId="1" xfId="0" applyAlignment="1" applyBorder="1" applyFont="1" applyNumberFormat="1">
      <alignment horizontal="center" readingOrder="0" vertical="bottom"/>
    </xf>
    <xf borderId="3" fillId="7" fontId="6" numFmtId="164" xfId="0" applyAlignment="1" applyBorder="1" applyFont="1" applyNumberFormat="1">
      <alignment horizontal="center" vertical="bottom"/>
    </xf>
    <xf borderId="3" fillId="7" fontId="4" numFmtId="164" xfId="0" applyAlignment="1" applyBorder="1" applyFont="1" applyNumberFormat="1">
      <alignment vertical="bottom"/>
    </xf>
    <xf borderId="3" fillId="7" fontId="4" numFmtId="49" xfId="0" applyAlignment="1" applyBorder="1" applyFont="1" applyNumberFormat="1">
      <alignment vertical="bottom"/>
    </xf>
    <xf borderId="3" fillId="7" fontId="6" numFmtId="9" xfId="0" applyAlignment="1" applyBorder="1" applyFont="1" applyNumberFormat="1">
      <alignment horizontal="center" vertical="bottom"/>
    </xf>
    <xf borderId="2" fillId="8" fontId="6" numFmtId="0" xfId="0" applyAlignment="1" applyBorder="1" applyFill="1" applyFont="1">
      <alignment horizontal="center" vertical="bottom"/>
    </xf>
    <xf borderId="3" fillId="8" fontId="6" numFmtId="0" xfId="0" applyAlignment="1" applyBorder="1" applyFont="1">
      <alignment horizontal="center" readingOrder="0" vertical="bottom"/>
    </xf>
    <xf borderId="3" fillId="8" fontId="6" numFmtId="164" xfId="0" applyAlignment="1" applyBorder="1" applyFont="1" applyNumberFormat="1">
      <alignment horizontal="center" readingOrder="0" vertical="bottom"/>
    </xf>
    <xf borderId="3" fillId="8" fontId="6" numFmtId="1" xfId="0" applyAlignment="1" applyBorder="1" applyFont="1" applyNumberFormat="1">
      <alignment horizontal="center" readingOrder="0" vertical="bottom"/>
    </xf>
    <xf borderId="3" fillId="8" fontId="6" numFmtId="164" xfId="0" applyAlignment="1" applyBorder="1" applyFont="1" applyNumberFormat="1">
      <alignment horizontal="center" vertical="bottom"/>
    </xf>
    <xf borderId="3" fillId="8" fontId="4" numFmtId="164" xfId="0" applyAlignment="1" applyBorder="1" applyFont="1" applyNumberFormat="1">
      <alignment vertical="bottom"/>
    </xf>
    <xf borderId="3" fillId="8" fontId="4" numFmtId="49" xfId="0" applyAlignment="1" applyBorder="1" applyFont="1" applyNumberFormat="1">
      <alignment vertical="bottom"/>
    </xf>
    <xf borderId="3" fillId="8" fontId="6" numFmtId="9" xfId="0" applyAlignment="1" applyBorder="1" applyFont="1" applyNumberFormat="1">
      <alignment horizontal="center" vertical="bottom"/>
    </xf>
    <xf borderId="2" fillId="9" fontId="2" numFmtId="0" xfId="0" applyAlignment="1" applyBorder="1" applyFill="1" applyFont="1">
      <alignment horizontal="center" vertical="bottom"/>
    </xf>
    <xf borderId="3" fillId="9" fontId="2" numFmtId="0" xfId="0" applyAlignment="1" applyBorder="1" applyFont="1">
      <alignment horizontal="center" readingOrder="0" vertical="bottom"/>
    </xf>
    <xf borderId="3" fillId="9" fontId="2" numFmtId="165" xfId="0" applyAlignment="1" applyBorder="1" applyFont="1" applyNumberFormat="1">
      <alignment horizontal="center" readingOrder="0" vertical="bottom"/>
    </xf>
    <xf borderId="3" fillId="9" fontId="7" numFmtId="1" xfId="0" applyAlignment="1" applyBorder="1" applyFont="1" applyNumberFormat="1">
      <alignment horizontal="center" readingOrder="0" vertical="bottom"/>
    </xf>
    <xf borderId="3" fillId="9" fontId="2" numFmtId="165" xfId="0" applyAlignment="1" applyBorder="1" applyFont="1" applyNumberFormat="1">
      <alignment horizontal="center" vertical="bottom"/>
    </xf>
    <xf borderId="3" fillId="9" fontId="4" numFmtId="164" xfId="0" applyAlignment="1" applyBorder="1" applyFont="1" applyNumberFormat="1">
      <alignment vertical="bottom"/>
    </xf>
    <xf borderId="3" fillId="9" fontId="4" numFmtId="49" xfId="0" applyAlignment="1" applyBorder="1" applyFont="1" applyNumberFormat="1">
      <alignment vertical="bottom"/>
    </xf>
    <xf borderId="3" fillId="9" fontId="2" numFmtId="9" xfId="0" applyAlignment="1" applyBorder="1" applyFont="1" applyNumberFormat="1">
      <alignment horizontal="center" vertical="bottom"/>
    </xf>
    <xf borderId="1" fillId="2" fontId="5" numFmtId="0" xfId="0" applyAlignment="1" applyBorder="1" applyFont="1">
      <alignment horizontal="center" vertical="bottom"/>
    </xf>
    <xf borderId="0" fillId="2" fontId="5" numFmtId="0" xfId="0" applyAlignment="1" applyFont="1">
      <alignment horizontal="center" vertical="bottom"/>
    </xf>
    <xf borderId="0" fillId="2" fontId="5" numFmtId="49" xfId="0" applyAlignment="1" applyFont="1" applyNumberFormat="1">
      <alignment horizontal="center" shrinkToFit="0" vertical="bottom" wrapText="1"/>
    </xf>
    <xf borderId="3" fillId="5" fontId="7" numFmtId="1" xfId="0" applyAlignment="1" applyBorder="1" applyFont="1" applyNumberFormat="1">
      <alignment horizontal="center" readingOrder="0" vertical="bottom"/>
    </xf>
    <xf borderId="3" fillId="5" fontId="7" numFmtId="164" xfId="0" applyAlignment="1" applyBorder="1" applyFont="1" applyNumberFormat="1">
      <alignment horizontal="center" vertical="bottom"/>
    </xf>
    <xf borderId="3" fillId="5" fontId="6" numFmtId="49" xfId="0" applyAlignment="1" applyBorder="1" applyFont="1" applyNumberFormat="1">
      <alignment horizontal="center" readingOrder="0" vertical="bottom"/>
    </xf>
    <xf borderId="3" fillId="6" fontId="7" numFmtId="1" xfId="0" applyAlignment="1" applyBorder="1" applyFont="1" applyNumberFormat="1">
      <alignment horizontal="center" readingOrder="0" vertical="bottom"/>
    </xf>
    <xf borderId="3" fillId="6" fontId="7" numFmtId="164" xfId="0" applyAlignment="1" applyBorder="1" applyFont="1" applyNumberFormat="1">
      <alignment horizontal="center" vertical="bottom"/>
    </xf>
    <xf borderId="3" fillId="7" fontId="7" numFmtId="1" xfId="0" applyAlignment="1" applyBorder="1" applyFont="1" applyNumberFormat="1">
      <alignment horizontal="center" readingOrder="0" vertical="bottom"/>
    </xf>
    <xf borderId="3" fillId="7" fontId="7" numFmtId="165" xfId="0" applyAlignment="1" applyBorder="1" applyFont="1" applyNumberFormat="1">
      <alignment horizontal="center" vertical="bottom"/>
    </xf>
    <xf borderId="3" fillId="7" fontId="7" numFmtId="49" xfId="0" applyAlignment="1" applyBorder="1" applyFont="1" applyNumberFormat="1">
      <alignment horizontal="center" readingOrder="0" vertical="bottom"/>
    </xf>
    <xf borderId="3" fillId="7" fontId="6" numFmtId="9" xfId="0" applyAlignment="1" applyBorder="1" applyFont="1" applyNumberFormat="1">
      <alignment horizontal="center" readingOrder="0" vertical="bottom"/>
    </xf>
    <xf borderId="3" fillId="8" fontId="7" numFmtId="1" xfId="0" applyAlignment="1" applyBorder="1" applyFont="1" applyNumberFormat="1">
      <alignment horizontal="center" readingOrder="0" vertical="bottom"/>
    </xf>
    <xf borderId="3" fillId="8" fontId="7" numFmtId="164" xfId="0" applyAlignment="1" applyBorder="1" applyFont="1" applyNumberFormat="1">
      <alignment horizontal="center" vertical="bottom"/>
    </xf>
    <xf borderId="3" fillId="8" fontId="6" numFmtId="9" xfId="0" applyAlignment="1" applyBorder="1" applyFont="1" applyNumberFormat="1">
      <alignment horizontal="center" readingOrder="0" vertical="bottom"/>
    </xf>
    <xf borderId="2" fillId="10" fontId="3" numFmtId="0" xfId="0" applyAlignment="1" applyBorder="1" applyFill="1" applyFont="1">
      <alignment horizontal="center" readingOrder="0" vertical="bottom"/>
    </xf>
    <xf borderId="3" fillId="10" fontId="3" numFmtId="0" xfId="0" applyAlignment="1" applyBorder="1" applyFont="1">
      <alignment horizontal="center" readingOrder="0" vertical="bottom"/>
    </xf>
    <xf borderId="3" fillId="10" fontId="3" numFmtId="165" xfId="0" applyAlignment="1" applyBorder="1" applyFont="1" applyNumberFormat="1">
      <alignment horizontal="center" readingOrder="0" vertical="bottom"/>
    </xf>
    <xf borderId="3" fillId="10" fontId="4" numFmtId="1" xfId="0" applyAlignment="1" applyBorder="1" applyFont="1" applyNumberFormat="1">
      <alignment horizontal="center" readingOrder="0" vertical="bottom"/>
    </xf>
    <xf borderId="3" fillId="10" fontId="3" numFmtId="164" xfId="0" applyAlignment="1" applyBorder="1" applyFont="1" applyNumberFormat="1">
      <alignment horizontal="center" vertical="bottom"/>
    </xf>
    <xf borderId="3" fillId="10" fontId="8" numFmtId="164" xfId="0" applyAlignment="1" applyBorder="1" applyFont="1" applyNumberFormat="1">
      <alignment horizontal="center" readingOrder="0" vertical="bottom"/>
    </xf>
    <xf borderId="3" fillId="10" fontId="4" numFmtId="49" xfId="0" applyAlignment="1" applyBorder="1" applyFont="1" applyNumberFormat="1">
      <alignment vertical="bottom"/>
    </xf>
    <xf borderId="3" fillId="10" fontId="3" numFmtId="9" xfId="0" applyAlignment="1" applyBorder="1" applyFont="1" applyNumberFormat="1">
      <alignment horizontal="center" vertical="bottom"/>
    </xf>
    <xf borderId="2" fillId="9" fontId="2" numFmtId="0" xfId="0" applyAlignment="1" applyBorder="1" applyFont="1">
      <alignment horizontal="center" readingOrder="0" vertical="bottom"/>
    </xf>
    <xf borderId="3" fillId="9" fontId="8" numFmtId="165" xfId="0" applyAlignment="1" applyBorder="1" applyFont="1" applyNumberFormat="1">
      <alignment horizontal="center" vertical="bottom"/>
    </xf>
    <xf borderId="3" fillId="9" fontId="8" numFmtId="1" xfId="0" applyAlignment="1" applyBorder="1" applyFont="1" applyNumberFormat="1">
      <alignment horizontal="center" readingOrder="0" vertical="bottom"/>
    </xf>
    <xf borderId="3" fillId="9" fontId="8" numFmtId="164" xfId="0" applyAlignment="1" applyBorder="1" applyFont="1" applyNumberFormat="1">
      <alignment horizontal="center" readingOrder="0" vertical="bottom"/>
    </xf>
    <xf borderId="3" fillId="9" fontId="8" numFmtId="164" xfId="0" applyAlignment="1" applyBorder="1" applyFont="1" applyNumberFormat="1">
      <alignment horizontal="center" vertical="bottom"/>
    </xf>
    <xf borderId="2" fillId="11" fontId="2" numFmtId="0" xfId="0" applyAlignment="1" applyBorder="1" applyFill="1" applyFont="1">
      <alignment horizontal="center" readingOrder="0" vertical="bottom"/>
    </xf>
    <xf borderId="3" fillId="11" fontId="8" numFmtId="0" xfId="0" applyAlignment="1" applyBorder="1" applyFont="1">
      <alignment horizontal="center" readingOrder="0" vertical="bottom"/>
    </xf>
    <xf borderId="3" fillId="11" fontId="8" numFmtId="165" xfId="0" applyAlignment="1" applyBorder="1" applyFont="1" applyNumberFormat="1">
      <alignment horizontal="center" vertical="bottom"/>
    </xf>
    <xf borderId="3" fillId="11" fontId="8" numFmtId="1" xfId="0" applyAlignment="1" applyBorder="1" applyFont="1" applyNumberFormat="1">
      <alignment horizontal="center" readingOrder="0" vertical="bottom"/>
    </xf>
    <xf borderId="3" fillId="11" fontId="8" numFmtId="164" xfId="0" applyAlignment="1" applyBorder="1" applyFont="1" applyNumberFormat="1">
      <alignment horizontal="center" vertical="bottom"/>
    </xf>
    <xf borderId="3" fillId="11" fontId="4" numFmtId="49" xfId="0" applyAlignment="1" applyBorder="1" applyFont="1" applyNumberFormat="1">
      <alignment vertical="bottom"/>
    </xf>
    <xf borderId="3" fillId="11" fontId="3" numFmtId="9" xfId="0" applyAlignment="1" applyBorder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63"/>
    <col customWidth="1" min="2" max="2" width="51.5"/>
    <col customWidth="1" min="3" max="3" width="27.25"/>
    <col customWidth="1" min="4" max="4" width="19.75"/>
    <col customWidth="1" min="6" max="6" width="25.5"/>
  </cols>
  <sheetData>
    <row r="1">
      <c r="A1" s="1" t="s">
        <v>0</v>
      </c>
    </row>
    <row r="2">
      <c r="A2" s="2" t="s">
        <v>1</v>
      </c>
      <c r="B2" s="3" t="s">
        <v>2</v>
      </c>
      <c r="C2" s="4"/>
      <c r="D2" s="4"/>
      <c r="E2" s="4"/>
      <c r="F2" s="4"/>
      <c r="G2" s="4"/>
      <c r="H2" s="4"/>
      <c r="I2" s="4"/>
    </row>
    <row r="3">
      <c r="A3" s="2" t="s">
        <v>3</v>
      </c>
      <c r="B3" s="4"/>
      <c r="C3" s="4"/>
      <c r="D3" s="4"/>
      <c r="E3" s="4"/>
      <c r="F3" s="4"/>
      <c r="G3" s="4"/>
      <c r="H3" s="4"/>
      <c r="I3" s="4"/>
    </row>
    <row r="4">
      <c r="A4" s="2" t="s">
        <v>4</v>
      </c>
      <c r="B4" s="5">
        <v>45400.0</v>
      </c>
      <c r="C4" s="4"/>
      <c r="D4" s="4"/>
      <c r="E4" s="4"/>
      <c r="F4" s="4"/>
      <c r="G4" s="4"/>
      <c r="H4" s="4"/>
      <c r="I4" s="4"/>
    </row>
    <row r="5">
      <c r="A5" s="2" t="s">
        <v>5</v>
      </c>
      <c r="B5" s="5">
        <v>45400.0</v>
      </c>
      <c r="C5" s="4"/>
      <c r="D5" s="4"/>
      <c r="E5" s="4"/>
      <c r="F5" s="4"/>
      <c r="G5" s="4"/>
      <c r="H5" s="4"/>
      <c r="I5" s="4"/>
    </row>
    <row r="6">
      <c r="A6" s="2" t="s">
        <v>6</v>
      </c>
      <c r="B6" s="6">
        <f>AVERAGE(H10:H17)</f>
        <v>0.7142857143</v>
      </c>
      <c r="C6" s="4"/>
      <c r="D6" s="4"/>
      <c r="E6" s="7"/>
      <c r="F6" s="4"/>
      <c r="G6" s="4"/>
      <c r="H6" s="4"/>
      <c r="I6" s="4"/>
    </row>
    <row r="7">
      <c r="A7" s="2" t="s">
        <v>7</v>
      </c>
      <c r="B7" s="8">
        <v>45436.0</v>
      </c>
      <c r="C7" s="4"/>
      <c r="D7" s="4"/>
      <c r="E7" s="4"/>
      <c r="F7" s="4"/>
      <c r="G7" s="4"/>
      <c r="H7" s="4"/>
      <c r="I7" s="4"/>
    </row>
    <row r="8">
      <c r="A8" s="9"/>
      <c r="B8" s="9"/>
      <c r="C8" s="9"/>
      <c r="D8" s="9"/>
      <c r="E8" s="9"/>
      <c r="F8" s="9"/>
      <c r="G8" s="9"/>
      <c r="H8" s="9"/>
      <c r="I8" s="9"/>
    </row>
    <row r="9">
      <c r="A9" s="10" t="s">
        <v>8</v>
      </c>
      <c r="B9" s="11" t="s">
        <v>9</v>
      </c>
      <c r="C9" s="11" t="s">
        <v>4</v>
      </c>
      <c r="D9" s="11" t="s">
        <v>10</v>
      </c>
      <c r="E9" s="11" t="s">
        <v>5</v>
      </c>
      <c r="F9" s="12" t="s">
        <v>11</v>
      </c>
      <c r="G9" s="12" t="s">
        <v>12</v>
      </c>
      <c r="H9" s="11" t="s">
        <v>13</v>
      </c>
      <c r="I9" s="11" t="s">
        <v>14</v>
      </c>
    </row>
    <row r="10">
      <c r="A10" s="13" t="s">
        <v>15</v>
      </c>
      <c r="B10" s="14" t="s">
        <v>16</v>
      </c>
      <c r="C10" s="15">
        <v>45400.0</v>
      </c>
      <c r="D10" s="16">
        <v>1.0</v>
      </c>
      <c r="E10" s="17" t="s">
        <v>17</v>
      </c>
      <c r="F10" s="18"/>
      <c r="G10" s="19"/>
      <c r="H10" s="20">
        <v>0.5</v>
      </c>
      <c r="I10" s="21" t="str">
        <f t="shared" ref="I10:I17" si="1">IF(H10=100%,"Completado",IF(J10&lt;0,"Pendiente atrasado ","Pendiente"))</f>
        <v>Pendiente</v>
      </c>
    </row>
    <row r="11">
      <c r="A11" s="13" t="s">
        <v>18</v>
      </c>
      <c r="B11" s="17"/>
      <c r="C11" s="15">
        <v>45400.0</v>
      </c>
      <c r="D11" s="16">
        <v>1.0</v>
      </c>
      <c r="E11" s="22">
        <f t="shared" ref="E11:E12" si="2">(C11+D11)</f>
        <v>45401</v>
      </c>
      <c r="F11" s="18"/>
      <c r="G11" s="19"/>
      <c r="H11" s="20">
        <v>0.25</v>
      </c>
      <c r="I11" s="21" t="str">
        <f t="shared" si="1"/>
        <v>Pendiente</v>
      </c>
    </row>
    <row r="12">
      <c r="A12" s="13" t="s">
        <v>19</v>
      </c>
      <c r="B12" s="14" t="s">
        <v>16</v>
      </c>
      <c r="C12" s="15">
        <v>45400.0</v>
      </c>
      <c r="D12" s="16">
        <v>1.0</v>
      </c>
      <c r="E12" s="22">
        <f t="shared" si="2"/>
        <v>45401</v>
      </c>
      <c r="F12" s="18"/>
      <c r="G12" s="19"/>
      <c r="H12" s="20">
        <v>1.0</v>
      </c>
      <c r="I12" s="23" t="str">
        <f t="shared" si="1"/>
        <v>Completado</v>
      </c>
    </row>
    <row r="13">
      <c r="A13" s="24" t="s">
        <v>20</v>
      </c>
      <c r="B13" s="25" t="s">
        <v>16</v>
      </c>
      <c r="C13" s="26">
        <v>45400.0</v>
      </c>
      <c r="D13" s="27">
        <v>1.0</v>
      </c>
      <c r="E13" s="26">
        <f t="shared" ref="E13:E17" si="3">E12</f>
        <v>45401</v>
      </c>
      <c r="F13" s="28"/>
      <c r="G13" s="28"/>
      <c r="H13" s="29">
        <v>1.0</v>
      </c>
      <c r="I13" s="23" t="str">
        <f t="shared" si="1"/>
        <v>Completado</v>
      </c>
    </row>
    <row r="14">
      <c r="A14" s="30" t="s">
        <v>21</v>
      </c>
      <c r="B14" s="31" t="s">
        <v>16</v>
      </c>
      <c r="C14" s="32">
        <v>45400.0</v>
      </c>
      <c r="D14" s="33">
        <v>1.0</v>
      </c>
      <c r="E14" s="34">
        <f t="shared" si="3"/>
        <v>45401</v>
      </c>
      <c r="F14" s="35"/>
      <c r="G14" s="35"/>
      <c r="H14" s="36">
        <v>1.0</v>
      </c>
      <c r="I14" s="23" t="str">
        <f t="shared" si="1"/>
        <v>Completado</v>
      </c>
    </row>
    <row r="15">
      <c r="A15" s="37" t="s">
        <v>22</v>
      </c>
      <c r="B15" s="38" t="s">
        <v>16</v>
      </c>
      <c r="C15" s="39">
        <v>45400.0</v>
      </c>
      <c r="D15" s="40">
        <v>1.0</v>
      </c>
      <c r="E15" s="41">
        <f t="shared" si="3"/>
        <v>45401</v>
      </c>
      <c r="F15" s="42"/>
      <c r="G15" s="43"/>
      <c r="H15" s="44">
        <v>0.25</v>
      </c>
      <c r="I15" s="21" t="str">
        <f t="shared" si="1"/>
        <v>Pendiente</v>
      </c>
    </row>
    <row r="16">
      <c r="A16" s="45" t="s">
        <v>23</v>
      </c>
      <c r="B16" s="46" t="s">
        <v>16</v>
      </c>
      <c r="C16" s="47">
        <v>45400.0</v>
      </c>
      <c r="D16" s="48">
        <v>1.0</v>
      </c>
      <c r="E16" s="49">
        <f t="shared" si="3"/>
        <v>45401</v>
      </c>
      <c r="F16" s="50"/>
      <c r="G16" s="51"/>
      <c r="H16" s="52">
        <v>1.0</v>
      </c>
      <c r="I16" s="23" t="str">
        <f t="shared" si="1"/>
        <v>Completado</v>
      </c>
    </row>
    <row r="17">
      <c r="A17" s="53" t="s">
        <v>24</v>
      </c>
      <c r="B17" s="54" t="s">
        <v>16</v>
      </c>
      <c r="C17" s="55">
        <v>45400.0</v>
      </c>
      <c r="D17" s="56">
        <v>1.0</v>
      </c>
      <c r="E17" s="57">
        <f t="shared" si="3"/>
        <v>45401</v>
      </c>
      <c r="F17" s="58"/>
      <c r="G17" s="59"/>
      <c r="H17" s="60" t="str">
        <f>H60</f>
        <v/>
      </c>
      <c r="I17" s="21" t="str">
        <f t="shared" si="1"/>
        <v>Pendiente</v>
      </c>
    </row>
    <row r="19">
      <c r="A19" s="61" t="s">
        <v>8</v>
      </c>
      <c r="B19" s="61" t="s">
        <v>9</v>
      </c>
      <c r="C19" s="62" t="s">
        <v>4</v>
      </c>
      <c r="D19" s="62" t="s">
        <v>10</v>
      </c>
      <c r="E19" s="62" t="s">
        <v>5</v>
      </c>
      <c r="F19" s="62" t="s">
        <v>25</v>
      </c>
      <c r="G19" s="63" t="s">
        <v>12</v>
      </c>
      <c r="H19" s="62" t="s">
        <v>13</v>
      </c>
      <c r="I19" s="11" t="s">
        <v>14</v>
      </c>
    </row>
    <row r="20">
      <c r="A20" s="24" t="s">
        <v>20</v>
      </c>
      <c r="B20" s="25" t="s">
        <v>26</v>
      </c>
      <c r="C20" s="26">
        <v>45400.0</v>
      </c>
      <c r="D20" s="64">
        <v>1.0</v>
      </c>
      <c r="E20" s="65">
        <f>C20+D20</f>
        <v>45401</v>
      </c>
      <c r="F20" s="66" t="s">
        <v>27</v>
      </c>
      <c r="G20" s="28"/>
      <c r="H20" s="29">
        <v>1.0</v>
      </c>
      <c r="I20" s="23" t="str">
        <f t="shared" ref="I20:I26" si="5">IF(H20=100%,"Completado",IF(J20&lt;0,"Pendiente atrasado ","Pendiente"))</f>
        <v>Completado</v>
      </c>
    </row>
    <row r="21">
      <c r="A21" s="30" t="s">
        <v>21</v>
      </c>
      <c r="B21" s="31" t="s">
        <v>26</v>
      </c>
      <c r="C21" s="32">
        <v>45400.0</v>
      </c>
      <c r="D21" s="67">
        <v>1.0</v>
      </c>
      <c r="E21" s="68">
        <f t="shared" ref="E21:F21" si="4">E20</f>
        <v>45401</v>
      </c>
      <c r="F21" s="35" t="str">
        <f t="shared" si="4"/>
        <v>18/04/2024</v>
      </c>
      <c r="G21" s="35"/>
      <c r="H21" s="36">
        <v>1.0</v>
      </c>
      <c r="I21" s="23" t="str">
        <f t="shared" si="5"/>
        <v>Completado</v>
      </c>
    </row>
    <row r="22">
      <c r="A22" s="37" t="s">
        <v>22</v>
      </c>
      <c r="B22" s="38" t="s">
        <v>26</v>
      </c>
      <c r="C22" s="39">
        <v>45400.0</v>
      </c>
      <c r="D22" s="69">
        <v>1.0</v>
      </c>
      <c r="E22" s="70">
        <f t="shared" ref="E22:F22" si="6">E21</f>
        <v>45401</v>
      </c>
      <c r="F22" s="71" t="str">
        <f t="shared" si="6"/>
        <v>18/04/2024</v>
      </c>
      <c r="G22" s="43"/>
      <c r="H22" s="72">
        <v>1.0</v>
      </c>
      <c r="I22" s="23" t="str">
        <f t="shared" si="5"/>
        <v>Completado</v>
      </c>
    </row>
    <row r="23">
      <c r="A23" s="45" t="s">
        <v>28</v>
      </c>
      <c r="B23" s="46" t="s">
        <v>26</v>
      </c>
      <c r="C23" s="47">
        <v>45400.0</v>
      </c>
      <c r="D23" s="73">
        <v>1.0</v>
      </c>
      <c r="E23" s="74">
        <f t="shared" ref="E23:F23" si="7">E22</f>
        <v>45401</v>
      </c>
      <c r="F23" s="74" t="str">
        <f t="shared" si="7"/>
        <v>18/04/2024</v>
      </c>
      <c r="G23" s="51"/>
      <c r="H23" s="75">
        <v>1.0</v>
      </c>
      <c r="I23" s="23" t="str">
        <f t="shared" si="5"/>
        <v>Completado</v>
      </c>
    </row>
    <row r="24">
      <c r="A24" s="76" t="s">
        <v>29</v>
      </c>
      <c r="B24" s="77" t="s">
        <v>26</v>
      </c>
      <c r="C24" s="78">
        <v>45400.0</v>
      </c>
      <c r="D24" s="79">
        <v>1.0</v>
      </c>
      <c r="E24" s="80">
        <f t="shared" ref="E24:F24" si="8">E23</f>
        <v>45401</v>
      </c>
      <c r="F24" s="81" t="str">
        <f t="shared" si="8"/>
        <v>18/04/2024</v>
      </c>
      <c r="G24" s="82"/>
      <c r="H24" s="83">
        <v>1.0</v>
      </c>
      <c r="I24" s="23" t="str">
        <f t="shared" si="5"/>
        <v>Completado</v>
      </c>
    </row>
    <row r="25">
      <c r="A25" s="84" t="s">
        <v>30</v>
      </c>
      <c r="B25" s="54" t="s">
        <v>26</v>
      </c>
      <c r="C25" s="85">
        <f t="shared" ref="C25:C26" si="10">C24</f>
        <v>45400</v>
      </c>
      <c r="D25" s="86">
        <v>1.0</v>
      </c>
      <c r="E25" s="87">
        <f t="shared" ref="E25:F25" si="9">E24</f>
        <v>45401</v>
      </c>
      <c r="F25" s="88" t="str">
        <f t="shared" si="9"/>
        <v>18/04/2024</v>
      </c>
      <c r="G25" s="59"/>
      <c r="H25" s="60">
        <f>AVERAGE(H26)</f>
        <v>1</v>
      </c>
      <c r="I25" s="23" t="str">
        <f t="shared" si="5"/>
        <v>Completado</v>
      </c>
    </row>
    <row r="26">
      <c r="A26" s="89" t="s">
        <v>31</v>
      </c>
      <c r="B26" s="90" t="s">
        <v>26</v>
      </c>
      <c r="C26" s="91">
        <f t="shared" si="10"/>
        <v>45400</v>
      </c>
      <c r="D26" s="92">
        <v>1.0</v>
      </c>
      <c r="E26" s="91">
        <f t="shared" ref="E26:F26" si="11">E25</f>
        <v>45401</v>
      </c>
      <c r="F26" s="93" t="str">
        <f t="shared" si="11"/>
        <v>18/04/2024</v>
      </c>
      <c r="G26" s="94"/>
      <c r="H26" s="95">
        <v>1.0</v>
      </c>
      <c r="I26" s="23" t="str">
        <f t="shared" si="5"/>
        <v>Completado</v>
      </c>
    </row>
  </sheetData>
  <drawing r:id="rId1"/>
</worksheet>
</file>