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116" documentId="13_ncr:1_{A8ECC070-3A7C-47D9-8D1C-0C4631834678}" xr6:coauthVersionLast="47" xr6:coauthVersionMax="47" xr10:uidLastSave="{0861EDF0-DD9C-47A0-8B20-328079792DAE}"/>
  <bookViews>
    <workbookView xWindow="-108" yWindow="-108" windowWidth="23256" windowHeight="12576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<sst xmlns="http://schemas.openxmlformats.org/spreadsheetml/2006/main" count="118" uniqueCount="109">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</sst>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77" activePane="bottomLeft" state="frozen"/>
      <selection pane="bottomLeft" activeCell="H87" sqref="H87"/>
    </sheetView>
  </sheetViews>
  <sheetFormatPr baseColWidth="10" defaultColWidth="9.109375" defaultRowHeight="14.4" x14ac:dyDescent="0.3"/>
  <cols>
    <col min="1" max="1" width="8.44140625" style="7" bestFit="1" customWidth="1"/>
    <col min="2" max="2" width="7.109375" style="7" bestFit="1" customWidth="1"/>
    <col min="3" max="3" width="5.88671875" style="7" bestFit="1" customWidth="1"/>
    <col min="4" max="4" width="5.88671875" style="23" bestFit="1" customWidth="1"/>
    <col min="5" max="5" width="8.5546875" style="7" bestFit="1" customWidth="1"/>
    <col min="6" max="7" width="9.44140625" style="7" bestFit="1" customWidth="1"/>
    <col min="8" max="8" width="83.88671875" style="7" bestFit="1" customWidth="1"/>
    <col min="9" max="16384" width="9.109375" style="7"/>
  </cols>
  <sheetData>
    <row r="1" spans="1:234" ht="15" thickBot="1" x14ac:dyDescent="0.35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" thickBot="1" x14ac:dyDescent="0.35">
      <c r="A2" s="43" t="s">
        <v>1</v>
      </c>
      <c r="B2" s="43"/>
      <c r="C2" s="43"/>
      <c r="D2" s="43"/>
      <c r="E2" s="25">
        <f>SUM(E5:E203)</f>
        <v>64.95</v>
      </c>
      <c r="F2" s="25">
        <f>SUM(F5:F203)</f>
        <v>108.4</v>
      </c>
      <c r="G2" s="26">
        <f>SUM(G5:G203)</f>
        <v>173.35</v>
      </c>
      <c r="H2" s="27"/>
    </row>
    <row r="3" spans="1:234" s="8" customFormat="1" ht="13.5" customHeight="1" thickBot="1" x14ac:dyDescent="0.35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" thickBot="1" x14ac:dyDescent="0.35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3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3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3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3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3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3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3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3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3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3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3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3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3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3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3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3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3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3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3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3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3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3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3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3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3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3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3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3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3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3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3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3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3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3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3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3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3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3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3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3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3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3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3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3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3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3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3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3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3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3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3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3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3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3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3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3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3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3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3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3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3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3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3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3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3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3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3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3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3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3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3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3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3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3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3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3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3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3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3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3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x14ac:dyDescent="0.3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3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3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3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3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3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3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3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3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3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3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3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3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3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3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3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3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3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3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3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3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3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3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3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3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3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3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3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3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3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3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3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3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3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3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3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3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3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3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3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3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3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3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3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3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3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3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3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3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3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3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3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3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3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3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3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3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3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3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3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3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3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3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3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3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3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3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3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3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3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3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3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3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3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3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3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3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3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3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3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3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3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3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3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3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3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3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3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3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3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3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3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3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3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3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3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3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3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3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3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3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3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3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3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3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3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3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3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3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3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3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3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3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3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3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3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3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3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" thickBot="1" x14ac:dyDescent="0.35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09375" defaultRowHeight="14.4" x14ac:dyDescent="0.3"/>
  <cols>
    <col min="1" max="1" width="12" bestFit="1" customWidth="1"/>
    <col min="2" max="2" width="48.5546875" customWidth="1"/>
    <col min="3" max="7" width="5.88671875" customWidth="1"/>
    <col min="8" max="8" width="38.44140625" customWidth="1"/>
  </cols>
  <sheetData>
    <row r="1" spans="1:8" s="6" customFormat="1" ht="21" x14ac:dyDescent="0.4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3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3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3">
      <c r="A4" t="s">
        <v>16</v>
      </c>
      <c r="B4" t="s">
        <v>32</v>
      </c>
    </row>
    <row r="5" spans="1:8" ht="8.25" customHeight="1" x14ac:dyDescent="0.3"/>
    <row r="6" spans="1:8" ht="70.5" customHeight="1" x14ac:dyDescent="0.3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86.4" x14ac:dyDescent="0.3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3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3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3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3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3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3"/>
    <row r="14" spans="1:8" x14ac:dyDescent="0.3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3">
      <c r="A15" s="51"/>
      <c r="B15" s="52"/>
      <c r="C15" s="52"/>
      <c r="D15" s="52"/>
      <c r="E15" s="52"/>
      <c r="F15" s="52"/>
      <c r="G15" s="52"/>
      <c r="H15" s="53"/>
    </row>
    <row r="16" spans="1:8" x14ac:dyDescent="0.3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5" zoomScale="115" zoomScaleNormal="115" workbookViewId="0">
      <selection activeCell="V17" sqref="V17"/>
    </sheetView>
  </sheetViews>
  <sheetFormatPr baseColWidth="10" defaultColWidth="9.109375" defaultRowHeight="14.4" x14ac:dyDescent="0.3"/>
  <cols>
    <col min="4" max="4" width="11.33203125" bestFit="1" customWidth="1"/>
  </cols>
  <sheetData>
    <row r="8" spans="3:5" x14ac:dyDescent="0.3">
      <c r="C8" s="60" t="s">
        <v>1</v>
      </c>
      <c r="D8" s="60"/>
      <c r="E8" s="1">
        <f>SUM(D11:D62)</f>
        <v>173.35</v>
      </c>
    </row>
    <row r="10" spans="3:5" x14ac:dyDescent="0.3">
      <c r="C10" s="4" t="s">
        <v>28</v>
      </c>
      <c r="D10" s="2" t="s">
        <v>29</v>
      </c>
    </row>
    <row r="11" spans="3:5" x14ac:dyDescent="0.3">
      <c r="C11" s="5">
        <v>16</v>
      </c>
      <c r="D11" s="3">
        <f>SUMIF(Begleitprotokoll!$B$5:$B$56,Wochenstunden!$C11,Begleitprotokoll!$G$5:$G$56)</f>
        <v>0</v>
      </c>
    </row>
    <row r="12" spans="3:5" x14ac:dyDescent="0.3">
      <c r="C12" s="5">
        <v>17</v>
      </c>
      <c r="D12" s="3">
        <f>SUMIF(Begleitprotokoll!$B$5:$B$56,Wochenstunden!$C12,Begleitprotokoll!$G$5:$G$56)</f>
        <v>0</v>
      </c>
    </row>
    <row r="13" spans="3:5" x14ac:dyDescent="0.3">
      <c r="C13" s="5">
        <v>18</v>
      </c>
      <c r="D13" s="3">
        <f>SUMIF(Begleitprotokoll!$B$5:$B$56,Wochenstunden!$C13,Begleitprotokoll!$G$5:$G$56)</f>
        <v>0</v>
      </c>
    </row>
    <row r="14" spans="3:5" x14ac:dyDescent="0.3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3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3">
      <c r="C16" s="5">
        <v>21</v>
      </c>
      <c r="D16" s="3">
        <f>SUMIF(Begleitprotokoll!$B$5:$B$56,Wochenstunden!$C16,Begleitprotokoll!$G$5:$G$56)</f>
        <v>4.583333333333333</v>
      </c>
    </row>
    <row r="17" spans="3:4" x14ac:dyDescent="0.3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3">
      <c r="C18" s="5">
        <v>23</v>
      </c>
      <c r="D18" s="3">
        <f>SUMIF(Begleitprotokoll!$B$5:$B$56,Wochenstunden!$C18,Begleitprotokoll!$G$5:$G$56)</f>
        <v>0</v>
      </c>
    </row>
    <row r="19" spans="3:4" x14ac:dyDescent="0.3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3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3">
      <c r="C21" s="5">
        <v>26</v>
      </c>
      <c r="D21" s="3">
        <f>SUMIF(Begleitprotokoll!$B$5:$B$56,Wochenstunden!$C21,Begleitprotokoll!$G$5:$G$56)</f>
        <v>7.9</v>
      </c>
    </row>
    <row r="22" spans="3:4" x14ac:dyDescent="0.3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3">
      <c r="C23" s="5">
        <v>28</v>
      </c>
      <c r="D23" s="3">
        <f>SUMIF(Begleitprotokoll!$B$5:$B$56,Wochenstunden!$C23,Begleitprotokoll!$G$5:$G$56)</f>
        <v>2.8</v>
      </c>
    </row>
    <row r="24" spans="3:4" x14ac:dyDescent="0.3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3">
      <c r="C25" s="5">
        <v>30</v>
      </c>
      <c r="D25" s="3">
        <f>SUMIF(Begleitprotokoll!$B$5:$B$158,Wochenstunden!$C25,Begleitprotokoll!$G$5:$G$158)</f>
        <v>6.45</v>
      </c>
    </row>
    <row r="26" spans="3:4" x14ac:dyDescent="0.3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3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3">
      <c r="C28" s="5">
        <v>33</v>
      </c>
      <c r="D28" s="3">
        <f>SUMIF(Begleitprotokoll!$B$5:$B$158,Wochenstunden!$C28,Begleitprotokoll!$G$5:$G$158)</f>
        <v>2</v>
      </c>
    </row>
    <row r="29" spans="3:4" x14ac:dyDescent="0.3">
      <c r="C29" s="5">
        <v>34</v>
      </c>
      <c r="D29" s="3">
        <f>SUMIF(Begleitprotokoll!$B$5:$B$158,Wochenstunden!$C29,Begleitprotokoll!$G$5:$G$158)</f>
        <v>9.1</v>
      </c>
    </row>
    <row r="30" spans="3:4" x14ac:dyDescent="0.3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3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3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3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3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3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3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3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3">
      <c r="C38" s="5">
        <v>43</v>
      </c>
      <c r="D38" s="3">
        <f>SUMIF(Begleitprotokoll!$B$5:$B$158,Wochenstunden!$C38,Begleitprotokoll!$G$5:$G$158)</f>
        <v>0</v>
      </c>
    </row>
    <row r="39" spans="3:4" x14ac:dyDescent="0.3">
      <c r="C39" s="5">
        <v>44</v>
      </c>
      <c r="D39" s="3">
        <f>SUMIF(Begleitprotokoll!$B$5:$B$158,Wochenstunden!$C39,Begleitprotokoll!$G$5:$G$158)</f>
        <v>0</v>
      </c>
    </row>
    <row r="40" spans="3:4" x14ac:dyDescent="0.3">
      <c r="C40" s="5">
        <v>45</v>
      </c>
      <c r="D40" s="3">
        <f>SUMIF(Begleitprotokoll!$B$5:$B$158,Wochenstunden!$C40,Begleitprotokoll!$G$5:$G$158)</f>
        <v>3.7</v>
      </c>
    </row>
    <row r="41" spans="3:4" x14ac:dyDescent="0.3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3">
      <c r="C42" s="5">
        <v>47</v>
      </c>
      <c r="D42" s="3">
        <f>SUMIF(Begleitprotokoll!$B$5:$B$158,Wochenstunden!$C42,Begleitprotokoll!$G$5:$G$158)</f>
        <v>11.75</v>
      </c>
    </row>
    <row r="43" spans="3:4" x14ac:dyDescent="0.3">
      <c r="C43" s="5">
        <v>48</v>
      </c>
      <c r="D43" s="3">
        <f>SUMIF(Begleitprotokoll!$B$5:$B$158,Wochenstunden!$C43,Begleitprotokoll!$G$5:$G$158)</f>
        <v>0</v>
      </c>
    </row>
    <row r="44" spans="3:4" x14ac:dyDescent="0.3">
      <c r="C44" s="5">
        <v>49</v>
      </c>
      <c r="D44" s="3">
        <f>SUMIF(Begleitprotokoll!$B$5:$B$158,Wochenstunden!$C44,Begleitprotokoll!$G$5:$G$158)</f>
        <v>0</v>
      </c>
    </row>
    <row r="45" spans="3:4" x14ac:dyDescent="0.3">
      <c r="C45" s="5">
        <v>50</v>
      </c>
      <c r="D45" s="3">
        <f>SUMIF(Begleitprotokoll!$B$5:$B$158,Wochenstunden!$C45,Begleitprotokoll!$G$5:$G$158)</f>
        <v>0</v>
      </c>
    </row>
    <row r="46" spans="3:4" x14ac:dyDescent="0.3">
      <c r="C46" s="5">
        <v>51</v>
      </c>
      <c r="D46" s="3">
        <f>SUMIF(Begleitprotokoll!$B$5:$B$158,Wochenstunden!$C46,Begleitprotokoll!$G$5:$G$158)</f>
        <v>0</v>
      </c>
    </row>
    <row r="47" spans="3:4" x14ac:dyDescent="0.3">
      <c r="C47" s="5">
        <v>52</v>
      </c>
      <c r="D47" s="3">
        <f>SUMIF(Begleitprotokoll!$B$5:$B$158,Wochenstunden!$C47,Begleitprotokoll!$G$5:$G$158)</f>
        <v>0</v>
      </c>
    </row>
    <row r="48" spans="3:4" x14ac:dyDescent="0.3">
      <c r="C48" s="5">
        <v>1</v>
      </c>
      <c r="D48" s="3">
        <f>SUMIF(Begleitprotokoll!$B$5:$B$158,Wochenstunden!$C48,Begleitprotokoll!$G$5:$G$158)</f>
        <v>0</v>
      </c>
    </row>
    <row r="49" spans="3:8" x14ac:dyDescent="0.3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3">
      <c r="C50" s="5">
        <v>3</v>
      </c>
      <c r="D50" s="3">
        <f>SUMIF(Begleitprotokoll!$B$5:$B$200,Wochenstunden!$C50,Begleitprotokoll!$G$5:$G$200)</f>
        <v>0</v>
      </c>
    </row>
    <row r="51" spans="3:8" x14ac:dyDescent="0.3">
      <c r="C51" s="5">
        <v>4</v>
      </c>
      <c r="D51" s="3">
        <f>SUMIF(Begleitprotokoll!$B$5:$B$200,Wochenstunden!$C51,Begleitprotokoll!$G$5:$G$200)</f>
        <v>0</v>
      </c>
    </row>
    <row r="52" spans="3:8" x14ac:dyDescent="0.3">
      <c r="C52" s="5">
        <v>5</v>
      </c>
      <c r="D52" s="3">
        <f>SUMIF(Begleitprotokoll!$B$5:$B$200,Wochenstunden!$C52,Begleitprotokoll!$G$5:$G$200)</f>
        <v>0</v>
      </c>
    </row>
    <row r="53" spans="3:8" x14ac:dyDescent="0.3">
      <c r="C53" s="5">
        <v>6</v>
      </c>
      <c r="D53" s="3">
        <f>SUMIF(Begleitprotokoll!$B$5:$B$200,Wochenstunden!$C53,Begleitprotokoll!$G$5:$G$200)</f>
        <v>0</v>
      </c>
    </row>
    <row r="54" spans="3:8" x14ac:dyDescent="0.3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3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3">
      <c r="C56" s="5">
        <v>9</v>
      </c>
      <c r="D56" s="3">
        <f>SUMIF(Begleitprotokoll!$B$5:$B$200,Wochenstunden!$C56,Begleitprotokoll!$G$5:$G$200)</f>
        <v>0</v>
      </c>
    </row>
    <row r="57" spans="3:8" x14ac:dyDescent="0.3">
      <c r="C57" s="5">
        <v>10</v>
      </c>
      <c r="D57" s="3">
        <f>SUMIF(Begleitprotokoll!$B$5:$B$200,Wochenstunden!$C57,Begleitprotokoll!$G$5:$G$200)</f>
        <v>0</v>
      </c>
    </row>
    <row r="58" spans="3:8" x14ac:dyDescent="0.3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3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3">
      <c r="C60" s="5">
        <v>13</v>
      </c>
      <c r="D60" s="3">
        <f>SUMIF(Begleitprotokoll!$B$5:$B$203,Wochenstunden!$C60,Begleitprotokoll!$G$5:$G$203)</f>
        <v>0</v>
      </c>
    </row>
    <row r="61" spans="3:8" x14ac:dyDescent="0.3">
      <c r="C61" s="5">
        <v>14</v>
      </c>
      <c r="D61" s="3">
        <f>SUMIF(Begleitprotokoll!$B$5:$B$203,Wochenstunden!$C61,Begleitprotokoll!$G$5:$G$203)</f>
        <v>0</v>
      </c>
    </row>
    <row r="62" spans="3:8" x14ac:dyDescent="0.3">
      <c r="C62" s="5">
        <v>15</v>
      </c>
      <c r="D62" s="3">
        <f>SUMIF(Begleitprotokoll!$B$5:$B$203,Wochenstunden!$C62,Begleitprotokoll!$G$5:$G$203)</f>
        <v>0</v>
      </c>
    </row>
    <row r="63" spans="3:8" x14ac:dyDescent="0.3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2023-11-25T16:14:37Z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