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502" documentId="11_244DF2A5C81B934B5237CC8EA0FD7D26E8B2E7F3" xr6:coauthVersionLast="47" xr6:coauthVersionMax="47" xr10:uidLastSave="{746137AC-9903-4CD1-9101-55A45F161479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B52" i="1"/>
  <c r="B53" i="1"/>
  <c r="B54" i="1"/>
  <c r="B55" i="1"/>
  <c r="B56" i="1"/>
  <c r="B57" i="1"/>
  <c r="B58" i="1"/>
  <c r="E2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/>
  <c r="G74" i="1"/>
  <c r="F74" i="1" s="1"/>
  <c r="G75" i="1"/>
  <c r="F75" i="1" s="1"/>
  <c r="G76" i="1"/>
  <c r="F76" i="1" s="1"/>
  <c r="G78" i="1"/>
  <c r="F78" i="1" s="1"/>
  <c r="G79" i="1"/>
  <c r="F79" i="1"/>
  <c r="G80" i="1"/>
  <c r="F80" i="1" s="1"/>
  <c r="G82" i="1"/>
  <c r="F82" i="1"/>
  <c r="G83" i="1"/>
  <c r="F83" i="1" s="1"/>
  <c r="G84" i="1"/>
  <c r="F84" i="1" s="1"/>
  <c r="G86" i="1"/>
  <c r="F86" i="1" s="1"/>
  <c r="G87" i="1"/>
  <c r="F87" i="1" s="1"/>
  <c r="G88" i="1"/>
  <c r="F88" i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/>
  <c r="G100" i="1"/>
  <c r="F100" i="1" s="1"/>
  <c r="G102" i="1"/>
  <c r="F102" i="1" s="1"/>
  <c r="G103" i="1"/>
  <c r="F103" i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<sst xmlns="http://schemas.openxmlformats.org/spreadsheetml/2006/main" count="94" uniqueCount="87">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</sst>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45" zoomScaleNormal="145" workbookViewId="0">
      <pane ySplit="4" topLeftCell="A49" activePane="bottomLeft" state="frozen"/>
      <selection pane="bottomLeft" activeCell="H63" sqref="H63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42.45</v>
      </c>
      <c r="F2" s="25">
        <f>SUM(F5:F203)</f>
        <v>63.333333333333343</v>
      </c>
      <c r="G2" s="26">
        <f>SUM(G5:G203)</f>
        <v>105.7833333333333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/>
      <c r="B63" s="11" t="e">
        <f t="shared" si="2"/>
        <v>#NUM!</v>
      </c>
      <c r="C63" s="12"/>
      <c r="D63" s="13"/>
      <c r="E63" s="30"/>
      <c r="F63" s="30">
        <f t="shared" si="0"/>
        <v>0</v>
      </c>
      <c r="G63" s="29">
        <f t="shared" si="1"/>
        <v>0</v>
      </c>
      <c r="H63" s="16"/>
    </row>
    <row r="64" spans="1:8" x14ac:dyDescent="0.25">
      <c r="A64" s="15"/>
      <c r="B64" s="11" t="e">
        <f t="shared" si="2"/>
        <v>#NUM!</v>
      </c>
      <c r="C64" s="12"/>
      <c r="D64" s="13"/>
      <c r="E64" s="30"/>
      <c r="F64" s="30">
        <f t="shared" si="0"/>
        <v>0</v>
      </c>
      <c r="G64" s="29">
        <f t="shared" si="1"/>
        <v>0</v>
      </c>
      <c r="H64" s="16"/>
    </row>
    <row r="65" spans="1:8" x14ac:dyDescent="0.25">
      <c r="A65" s="15"/>
      <c r="B65" s="11" t="e">
        <f t="shared" si="2"/>
        <v>#NUM!</v>
      </c>
      <c r="C65" s="12"/>
      <c r="D65" s="13"/>
      <c r="E65" s="30"/>
      <c r="F65" s="30">
        <f t="shared" si="0"/>
        <v>0</v>
      </c>
      <c r="G65" s="29">
        <f t="shared" si="1"/>
        <v>0</v>
      </c>
      <c r="H65" s="16"/>
    </row>
    <row r="66" spans="1:8" x14ac:dyDescent="0.25">
      <c r="A66" s="15"/>
      <c r="B66" s="11" t="e">
        <f t="shared" si="2"/>
        <v>#NUM!</v>
      </c>
      <c r="C66" s="12"/>
      <c r="D66" s="13"/>
      <c r="E66" s="30"/>
      <c r="F66" s="30">
        <f t="shared" si="0"/>
        <v>0</v>
      </c>
      <c r="G66" s="29">
        <f t="shared" si="1"/>
        <v>0</v>
      </c>
      <c r="H66" s="16"/>
    </row>
    <row r="67" spans="1:8" x14ac:dyDescent="0.25">
      <c r="A67" s="15"/>
      <c r="B67" s="11" t="e">
        <f t="shared" si="2"/>
        <v>#NUM!</v>
      </c>
      <c r="C67" s="12"/>
      <c r="D67" s="13"/>
      <c r="E67" s="30"/>
      <c r="F67" s="30">
        <f t="shared" si="0"/>
        <v>0</v>
      </c>
      <c r="G67" s="29">
        <f t="shared" si="1"/>
        <v>0</v>
      </c>
      <c r="H67" s="16"/>
    </row>
    <row r="68" spans="1:8" x14ac:dyDescent="0.25">
      <c r="A68" s="15"/>
      <c r="B68" s="11" t="e">
        <f t="shared" si="2"/>
        <v>#NUM!</v>
      </c>
      <c r="C68" s="12"/>
      <c r="D68" s="13"/>
      <c r="E68" s="30"/>
      <c r="F68" s="30">
        <f t="shared" si="0"/>
        <v>0</v>
      </c>
      <c r="G68" s="29">
        <f t="shared" si="1"/>
        <v>0</v>
      </c>
      <c r="H68" s="16"/>
    </row>
    <row r="69" spans="1:8" x14ac:dyDescent="0.25">
      <c r="A69" s="15"/>
      <c r="B69" s="11" t="e">
        <f t="shared" si="2"/>
        <v>#NUM!</v>
      </c>
      <c r="C69" s="12"/>
      <c r="D69" s="13"/>
      <c r="E69" s="30"/>
      <c r="F69" s="30">
        <f t="shared" si="0"/>
        <v>0</v>
      </c>
      <c r="G69" s="29">
        <f t="shared" si="1"/>
        <v>0</v>
      </c>
      <c r="H69" s="16"/>
    </row>
    <row r="70" spans="1:8" x14ac:dyDescent="0.25">
      <c r="A70" s="15"/>
      <c r="B70" s="11" t="e">
        <f t="shared" ref="B70:B133" si="3">TRUNC((A70-DATE(YEAR(A70+3-MOD(A70-2,7)),1,MOD(A70-2,7)-9))/7)</f>
        <v>#NUM!</v>
      </c>
      <c r="C70" s="12"/>
      <c r="D70" s="13"/>
      <c r="E70" s="30"/>
      <c r="F70" s="30">
        <f t="shared" si="0"/>
        <v>0</v>
      </c>
      <c r="G70" s="29">
        <f t="shared" ref="G70:G133" si="4">HOUR($D70-$C70)+MINUTE($D70-$C70)/60</f>
        <v>0</v>
      </c>
      <c r="H70" s="16"/>
    </row>
    <row r="71" spans="1:8" x14ac:dyDescent="0.25">
      <c r="A71" s="15"/>
      <c r="B71" s="11" t="e">
        <f t="shared" si="3"/>
        <v>#NUM!</v>
      </c>
      <c r="C71" s="12"/>
      <c r="D71" s="13"/>
      <c r="E71" s="30"/>
      <c r="F71" s="30">
        <f t="shared" ref="F71:F134" si="5">G71-E71</f>
        <v>0</v>
      </c>
      <c r="G71" s="29">
        <f t="shared" si="4"/>
        <v>0</v>
      </c>
      <c r="H71" s="16"/>
    </row>
    <row r="72" spans="1:8" x14ac:dyDescent="0.25">
      <c r="A72" s="15"/>
      <c r="B72" s="11" t="e">
        <f t="shared" si="3"/>
        <v>#NUM!</v>
      </c>
      <c r="C72" s="12"/>
      <c r="D72" s="13"/>
      <c r="E72" s="30"/>
      <c r="F72" s="30">
        <f t="shared" si="5"/>
        <v>0</v>
      </c>
      <c r="G72" s="29">
        <f t="shared" si="4"/>
        <v>0</v>
      </c>
      <c r="H72" s="16"/>
    </row>
    <row r="73" spans="1:8" x14ac:dyDescent="0.25">
      <c r="A73" s="15"/>
      <c r="B73" s="11" t="e">
        <f t="shared" si="3"/>
        <v>#NUM!</v>
      </c>
      <c r="C73" s="12"/>
      <c r="D73" s="13"/>
      <c r="E73" s="30"/>
      <c r="F73" s="30">
        <f t="shared" si="5"/>
        <v>0</v>
      </c>
      <c r="G73" s="29">
        <f t="shared" si="4"/>
        <v>0</v>
      </c>
      <c r="H73" s="16"/>
    </row>
    <row r="74" spans="1:8" x14ac:dyDescent="0.25">
      <c r="A74" s="15"/>
      <c r="B74" s="11" t="e">
        <f t="shared" si="3"/>
        <v>#NUM!</v>
      </c>
      <c r="C74" s="12"/>
      <c r="D74" s="13"/>
      <c r="E74" s="30"/>
      <c r="F74" s="30">
        <f t="shared" si="5"/>
        <v>0</v>
      </c>
      <c r="G74" s="29">
        <f t="shared" si="4"/>
        <v>0</v>
      </c>
      <c r="H74" s="16"/>
    </row>
    <row r="75" spans="1:8" x14ac:dyDescent="0.25">
      <c r="A75" s="15"/>
      <c r="B75" s="11" t="e">
        <f t="shared" si="3"/>
        <v>#NUM!</v>
      </c>
      <c r="C75" s="12"/>
      <c r="D75" s="13"/>
      <c r="E75" s="30"/>
      <c r="F75" s="30">
        <f t="shared" si="5"/>
        <v>0</v>
      </c>
      <c r="G75" s="29">
        <f t="shared" si="4"/>
        <v>0</v>
      </c>
      <c r="H75" s="16"/>
    </row>
    <row r="76" spans="1:8" x14ac:dyDescent="0.25">
      <c r="A76" s="15"/>
      <c r="B76" s="11" t="e">
        <f t="shared" si="3"/>
        <v>#NUM!</v>
      </c>
      <c r="C76" s="12"/>
      <c r="D76" s="13"/>
      <c r="E76" s="30"/>
      <c r="F76" s="30">
        <f t="shared" si="5"/>
        <v>0</v>
      </c>
      <c r="G76" s="29">
        <f t="shared" si="4"/>
        <v>0</v>
      </c>
      <c r="H76" s="16"/>
    </row>
    <row r="77" spans="1:8" x14ac:dyDescent="0.25">
      <c r="A77" s="15"/>
      <c r="B77" s="11" t="e">
        <f t="shared" si="3"/>
        <v>#NUM!</v>
      </c>
      <c r="C77" s="12"/>
      <c r="D77" s="13"/>
      <c r="E77" s="30"/>
      <c r="F77" s="30">
        <f t="shared" si="5"/>
        <v>0</v>
      </c>
      <c r="G77" s="29">
        <f t="shared" si="4"/>
        <v>0</v>
      </c>
      <c r="H77" s="16"/>
    </row>
    <row r="78" spans="1:8" x14ac:dyDescent="0.25">
      <c r="A78" s="15"/>
      <c r="B78" s="11" t="e">
        <f t="shared" si="3"/>
        <v>#NUM!</v>
      </c>
      <c r="C78" s="12"/>
      <c r="D78" s="13"/>
      <c r="E78" s="30"/>
      <c r="F78" s="30">
        <f t="shared" si="5"/>
        <v>0</v>
      </c>
      <c r="G78" s="29">
        <f t="shared" si="4"/>
        <v>0</v>
      </c>
      <c r="H78" s="16"/>
    </row>
    <row r="79" spans="1:8" x14ac:dyDescent="0.25">
      <c r="A79" s="15"/>
      <c r="B79" s="11" t="e">
        <f t="shared" si="3"/>
        <v>#NUM!</v>
      </c>
      <c r="C79" s="12"/>
      <c r="D79" s="13"/>
      <c r="E79" s="30"/>
      <c r="F79" s="30">
        <f t="shared" si="5"/>
        <v>0</v>
      </c>
      <c r="G79" s="29">
        <f t="shared" si="4"/>
        <v>0</v>
      </c>
      <c r="H79" s="16"/>
    </row>
    <row r="80" spans="1:8" x14ac:dyDescent="0.25">
      <c r="A80" s="15"/>
      <c r="B80" s="11" t="e">
        <f t="shared" si="3"/>
        <v>#NUM!</v>
      </c>
      <c r="C80" s="12"/>
      <c r="D80" s="13"/>
      <c r="E80" s="30"/>
      <c r="F80" s="30">
        <f t="shared" si="5"/>
        <v>0</v>
      </c>
      <c r="G80" s="29">
        <f t="shared" si="4"/>
        <v>0</v>
      </c>
      <c r="H80" s="16"/>
    </row>
    <row r="81" spans="1:8" x14ac:dyDescent="0.25">
      <c r="A81" s="15"/>
      <c r="B81" s="11" t="e">
        <f t="shared" si="3"/>
        <v>#NUM!</v>
      </c>
      <c r="C81" s="12"/>
      <c r="D81" s="13"/>
      <c r="E81" s="30"/>
      <c r="F81" s="30">
        <f t="shared" si="5"/>
        <v>0</v>
      </c>
      <c r="G81" s="29">
        <f t="shared" si="4"/>
        <v>0</v>
      </c>
      <c r="H81" s="16"/>
    </row>
    <row r="82" spans="1:8" x14ac:dyDescent="0.25">
      <c r="A82" s="15"/>
      <c r="B82" s="11" t="e">
        <f t="shared" si="3"/>
        <v>#NUM!</v>
      </c>
      <c r="C82" s="12"/>
      <c r="D82" s="13"/>
      <c r="E82" s="30"/>
      <c r="F82" s="30">
        <f t="shared" si="5"/>
        <v>0</v>
      </c>
      <c r="G82" s="29">
        <f t="shared" si="4"/>
        <v>0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0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105.78333333333333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0</v>
      </c>
    </row>
    <row r="36" spans="3:4" x14ac:dyDescent="0.25">
      <c r="C36" s="5">
        <v>41</v>
      </c>
      <c r="D36" s="3">
        <f>SUMIF(Begleitprotokoll!$B$5:$B$158,Wochenstunden!$C36,Begleitprotokoll!$G$5:$G$158)</f>
        <v>0</v>
      </c>
    </row>
    <row r="37" spans="3:4" x14ac:dyDescent="0.25">
      <c r="C37" s="5">
        <v>42</v>
      </c>
      <c r="D37" s="3">
        <f>SUMIF(Begleitprotokoll!$B$5:$B$158,Wochenstunden!$C37,Begleitprotokoll!$G$5:$G$158)</f>
        <v>0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2023-10-01T18:37:54Z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