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379" documentId="13_ncr:1_{A8ECC070-3A7C-47D9-8D1C-0C4631834678}" xr6:coauthVersionLast="47" xr6:coauthVersionMax="47" xr10:uidLastSave="{AF70846C-1B9A-48DA-B5BF-E8711FFA70B0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<sst xmlns="http://schemas.openxmlformats.org/spreadsheetml/2006/main" count="161" uniqueCount="151">
  <si>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</si>
  <si>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</si>
  <si>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</si>
  <si>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</si>
  <si>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</si>
  <si>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</si>
  <si>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</si>
  <si>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</si>
  <si>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</si>
  <si>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</si>
  <si>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</si>
  <si>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</si>
  <si>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</si>
  <si>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</si>
  <si>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</si>
  <si>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</si>
  <si>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</si>
  <si>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</si>
  <si>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</si>
  <si>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</si>
  <si>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</si>
  <si>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</si>
  <si>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</si>
  <si>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</si>
  <si>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</si>
  <si>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</si>
  <si>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</si>
  <si>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</si>
  <si>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</si>
  <si>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</si>
  <si>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</si>
  <si>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</si>
  <si>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</si>
  <si>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</si>
  <si>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</si>
  <si>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</si>
  <si>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</si>
  <si>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</si>
  <si>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</si>
  <si>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</si>
  <si>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</si>
  <si>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</si>
  <si>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</si>
  <si>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</si>
  <si>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</si>
  <si>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</si>
  <si>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</si>
  <si>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</si>
  <si>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</si>
  <si>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</si>
  <si>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</si>
  <si>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</si>
  <si>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</si>
  <si>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</si>
  <si>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</si>
  <si>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</si>
  <si>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</si>
  <si>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</si>
  <si>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</si>
  <si>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</si>
  <si>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</si>
  <si>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</si>
  <si>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</si>
  <si>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</si>
  <si>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</si>
  <si>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</si>
  <si>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</si>
  <si>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</si>
  <si>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</si>
  <si>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</si>
  <si>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</si>
  <si>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</si>
  <si>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</si>
  <si>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</si>
  <si>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</si>
  <si>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</si>
  <si>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</si>
  <si>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</si>
  <si>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</si>
  <si>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</si>
  <si>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</si>
  <si>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</si>
  <si>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</si>
  <si>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</si>
  <si>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</si>
  <si>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</si>
  <si>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</si>
  <si>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</si>
  <si>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</si>
  <si>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</si>
  <si>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</si>
  <si>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</si>
  <si>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</si>
  <si>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</si>
  <si>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</si>
  <si>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</si>
  <si>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</si>
  <si>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</si>
  <si>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</si>
  <si>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</si>
  <si>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</si>
  <si>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</si>
  <si>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</si>
  <si>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</si>
  <si>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</si>
  <si>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</si>
  <si>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</si>
  <si>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</si>
  <si>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</si>
  <si>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</si>
  <si>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</si>
  <si>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</si>
  <si>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</si>
  <si>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</si>
  <si>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</si>
  <si>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</si>
  <si>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</si>
  <si>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</si>
  <si>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</si>
  <si>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</si>
  <si>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</si>
  <si>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</si>
  <si>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</si>
  <si>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</si>
  <si>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</si>
  <si>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</si>
  <si>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</si>
  <si>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</si>
  <si>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</si>
  <si>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</si>
  <si>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</si>
  <si>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</si>
  <si>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</si>
  <si>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</si>
  <si>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</si>
  <si>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</si>
  <si>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</si>
  <si>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</si>
  <si>
    <t>Flight Controller Platine IMU-, DS2438-, Motortest</t>
  </si>
  <si>
    <t>IMU + Data transmission tests</t>
  </si>
  <si>
    <t>Dokumentation Fernsteuerung anfangen</t>
  </si>
  <si>
    <t>Dokumentation Fernsteuerung weiterschreiben</t>
  </si>
  <si>
    <t>Dokumentation Lagewinkel anfangen</t>
  </si>
  <si>
    <t>Dokumentation PID, Lagewinkel, IMU weiterschreiben</t>
  </si>
  <si>
    <t>Dokumentation DS2438 anfangen</t>
  </si>
  <si>
    <t>Drohnen SW- / HW- / Flugtests</t>
  </si>
  <si>
    <t>Datenübertragung + PID-Tests</t>
  </si>
  <si>
    <t>Doku DS2438</t>
  </si>
  <si>
    <t>Doku DS2438, IMU, Fernsteuerung</t>
  </si>
  <si>
    <t>Doku IMU, MPU9250 + BMP280</t>
  </si>
  <si>
    <t>Doku IMU + Software Blockschaltbild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</si>
</sst>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14.3</c:v>
                </c:pt>
                <c:pt idx="43">
                  <c:v>18.733333333333334</c:v>
                </c:pt>
                <c:pt idx="44">
                  <c:v>15.75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110" activePane="bottomLeft" state="frozen"/>
      <selection pane="bottomLeft" activeCell="H130" sqref="H130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97.95</v>
      </c>
      <c r="F2" s="25">
        <f>SUM(F5:F203)</f>
        <v>198.26666666666665</v>
      </c>
      <c r="G2" s="26">
        <f>SUM(G5:G203)</f>
        <v>296.2166666666667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25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25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25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25">
      <c r="A117" s="15">
        <v>45324</v>
      </c>
      <c r="B117" s="11">
        <f t="shared" si="3"/>
        <v>5</v>
      </c>
      <c r="C117" s="12">
        <v>0.3263888888888889</v>
      </c>
      <c r="D117" s="13">
        <v>0.60416666666666663</v>
      </c>
      <c r="E117" s="30">
        <v>4.5</v>
      </c>
      <c r="F117" s="30">
        <f t="shared" si="5"/>
        <v>2.166666666666667</v>
      </c>
      <c r="G117" s="29">
        <f t="shared" si="4"/>
        <v>6.666666666666667</v>
      </c>
      <c r="H117" s="16" t="s">
        <v>138</v>
      </c>
    </row>
    <row r="118" spans="1:8" x14ac:dyDescent="0.25">
      <c r="A118" s="15">
        <v>45327</v>
      </c>
      <c r="B118" s="11">
        <f t="shared" si="3"/>
        <v>6</v>
      </c>
      <c r="C118" s="12">
        <v>0.41666666666666669</v>
      </c>
      <c r="D118" s="13">
        <v>0.46875</v>
      </c>
      <c r="E118" s="30">
        <v>0</v>
      </c>
      <c r="F118" s="30">
        <f t="shared" si="5"/>
        <v>1.25</v>
      </c>
      <c r="G118" s="29">
        <f t="shared" si="4"/>
        <v>1.25</v>
      </c>
      <c r="H118" s="16" t="s">
        <v>139</v>
      </c>
    </row>
    <row r="119" spans="1:8" x14ac:dyDescent="0.25">
      <c r="A119" s="15">
        <v>45327</v>
      </c>
      <c r="B119" s="11">
        <f t="shared" si="3"/>
        <v>6</v>
      </c>
      <c r="C119" s="12">
        <v>0.61805555555555558</v>
      </c>
      <c r="D119" s="13">
        <v>0.72499999999999998</v>
      </c>
      <c r="E119" s="30">
        <v>0</v>
      </c>
      <c r="F119" s="30">
        <f t="shared" si="5"/>
        <v>2.5666666666666664</v>
      </c>
      <c r="G119" s="29">
        <f t="shared" si="4"/>
        <v>2.5666666666666664</v>
      </c>
      <c r="H119" s="16" t="s">
        <v>140</v>
      </c>
    </row>
    <row r="120" spans="1:8" x14ac:dyDescent="0.25">
      <c r="A120" s="15">
        <v>45327</v>
      </c>
      <c r="B120" s="11">
        <f t="shared" si="3"/>
        <v>6</v>
      </c>
      <c r="C120" s="12">
        <v>0.86805555555555547</v>
      </c>
      <c r="D120" s="13">
        <v>0.90972222222222221</v>
      </c>
      <c r="E120" s="30">
        <v>0</v>
      </c>
      <c r="F120" s="30">
        <f t="shared" si="5"/>
        <v>1</v>
      </c>
      <c r="G120" s="29">
        <f t="shared" si="4"/>
        <v>1</v>
      </c>
      <c r="H120" s="16" t="s">
        <v>141</v>
      </c>
    </row>
    <row r="121" spans="1:8" x14ac:dyDescent="0.25">
      <c r="A121" s="15">
        <v>45328</v>
      </c>
      <c r="B121" s="11">
        <f t="shared" si="3"/>
        <v>6</v>
      </c>
      <c r="C121" s="12">
        <v>0.54166666666666663</v>
      </c>
      <c r="D121" s="13">
        <v>0.625</v>
      </c>
      <c r="E121" s="30">
        <v>0</v>
      </c>
      <c r="F121" s="30">
        <f t="shared" si="5"/>
        <v>2</v>
      </c>
      <c r="G121" s="29">
        <f t="shared" si="4"/>
        <v>2</v>
      </c>
      <c r="H121" s="16" t="s">
        <v>142</v>
      </c>
    </row>
    <row r="122" spans="1:8" x14ac:dyDescent="0.25">
      <c r="A122" s="15">
        <v>45328</v>
      </c>
      <c r="B122" s="11">
        <f t="shared" si="3"/>
        <v>6</v>
      </c>
      <c r="C122" s="12">
        <v>0.63541666666666663</v>
      </c>
      <c r="D122" s="13">
        <v>0.70833333333333337</v>
      </c>
      <c r="E122" s="30">
        <v>0</v>
      </c>
      <c r="F122" s="30">
        <f t="shared" si="5"/>
        <v>1.75</v>
      </c>
      <c r="G122" s="29">
        <f t="shared" si="4"/>
        <v>1.75</v>
      </c>
      <c r="H122" s="16" t="s">
        <v>143</v>
      </c>
    </row>
    <row r="123" spans="1:8" x14ac:dyDescent="0.25">
      <c r="A123" s="15">
        <v>45329</v>
      </c>
      <c r="B123" s="11">
        <f t="shared" si="3"/>
        <v>6</v>
      </c>
      <c r="C123" s="12">
        <v>0.41666666666666669</v>
      </c>
      <c r="D123" s="13">
        <v>0.46527777777777773</v>
      </c>
      <c r="E123" s="30">
        <v>0</v>
      </c>
      <c r="F123" s="30">
        <f t="shared" si="5"/>
        <v>1.1666666666666667</v>
      </c>
      <c r="G123" s="29">
        <f t="shared" si="4"/>
        <v>1.1666666666666667</v>
      </c>
      <c r="H123" s="16" t="s">
        <v>144</v>
      </c>
    </row>
    <row r="124" spans="1:8" x14ac:dyDescent="0.25">
      <c r="A124" s="15">
        <v>45331</v>
      </c>
      <c r="B124" s="11">
        <f t="shared" si="3"/>
        <v>6</v>
      </c>
      <c r="C124" s="12">
        <v>0.58333333333333337</v>
      </c>
      <c r="D124" s="13">
        <v>0.95833333333333337</v>
      </c>
      <c r="E124" s="30">
        <v>0</v>
      </c>
      <c r="F124" s="30">
        <f t="shared" si="5"/>
        <v>9</v>
      </c>
      <c r="G124" s="29">
        <f t="shared" si="4"/>
        <v>9</v>
      </c>
      <c r="H124" s="16" t="s">
        <v>145</v>
      </c>
    </row>
    <row r="125" spans="1:8" x14ac:dyDescent="0.25">
      <c r="A125" s="15">
        <v>45338</v>
      </c>
      <c r="B125" s="11">
        <f t="shared" si="3"/>
        <v>7</v>
      </c>
      <c r="C125" s="12">
        <v>0.39583333333333331</v>
      </c>
      <c r="D125" s="13">
        <v>0.66666666666666663</v>
      </c>
      <c r="E125" s="30">
        <v>3.5</v>
      </c>
      <c r="F125" s="30">
        <f t="shared" si="5"/>
        <v>3</v>
      </c>
      <c r="G125" s="29">
        <f t="shared" si="4"/>
        <v>6.5</v>
      </c>
      <c r="H125" s="16" t="s">
        <v>146</v>
      </c>
    </row>
    <row r="126" spans="1:8" x14ac:dyDescent="0.25">
      <c r="A126" s="15">
        <v>45339</v>
      </c>
      <c r="B126" s="11">
        <f t="shared" si="3"/>
        <v>7</v>
      </c>
      <c r="C126" s="12">
        <v>0.47916666666666669</v>
      </c>
      <c r="D126" s="13">
        <v>0.54166666666666663</v>
      </c>
      <c r="E126" s="30">
        <v>0</v>
      </c>
      <c r="F126" s="30">
        <f t="shared" si="5"/>
        <v>1.5</v>
      </c>
      <c r="G126" s="29">
        <f t="shared" si="4"/>
        <v>1.5</v>
      </c>
      <c r="H126" s="16" t="s">
        <v>147</v>
      </c>
    </row>
    <row r="127" spans="1:8" x14ac:dyDescent="0.25">
      <c r="A127" s="15">
        <v>45339</v>
      </c>
      <c r="B127" s="11">
        <f t="shared" si="3"/>
        <v>7</v>
      </c>
      <c r="C127" s="12">
        <v>0.5625</v>
      </c>
      <c r="D127" s="13">
        <v>0.70833333333333337</v>
      </c>
      <c r="E127" s="30">
        <v>0</v>
      </c>
      <c r="F127" s="30">
        <f t="shared" si="5"/>
        <v>3.5</v>
      </c>
      <c r="G127" s="29">
        <f t="shared" si="4"/>
        <v>3.5</v>
      </c>
      <c r="H127" s="16" t="s">
        <v>148</v>
      </c>
    </row>
    <row r="128" spans="1:8" x14ac:dyDescent="0.25">
      <c r="A128" s="15">
        <v>45340</v>
      </c>
      <c r="B128" s="11">
        <f t="shared" si="3"/>
        <v>7</v>
      </c>
      <c r="C128" s="12">
        <v>0.59375</v>
      </c>
      <c r="D128" s="13">
        <v>0.66666666666666663</v>
      </c>
      <c r="E128" s="30">
        <v>0</v>
      </c>
      <c r="F128" s="30">
        <f t="shared" si="5"/>
        <v>1.75</v>
      </c>
      <c r="G128" s="29">
        <f t="shared" si="4"/>
        <v>1.75</v>
      </c>
      <c r="H128" s="16" t="s">
        <v>149</v>
      </c>
    </row>
    <row r="129" spans="1:8" x14ac:dyDescent="0.25">
      <c r="A129" s="15">
        <v>45340</v>
      </c>
      <c r="B129" s="11">
        <f t="shared" si="3"/>
        <v>7</v>
      </c>
      <c r="C129" s="12">
        <v>0.75</v>
      </c>
      <c r="D129" s="13">
        <v>0.85416666666666663</v>
      </c>
      <c r="E129" s="30">
        <v>0</v>
      </c>
      <c r="F129" s="30">
        <f t="shared" si="5"/>
        <v>2.5</v>
      </c>
      <c r="G129" s="29">
        <f t="shared" si="4"/>
        <v>2.5</v>
      </c>
      <c r="H129" s="16" t="s">
        <v>150</v>
      </c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2" zoomScale="115" zoomScaleNormal="115" workbookViewId="0">
      <selection activeCell="U22" sqref="U22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296.21666666666664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14.3</v>
      </c>
    </row>
    <row r="53" spans="3:8" x14ac:dyDescent="0.25">
      <c r="C53" s="5">
        <v>6</v>
      </c>
      <c r="D53" s="3">
        <f>SUMIF(Begleitprotokoll!$B$5:$B$200,Wochenstunden!$C53,Begleitprotokoll!$G$5:$G$200)</f>
        <v>18.733333333333334</v>
      </c>
    </row>
    <row r="54" spans="3:8" x14ac:dyDescent="0.25">
      <c r="C54" s="5">
        <v>7</v>
      </c>
      <c r="D54" s="3">
        <f>SUMIF(Begleitprotokoll!$B$5:$B$200,Wochenstunden!$C54,Begleitprotokoll!$G$5:$G$200)</f>
        <v>15.75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2024-02-18T19:28:15Z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