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kita\Desktop\"/>
    </mc:Choice>
  </mc:AlternateContent>
  <xr:revisionPtr revIDLastSave="0" documentId="13_ncr:1_{91E99414-986B-4035-89F6-2113DAD82B3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Задание 1" sheetId="1" r:id="rId1"/>
    <sheet name="Сводная таблица по сценарию" sheetId="2" r:id="rId2"/>
    <sheet name="Задание 2" sheetId="3" r:id="rId3"/>
    <sheet name="Отчет о результатах 1" sheetId="4" r:id="rId4"/>
  </sheets>
  <definedNames>
    <definedName name="solver_adj" localSheetId="2" hidden="1">'Задание 2'!$B$6:$D$6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'Задание 2'!$B$6</definedName>
    <definedName name="solver_lhs2" localSheetId="2" hidden="1">'Задание 2'!$B$6</definedName>
    <definedName name="solver_lhs3" localSheetId="2" hidden="1">'Задание 2'!$C$6</definedName>
    <definedName name="solver_lhs4" localSheetId="2" hidden="1">'Задание 2'!$C$6</definedName>
    <definedName name="solver_lhs5" localSheetId="2" hidden="1">'Задание 2'!$D$6</definedName>
    <definedName name="solver_lhs6" localSheetId="2" hidden="1">'Задание 2'!$D$6</definedName>
    <definedName name="solver_lhs7" localSheetId="2" hidden="1">'Задание 2'!$E$3</definedName>
    <definedName name="solver_lhs8" localSheetId="2" hidden="1">'Задание 2'!$E$4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8</definedName>
    <definedName name="solver_nwt" localSheetId="2" hidden="1">1</definedName>
    <definedName name="solver_opt" localSheetId="2" hidden="1">'Задание 2'!$G$1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4</definedName>
    <definedName name="solver_rel3" localSheetId="2" hidden="1">1</definedName>
    <definedName name="solver_rel4" localSheetId="2" hidden="1">4</definedName>
    <definedName name="solver_rel5" localSheetId="2" hidden="1">1</definedName>
    <definedName name="solver_rel6" localSheetId="2" hidden="1">4</definedName>
    <definedName name="solver_rel7" localSheetId="2" hidden="1">1</definedName>
    <definedName name="solver_rel8" localSheetId="2" hidden="1">1</definedName>
    <definedName name="solver_rhs1" localSheetId="2" hidden="1">'Задание 2'!$B$5</definedName>
    <definedName name="solver_rhs2" localSheetId="2" hidden="1">"целое"</definedName>
    <definedName name="solver_rhs3" localSheetId="2" hidden="1">'Задание 2'!$C$5</definedName>
    <definedName name="solver_rhs4" localSheetId="2" hidden="1">"целое"</definedName>
    <definedName name="solver_rhs5" localSheetId="2" hidden="1">'Задание 2'!$D$5</definedName>
    <definedName name="solver_rhs6" localSheetId="2" hidden="1">"целое"</definedName>
    <definedName name="solver_rhs7" localSheetId="2" hidden="1">'Задание 2'!$B$10</definedName>
    <definedName name="solver_rhs8" localSheetId="2" hidden="1">'Задание 2'!$B$11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3" l="1"/>
  <c r="E4" i="3"/>
  <c r="E3" i="3"/>
  <c r="B8" i="1"/>
  <c r="D3" i="1" l="1"/>
</calcChain>
</file>

<file path=xl/sharedStrings.xml><?xml version="1.0" encoding="utf-8"?>
<sst xmlns="http://schemas.openxmlformats.org/spreadsheetml/2006/main" count="87" uniqueCount="64">
  <si>
    <t>Постоянные затраты</t>
  </si>
  <si>
    <t>Средняя цена билета</t>
  </si>
  <si>
    <t>Театр вмещает</t>
  </si>
  <si>
    <t>Представления идут</t>
  </si>
  <si>
    <t>Общий доход</t>
  </si>
  <si>
    <t>Названия строк</t>
  </si>
  <si>
    <t>$B$8</t>
  </si>
  <si>
    <t>Большое число посетителей</t>
  </si>
  <si>
    <t>Малое среднее</t>
  </si>
  <si>
    <t>Наиболее вероятное</t>
  </si>
  <si>
    <t>$B$5 на</t>
  </si>
  <si>
    <t>(Все)</t>
  </si>
  <si>
    <t>Прибыль/единица</t>
  </si>
  <si>
    <t>Рабочее время/единица</t>
  </si>
  <si>
    <t>Машинное время/единица</t>
  </si>
  <si>
    <t>Ежемесячный спрос</t>
  </si>
  <si>
    <t>Мышь</t>
  </si>
  <si>
    <t>Клавиатура</t>
  </si>
  <si>
    <t>Джойстик</t>
  </si>
  <si>
    <t>Ограничения</t>
  </si>
  <si>
    <t>Рабочее время</t>
  </si>
  <si>
    <t>Машинное время</t>
  </si>
  <si>
    <t>Итог</t>
  </si>
  <si>
    <t>Прибыль</t>
  </si>
  <si>
    <t>Microsoft Excel 16.0 Отчет о результатах</t>
  </si>
  <si>
    <t>Лист: [Семинар 6.xlsx]Задание 2</t>
  </si>
  <si>
    <t>Отчет создан: 10.03.2023 15:52:25</t>
  </si>
  <si>
    <t>Результат: Целочисленное решение найдено в пределах допустимого отклонения. Все ограничения выполнены.</t>
  </si>
  <si>
    <t>Модуль поиска решения</t>
  </si>
  <si>
    <t>Модуль: Поиск решения лин. задач симплекс-методом</t>
  </si>
  <si>
    <t>Время решения: 0,016 секунд.</t>
  </si>
  <si>
    <t>Число итераций: 1 Число подзадач: 2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</si>
  <si>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</si>
  <si>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</si>
  <si>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</si>
  <si>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</si>
  <si>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</si>
  <si>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</si>
  <si>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</si>
  <si>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</si>
  <si>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</si>
  <si>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</si>
  <si>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Значение ячейки</t>
  </si>
  <si>
    <t>Формула</t>
  </si>
  <si>
    <t>Состояние</t>
  </si>
  <si>
    <t>Допуск</t>
  </si>
  <si>
    <t>$G$1</t>
  </si>
  <si>
    <t>$B$6</t>
  </si>
  <si>
    <t>$C$6</t>
  </si>
  <si>
    <t>$D$6</t>
  </si>
  <si>
    <t>$E$3</t>
  </si>
  <si>
    <t>Рабочее время/единица Итог</t>
  </si>
  <si>
    <t>$E$3&lt;=$B$10</t>
  </si>
  <si>
    <t>Без привязки</t>
  </si>
  <si>
    <t>$E$4</t>
  </si>
  <si>
    <t>Машинное время/единица Итог</t>
  </si>
  <si>
    <t>$E$4&lt;=$B$11</t>
  </si>
  <si>
    <t>$B$6&lt;=$B$5</t>
  </si>
  <si>
    <t>Привязка</t>
  </si>
  <si>
    <t>$C$6&lt;=$C$5</t>
  </si>
  <si>
    <t>$D$6&lt;=$D$5</t>
  </si>
  <si>
    <t>$B$6=Целочисленное</t>
  </si>
  <si>
    <t>$C$6=Целочисленное</t>
  </si>
  <si>
    <t>$D$6=Целочисленное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</si>
</sst>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44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2" xfId="0" applyNumberFormat="1" applyFill="1" applyBorder="1" applyAlignment="1"/>
  </cellXfs>
  <cellStyles count="1">
    <cellStyle name="Обычный" xfId="0" builtinId="0"/>
  </cellStyles>
  <dxfs count="1">
    <dxf>
      <numFmt numFmtId="34" formatCode="_-* #,##0.00\ &quot;₽&quot;_-;\-* #,##0.00\ &quot;₽&quot;_-;_-* &quot;-&quot;??\ &quot;₽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Фролов Никита" refreshedDate="44994.819529398148" createdVersion="7" refreshedVersion="7" minRefreshableVersion="3" recordCount="3" xr:uid="{A3733654-61B3-4B70-A932-7B7A5BCCE573}">
  <cacheSource type="scenario"/>
  <cacheFields count="3">
    <cacheField name="$B$5" numFmtId="0">
      <sharedItems containsNonDate="0" count="3">
        <s v="Малое среднее"/>
        <s v="Наиболее вероятное"/>
        <s v="Большое число посетителей"/>
      </sharedItems>
    </cacheField>
    <cacheField name="$B$5 на" numFmtId="0">
      <sharedItems containsNonDate="0" count="1">
        <s v="Фролов Никита"/>
      </sharedItems>
    </cacheField>
    <cacheField name="рез $B$8" numFmtId="0">
      <sharedItems containsSemiMixedTypes="0" containsNonDate="0" containsString="0" containsNumber="1" containsInteger="1" minValue="1227500000" maxValue="2249500000" count="3">
        <n v="1227500000"/>
        <n v="1866250000"/>
        <n v="22495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762933-6FC3-40C4-809C-DEB42393AEAB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outline="1" outlineData="1" multipleFieldFilters="0" fieldListSortAscending="1">
  <location ref="A3:B6" firstHeaderRow="1" firstDataRow="1" firstDataCol="1" rowPageCount="1" colPageCount="1"/>
  <pivotFields count="3">
    <pivotField axis="axisRow" showAll="0" defaultSubtotal="0">
      <items count="3">
        <item x="2"/>
        <item x="0"/>
        <item x="1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$B$8" fld="2" baseField="0" baseItem="0" numFmtId="4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8"/>
  <sheetViews>
    <sheetView workbookViewId="0">
      <selection activeCell="F18" sqref="F18"/>
    </sheetView>
  </sheetViews>
  <sheetFormatPr defaultRowHeight="15" x14ac:dyDescent="0.25"/>
  <cols>
    <col min="1" max="1" width="20.7109375" bestFit="1" customWidth="1"/>
    <col min="2" max="2" width="19.140625" bestFit="1" customWidth="1"/>
    <col min="4" max="4" width="19.140625" bestFit="1" customWidth="1"/>
    <col min="5" max="6" width="23.7109375" bestFit="1" customWidth="1"/>
    <col min="7" max="8" width="25.140625" bestFit="1" customWidth="1"/>
    <col min="9" max="9" width="26.28515625" bestFit="1" customWidth="1"/>
  </cols>
  <sheetData>
    <row r="3" spans="1:9" x14ac:dyDescent="0.25">
      <c r="A3" t="s">
        <v>0</v>
      </c>
      <c r="B3" s="1">
        <v>50000000</v>
      </c>
      <c r="D3" s="1">
        <f>B8</f>
        <v>1227500000</v>
      </c>
      <c r="E3">
        <v>365</v>
      </c>
      <c r="F3">
        <v>730</v>
      </c>
      <c r="G3">
        <v>1095</v>
      </c>
      <c r="H3">
        <v>1460</v>
      </c>
      <c r="I3">
        <v>1825</v>
      </c>
    </row>
    <row r="4" spans="1:9" x14ac:dyDescent="0.25">
      <c r="A4" t="s">
        <v>1</v>
      </c>
      <c r="B4" s="1">
        <v>3500</v>
      </c>
      <c r="D4" s="2">
        <v>1400</v>
      </c>
      <c r="E4" s="1">
        <f t="dataTable" ref="E4:I6" dt2D="1" dtr="1" r1="B6" r2="B5"/>
        <v>1738500000</v>
      </c>
      <c r="F4" s="1">
        <v>3527000000</v>
      </c>
      <c r="G4" s="1">
        <v>5315500000</v>
      </c>
      <c r="H4" s="1">
        <v>7104000000</v>
      </c>
      <c r="I4" s="1">
        <v>8892500000</v>
      </c>
    </row>
    <row r="5" spans="1:9" x14ac:dyDescent="0.25">
      <c r="A5" t="s">
        <v>2</v>
      </c>
      <c r="B5">
        <v>1000</v>
      </c>
      <c r="D5" s="2">
        <v>1600</v>
      </c>
      <c r="E5" s="1">
        <v>1994000000</v>
      </c>
      <c r="F5" s="1">
        <v>4038000000</v>
      </c>
      <c r="G5" s="1">
        <v>6082000000</v>
      </c>
      <c r="H5" s="1">
        <v>8126000000</v>
      </c>
      <c r="I5" s="1">
        <v>10170000000</v>
      </c>
    </row>
    <row r="6" spans="1:9" x14ac:dyDescent="0.25">
      <c r="A6" t="s">
        <v>3</v>
      </c>
      <c r="B6">
        <v>365</v>
      </c>
      <c r="D6" s="2">
        <v>1800</v>
      </c>
      <c r="E6" s="1">
        <v>2249500000</v>
      </c>
      <c r="F6" s="1">
        <v>4549000000</v>
      </c>
      <c r="G6" s="1">
        <v>6848500000</v>
      </c>
      <c r="H6" s="1">
        <v>9148000000</v>
      </c>
      <c r="I6" s="1">
        <v>11447500000</v>
      </c>
    </row>
    <row r="8" spans="1:9" x14ac:dyDescent="0.25">
      <c r="A8" t="s">
        <v>4</v>
      </c>
      <c r="B8" s="1">
        <f>(B4*B5*B6)-B3</f>
        <v>1227500000</v>
      </c>
    </row>
  </sheetData>
  <scenarios current="0" show="0" sqref="B8">
    <scenario name="Малое среднее" locked="1" count="1" user="Фролов Никита" comment="Автор: Фролов Никита , 09.03.2023">
      <inputCells r="B5" val="1000"/>
    </scenario>
    <scenario name="Наиболее вероятное" locked="1" count="1" user="Фролов Никита" comment="Автор: Фролов Никита , 09.03.2023">
      <inputCells r="B5" val="1500"/>
    </scenario>
    <scenario name="Большое число посетителей" locked="1" count="1" user="Фролов Никита" comment="Автор: Фролов Никита , 09.03.2023">
      <inputCells r="B5" val="1800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DBA0-BCF9-4234-9B01-18EA6E0C6A5B}">
  <dimension ref="A1:B6"/>
  <sheetViews>
    <sheetView workbookViewId="0">
      <selection activeCell="B4" sqref="B4:B6"/>
    </sheetView>
  </sheetViews>
  <sheetFormatPr defaultRowHeight="15" x14ac:dyDescent="0.25"/>
  <cols>
    <col min="1" max="1" width="27.7109375" bestFit="1" customWidth="1"/>
    <col min="2" max="2" width="18.140625" bestFit="1" customWidth="1"/>
  </cols>
  <sheetData>
    <row r="1" spans="1:2" x14ac:dyDescent="0.25">
      <c r="A1" s="3" t="s">
        <v>10</v>
      </c>
      <c r="B1" t="s">
        <v>11</v>
      </c>
    </row>
    <row r="3" spans="1:2" x14ac:dyDescent="0.25">
      <c r="A3" s="3" t="s">
        <v>5</v>
      </c>
      <c r="B3" t="s">
        <v>6</v>
      </c>
    </row>
    <row r="4" spans="1:2" x14ac:dyDescent="0.25">
      <c r="A4" s="4" t="s">
        <v>7</v>
      </c>
      <c r="B4" s="1">
        <v>2249500000</v>
      </c>
    </row>
    <row r="5" spans="1:2" x14ac:dyDescent="0.25">
      <c r="A5" s="4" t="s">
        <v>8</v>
      </c>
      <c r="B5" s="1">
        <v>1227500000</v>
      </c>
    </row>
    <row r="6" spans="1:2" x14ac:dyDescent="0.25">
      <c r="A6" s="4" t="s">
        <v>9</v>
      </c>
      <c r="B6" s="1">
        <v>1866250000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91F4-2002-4D7F-8D71-CA33238F9731}">
  <dimension ref="A1:G11"/>
  <sheetViews>
    <sheetView tabSelected="1" workbookViewId="0">
      <selection activeCell="G1" sqref="G1"/>
    </sheetView>
  </sheetViews>
  <sheetFormatPr defaultRowHeight="15" x14ac:dyDescent="0.25"/>
  <cols>
    <col min="1" max="1" width="26.42578125" bestFit="1" customWidth="1"/>
    <col min="2" max="2" width="9.5703125" bestFit="1" customWidth="1"/>
    <col min="3" max="3" width="11.42578125" bestFit="1" customWidth="1"/>
    <col min="4" max="4" width="10" bestFit="1" customWidth="1"/>
    <col min="7" max="7" width="15.5703125" bestFit="1" customWidth="1"/>
  </cols>
  <sheetData>
    <row r="1" spans="1:7" x14ac:dyDescent="0.25">
      <c r="B1" t="s">
        <v>16</v>
      </c>
      <c r="C1" t="s">
        <v>17</v>
      </c>
      <c r="D1" t="s">
        <v>18</v>
      </c>
      <c r="E1" t="s">
        <v>22</v>
      </c>
      <c r="F1" t="s">
        <v>23</v>
      </c>
      <c r="G1" s="1">
        <f>B2*B6+C2*C6+D2*D6</f>
        <v>48886300</v>
      </c>
    </row>
    <row r="2" spans="1:7" x14ac:dyDescent="0.25">
      <c r="A2" t="s">
        <v>12</v>
      </c>
      <c r="B2" s="1">
        <v>800</v>
      </c>
      <c r="C2" s="1">
        <v>1100</v>
      </c>
      <c r="D2" s="1">
        <v>900</v>
      </c>
    </row>
    <row r="3" spans="1:7" x14ac:dyDescent="0.25">
      <c r="A3" t="s">
        <v>13</v>
      </c>
      <c r="B3" s="2">
        <v>0.2</v>
      </c>
      <c r="C3" s="2">
        <v>0.3</v>
      </c>
      <c r="D3" s="2">
        <v>0.24</v>
      </c>
      <c r="E3">
        <f>B3*B6+C3*C6+D3*D6</f>
        <v>12999.9</v>
      </c>
    </row>
    <row r="4" spans="1:7" x14ac:dyDescent="0.25">
      <c r="A4" t="s">
        <v>14</v>
      </c>
      <c r="B4">
        <v>0.04</v>
      </c>
      <c r="C4">
        <v>5.5E-2</v>
      </c>
      <c r="D4">
        <v>0.04</v>
      </c>
      <c r="E4">
        <f>B4*B6+C4*C6+D4*D6</f>
        <v>2389.3150000000001</v>
      </c>
    </row>
    <row r="5" spans="1:7" x14ac:dyDescent="0.25">
      <c r="A5" t="s">
        <v>15</v>
      </c>
      <c r="B5">
        <v>15000</v>
      </c>
      <c r="C5">
        <v>29000</v>
      </c>
      <c r="D5">
        <v>11000</v>
      </c>
    </row>
    <row r="6" spans="1:7" x14ac:dyDescent="0.25">
      <c r="B6">
        <v>15000</v>
      </c>
      <c r="C6">
        <v>24533</v>
      </c>
      <c r="D6">
        <v>11000</v>
      </c>
    </row>
    <row r="9" spans="1:7" x14ac:dyDescent="0.25">
      <c r="A9" t="s">
        <v>19</v>
      </c>
    </row>
    <row r="10" spans="1:7" x14ac:dyDescent="0.25">
      <c r="A10" t="s">
        <v>20</v>
      </c>
      <c r="B10">
        <v>13000</v>
      </c>
    </row>
    <row r="11" spans="1:7" x14ac:dyDescent="0.25">
      <c r="A11" t="s">
        <v>21</v>
      </c>
      <c r="B11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86BB-3E2C-4FE3-A45F-FC1F86D5D4EA}">
  <dimension ref="A1:G35"/>
  <sheetViews>
    <sheetView showGridLines="0" workbookViewId="0"/>
  </sheetViews>
  <sheetFormatPr defaultRowHeight="15" x14ac:dyDescent="0.25"/>
  <cols>
    <col min="1" max="1" width="2.28515625" customWidth="1"/>
    <col min="2" max="2" width="21.42578125" bestFit="1" customWidth="1"/>
    <col min="3" max="3" width="31.1406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8" bestFit="1" customWidth="1"/>
  </cols>
  <sheetData>
    <row r="1" spans="1:5" x14ac:dyDescent="0.25">
      <c r="A1" s="5" t="s">
        <v>24</v>
      </c>
    </row>
    <row r="2" spans="1:5" x14ac:dyDescent="0.25">
      <c r="A2" s="5" t="s">
        <v>25</v>
      </c>
    </row>
    <row r="3" spans="1:5" x14ac:dyDescent="0.25">
      <c r="A3" s="5" t="s">
        <v>26</v>
      </c>
    </row>
    <row r="4" spans="1:5" x14ac:dyDescent="0.25">
      <c r="A4" s="5" t="s">
        <v>27</v>
      </c>
    </row>
    <row r="5" spans="1:5" x14ac:dyDescent="0.25">
      <c r="A5" s="5" t="s">
        <v>28</v>
      </c>
    </row>
    <row r="6" spans="1:5" x14ac:dyDescent="0.25">
      <c r="A6" s="5"/>
      <c r="B6" t="s">
        <v>29</v>
      </c>
    </row>
    <row r="7" spans="1:5" x14ac:dyDescent="0.25">
      <c r="A7" s="5"/>
      <c r="B7" t="s">
        <v>30</v>
      </c>
    </row>
    <row r="8" spans="1:5" x14ac:dyDescent="0.25">
      <c r="A8" s="5"/>
      <c r="B8" t="s">
        <v>31</v>
      </c>
    </row>
    <row r="9" spans="1:5" x14ac:dyDescent="0.25">
      <c r="A9" s="5" t="s">
        <v>32</v>
      </c>
    </row>
    <row r="10" spans="1:5" x14ac:dyDescent="0.25">
      <c r="B10" t="s">
        <v>33</v>
      </c>
    </row>
    <row r="11" spans="1:5" x14ac:dyDescent="0.25">
      <c r="B11" t="s">
        <v>34</v>
      </c>
    </row>
    <row r="14" spans="1:5" ht="15.75" thickBot="1" x14ac:dyDescent="0.3">
      <c r="A14" t="s">
        <v>35</v>
      </c>
    </row>
    <row r="15" spans="1:5" ht="15.75" thickBot="1" x14ac:dyDescent="0.3">
      <c r="B15" s="7" t="s">
        <v>36</v>
      </c>
      <c r="C15" s="7" t="s">
        <v>37</v>
      </c>
      <c r="D15" s="7" t="s">
        <v>38</v>
      </c>
      <c r="E15" s="7" t="s">
        <v>39</v>
      </c>
    </row>
    <row r="16" spans="1:5" ht="15.75" thickBot="1" x14ac:dyDescent="0.3">
      <c r="B16" s="6" t="s">
        <v>46</v>
      </c>
      <c r="C16" s="6" t="s">
        <v>23</v>
      </c>
      <c r="D16" s="9">
        <v>53800000</v>
      </c>
      <c r="E16" s="9">
        <v>48886300</v>
      </c>
    </row>
    <row r="19" spans="1:7" ht="15.75" thickBot="1" x14ac:dyDescent="0.3">
      <c r="A19" t="s">
        <v>40</v>
      </c>
    </row>
    <row r="20" spans="1:7" ht="15.75" thickBot="1" x14ac:dyDescent="0.3">
      <c r="B20" s="7" t="s">
        <v>36</v>
      </c>
      <c r="C20" s="7" t="s">
        <v>37</v>
      </c>
      <c r="D20" s="7" t="s">
        <v>38</v>
      </c>
      <c r="E20" s="7" t="s">
        <v>39</v>
      </c>
      <c r="F20" s="7" t="s">
        <v>41</v>
      </c>
    </row>
    <row r="21" spans="1:7" x14ac:dyDescent="0.25">
      <c r="B21" s="8" t="s">
        <v>47</v>
      </c>
      <c r="C21" s="8" t="s">
        <v>16</v>
      </c>
      <c r="D21" s="10">
        <v>15000</v>
      </c>
      <c r="E21" s="10">
        <v>15000</v>
      </c>
      <c r="F21" s="8" t="s">
        <v>41</v>
      </c>
    </row>
    <row r="22" spans="1:7" x14ac:dyDescent="0.25">
      <c r="B22" s="8" t="s">
        <v>48</v>
      </c>
      <c r="C22" s="8" t="s">
        <v>17</v>
      </c>
      <c r="D22" s="10">
        <v>29000</v>
      </c>
      <c r="E22" s="10">
        <v>24533</v>
      </c>
      <c r="F22" s="8" t="s">
        <v>41</v>
      </c>
    </row>
    <row r="23" spans="1:7" ht="15.75" thickBot="1" x14ac:dyDescent="0.3">
      <c r="B23" s="6" t="s">
        <v>49</v>
      </c>
      <c r="C23" s="6" t="s">
        <v>18</v>
      </c>
      <c r="D23" s="11">
        <v>11000</v>
      </c>
      <c r="E23" s="11">
        <v>11000</v>
      </c>
      <c r="F23" s="6" t="s">
        <v>41</v>
      </c>
    </row>
    <row r="26" spans="1:7" ht="15.75" thickBot="1" x14ac:dyDescent="0.3">
      <c r="A26" t="s">
        <v>19</v>
      </c>
    </row>
    <row r="27" spans="1:7" ht="15.75" thickBot="1" x14ac:dyDescent="0.3">
      <c r="B27" s="7" t="s">
        <v>36</v>
      </c>
      <c r="C27" s="7" t="s">
        <v>37</v>
      </c>
      <c r="D27" s="7" t="s">
        <v>42</v>
      </c>
      <c r="E27" s="7" t="s">
        <v>43</v>
      </c>
      <c r="F27" s="7" t="s">
        <v>44</v>
      </c>
      <c r="G27" s="7" t="s">
        <v>45</v>
      </c>
    </row>
    <row r="28" spans="1:7" x14ac:dyDescent="0.25">
      <c r="B28" s="8" t="s">
        <v>50</v>
      </c>
      <c r="C28" s="8" t="s">
        <v>51</v>
      </c>
      <c r="D28" s="10">
        <v>12999.9</v>
      </c>
      <c r="E28" s="8" t="s">
        <v>52</v>
      </c>
      <c r="F28" s="8" t="s">
        <v>53</v>
      </c>
      <c r="G28" s="8">
        <v>0.1000000000003638</v>
      </c>
    </row>
    <row r="29" spans="1:7" x14ac:dyDescent="0.25">
      <c r="B29" s="8" t="s">
        <v>54</v>
      </c>
      <c r="C29" s="8" t="s">
        <v>55</v>
      </c>
      <c r="D29" s="10">
        <v>2389.3150000000001</v>
      </c>
      <c r="E29" s="8" t="s">
        <v>56</v>
      </c>
      <c r="F29" s="8" t="s">
        <v>53</v>
      </c>
      <c r="G29" s="8">
        <v>610.68499999999995</v>
      </c>
    </row>
    <row r="30" spans="1:7" x14ac:dyDescent="0.25">
      <c r="B30" s="8" t="s">
        <v>47</v>
      </c>
      <c r="C30" s="8" t="s">
        <v>16</v>
      </c>
      <c r="D30" s="10">
        <v>15000</v>
      </c>
      <c r="E30" s="8" t="s">
        <v>57</v>
      </c>
      <c r="F30" s="8" t="s">
        <v>58</v>
      </c>
      <c r="G30" s="8">
        <v>0</v>
      </c>
    </row>
    <row r="31" spans="1:7" x14ac:dyDescent="0.25">
      <c r="B31" s="8" t="s">
        <v>48</v>
      </c>
      <c r="C31" s="8" t="s">
        <v>17</v>
      </c>
      <c r="D31" s="10">
        <v>24533</v>
      </c>
      <c r="E31" s="8" t="s">
        <v>59</v>
      </c>
      <c r="F31" s="8" t="s">
        <v>58</v>
      </c>
      <c r="G31" s="8">
        <v>0</v>
      </c>
    </row>
    <row r="32" spans="1:7" x14ac:dyDescent="0.25">
      <c r="B32" s="8" t="s">
        <v>49</v>
      </c>
      <c r="C32" s="8" t="s">
        <v>18</v>
      </c>
      <c r="D32" s="10">
        <v>11000</v>
      </c>
      <c r="E32" s="8" t="s">
        <v>60</v>
      </c>
      <c r="F32" s="8" t="s">
        <v>58</v>
      </c>
      <c r="G32" s="8">
        <v>0</v>
      </c>
    </row>
    <row r="33" spans="2:7" x14ac:dyDescent="0.25">
      <c r="B33" s="8" t="s">
        <v>61</v>
      </c>
      <c r="C33" s="8"/>
      <c r="D33" s="8"/>
      <c r="E33" s="8"/>
      <c r="F33" s="8"/>
      <c r="G33" s="8"/>
    </row>
    <row r="34" spans="2:7" x14ac:dyDescent="0.25">
      <c r="B34" s="8" t="s">
        <v>62</v>
      </c>
      <c r="C34" s="8"/>
      <c r="D34" s="8"/>
      <c r="E34" s="8"/>
      <c r="F34" s="8"/>
      <c r="G34" s="8"/>
    </row>
    <row r="35" spans="2:7" ht="15.75" thickBot="1" x14ac:dyDescent="0.3">
      <c r="B35" s="6" t="s">
        <v>63</v>
      </c>
      <c r="C35" s="6"/>
      <c r="D35" s="6"/>
      <c r="E35" s="6"/>
      <c r="F35" s="6"/>
      <c r="G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Сводная таблица по сценарию</vt:lpstr>
      <vt:lpstr>Задание 2</vt:lpstr>
      <vt:lpstr>Отчет о результатах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Фролов Никита</dc:creator>
  <cp:lastModifiedBy>Фролов Никита</cp:lastModifiedBy>
  <dcterms:created xsi:type="dcterms:W3CDTF">2015-06-05T18:19:34Z</dcterms:created>
  <dcterms:modified xsi:type="dcterms:W3CDTF">2023-03-10T12:54:00Z</dcterms:modified>
</cp:coreProperties>
</file>