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8" yWindow="6288" windowWidth="7020" windowHeight="6312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J3" i="1"/>
  <c r="I3"/>
  <c r="L802" i="2"/>
  <c r="L800"/>
  <c r="L801"/>
  <c r="A800"/>
  <c r="A801"/>
  <c r="A802" s="1"/>
  <c r="J802"/>
  <c r="K802"/>
  <c r="I802"/>
  <c r="J801"/>
  <c r="K801" s="1"/>
  <c r="I801"/>
  <c r="J800"/>
  <c r="K800"/>
  <c r="I800"/>
  <c r="L794"/>
  <c r="L795"/>
  <c r="L796"/>
  <c r="L797"/>
  <c r="L798"/>
  <c r="L799"/>
  <c r="K794"/>
  <c r="K795"/>
  <c r="K796"/>
  <c r="K797"/>
  <c r="K798"/>
  <c r="K799"/>
  <c r="J794"/>
  <c r="J795"/>
  <c r="J796"/>
  <c r="J797"/>
  <c r="J798"/>
  <c r="J799"/>
  <c r="I794"/>
  <c r="I795"/>
  <c r="I796"/>
  <c r="I797"/>
  <c r="I798"/>
  <c r="I799"/>
  <c r="A794"/>
  <c r="A795"/>
  <c r="A796" s="1"/>
  <c r="A797" s="1"/>
  <c r="A798" s="1"/>
  <c r="A799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J792"/>
  <c r="I792"/>
  <c r="J793"/>
  <c r="I793"/>
  <c r="J789"/>
  <c r="K789" s="1"/>
  <c r="I789"/>
  <c r="J791"/>
  <c r="K791" s="1"/>
  <c r="I791"/>
  <c r="J790"/>
  <c r="I790"/>
  <c r="J2"/>
  <c r="J11"/>
  <c r="J9"/>
  <c r="J16"/>
  <c r="J13"/>
  <c r="J12"/>
  <c r="J8"/>
  <c r="J7"/>
  <c r="J6"/>
  <c r="J4"/>
  <c r="J14"/>
  <c r="J15"/>
  <c r="J10"/>
  <c r="J5"/>
  <c r="J27"/>
  <c r="J21"/>
  <c r="J30"/>
  <c r="J25"/>
  <c r="J31"/>
  <c r="J22"/>
  <c r="J18"/>
  <c r="J20"/>
  <c r="J23"/>
  <c r="J29"/>
  <c r="J26"/>
  <c r="J28"/>
  <c r="J24"/>
  <c r="J17"/>
  <c r="J19"/>
  <c r="J41"/>
  <c r="J47"/>
  <c r="J48"/>
  <c r="J42"/>
  <c r="J45"/>
  <c r="J40"/>
  <c r="J39"/>
  <c r="J37"/>
  <c r="J44"/>
  <c r="J33"/>
  <c r="J38"/>
  <c r="J32"/>
  <c r="J35"/>
  <c r="J46"/>
  <c r="J43"/>
  <c r="J34"/>
  <c r="J36"/>
  <c r="J49"/>
  <c r="J50"/>
  <c r="J52"/>
  <c r="J51"/>
  <c r="J56"/>
  <c r="J57"/>
  <c r="J59"/>
  <c r="J58"/>
  <c r="J63"/>
  <c r="J61"/>
  <c r="J65"/>
  <c r="J60"/>
  <c r="J55"/>
  <c r="J54"/>
  <c r="J62"/>
  <c r="J64"/>
  <c r="J53"/>
  <c r="J71"/>
  <c r="J82"/>
  <c r="J77"/>
  <c r="J79"/>
  <c r="J73"/>
  <c r="J72"/>
  <c r="J68"/>
  <c r="J78"/>
  <c r="J69"/>
  <c r="J81"/>
  <c r="J67"/>
  <c r="J74"/>
  <c r="J76"/>
  <c r="J75"/>
  <c r="J80"/>
  <c r="J70"/>
  <c r="J66"/>
  <c r="J83"/>
  <c r="J84"/>
  <c r="J89"/>
  <c r="J90"/>
  <c r="J86"/>
  <c r="J88"/>
  <c r="J87"/>
  <c r="J85"/>
  <c r="J91"/>
  <c r="J93"/>
  <c r="J94"/>
  <c r="J92"/>
  <c r="J101"/>
  <c r="J97"/>
  <c r="J100"/>
  <c r="J96"/>
  <c r="J98"/>
  <c r="J95"/>
  <c r="J99"/>
  <c r="J103"/>
  <c r="J102"/>
  <c r="J106"/>
  <c r="J110"/>
  <c r="J109"/>
  <c r="J107"/>
  <c r="J105"/>
  <c r="J108"/>
  <c r="J104"/>
  <c r="J113"/>
  <c r="J112"/>
  <c r="J114"/>
  <c r="J115"/>
  <c r="J111"/>
  <c r="J116"/>
  <c r="J117"/>
  <c r="J120"/>
  <c r="J123"/>
  <c r="J121"/>
  <c r="J118"/>
  <c r="J122"/>
  <c r="J119"/>
  <c r="J124"/>
  <c r="J127"/>
  <c r="J125"/>
  <c r="J126"/>
  <c r="J128"/>
  <c r="J129"/>
  <c r="J130"/>
  <c r="J131"/>
  <c r="J133"/>
  <c r="J132"/>
  <c r="J134"/>
  <c r="J135"/>
  <c r="J136"/>
  <c r="J137"/>
  <c r="J139"/>
  <c r="J138"/>
  <c r="J140"/>
  <c r="J141"/>
  <c r="J142"/>
  <c r="J143"/>
  <c r="J144"/>
  <c r="J145"/>
  <c r="J146"/>
  <c r="J147"/>
  <c r="J148"/>
  <c r="J149"/>
  <c r="J150"/>
  <c r="J151"/>
  <c r="J153"/>
  <c r="J152"/>
  <c r="J161"/>
  <c r="J162"/>
  <c r="J157"/>
  <c r="J164"/>
  <c r="J158"/>
  <c r="J165"/>
  <c r="J154"/>
  <c r="J155"/>
  <c r="J163"/>
  <c r="J159"/>
  <c r="J160"/>
  <c r="J166"/>
  <c r="J156"/>
  <c r="J167"/>
  <c r="J168"/>
  <c r="J183"/>
  <c r="J173"/>
  <c r="J177"/>
  <c r="J178"/>
  <c r="J171"/>
  <c r="J174"/>
  <c r="J181"/>
  <c r="J179"/>
  <c r="J184"/>
  <c r="J176"/>
  <c r="J180"/>
  <c r="J182"/>
  <c r="J172"/>
  <c r="J169"/>
  <c r="J170"/>
  <c r="J175"/>
  <c r="J188"/>
  <c r="J192"/>
  <c r="J187"/>
  <c r="J190"/>
  <c r="J185"/>
  <c r="J194"/>
  <c r="J193"/>
  <c r="J186"/>
  <c r="J191"/>
  <c r="J189"/>
  <c r="J196"/>
  <c r="J197"/>
  <c r="J195"/>
  <c r="J198"/>
  <c r="J199"/>
  <c r="J200"/>
  <c r="J211"/>
  <c r="J212"/>
  <c r="J209"/>
  <c r="J203"/>
  <c r="J206"/>
  <c r="J210"/>
  <c r="J204"/>
  <c r="J201"/>
  <c r="J205"/>
  <c r="J202"/>
  <c r="J207"/>
  <c r="J208"/>
  <c r="J214"/>
  <c r="J215"/>
  <c r="J213"/>
  <c r="J216"/>
  <c r="J218"/>
  <c r="J217"/>
  <c r="J231"/>
  <c r="J226"/>
  <c r="J219"/>
  <c r="J225"/>
  <c r="J228"/>
  <c r="J227"/>
  <c r="J224"/>
  <c r="J229"/>
  <c r="J223"/>
  <c r="J220"/>
  <c r="J221"/>
  <c r="J222"/>
  <c r="J232"/>
  <c r="J230"/>
  <c r="J233"/>
  <c r="J235"/>
  <c r="J234"/>
  <c r="J241"/>
  <c r="J237"/>
  <c r="J239"/>
  <c r="J240"/>
  <c r="J238"/>
  <c r="J236"/>
  <c r="J243"/>
  <c r="J242"/>
  <c r="J249"/>
  <c r="J245"/>
  <c r="J250"/>
  <c r="J251"/>
  <c r="J246"/>
  <c r="J248"/>
  <c r="J247"/>
  <c r="J244"/>
  <c r="J253"/>
  <c r="J252"/>
  <c r="J258"/>
  <c r="J254"/>
  <c r="J261"/>
  <c r="J255"/>
  <c r="J260"/>
  <c r="J257"/>
  <c r="J259"/>
  <c r="J256"/>
  <c r="J268"/>
  <c r="J265"/>
  <c r="J263"/>
  <c r="J264"/>
  <c r="J267"/>
  <c r="J266"/>
  <c r="J269"/>
  <c r="J262"/>
  <c r="J270"/>
  <c r="J272"/>
  <c r="J271"/>
  <c r="J273"/>
  <c r="J274"/>
  <c r="J275"/>
  <c r="J276"/>
  <c r="J277"/>
  <c r="J279"/>
  <c r="J280"/>
  <c r="J278"/>
  <c r="J281"/>
  <c r="J282"/>
  <c r="J283"/>
  <c r="J284"/>
  <c r="J286"/>
  <c r="J287"/>
  <c r="J285"/>
  <c r="J288"/>
  <c r="J289"/>
  <c r="J291"/>
  <c r="J292"/>
  <c r="J290"/>
  <c r="J293"/>
  <c r="J294"/>
  <c r="J295"/>
  <c r="J296"/>
  <c r="J297"/>
  <c r="J298"/>
  <c r="J299"/>
  <c r="J300"/>
  <c r="J301"/>
  <c r="J302"/>
  <c r="J303"/>
  <c r="J304"/>
  <c r="J308"/>
  <c r="J306"/>
  <c r="J307"/>
  <c r="J309"/>
  <c r="J305"/>
  <c r="J319"/>
  <c r="J314"/>
  <c r="J311"/>
  <c r="J317"/>
  <c r="J315"/>
  <c r="J310"/>
  <c r="J312"/>
  <c r="J313"/>
  <c r="J318"/>
  <c r="J316"/>
  <c r="J320"/>
  <c r="J332"/>
  <c r="J327"/>
  <c r="J328"/>
  <c r="J330"/>
  <c r="J333"/>
  <c r="J324"/>
  <c r="J331"/>
  <c r="J321"/>
  <c r="J325"/>
  <c r="J323"/>
  <c r="J329"/>
  <c r="J322"/>
  <c r="J326"/>
  <c r="J334"/>
  <c r="J336"/>
  <c r="J335"/>
  <c r="J344"/>
  <c r="J348"/>
  <c r="J341"/>
  <c r="J342"/>
  <c r="J351"/>
  <c r="J352"/>
  <c r="J347"/>
  <c r="J349"/>
  <c r="J350"/>
  <c r="J345"/>
  <c r="J343"/>
  <c r="J353"/>
  <c r="J340"/>
  <c r="J346"/>
  <c r="J338"/>
  <c r="J337"/>
  <c r="J339"/>
  <c r="J354"/>
  <c r="J368"/>
  <c r="J365"/>
  <c r="J363"/>
  <c r="J357"/>
  <c r="J367"/>
  <c r="J359"/>
  <c r="J364"/>
  <c r="J355"/>
  <c r="J358"/>
  <c r="J361"/>
  <c r="J362"/>
  <c r="J356"/>
  <c r="J366"/>
  <c r="J360"/>
  <c r="J378"/>
  <c r="J383"/>
  <c r="J375"/>
  <c r="J382"/>
  <c r="J374"/>
  <c r="J385"/>
  <c r="J377"/>
  <c r="J381"/>
  <c r="J380"/>
  <c r="J384"/>
  <c r="J370"/>
  <c r="J371"/>
  <c r="J372"/>
  <c r="J379"/>
  <c r="J376"/>
  <c r="J373"/>
  <c r="J369"/>
  <c r="J388"/>
  <c r="J390"/>
  <c r="J392"/>
  <c r="J391"/>
  <c r="J387"/>
  <c r="J389"/>
  <c r="J386"/>
  <c r="J395"/>
  <c r="J394"/>
  <c r="J393"/>
  <c r="J396"/>
  <c r="J397"/>
  <c r="J398"/>
  <c r="J399"/>
  <c r="J400"/>
  <c r="J401"/>
  <c r="J402"/>
  <c r="J403"/>
  <c r="J412"/>
  <c r="J407"/>
  <c r="J409"/>
  <c r="J410"/>
  <c r="J411"/>
  <c r="J406"/>
  <c r="J404"/>
  <c r="J408"/>
  <c r="J405"/>
  <c r="J415"/>
  <c r="J413"/>
  <c r="J414"/>
  <c r="J417"/>
  <c r="J421"/>
  <c r="J422"/>
  <c r="J418"/>
  <c r="J416"/>
  <c r="J419"/>
  <c r="J420"/>
  <c r="J423"/>
  <c r="J424"/>
  <c r="J427"/>
  <c r="J425"/>
  <c r="J429"/>
  <c r="J426"/>
  <c r="J428"/>
  <c r="J431"/>
  <c r="J430"/>
  <c r="J436"/>
  <c r="J433"/>
  <c r="J432"/>
  <c r="J434"/>
  <c r="J437"/>
  <c r="J435"/>
  <c r="J438"/>
  <c r="J439"/>
  <c r="J611"/>
  <c r="J612"/>
  <c r="J442"/>
  <c r="J441"/>
  <c r="J440"/>
  <c r="J443"/>
  <c r="J445"/>
  <c r="J444"/>
  <c r="J449"/>
  <c r="J448"/>
  <c r="J446"/>
  <c r="J447"/>
  <c r="J450"/>
  <c r="J453"/>
  <c r="J451"/>
  <c r="J452"/>
  <c r="J454"/>
  <c r="J455"/>
  <c r="J456"/>
  <c r="J457"/>
  <c r="J458"/>
  <c r="J459"/>
  <c r="J460"/>
  <c r="J461"/>
  <c r="J462"/>
  <c r="J463"/>
  <c r="J464"/>
  <c r="J465"/>
  <c r="J466"/>
  <c r="J468"/>
  <c r="J467"/>
  <c r="J469"/>
  <c r="J470"/>
  <c r="J471"/>
  <c r="J472"/>
  <c r="J474"/>
  <c r="J475"/>
  <c r="J473"/>
  <c r="J484"/>
  <c r="J479"/>
  <c r="J487"/>
  <c r="J476"/>
  <c r="J485"/>
  <c r="J486"/>
  <c r="J481"/>
  <c r="J477"/>
  <c r="J482"/>
  <c r="J480"/>
  <c r="J483"/>
  <c r="J478"/>
  <c r="J489"/>
  <c r="J490"/>
  <c r="J488"/>
  <c r="J494"/>
  <c r="J500"/>
  <c r="J499"/>
  <c r="J495"/>
  <c r="J501"/>
  <c r="J496"/>
  <c r="J497"/>
  <c r="J498"/>
  <c r="J491"/>
  <c r="J493"/>
  <c r="J502"/>
  <c r="J492"/>
  <c r="J503"/>
  <c r="J505"/>
  <c r="J506"/>
  <c r="J504"/>
  <c r="J508"/>
  <c r="J507"/>
  <c r="J510"/>
  <c r="J511"/>
  <c r="J519"/>
  <c r="J513"/>
  <c r="J509"/>
  <c r="J514"/>
  <c r="J517"/>
  <c r="J518"/>
  <c r="J516"/>
  <c r="J520"/>
  <c r="J515"/>
  <c r="J512"/>
  <c r="J523"/>
  <c r="J522"/>
  <c r="J521"/>
  <c r="J533"/>
  <c r="J527"/>
  <c r="J536"/>
  <c r="J530"/>
  <c r="J532"/>
  <c r="J531"/>
  <c r="J534"/>
  <c r="J535"/>
  <c r="J528"/>
  <c r="J525"/>
  <c r="J529"/>
  <c r="J524"/>
  <c r="J526"/>
  <c r="J552"/>
  <c r="J546"/>
  <c r="J547"/>
  <c r="J543"/>
  <c r="J551"/>
  <c r="J540"/>
  <c r="J548"/>
  <c r="J538"/>
  <c r="J541"/>
  <c r="J544"/>
  <c r="J537"/>
  <c r="J549"/>
  <c r="J539"/>
  <c r="J545"/>
  <c r="J542"/>
  <c r="J550"/>
  <c r="J554"/>
  <c r="J555"/>
  <c r="J553"/>
  <c r="J556"/>
  <c r="J560"/>
  <c r="J558"/>
  <c r="J557"/>
  <c r="J559"/>
  <c r="J564"/>
  <c r="J563"/>
  <c r="J561"/>
  <c r="J562"/>
  <c r="J565"/>
  <c r="J566"/>
  <c r="J567"/>
  <c r="J569"/>
  <c r="J568"/>
  <c r="J577"/>
  <c r="J572"/>
  <c r="J579"/>
  <c r="J578"/>
  <c r="J571"/>
  <c r="J575"/>
  <c r="J570"/>
  <c r="J576"/>
  <c r="J574"/>
  <c r="J573"/>
  <c r="J581"/>
  <c r="J580"/>
  <c r="J582"/>
  <c r="J586"/>
  <c r="J589"/>
  <c r="J588"/>
  <c r="J590"/>
  <c r="J587"/>
  <c r="J591"/>
  <c r="J583"/>
  <c r="J584"/>
  <c r="J585"/>
  <c r="J593"/>
  <c r="J592"/>
  <c r="J594"/>
  <c r="J596"/>
  <c r="J597"/>
  <c r="J599"/>
  <c r="J595"/>
  <c r="J598"/>
  <c r="J603"/>
  <c r="J605"/>
  <c r="J606"/>
  <c r="J601"/>
  <c r="J604"/>
  <c r="J607"/>
  <c r="J600"/>
  <c r="J602"/>
  <c r="J610"/>
  <c r="J609"/>
  <c r="J608"/>
  <c r="J614"/>
  <c r="J613"/>
  <c r="J615"/>
  <c r="J619"/>
  <c r="J618"/>
  <c r="J616"/>
  <c r="J617"/>
  <c r="J622"/>
  <c r="J620"/>
  <c r="J621"/>
  <c r="J623"/>
  <c r="J624"/>
  <c r="J626"/>
  <c r="J625"/>
  <c r="J629"/>
  <c r="J627"/>
  <c r="J628"/>
  <c r="J631"/>
  <c r="J630"/>
  <c r="J633"/>
  <c r="J632"/>
  <c r="J634"/>
  <c r="J635"/>
  <c r="J636"/>
  <c r="J637"/>
  <c r="J638"/>
  <c r="J639"/>
  <c r="J640"/>
  <c r="J641"/>
  <c r="J653"/>
  <c r="J644"/>
  <c r="J652"/>
  <c r="J650"/>
  <c r="J648"/>
  <c r="J645"/>
  <c r="J642"/>
  <c r="J651"/>
  <c r="J646"/>
  <c r="J643"/>
  <c r="J654"/>
  <c r="J647"/>
  <c r="J649"/>
  <c r="J656"/>
  <c r="J657"/>
  <c r="J655"/>
  <c r="J667"/>
  <c r="J664"/>
  <c r="J665"/>
  <c r="J659"/>
  <c r="J660"/>
  <c r="J669"/>
  <c r="J663"/>
  <c r="J658"/>
  <c r="J668"/>
  <c r="J661"/>
  <c r="J662"/>
  <c r="J666"/>
  <c r="J673"/>
  <c r="J671"/>
  <c r="J670"/>
  <c r="J672"/>
  <c r="J681"/>
  <c r="J680"/>
  <c r="J674"/>
  <c r="J675"/>
  <c r="J677"/>
  <c r="J685"/>
  <c r="J682"/>
  <c r="J686"/>
  <c r="J676"/>
  <c r="J678"/>
  <c r="J684"/>
  <c r="J679"/>
  <c r="J683"/>
  <c r="J689"/>
  <c r="J690"/>
  <c r="J687"/>
  <c r="J688"/>
  <c r="J693"/>
  <c r="J699"/>
  <c r="J696"/>
  <c r="J703"/>
  <c r="J691"/>
  <c r="J694"/>
  <c r="J701"/>
  <c r="J692"/>
  <c r="J695"/>
  <c r="J697"/>
  <c r="J700"/>
  <c r="J698"/>
  <c r="J702"/>
  <c r="J704"/>
  <c r="J717"/>
  <c r="J716"/>
  <c r="J705"/>
  <c r="J718"/>
  <c r="J710"/>
  <c r="J708"/>
  <c r="J709"/>
  <c r="J713"/>
  <c r="J714"/>
  <c r="J706"/>
  <c r="J707"/>
  <c r="J719"/>
  <c r="J711"/>
  <c r="J720"/>
  <c r="J715"/>
  <c r="J712"/>
  <c r="J722"/>
  <c r="J723"/>
  <c r="J724"/>
  <c r="J721"/>
  <c r="J726"/>
  <c r="J727"/>
  <c r="J725"/>
  <c r="J728"/>
  <c r="J731"/>
  <c r="J729"/>
  <c r="J730"/>
  <c r="J734"/>
  <c r="J733"/>
  <c r="J732"/>
  <c r="J736"/>
  <c r="J735"/>
  <c r="J745"/>
  <c r="J739"/>
  <c r="J744"/>
  <c r="J743"/>
  <c r="J737"/>
  <c r="J742"/>
  <c r="J738"/>
  <c r="J746"/>
  <c r="J740"/>
  <c r="J741"/>
  <c r="J750"/>
  <c r="J747"/>
  <c r="J751"/>
  <c r="J752"/>
  <c r="J753"/>
  <c r="J754"/>
  <c r="J755"/>
  <c r="J748"/>
  <c r="J749"/>
  <c r="J758"/>
  <c r="J759"/>
  <c r="J757"/>
  <c r="J756"/>
  <c r="J760"/>
  <c r="J763"/>
  <c r="J764"/>
  <c r="J761"/>
  <c r="J762"/>
  <c r="J765"/>
  <c r="J766"/>
  <c r="J767"/>
  <c r="J768"/>
  <c r="J769"/>
  <c r="J770"/>
  <c r="J774"/>
  <c r="J776"/>
  <c r="J772"/>
  <c r="J773"/>
  <c r="J771"/>
  <c r="J777"/>
  <c r="J775"/>
  <c r="J778"/>
  <c r="J779"/>
  <c r="J782"/>
  <c r="J781"/>
  <c r="J780"/>
  <c r="J784"/>
  <c r="J783"/>
  <c r="J785"/>
  <c r="J786"/>
  <c r="J788"/>
  <c r="J787"/>
  <c r="I2"/>
  <c r="I11"/>
  <c r="K11" s="1"/>
  <c r="I9"/>
  <c r="I16"/>
  <c r="K16" s="1"/>
  <c r="I13"/>
  <c r="I12"/>
  <c r="K12" s="1"/>
  <c r="I8"/>
  <c r="I7"/>
  <c r="K7" s="1"/>
  <c r="I6"/>
  <c r="I4"/>
  <c r="K4" s="1"/>
  <c r="I14"/>
  <c r="I15"/>
  <c r="K15" s="1"/>
  <c r="I10"/>
  <c r="I5"/>
  <c r="K5" s="1"/>
  <c r="I27"/>
  <c r="I21"/>
  <c r="K21" s="1"/>
  <c r="I30"/>
  <c r="I25"/>
  <c r="K25" s="1"/>
  <c r="I31"/>
  <c r="I22"/>
  <c r="K22" s="1"/>
  <c r="I18"/>
  <c r="I20"/>
  <c r="K20" s="1"/>
  <c r="I23"/>
  <c r="I29"/>
  <c r="K29" s="1"/>
  <c r="I26"/>
  <c r="I28"/>
  <c r="K28" s="1"/>
  <c r="I24"/>
  <c r="I17"/>
  <c r="K17" s="1"/>
  <c r="I19"/>
  <c r="I41"/>
  <c r="K41" s="1"/>
  <c r="I47"/>
  <c r="I48"/>
  <c r="K48" s="1"/>
  <c r="I42"/>
  <c r="I45"/>
  <c r="K45" s="1"/>
  <c r="I40"/>
  <c r="I39"/>
  <c r="K39" s="1"/>
  <c r="I37"/>
  <c r="I44"/>
  <c r="K44" s="1"/>
  <c r="I33"/>
  <c r="I38"/>
  <c r="K38" s="1"/>
  <c r="I32"/>
  <c r="I35"/>
  <c r="K35" s="1"/>
  <c r="I46"/>
  <c r="I43"/>
  <c r="K43" s="1"/>
  <c r="I34"/>
  <c r="I36"/>
  <c r="K36" s="1"/>
  <c r="I49"/>
  <c r="I50"/>
  <c r="K50" s="1"/>
  <c r="I52"/>
  <c r="I51"/>
  <c r="K51" s="1"/>
  <c r="I56"/>
  <c r="I57"/>
  <c r="K57" s="1"/>
  <c r="I59"/>
  <c r="I58"/>
  <c r="K58" s="1"/>
  <c r="I63"/>
  <c r="I61"/>
  <c r="K61" s="1"/>
  <c r="I65"/>
  <c r="I60"/>
  <c r="K60" s="1"/>
  <c r="I55"/>
  <c r="I54"/>
  <c r="K54" s="1"/>
  <c r="I62"/>
  <c r="I64"/>
  <c r="K64" s="1"/>
  <c r="I53"/>
  <c r="I71"/>
  <c r="K71" s="1"/>
  <c r="I82"/>
  <c r="I77"/>
  <c r="K77" s="1"/>
  <c r="I79"/>
  <c r="I73"/>
  <c r="K73" s="1"/>
  <c r="I72"/>
  <c r="I68"/>
  <c r="K68" s="1"/>
  <c r="I78"/>
  <c r="I69"/>
  <c r="K69" s="1"/>
  <c r="I81"/>
  <c r="I67"/>
  <c r="K67" s="1"/>
  <c r="I74"/>
  <c r="I76"/>
  <c r="K76" s="1"/>
  <c r="I75"/>
  <c r="I80"/>
  <c r="K80" s="1"/>
  <c r="I70"/>
  <c r="I66"/>
  <c r="K66" s="1"/>
  <c r="I83"/>
  <c r="I84"/>
  <c r="K84" s="1"/>
  <c r="I89"/>
  <c r="I90"/>
  <c r="K90" s="1"/>
  <c r="I86"/>
  <c r="I88"/>
  <c r="K88" s="1"/>
  <c r="I87"/>
  <c r="I85"/>
  <c r="K85" s="1"/>
  <c r="I91"/>
  <c r="I93"/>
  <c r="K93" s="1"/>
  <c r="I94"/>
  <c r="I92"/>
  <c r="K92" s="1"/>
  <c r="I101"/>
  <c r="I97"/>
  <c r="K97" s="1"/>
  <c r="I100"/>
  <c r="I96"/>
  <c r="K96" s="1"/>
  <c r="I98"/>
  <c r="I95"/>
  <c r="K95" s="1"/>
  <c r="I99"/>
  <c r="I103"/>
  <c r="K103" s="1"/>
  <c r="I102"/>
  <c r="I106"/>
  <c r="K106" s="1"/>
  <c r="I110"/>
  <c r="I109"/>
  <c r="K109" s="1"/>
  <c r="I107"/>
  <c r="I105"/>
  <c r="K105" s="1"/>
  <c r="I108"/>
  <c r="I104"/>
  <c r="K104" s="1"/>
  <c r="I113"/>
  <c r="I112"/>
  <c r="K112" s="1"/>
  <c r="I114"/>
  <c r="I115"/>
  <c r="K115" s="1"/>
  <c r="I111"/>
  <c r="I116"/>
  <c r="K116" s="1"/>
  <c r="I117"/>
  <c r="I120"/>
  <c r="K120" s="1"/>
  <c r="I123"/>
  <c r="I121"/>
  <c r="K121" s="1"/>
  <c r="I118"/>
  <c r="I122"/>
  <c r="K122" s="1"/>
  <c r="I119"/>
  <c r="I124"/>
  <c r="K124" s="1"/>
  <c r="I127"/>
  <c r="I125"/>
  <c r="K125" s="1"/>
  <c r="I126"/>
  <c r="I128"/>
  <c r="K128" s="1"/>
  <c r="I129"/>
  <c r="I130"/>
  <c r="K130" s="1"/>
  <c r="I131"/>
  <c r="I133"/>
  <c r="K133" s="1"/>
  <c r="I132"/>
  <c r="I134"/>
  <c r="K134" s="1"/>
  <c r="I135"/>
  <c r="I136"/>
  <c r="K136" s="1"/>
  <c r="I137"/>
  <c r="I139"/>
  <c r="K139" s="1"/>
  <c r="I138"/>
  <c r="I140"/>
  <c r="K140" s="1"/>
  <c r="I141"/>
  <c r="I142"/>
  <c r="K142" s="1"/>
  <c r="I143"/>
  <c r="I144"/>
  <c r="K144" s="1"/>
  <c r="I145"/>
  <c r="I146"/>
  <c r="K146" s="1"/>
  <c r="I147"/>
  <c r="I148"/>
  <c r="K148" s="1"/>
  <c r="I149"/>
  <c r="I150"/>
  <c r="K150" s="1"/>
  <c r="I151"/>
  <c r="I153"/>
  <c r="K153" s="1"/>
  <c r="I152"/>
  <c r="I161"/>
  <c r="K161" s="1"/>
  <c r="I162"/>
  <c r="I157"/>
  <c r="K157" s="1"/>
  <c r="I164"/>
  <c r="I158"/>
  <c r="K158" s="1"/>
  <c r="I165"/>
  <c r="I154"/>
  <c r="K154" s="1"/>
  <c r="I155"/>
  <c r="I163"/>
  <c r="K163" s="1"/>
  <c r="I159"/>
  <c r="I160"/>
  <c r="K160" s="1"/>
  <c r="I166"/>
  <c r="I156"/>
  <c r="K156" s="1"/>
  <c r="I167"/>
  <c r="I168"/>
  <c r="K168" s="1"/>
  <c r="I183"/>
  <c r="I173"/>
  <c r="K173" s="1"/>
  <c r="I177"/>
  <c r="I178"/>
  <c r="K178" s="1"/>
  <c r="I171"/>
  <c r="I174"/>
  <c r="K174" s="1"/>
  <c r="I181"/>
  <c r="I179"/>
  <c r="K179" s="1"/>
  <c r="I184"/>
  <c r="I176"/>
  <c r="K176" s="1"/>
  <c r="I180"/>
  <c r="I182"/>
  <c r="K182" s="1"/>
  <c r="I172"/>
  <c r="I169"/>
  <c r="K169" s="1"/>
  <c r="I170"/>
  <c r="I175"/>
  <c r="K175" s="1"/>
  <c r="I188"/>
  <c r="I192"/>
  <c r="K192" s="1"/>
  <c r="I187"/>
  <c r="I190"/>
  <c r="K190" s="1"/>
  <c r="I185"/>
  <c r="I194"/>
  <c r="K194" s="1"/>
  <c r="I193"/>
  <c r="I186"/>
  <c r="K186" s="1"/>
  <c r="I191"/>
  <c r="I189"/>
  <c r="K189" s="1"/>
  <c r="I196"/>
  <c r="I197"/>
  <c r="K197" s="1"/>
  <c r="I195"/>
  <c r="I198"/>
  <c r="K198" s="1"/>
  <c r="I199"/>
  <c r="I200"/>
  <c r="K200" s="1"/>
  <c r="I211"/>
  <c r="I212"/>
  <c r="K212" s="1"/>
  <c r="I209"/>
  <c r="I203"/>
  <c r="K203" s="1"/>
  <c r="I206"/>
  <c r="I210"/>
  <c r="K210" s="1"/>
  <c r="I204"/>
  <c r="I201"/>
  <c r="K201" s="1"/>
  <c r="I205"/>
  <c r="I202"/>
  <c r="K202" s="1"/>
  <c r="I207"/>
  <c r="I208"/>
  <c r="K208" s="1"/>
  <c r="I214"/>
  <c r="I215"/>
  <c r="K215" s="1"/>
  <c r="I213"/>
  <c r="I216"/>
  <c r="K216" s="1"/>
  <c r="I218"/>
  <c r="I217"/>
  <c r="K217" s="1"/>
  <c r="I231"/>
  <c r="I226"/>
  <c r="K226" s="1"/>
  <c r="I219"/>
  <c r="I225"/>
  <c r="K225" s="1"/>
  <c r="I228"/>
  <c r="I227"/>
  <c r="K227" s="1"/>
  <c r="I224"/>
  <c r="I229"/>
  <c r="K229" s="1"/>
  <c r="I223"/>
  <c r="I220"/>
  <c r="K220" s="1"/>
  <c r="I221"/>
  <c r="I222"/>
  <c r="K222" s="1"/>
  <c r="I232"/>
  <c r="I230"/>
  <c r="K230" s="1"/>
  <c r="I233"/>
  <c r="I235"/>
  <c r="K235" s="1"/>
  <c r="I234"/>
  <c r="I241"/>
  <c r="K241" s="1"/>
  <c r="I237"/>
  <c r="I239"/>
  <c r="K239" s="1"/>
  <c r="I240"/>
  <c r="I238"/>
  <c r="K238" s="1"/>
  <c r="I236"/>
  <c r="I243"/>
  <c r="K243" s="1"/>
  <c r="I242"/>
  <c r="I249"/>
  <c r="K249" s="1"/>
  <c r="I245"/>
  <c r="I250"/>
  <c r="K250" s="1"/>
  <c r="I251"/>
  <c r="I246"/>
  <c r="K246" s="1"/>
  <c r="I248"/>
  <c r="I247"/>
  <c r="K247" s="1"/>
  <c r="I244"/>
  <c r="I253"/>
  <c r="K253" s="1"/>
  <c r="I252"/>
  <c r="I258"/>
  <c r="K258" s="1"/>
  <c r="I254"/>
  <c r="I261"/>
  <c r="K261" s="1"/>
  <c r="I255"/>
  <c r="I260"/>
  <c r="K260" s="1"/>
  <c r="I257"/>
  <c r="I259"/>
  <c r="K259" s="1"/>
  <c r="I256"/>
  <c r="I268"/>
  <c r="K268" s="1"/>
  <c r="I265"/>
  <c r="I263"/>
  <c r="K263" s="1"/>
  <c r="I264"/>
  <c r="I267"/>
  <c r="K267" s="1"/>
  <c r="I266"/>
  <c r="I269"/>
  <c r="K269" s="1"/>
  <c r="I262"/>
  <c r="I270"/>
  <c r="K270" s="1"/>
  <c r="I272"/>
  <c r="I271"/>
  <c r="K271" s="1"/>
  <c r="I273"/>
  <c r="I274"/>
  <c r="K274" s="1"/>
  <c r="I275"/>
  <c r="I276"/>
  <c r="K276" s="1"/>
  <c r="I277"/>
  <c r="I279"/>
  <c r="K279" s="1"/>
  <c r="I280"/>
  <c r="I278"/>
  <c r="K278" s="1"/>
  <c r="I281"/>
  <c r="I282"/>
  <c r="K282" s="1"/>
  <c r="I283"/>
  <c r="I284"/>
  <c r="K284" s="1"/>
  <c r="I286"/>
  <c r="I287"/>
  <c r="K287" s="1"/>
  <c r="I285"/>
  <c r="I288"/>
  <c r="K288" s="1"/>
  <c r="I289"/>
  <c r="I291"/>
  <c r="K291" s="1"/>
  <c r="I292"/>
  <c r="I290"/>
  <c r="K290" s="1"/>
  <c r="I293"/>
  <c r="I294"/>
  <c r="K294" s="1"/>
  <c r="I295"/>
  <c r="I296"/>
  <c r="K296" s="1"/>
  <c r="I297"/>
  <c r="I298"/>
  <c r="K298" s="1"/>
  <c r="I299"/>
  <c r="I300"/>
  <c r="K300" s="1"/>
  <c r="I301"/>
  <c r="I302"/>
  <c r="K302" s="1"/>
  <c r="I303"/>
  <c r="I304"/>
  <c r="K304" s="1"/>
  <c r="I308"/>
  <c r="I306"/>
  <c r="K306" s="1"/>
  <c r="I307"/>
  <c r="I309"/>
  <c r="K309" s="1"/>
  <c r="I305"/>
  <c r="I319"/>
  <c r="K319" s="1"/>
  <c r="I314"/>
  <c r="I311"/>
  <c r="K311" s="1"/>
  <c r="I317"/>
  <c r="I315"/>
  <c r="K315" s="1"/>
  <c r="I310"/>
  <c r="I312"/>
  <c r="K312" s="1"/>
  <c r="I313"/>
  <c r="I318"/>
  <c r="K318" s="1"/>
  <c r="I316"/>
  <c r="I320"/>
  <c r="K320" s="1"/>
  <c r="I332"/>
  <c r="I327"/>
  <c r="K327" s="1"/>
  <c r="I328"/>
  <c r="I330"/>
  <c r="K330" s="1"/>
  <c r="I333"/>
  <c r="I324"/>
  <c r="K324" s="1"/>
  <c r="I331"/>
  <c r="I321"/>
  <c r="K321" s="1"/>
  <c r="I325"/>
  <c r="I323"/>
  <c r="K323" s="1"/>
  <c r="I329"/>
  <c r="I322"/>
  <c r="K322" s="1"/>
  <c r="I326"/>
  <c r="I334"/>
  <c r="K334" s="1"/>
  <c r="I336"/>
  <c r="I335"/>
  <c r="K335" s="1"/>
  <c r="I344"/>
  <c r="I348"/>
  <c r="K348" s="1"/>
  <c r="I341"/>
  <c r="I342"/>
  <c r="K342" s="1"/>
  <c r="I351"/>
  <c r="I352"/>
  <c r="K352" s="1"/>
  <c r="I347"/>
  <c r="I349"/>
  <c r="K349" s="1"/>
  <c r="I350"/>
  <c r="I345"/>
  <c r="K345" s="1"/>
  <c r="I343"/>
  <c r="I353"/>
  <c r="K353" s="1"/>
  <c r="I340"/>
  <c r="I346"/>
  <c r="K346" s="1"/>
  <c r="I338"/>
  <c r="I337"/>
  <c r="K337" s="1"/>
  <c r="I339"/>
  <c r="I354"/>
  <c r="K354" s="1"/>
  <c r="I368"/>
  <c r="I365"/>
  <c r="K365" s="1"/>
  <c r="I363"/>
  <c r="I357"/>
  <c r="K357" s="1"/>
  <c r="I367"/>
  <c r="I359"/>
  <c r="K359" s="1"/>
  <c r="I364"/>
  <c r="I355"/>
  <c r="K355" s="1"/>
  <c r="I358"/>
  <c r="I361"/>
  <c r="K361" s="1"/>
  <c r="I362"/>
  <c r="I356"/>
  <c r="K356" s="1"/>
  <c r="I366"/>
  <c r="I360"/>
  <c r="K360" s="1"/>
  <c r="I378"/>
  <c r="I383"/>
  <c r="K383" s="1"/>
  <c r="I375"/>
  <c r="I382"/>
  <c r="K382" s="1"/>
  <c r="I374"/>
  <c r="I385"/>
  <c r="K385" s="1"/>
  <c r="I377"/>
  <c r="I381"/>
  <c r="K381" s="1"/>
  <c r="I380"/>
  <c r="I384"/>
  <c r="K384" s="1"/>
  <c r="I370"/>
  <c r="I371"/>
  <c r="K371" s="1"/>
  <c r="I372"/>
  <c r="I379"/>
  <c r="K379" s="1"/>
  <c r="I376"/>
  <c r="I373"/>
  <c r="K373" s="1"/>
  <c r="I369"/>
  <c r="I388"/>
  <c r="K388" s="1"/>
  <c r="I390"/>
  <c r="I392"/>
  <c r="K392" s="1"/>
  <c r="I391"/>
  <c r="I387"/>
  <c r="K387" s="1"/>
  <c r="I389"/>
  <c r="I386"/>
  <c r="K386" s="1"/>
  <c r="I395"/>
  <c r="I394"/>
  <c r="K394" s="1"/>
  <c r="I393"/>
  <c r="I396"/>
  <c r="K396" s="1"/>
  <c r="I397"/>
  <c r="I398"/>
  <c r="K398" s="1"/>
  <c r="I399"/>
  <c r="I400"/>
  <c r="K400" s="1"/>
  <c r="I401"/>
  <c r="I402"/>
  <c r="K402" s="1"/>
  <c r="I403"/>
  <c r="I412"/>
  <c r="K412" s="1"/>
  <c r="I407"/>
  <c r="I409"/>
  <c r="K409" s="1"/>
  <c r="I410"/>
  <c r="I411"/>
  <c r="K411" s="1"/>
  <c r="I406"/>
  <c r="I404"/>
  <c r="K404" s="1"/>
  <c r="I408"/>
  <c r="I405"/>
  <c r="K405" s="1"/>
  <c r="I415"/>
  <c r="I413"/>
  <c r="K413" s="1"/>
  <c r="I414"/>
  <c r="I417"/>
  <c r="K417" s="1"/>
  <c r="I421"/>
  <c r="I422"/>
  <c r="K422" s="1"/>
  <c r="I418"/>
  <c r="I416"/>
  <c r="K416" s="1"/>
  <c r="I419"/>
  <c r="I420"/>
  <c r="K420" s="1"/>
  <c r="I423"/>
  <c r="I424"/>
  <c r="K424" s="1"/>
  <c r="I427"/>
  <c r="I425"/>
  <c r="K425" s="1"/>
  <c r="I429"/>
  <c r="I426"/>
  <c r="K426" s="1"/>
  <c r="I428"/>
  <c r="I431"/>
  <c r="K431" s="1"/>
  <c r="I430"/>
  <c r="I436"/>
  <c r="K436" s="1"/>
  <c r="I433"/>
  <c r="I432"/>
  <c r="K432" s="1"/>
  <c r="I434"/>
  <c r="I437"/>
  <c r="K437" s="1"/>
  <c r="I435"/>
  <c r="I438"/>
  <c r="K438" s="1"/>
  <c r="I439"/>
  <c r="I611"/>
  <c r="K611" s="1"/>
  <c r="I612"/>
  <c r="I442"/>
  <c r="K442" s="1"/>
  <c r="I441"/>
  <c r="I440"/>
  <c r="K440" s="1"/>
  <c r="I443"/>
  <c r="I445"/>
  <c r="K445" s="1"/>
  <c r="I444"/>
  <c r="I449"/>
  <c r="K449" s="1"/>
  <c r="I448"/>
  <c r="I446"/>
  <c r="K446" s="1"/>
  <c r="I447"/>
  <c r="I450"/>
  <c r="K450" s="1"/>
  <c r="I453"/>
  <c r="I451"/>
  <c r="K451" s="1"/>
  <c r="I452"/>
  <c r="I454"/>
  <c r="K454" s="1"/>
  <c r="I455"/>
  <c r="I456"/>
  <c r="K456" s="1"/>
  <c r="I457"/>
  <c r="I458"/>
  <c r="K458" s="1"/>
  <c r="I459"/>
  <c r="I460"/>
  <c r="K460" s="1"/>
  <c r="I461"/>
  <c r="I462"/>
  <c r="K462" s="1"/>
  <c r="I463"/>
  <c r="I464"/>
  <c r="K464" s="1"/>
  <c r="I465"/>
  <c r="I466"/>
  <c r="K466" s="1"/>
  <c r="I468"/>
  <c r="I467"/>
  <c r="K467" s="1"/>
  <c r="I469"/>
  <c r="I470"/>
  <c r="K470" s="1"/>
  <c r="I471"/>
  <c r="I472"/>
  <c r="K472" s="1"/>
  <c r="I474"/>
  <c r="I475"/>
  <c r="I473"/>
  <c r="I484"/>
  <c r="K484" s="1"/>
  <c r="I479"/>
  <c r="I487"/>
  <c r="K487" s="1"/>
  <c r="I476"/>
  <c r="I485"/>
  <c r="K485" s="1"/>
  <c r="I486"/>
  <c r="I481"/>
  <c r="I477"/>
  <c r="I482"/>
  <c r="K482" s="1"/>
  <c r="I480"/>
  <c r="I483"/>
  <c r="K483" s="1"/>
  <c r="I478"/>
  <c r="I489"/>
  <c r="K489" s="1"/>
  <c r="I490"/>
  <c r="I488"/>
  <c r="K488" s="1"/>
  <c r="I494"/>
  <c r="I500"/>
  <c r="K500" s="1"/>
  <c r="I499"/>
  <c r="I495"/>
  <c r="I501"/>
  <c r="I496"/>
  <c r="K496" s="1"/>
  <c r="I497"/>
  <c r="I498"/>
  <c r="K498" s="1"/>
  <c r="I491"/>
  <c r="I493"/>
  <c r="K493" s="1"/>
  <c r="I502"/>
  <c r="I492"/>
  <c r="K492" s="1"/>
  <c r="I503"/>
  <c r="I505"/>
  <c r="K505" s="1"/>
  <c r="I506"/>
  <c r="I504"/>
  <c r="K504" s="1"/>
  <c r="I508"/>
  <c r="I507"/>
  <c r="K507" s="1"/>
  <c r="I510"/>
  <c r="I511"/>
  <c r="K511" s="1"/>
  <c r="I519"/>
  <c r="I513"/>
  <c r="K513" s="1"/>
  <c r="I509"/>
  <c r="I514"/>
  <c r="K514" s="1"/>
  <c r="I517"/>
  <c r="I518"/>
  <c r="K518" s="1"/>
  <c r="I516"/>
  <c r="I520"/>
  <c r="K520" s="1"/>
  <c r="I515"/>
  <c r="I512"/>
  <c r="K512" s="1"/>
  <c r="I523"/>
  <c r="I522"/>
  <c r="K522" s="1"/>
  <c r="I521"/>
  <c r="I533"/>
  <c r="K533" s="1"/>
  <c r="I527"/>
  <c r="I536"/>
  <c r="K536" s="1"/>
  <c r="I530"/>
  <c r="I532"/>
  <c r="K532" s="1"/>
  <c r="I531"/>
  <c r="I534"/>
  <c r="K534" s="1"/>
  <c r="I535"/>
  <c r="I528"/>
  <c r="I525"/>
  <c r="I529"/>
  <c r="K529" s="1"/>
  <c r="I524"/>
  <c r="I526"/>
  <c r="K526" s="1"/>
  <c r="I552"/>
  <c r="I546"/>
  <c r="K546" s="1"/>
  <c r="I547"/>
  <c r="I543"/>
  <c r="K543" s="1"/>
  <c r="I551"/>
  <c r="I540"/>
  <c r="K540" s="1"/>
  <c r="I548"/>
  <c r="I538"/>
  <c r="K538" s="1"/>
  <c r="I541"/>
  <c r="I544"/>
  <c r="K544" s="1"/>
  <c r="I537"/>
  <c r="I549"/>
  <c r="K549" s="1"/>
  <c r="I539"/>
  <c r="I545"/>
  <c r="K545" s="1"/>
  <c r="I542"/>
  <c r="I550"/>
  <c r="K550" s="1"/>
  <c r="I554"/>
  <c r="I555"/>
  <c r="K555" s="1"/>
  <c r="I553"/>
  <c r="I556"/>
  <c r="K556" s="1"/>
  <c r="I560"/>
  <c r="I558"/>
  <c r="K558" s="1"/>
  <c r="I557"/>
  <c r="I559"/>
  <c r="K559" s="1"/>
  <c r="I564"/>
  <c r="I563"/>
  <c r="K563" s="1"/>
  <c r="I561"/>
  <c r="I562"/>
  <c r="K562" s="1"/>
  <c r="I565"/>
  <c r="I566"/>
  <c r="K566" s="1"/>
  <c r="I567"/>
  <c r="I569"/>
  <c r="K569" s="1"/>
  <c r="I568"/>
  <c r="I577"/>
  <c r="K577" s="1"/>
  <c r="I572"/>
  <c r="I579"/>
  <c r="K579" s="1"/>
  <c r="I578"/>
  <c r="I571"/>
  <c r="K571" s="1"/>
  <c r="I575"/>
  <c r="I570"/>
  <c r="K570" s="1"/>
  <c r="I576"/>
  <c r="I574"/>
  <c r="K574" s="1"/>
  <c r="I573"/>
  <c r="I581"/>
  <c r="K581" s="1"/>
  <c r="I580"/>
  <c r="I582"/>
  <c r="K582" s="1"/>
  <c r="I586"/>
  <c r="I589"/>
  <c r="K589" s="1"/>
  <c r="I588"/>
  <c r="I590"/>
  <c r="K590" s="1"/>
  <c r="I587"/>
  <c r="I591"/>
  <c r="K591" s="1"/>
  <c r="I583"/>
  <c r="I584"/>
  <c r="K584" s="1"/>
  <c r="I585"/>
  <c r="I593"/>
  <c r="K593" s="1"/>
  <c r="I592"/>
  <c r="I594"/>
  <c r="K594" s="1"/>
  <c r="I596"/>
  <c r="I597"/>
  <c r="K597" s="1"/>
  <c r="I599"/>
  <c r="I595"/>
  <c r="K595" s="1"/>
  <c r="I598"/>
  <c r="I603"/>
  <c r="K603" s="1"/>
  <c r="I605"/>
  <c r="I606"/>
  <c r="K606" s="1"/>
  <c r="I601"/>
  <c r="I604"/>
  <c r="K604" s="1"/>
  <c r="I607"/>
  <c r="I600"/>
  <c r="K600" s="1"/>
  <c r="I602"/>
  <c r="I610"/>
  <c r="K610" s="1"/>
  <c r="I609"/>
  <c r="I608"/>
  <c r="K608" s="1"/>
  <c r="I614"/>
  <c r="I613"/>
  <c r="K613" s="1"/>
  <c r="I615"/>
  <c r="I619"/>
  <c r="K619" s="1"/>
  <c r="I618"/>
  <c r="I616"/>
  <c r="K616" s="1"/>
  <c r="I617"/>
  <c r="I622"/>
  <c r="K622" s="1"/>
  <c r="I620"/>
  <c r="I621"/>
  <c r="K621" s="1"/>
  <c r="I623"/>
  <c r="I624"/>
  <c r="K624" s="1"/>
  <c r="I626"/>
  <c r="I625"/>
  <c r="K625" s="1"/>
  <c r="I629"/>
  <c r="I627"/>
  <c r="K627" s="1"/>
  <c r="I628"/>
  <c r="I631"/>
  <c r="K631" s="1"/>
  <c r="I630"/>
  <c r="I633"/>
  <c r="K633" s="1"/>
  <c r="I632"/>
  <c r="I634"/>
  <c r="K634" s="1"/>
  <c r="I635"/>
  <c r="I636"/>
  <c r="K636" s="1"/>
  <c r="I637"/>
  <c r="I638"/>
  <c r="K638" s="1"/>
  <c r="I639"/>
  <c r="I640"/>
  <c r="K640" s="1"/>
  <c r="I641"/>
  <c r="I653"/>
  <c r="K653" s="1"/>
  <c r="I644"/>
  <c r="I652"/>
  <c r="K652" s="1"/>
  <c r="I650"/>
  <c r="I648"/>
  <c r="K648" s="1"/>
  <c r="I645"/>
  <c r="I642"/>
  <c r="K642" s="1"/>
  <c r="I651"/>
  <c r="I646"/>
  <c r="K646" s="1"/>
  <c r="I643"/>
  <c r="I654"/>
  <c r="K654" s="1"/>
  <c r="I647"/>
  <c r="I649"/>
  <c r="K649" s="1"/>
  <c r="I656"/>
  <c r="I657"/>
  <c r="K657" s="1"/>
  <c r="I655"/>
  <c r="I667"/>
  <c r="K667" s="1"/>
  <c r="I664"/>
  <c r="I665"/>
  <c r="K665" s="1"/>
  <c r="I659"/>
  <c r="I660"/>
  <c r="K660" s="1"/>
  <c r="I669"/>
  <c r="I663"/>
  <c r="K663" s="1"/>
  <c r="I658"/>
  <c r="I668"/>
  <c r="K668" s="1"/>
  <c r="I661"/>
  <c r="I662"/>
  <c r="K662" s="1"/>
  <c r="I666"/>
  <c r="I673"/>
  <c r="K673" s="1"/>
  <c r="I671"/>
  <c r="I670"/>
  <c r="K670" s="1"/>
  <c r="I672"/>
  <c r="I681"/>
  <c r="K681" s="1"/>
  <c r="I680"/>
  <c r="I674"/>
  <c r="K674" s="1"/>
  <c r="I675"/>
  <c r="I677"/>
  <c r="K677" s="1"/>
  <c r="I685"/>
  <c r="I682"/>
  <c r="K682" s="1"/>
  <c r="I686"/>
  <c r="I676"/>
  <c r="K676" s="1"/>
  <c r="I678"/>
  <c r="I684"/>
  <c r="K684" s="1"/>
  <c r="I679"/>
  <c r="I683"/>
  <c r="K683" s="1"/>
  <c r="I689"/>
  <c r="I690"/>
  <c r="K690" s="1"/>
  <c r="I687"/>
  <c r="I688"/>
  <c r="K688" s="1"/>
  <c r="I693"/>
  <c r="I699"/>
  <c r="K699" s="1"/>
  <c r="I696"/>
  <c r="I703"/>
  <c r="K703" s="1"/>
  <c r="I691"/>
  <c r="I694"/>
  <c r="K694" s="1"/>
  <c r="I701"/>
  <c r="I692"/>
  <c r="K692" s="1"/>
  <c r="I695"/>
  <c r="I697"/>
  <c r="K697" s="1"/>
  <c r="I700"/>
  <c r="I698"/>
  <c r="K698" s="1"/>
  <c r="I702"/>
  <c r="I704"/>
  <c r="K704" s="1"/>
  <c r="I717"/>
  <c r="I716"/>
  <c r="K716" s="1"/>
  <c r="I705"/>
  <c r="I718"/>
  <c r="K718" s="1"/>
  <c r="I710"/>
  <c r="I708"/>
  <c r="K708" s="1"/>
  <c r="I709"/>
  <c r="I713"/>
  <c r="K713" s="1"/>
  <c r="I714"/>
  <c r="I706"/>
  <c r="K706" s="1"/>
  <c r="I707"/>
  <c r="K707" s="1"/>
  <c r="I719"/>
  <c r="K719" s="1"/>
  <c r="I711"/>
  <c r="I720"/>
  <c r="K720" s="1"/>
  <c r="I715"/>
  <c r="K715" s="1"/>
  <c r="I712"/>
  <c r="K712" s="1"/>
  <c r="I722"/>
  <c r="I723"/>
  <c r="K723" s="1"/>
  <c r="I724"/>
  <c r="K724" s="1"/>
  <c r="I721"/>
  <c r="K721" s="1"/>
  <c r="I726"/>
  <c r="I727"/>
  <c r="K727" s="1"/>
  <c r="I725"/>
  <c r="K725" s="1"/>
  <c r="I728"/>
  <c r="K728" s="1"/>
  <c r="I731"/>
  <c r="I729"/>
  <c r="K729" s="1"/>
  <c r="I730"/>
  <c r="K730" s="1"/>
  <c r="I734"/>
  <c r="K734" s="1"/>
  <c r="I733"/>
  <c r="I732"/>
  <c r="K732" s="1"/>
  <c r="I736"/>
  <c r="K736" s="1"/>
  <c r="I735"/>
  <c r="K735" s="1"/>
  <c r="I745"/>
  <c r="I739"/>
  <c r="K739" s="1"/>
  <c r="I744"/>
  <c r="K744" s="1"/>
  <c r="I743"/>
  <c r="K743" s="1"/>
  <c r="I737"/>
  <c r="I742"/>
  <c r="K742" s="1"/>
  <c r="I738"/>
  <c r="K738" s="1"/>
  <c r="I746"/>
  <c r="K746" s="1"/>
  <c r="I740"/>
  <c r="I741"/>
  <c r="K741" s="1"/>
  <c r="I750"/>
  <c r="K750" s="1"/>
  <c r="I747"/>
  <c r="K747" s="1"/>
  <c r="I751"/>
  <c r="I752"/>
  <c r="K752" s="1"/>
  <c r="I753"/>
  <c r="K753" s="1"/>
  <c r="I754"/>
  <c r="K754" s="1"/>
  <c r="I755"/>
  <c r="I748"/>
  <c r="K748" s="1"/>
  <c r="I749"/>
  <c r="K749" s="1"/>
  <c r="I758"/>
  <c r="K758" s="1"/>
  <c r="I759"/>
  <c r="I757"/>
  <c r="K757" s="1"/>
  <c r="I756"/>
  <c r="K756" s="1"/>
  <c r="I760"/>
  <c r="K760" s="1"/>
  <c r="I763"/>
  <c r="I764"/>
  <c r="K764" s="1"/>
  <c r="I761"/>
  <c r="K761" s="1"/>
  <c r="I762"/>
  <c r="K762" s="1"/>
  <c r="I765"/>
  <c r="I766"/>
  <c r="K766" s="1"/>
  <c r="I767"/>
  <c r="K767" s="1"/>
  <c r="I768"/>
  <c r="K768" s="1"/>
  <c r="I769"/>
  <c r="I770"/>
  <c r="K770" s="1"/>
  <c r="I774"/>
  <c r="K774" s="1"/>
  <c r="I776"/>
  <c r="K776" s="1"/>
  <c r="I772"/>
  <c r="I773"/>
  <c r="K773" s="1"/>
  <c r="I771"/>
  <c r="K771" s="1"/>
  <c r="I777"/>
  <c r="K777" s="1"/>
  <c r="I775"/>
  <c r="I778"/>
  <c r="K778" s="1"/>
  <c r="I779"/>
  <c r="K779" s="1"/>
  <c r="I782"/>
  <c r="K782" s="1"/>
  <c r="I781"/>
  <c r="I780"/>
  <c r="K780" s="1"/>
  <c r="I784"/>
  <c r="K784" s="1"/>
  <c r="I783"/>
  <c r="K783" s="1"/>
  <c r="I785"/>
  <c r="I786"/>
  <c r="K786" s="1"/>
  <c r="I788"/>
  <c r="K788" s="1"/>
  <c r="I787"/>
  <c r="K787" s="1"/>
  <c r="J3"/>
  <c r="I3"/>
  <c r="K528" l="1"/>
  <c r="K481"/>
  <c r="K495"/>
  <c r="K475"/>
  <c r="K790"/>
  <c r="K781"/>
  <c r="K775"/>
  <c r="K772"/>
  <c r="K769"/>
  <c r="K765"/>
  <c r="K763"/>
  <c r="K759"/>
  <c r="K755"/>
  <c r="K751"/>
  <c r="K740"/>
  <c r="K737"/>
  <c r="K745"/>
  <c r="K733"/>
  <c r="K731"/>
  <c r="K726"/>
  <c r="K722"/>
  <c r="K711"/>
  <c r="K714"/>
  <c r="K710"/>
  <c r="K717"/>
  <c r="K700"/>
  <c r="K701"/>
  <c r="K696"/>
  <c r="K687"/>
  <c r="K679"/>
  <c r="K686"/>
  <c r="K675"/>
  <c r="K672"/>
  <c r="K666"/>
  <c r="K658"/>
  <c r="K659"/>
  <c r="K655"/>
  <c r="K647"/>
  <c r="K651"/>
  <c r="K650"/>
  <c r="K641"/>
  <c r="K637"/>
  <c r="K632"/>
  <c r="K628"/>
  <c r="K626"/>
  <c r="K620"/>
  <c r="K618"/>
  <c r="K614"/>
  <c r="K602"/>
  <c r="K601"/>
  <c r="K598"/>
  <c r="K596"/>
  <c r="K585"/>
  <c r="K587"/>
  <c r="K586"/>
  <c r="K573"/>
  <c r="K575"/>
  <c r="K572"/>
  <c r="K567"/>
  <c r="K561"/>
  <c r="K557"/>
  <c r="K553"/>
  <c r="K542"/>
  <c r="K537"/>
  <c r="K548"/>
  <c r="K547"/>
  <c r="K524"/>
  <c r="K535"/>
  <c r="K530"/>
  <c r="K521"/>
  <c r="K515"/>
  <c r="K517"/>
  <c r="K519"/>
  <c r="K508"/>
  <c r="K503"/>
  <c r="K491"/>
  <c r="K501"/>
  <c r="K494"/>
  <c r="K478"/>
  <c r="K477"/>
  <c r="K476"/>
  <c r="K473"/>
  <c r="K471"/>
  <c r="K468"/>
  <c r="K463"/>
  <c r="K459"/>
  <c r="K455"/>
  <c r="K453"/>
  <c r="K448"/>
  <c r="K443"/>
  <c r="K612"/>
  <c r="K435"/>
  <c r="K433"/>
  <c r="K428"/>
  <c r="K427"/>
  <c r="K419"/>
  <c r="K421"/>
  <c r="K415"/>
  <c r="K406"/>
  <c r="K407"/>
  <c r="K401"/>
  <c r="K397"/>
  <c r="K395"/>
  <c r="K391"/>
  <c r="K369"/>
  <c r="K372"/>
  <c r="K380"/>
  <c r="K374"/>
  <c r="K378"/>
  <c r="K362"/>
  <c r="K364"/>
  <c r="K363"/>
  <c r="K339"/>
  <c r="K340"/>
  <c r="K350"/>
  <c r="K351"/>
  <c r="K344"/>
  <c r="K326"/>
  <c r="K325"/>
  <c r="K333"/>
  <c r="K332"/>
  <c r="K313"/>
  <c r="K317"/>
  <c r="K305"/>
  <c r="K308"/>
  <c r="K301"/>
  <c r="K297"/>
  <c r="K293"/>
  <c r="K289"/>
  <c r="K286"/>
  <c r="K281"/>
  <c r="K277"/>
  <c r="K273"/>
  <c r="K262"/>
  <c r="K264"/>
  <c r="K256"/>
  <c r="K255"/>
  <c r="K252"/>
  <c r="K248"/>
  <c r="K245"/>
  <c r="K236"/>
  <c r="K237"/>
  <c r="K233"/>
  <c r="K221"/>
  <c r="K224"/>
  <c r="K219"/>
  <c r="K218"/>
  <c r="K214"/>
  <c r="K205"/>
  <c r="K206"/>
  <c r="K211"/>
  <c r="K195"/>
  <c r="K191"/>
  <c r="K185"/>
  <c r="K188"/>
  <c r="K172"/>
  <c r="K184"/>
  <c r="K171"/>
  <c r="K183"/>
  <c r="K166"/>
  <c r="K155"/>
  <c r="K164"/>
  <c r="K152"/>
  <c r="K149"/>
  <c r="K145"/>
  <c r="K141"/>
  <c r="K137"/>
  <c r="K132"/>
  <c r="K129"/>
  <c r="K127"/>
  <c r="K118"/>
  <c r="K117"/>
  <c r="K114"/>
  <c r="K108"/>
  <c r="K110"/>
  <c r="K99"/>
  <c r="K100"/>
  <c r="K94"/>
  <c r="K87"/>
  <c r="K89"/>
  <c r="K70"/>
  <c r="K74"/>
  <c r="K78"/>
  <c r="K79"/>
  <c r="K53"/>
  <c r="K55"/>
  <c r="K63"/>
  <c r="K56"/>
  <c r="K49"/>
  <c r="K46"/>
  <c r="K33"/>
  <c r="K40"/>
  <c r="K47"/>
  <c r="K24"/>
  <c r="K23"/>
  <c r="K31"/>
  <c r="K27"/>
  <c r="K14"/>
  <c r="K8"/>
  <c r="K9"/>
  <c r="K785"/>
  <c r="K3"/>
  <c r="K709"/>
  <c r="K705"/>
  <c r="K702"/>
  <c r="K695"/>
  <c r="K691"/>
  <c r="K693"/>
  <c r="K689"/>
  <c r="K678"/>
  <c r="K685"/>
  <c r="K680"/>
  <c r="K671"/>
  <c r="K661"/>
  <c r="K669"/>
  <c r="K664"/>
  <c r="K656"/>
  <c r="K643"/>
  <c r="K645"/>
  <c r="K644"/>
  <c r="K639"/>
  <c r="K635"/>
  <c r="K630"/>
  <c r="K629"/>
  <c r="K623"/>
  <c r="K617"/>
  <c r="K615"/>
  <c r="K609"/>
  <c r="K607"/>
  <c r="K605"/>
  <c r="K599"/>
  <c r="K592"/>
  <c r="K583"/>
  <c r="K588"/>
  <c r="K580"/>
  <c r="K576"/>
  <c r="K578"/>
  <c r="K568"/>
  <c r="K565"/>
  <c r="K564"/>
  <c r="K560"/>
  <c r="K554"/>
  <c r="K539"/>
  <c r="K541"/>
  <c r="K551"/>
  <c r="K552"/>
  <c r="K525"/>
  <c r="K531"/>
  <c r="K527"/>
  <c r="K523"/>
  <c r="K516"/>
  <c r="K509"/>
  <c r="K510"/>
  <c r="K506"/>
  <c r="K502"/>
  <c r="K497"/>
  <c r="K499"/>
  <c r="K490"/>
  <c r="K480"/>
  <c r="K486"/>
  <c r="K479"/>
  <c r="K474"/>
  <c r="K469"/>
  <c r="K465"/>
  <c r="K461"/>
  <c r="K457"/>
  <c r="K452"/>
  <c r="K447"/>
  <c r="K444"/>
  <c r="K441"/>
  <c r="K439"/>
  <c r="K434"/>
  <c r="K430"/>
  <c r="K429"/>
  <c r="K423"/>
  <c r="K418"/>
  <c r="K414"/>
  <c r="K408"/>
  <c r="K410"/>
  <c r="K403"/>
  <c r="K399"/>
  <c r="K393"/>
  <c r="K389"/>
  <c r="K390"/>
  <c r="K376"/>
  <c r="K370"/>
  <c r="K377"/>
  <c r="K375"/>
  <c r="K366"/>
  <c r="K358"/>
  <c r="K367"/>
  <c r="K368"/>
  <c r="K338"/>
  <c r="K343"/>
  <c r="K347"/>
  <c r="K341"/>
  <c r="K336"/>
  <c r="K329"/>
  <c r="K331"/>
  <c r="K328"/>
  <c r="K316"/>
  <c r="K310"/>
  <c r="K314"/>
  <c r="K307"/>
  <c r="K303"/>
  <c r="K299"/>
  <c r="K295"/>
  <c r="K292"/>
  <c r="K285"/>
  <c r="K283"/>
  <c r="K280"/>
  <c r="K275"/>
  <c r="K272"/>
  <c r="K266"/>
  <c r="K265"/>
  <c r="K257"/>
  <c r="K254"/>
  <c r="K244"/>
  <c r="K251"/>
  <c r="K242"/>
  <c r="K240"/>
  <c r="K234"/>
  <c r="K232"/>
  <c r="K223"/>
  <c r="K228"/>
  <c r="K231"/>
  <c r="K213"/>
  <c r="K207"/>
  <c r="K204"/>
  <c r="K209"/>
  <c r="K199"/>
  <c r="K196"/>
  <c r="K193"/>
  <c r="K187"/>
  <c r="K170"/>
  <c r="K180"/>
  <c r="K181"/>
  <c r="K177"/>
  <c r="K167"/>
  <c r="K159"/>
  <c r="K165"/>
  <c r="K162"/>
  <c r="K151"/>
  <c r="K147"/>
  <c r="K143"/>
  <c r="K138"/>
  <c r="K135"/>
  <c r="K131"/>
  <c r="K126"/>
  <c r="K119"/>
  <c r="K123"/>
  <c r="K111"/>
  <c r="K113"/>
  <c r="K107"/>
  <c r="K102"/>
  <c r="K98"/>
  <c r="K101"/>
  <c r="K91"/>
  <c r="K86"/>
  <c r="K83"/>
  <c r="K75"/>
  <c r="K81"/>
  <c r="K72"/>
  <c r="K82"/>
  <c r="K62"/>
  <c r="K65"/>
  <c r="K59"/>
  <c r="K52"/>
  <c r="K34"/>
  <c r="K32"/>
  <c r="K37"/>
  <c r="K42"/>
  <c r="K19"/>
  <c r="K26"/>
  <c r="K18"/>
  <c r="K30"/>
  <c r="K10"/>
  <c r="L414" s="1"/>
  <c r="K6"/>
  <c r="K13"/>
  <c r="K2"/>
  <c r="K792"/>
  <c r="K793"/>
  <c r="L694"/>
  <c r="L569"/>
  <c r="L703" l="1"/>
  <c r="L372"/>
  <c r="L3"/>
  <c r="L671"/>
  <c r="L711"/>
  <c r="L326"/>
  <c r="L404"/>
  <c r="L454"/>
  <c r="L494"/>
  <c r="L727"/>
  <c r="L597"/>
  <c r="L736"/>
  <c r="L479"/>
  <c r="L746"/>
  <c r="L520"/>
  <c r="L781"/>
  <c r="L537"/>
  <c r="L313"/>
  <c r="L757"/>
  <c r="L631"/>
  <c r="L505"/>
  <c r="L315"/>
  <c r="L551"/>
  <c r="L791"/>
  <c r="L582"/>
  <c r="L349"/>
  <c r="L601"/>
  <c r="L67"/>
  <c r="L660"/>
  <c r="L526"/>
  <c r="L356"/>
  <c r="L607"/>
  <c r="L338"/>
  <c r="L642"/>
  <c r="L411"/>
  <c r="L666"/>
  <c r="L443"/>
  <c r="L456"/>
  <c r="L340"/>
  <c r="L778"/>
  <c r="L741"/>
  <c r="L706"/>
  <c r="L676"/>
  <c r="L646"/>
  <c r="L616"/>
  <c r="L589"/>
  <c r="L562"/>
  <c r="L528"/>
  <c r="L493"/>
  <c r="L442"/>
  <c r="L398"/>
  <c r="L355"/>
  <c r="L784"/>
  <c r="L715"/>
  <c r="L656"/>
  <c r="L583"/>
  <c r="L527"/>
  <c r="L461"/>
  <c r="L399"/>
  <c r="L336"/>
  <c r="L777"/>
  <c r="L728"/>
  <c r="L682"/>
  <c r="L633"/>
  <c r="L566"/>
  <c r="L492"/>
  <c r="L611"/>
  <c r="L386"/>
  <c r="L321"/>
  <c r="L765"/>
  <c r="L700"/>
  <c r="L647"/>
  <c r="L587"/>
  <c r="L547"/>
  <c r="L473"/>
  <c r="L428"/>
  <c r="L362"/>
  <c r="L14"/>
  <c r="L85"/>
  <c r="L201"/>
  <c r="L262"/>
  <c r="L764"/>
  <c r="L729"/>
  <c r="L692"/>
  <c r="L668"/>
  <c r="L634"/>
  <c r="L603"/>
  <c r="L570"/>
  <c r="L549"/>
  <c r="L518"/>
  <c r="L472"/>
  <c r="L425"/>
  <c r="L384"/>
  <c r="L323"/>
  <c r="L753"/>
  <c r="L689"/>
  <c r="L623"/>
  <c r="L560"/>
  <c r="L499"/>
  <c r="L430"/>
  <c r="L366"/>
  <c r="L310"/>
  <c r="L747"/>
  <c r="L713"/>
  <c r="L663"/>
  <c r="L595"/>
  <c r="L529"/>
  <c r="L470"/>
  <c r="L405"/>
  <c r="L359"/>
  <c r="L311"/>
  <c r="L733"/>
  <c r="L679"/>
  <c r="L620"/>
  <c r="L553"/>
  <c r="L508"/>
  <c r="L455"/>
  <c r="L397"/>
  <c r="L17"/>
  <c r="L4"/>
  <c r="L32"/>
  <c r="L773"/>
  <c r="L742"/>
  <c r="L708"/>
  <c r="L677"/>
  <c r="L648"/>
  <c r="L613"/>
  <c r="L581"/>
  <c r="L550"/>
  <c r="L512"/>
  <c r="L489"/>
  <c r="L432"/>
  <c r="L394"/>
  <c r="L345"/>
  <c r="L767"/>
  <c r="L702"/>
  <c r="L639"/>
  <c r="L578"/>
  <c r="L510"/>
  <c r="L444"/>
  <c r="L376"/>
  <c r="L316"/>
  <c r="L760"/>
  <c r="L721"/>
  <c r="L674"/>
  <c r="L619"/>
  <c r="L545"/>
  <c r="L483"/>
  <c r="L424"/>
  <c r="L381"/>
  <c r="L320"/>
  <c r="L751"/>
  <c r="L687"/>
  <c r="L637"/>
  <c r="L572"/>
  <c r="L521"/>
  <c r="L459"/>
  <c r="L415"/>
  <c r="L363"/>
  <c r="L66"/>
  <c r="L482"/>
  <c r="L467"/>
  <c r="L451"/>
  <c r="L438"/>
  <c r="L420"/>
  <c r="L409"/>
  <c r="L387"/>
  <c r="L385"/>
  <c r="L357"/>
  <c r="L352"/>
  <c r="L324"/>
  <c r="L319"/>
  <c r="L779"/>
  <c r="L761"/>
  <c r="L750"/>
  <c r="L730"/>
  <c r="L707"/>
  <c r="L695"/>
  <c r="L678"/>
  <c r="L661"/>
  <c r="L643"/>
  <c r="L635"/>
  <c r="L617"/>
  <c r="L605"/>
  <c r="L588"/>
  <c r="L568"/>
  <c r="L554"/>
  <c r="L552"/>
  <c r="L523"/>
  <c r="L506"/>
  <c r="L490"/>
  <c r="L474"/>
  <c r="L457"/>
  <c r="L441"/>
  <c r="L429"/>
  <c r="L408"/>
  <c r="L393"/>
  <c r="L370"/>
  <c r="L358"/>
  <c r="L343"/>
  <c r="L329"/>
  <c r="L787"/>
  <c r="L776"/>
  <c r="L758"/>
  <c r="L743"/>
  <c r="L718"/>
  <c r="L699"/>
  <c r="L665"/>
  <c r="L652"/>
  <c r="L627"/>
  <c r="L608"/>
  <c r="L594"/>
  <c r="L574"/>
  <c r="L563"/>
  <c r="L544"/>
  <c r="L534"/>
  <c r="L514"/>
  <c r="L498"/>
  <c r="L481"/>
  <c r="L466"/>
  <c r="L450"/>
  <c r="L437"/>
  <c r="L416"/>
  <c r="L412"/>
  <c r="L392"/>
  <c r="L382"/>
  <c r="L365"/>
  <c r="L342"/>
  <c r="L330"/>
  <c r="L309"/>
  <c r="L775"/>
  <c r="L763"/>
  <c r="L740"/>
  <c r="L731"/>
  <c r="L714"/>
  <c r="L701"/>
  <c r="L686"/>
  <c r="L658"/>
  <c r="L651"/>
  <c r="L632"/>
  <c r="L618"/>
  <c r="L598"/>
  <c r="L586"/>
  <c r="L567"/>
  <c r="L542"/>
  <c r="L524"/>
  <c r="L515"/>
  <c r="L503"/>
  <c r="L478"/>
  <c r="L471"/>
  <c r="L612"/>
  <c r="L427"/>
  <c r="L406"/>
  <c r="L395"/>
  <c r="L380"/>
  <c r="L364"/>
  <c r="L350"/>
  <c r="L325"/>
  <c r="L317"/>
  <c r="L298"/>
  <c r="L282"/>
  <c r="L267"/>
  <c r="L247"/>
  <c r="L235"/>
  <c r="L217"/>
  <c r="L212"/>
  <c r="L192"/>
  <c r="L173"/>
  <c r="L161"/>
  <c r="L139"/>
  <c r="L122"/>
  <c r="L109"/>
  <c r="L69"/>
  <c r="L61"/>
  <c r="L38"/>
  <c r="L29"/>
  <c r="L7"/>
  <c r="L295"/>
  <c r="L280"/>
  <c r="L265"/>
  <c r="L251"/>
  <c r="L232"/>
  <c r="L213"/>
  <c r="L199"/>
  <c r="L170"/>
  <c r="L167"/>
  <c r="L151"/>
  <c r="L135"/>
  <c r="L123"/>
  <c r="L102"/>
  <c r="L86"/>
  <c r="L72"/>
  <c r="L59"/>
  <c r="L37"/>
  <c r="L18"/>
  <c r="L13"/>
  <c r="L300"/>
  <c r="L284"/>
  <c r="L269"/>
  <c r="L253"/>
  <c r="L241"/>
  <c r="L226"/>
  <c r="L203"/>
  <c r="L190"/>
  <c r="L178"/>
  <c r="L157"/>
  <c r="L140"/>
  <c r="L124"/>
  <c r="L105"/>
  <c r="L93"/>
  <c r="L60"/>
  <c r="L35"/>
  <c r="L28"/>
  <c r="L308"/>
  <c r="L289"/>
  <c r="L273"/>
  <c r="L255"/>
  <c r="L236"/>
  <c r="L224"/>
  <c r="L205"/>
  <c r="L191"/>
  <c r="L184"/>
  <c r="L155"/>
  <c r="L145"/>
  <c r="L129"/>
  <c r="L114"/>
  <c r="L100"/>
  <c r="L70"/>
  <c r="L53"/>
  <c r="L49"/>
  <c r="L47"/>
  <c r="L27"/>
  <c r="L302"/>
  <c r="L270"/>
  <c r="L239"/>
  <c r="L210"/>
  <c r="L174"/>
  <c r="L142"/>
  <c r="L104"/>
  <c r="L76"/>
  <c r="L43"/>
  <c r="L15"/>
  <c r="L283"/>
  <c r="L244"/>
  <c r="L231"/>
  <c r="L187"/>
  <c r="L162"/>
  <c r="L119"/>
  <c r="L91"/>
  <c r="L65"/>
  <c r="L26"/>
  <c r="L304"/>
  <c r="L271"/>
  <c r="L238"/>
  <c r="L179"/>
  <c r="L144"/>
  <c r="L112"/>
  <c r="L80"/>
  <c r="L36"/>
  <c r="L5"/>
  <c r="L293"/>
  <c r="L256"/>
  <c r="L221"/>
  <c r="L195"/>
  <c r="L166"/>
  <c r="L132"/>
  <c r="L99"/>
  <c r="L79"/>
  <c r="L40"/>
  <c r="L9"/>
  <c r="L780"/>
  <c r="L766"/>
  <c r="L752"/>
  <c r="L732"/>
  <c r="L720"/>
  <c r="L698"/>
  <c r="L683"/>
  <c r="L673"/>
  <c r="L649"/>
  <c r="L638"/>
  <c r="L621"/>
  <c r="L604"/>
  <c r="L591"/>
  <c r="L579"/>
  <c r="L556"/>
  <c r="L543"/>
  <c r="L533"/>
  <c r="L507"/>
  <c r="L500"/>
  <c r="L484"/>
  <c r="L460"/>
  <c r="L445"/>
  <c r="L431"/>
  <c r="L413"/>
  <c r="L379"/>
  <c r="L346"/>
  <c r="L334"/>
  <c r="L318"/>
  <c r="L788"/>
  <c r="L774"/>
  <c r="L749"/>
  <c r="L744"/>
  <c r="L724"/>
  <c r="L705"/>
  <c r="L693"/>
  <c r="L680"/>
  <c r="L664"/>
  <c r="L644"/>
  <c r="L629"/>
  <c r="L609"/>
  <c r="L592"/>
  <c r="L576"/>
  <c r="L564"/>
  <c r="L541"/>
  <c r="L531"/>
  <c r="L509"/>
  <c r="L497"/>
  <c r="L486"/>
  <c r="L465"/>
  <c r="L447"/>
  <c r="L434"/>
  <c r="L418"/>
  <c r="L403"/>
  <c r="L390"/>
  <c r="L375"/>
  <c r="L368"/>
  <c r="L341"/>
  <c r="L328"/>
  <c r="L307"/>
  <c r="L782"/>
  <c r="L762"/>
  <c r="L734"/>
  <c r="L719"/>
  <c r="L697"/>
  <c r="L684"/>
  <c r="L662"/>
  <c r="L654"/>
  <c r="L636"/>
  <c r="L622"/>
  <c r="L606"/>
  <c r="L590"/>
  <c r="L577"/>
  <c r="L555"/>
  <c r="L546"/>
  <c r="L522"/>
  <c r="L504"/>
  <c r="L488"/>
  <c r="L475"/>
  <c r="L458"/>
  <c r="L440"/>
  <c r="L426"/>
  <c r="L396"/>
  <c r="L371"/>
  <c r="L361"/>
  <c r="L353"/>
  <c r="L322"/>
  <c r="L312"/>
  <c r="L785"/>
  <c r="L769"/>
  <c r="L755"/>
  <c r="L745"/>
  <c r="L722"/>
  <c r="L717"/>
  <c r="L672"/>
  <c r="L655"/>
  <c r="L641"/>
  <c r="L626"/>
  <c r="L602"/>
  <c r="L585"/>
  <c r="L575"/>
  <c r="L557"/>
  <c r="L548"/>
  <c r="L530"/>
  <c r="L519"/>
  <c r="L501"/>
  <c r="L476"/>
  <c r="L463"/>
  <c r="L448"/>
  <c r="L433"/>
  <c r="L421"/>
  <c r="L401"/>
  <c r="L369"/>
  <c r="L378"/>
  <c r="L339"/>
  <c r="L344"/>
  <c r="L332"/>
  <c r="L306"/>
  <c r="L291"/>
  <c r="L274"/>
  <c r="L260"/>
  <c r="L243"/>
  <c r="L229"/>
  <c r="L202"/>
  <c r="L189"/>
  <c r="L176"/>
  <c r="L163"/>
  <c r="L146"/>
  <c r="L130"/>
  <c r="L115"/>
  <c r="L96"/>
  <c r="L71"/>
  <c r="L50"/>
  <c r="L48"/>
  <c r="L21"/>
  <c r="L303"/>
  <c r="L285"/>
  <c r="L272"/>
  <c r="L254"/>
  <c r="L240"/>
  <c r="L228"/>
  <c r="L204"/>
  <c r="L193"/>
  <c r="L181"/>
  <c r="L165"/>
  <c r="L143"/>
  <c r="L126"/>
  <c r="L113"/>
  <c r="L101"/>
  <c r="L75"/>
  <c r="L62"/>
  <c r="L34"/>
  <c r="L19"/>
  <c r="L10"/>
  <c r="L793"/>
  <c r="L290"/>
  <c r="L276"/>
  <c r="L259"/>
  <c r="L249"/>
  <c r="L220"/>
  <c r="L208"/>
  <c r="L197"/>
  <c r="L182"/>
  <c r="L160"/>
  <c r="L148"/>
  <c r="L133"/>
  <c r="L116"/>
  <c r="L95"/>
  <c r="L84"/>
  <c r="L77"/>
  <c r="L51"/>
  <c r="L45"/>
  <c r="L25"/>
  <c r="L11"/>
  <c r="L297"/>
  <c r="L281"/>
  <c r="L264"/>
  <c r="L248"/>
  <c r="L233"/>
  <c r="L218"/>
  <c r="L211"/>
  <c r="L188"/>
  <c r="L183"/>
  <c r="L152"/>
  <c r="L137"/>
  <c r="L118"/>
  <c r="L110"/>
  <c r="L87"/>
  <c r="L78"/>
  <c r="L63"/>
  <c r="L33"/>
  <c r="L23"/>
  <c r="L8"/>
  <c r="L287"/>
  <c r="L258"/>
  <c r="L225"/>
  <c r="L194"/>
  <c r="L158"/>
  <c r="L125"/>
  <c r="L92"/>
  <c r="L54"/>
  <c r="L299"/>
  <c r="L266"/>
  <c r="L234"/>
  <c r="L209"/>
  <c r="L177"/>
  <c r="L138"/>
  <c r="L107"/>
  <c r="L81"/>
  <c r="L6"/>
  <c r="L288"/>
  <c r="L261"/>
  <c r="L227"/>
  <c r="L186"/>
  <c r="L154"/>
  <c r="L128"/>
  <c r="L97"/>
  <c r="L64"/>
  <c r="L41"/>
  <c r="L792"/>
  <c r="L277"/>
  <c r="L245"/>
  <c r="L214"/>
  <c r="L172"/>
  <c r="L149"/>
  <c r="L117"/>
  <c r="L89"/>
  <c r="L56"/>
  <c r="L31"/>
  <c r="L786"/>
  <c r="L770"/>
  <c r="L748"/>
  <c r="L739"/>
  <c r="L723"/>
  <c r="L716"/>
  <c r="L688"/>
  <c r="L681"/>
  <c r="L667"/>
  <c r="L653"/>
  <c r="L625"/>
  <c r="L610"/>
  <c r="L593"/>
  <c r="L559"/>
  <c r="L538"/>
  <c r="L532"/>
  <c r="L513"/>
  <c r="L496"/>
  <c r="L485"/>
  <c r="L464"/>
  <c r="L446"/>
  <c r="L422"/>
  <c r="L402"/>
  <c r="L388"/>
  <c r="L383"/>
  <c r="L354"/>
  <c r="L348"/>
  <c r="L327"/>
  <c r="L790"/>
  <c r="L771"/>
  <c r="L756"/>
  <c r="L738"/>
  <c r="L725"/>
  <c r="L709"/>
  <c r="L691"/>
  <c r="L685"/>
  <c r="L669"/>
  <c r="L645"/>
  <c r="L630"/>
  <c r="L615"/>
  <c r="L599"/>
  <c r="L580"/>
  <c r="L565"/>
  <c r="L539"/>
  <c r="L525"/>
  <c r="L516"/>
  <c r="L502"/>
  <c r="L480"/>
  <c r="L469"/>
  <c r="L452"/>
  <c r="L439"/>
  <c r="L423"/>
  <c r="L410"/>
  <c r="L389"/>
  <c r="L377"/>
  <c r="L367"/>
  <c r="L347"/>
  <c r="L331"/>
  <c r="L314"/>
  <c r="L783"/>
  <c r="L768"/>
  <c r="L754"/>
  <c r="L735"/>
  <c r="L712"/>
  <c r="L704"/>
  <c r="L690"/>
  <c r="L670"/>
  <c r="L657"/>
  <c r="L640"/>
  <c r="L624"/>
  <c r="L600"/>
  <c r="L584"/>
  <c r="L571"/>
  <c r="L558"/>
  <c r="L540"/>
  <c r="L536"/>
  <c r="L511"/>
  <c r="L495"/>
  <c r="L487"/>
  <c r="L462"/>
  <c r="L449"/>
  <c r="L436"/>
  <c r="L417"/>
  <c r="L400"/>
  <c r="L373"/>
  <c r="L360"/>
  <c r="L337"/>
  <c r="L335"/>
  <c r="L789"/>
  <c r="L772"/>
  <c r="L759"/>
  <c r="L737"/>
  <c r="L726"/>
  <c r="L710"/>
  <c r="L696"/>
  <c r="L675"/>
  <c r="L659"/>
  <c r="L650"/>
  <c r="L628"/>
  <c r="L614"/>
  <c r="L596"/>
  <c r="L573"/>
  <c r="L561"/>
  <c r="L535"/>
  <c r="L517"/>
  <c r="L491"/>
  <c r="L477"/>
  <c r="L468"/>
  <c r="L453"/>
  <c r="L435"/>
  <c r="L419"/>
  <c r="L407"/>
  <c r="L391"/>
  <c r="L374"/>
  <c r="L351"/>
  <c r="L333"/>
  <c r="L305"/>
  <c r="L294"/>
  <c r="L279"/>
  <c r="L268"/>
  <c r="L250"/>
  <c r="L222"/>
  <c r="L215"/>
  <c r="L198"/>
  <c r="L169"/>
  <c r="L156"/>
  <c r="L150"/>
  <c r="L134"/>
  <c r="L120"/>
  <c r="L103"/>
  <c r="L90"/>
  <c r="L73"/>
  <c r="L57"/>
  <c r="L39"/>
  <c r="L22"/>
  <c r="L16"/>
  <c r="L292"/>
  <c r="L275"/>
  <c r="L257"/>
  <c r="L242"/>
  <c r="L223"/>
  <c r="L207"/>
  <c r="L196"/>
  <c r="L180"/>
  <c r="L159"/>
  <c r="L147"/>
  <c r="L131"/>
  <c r="L111"/>
  <c r="L98"/>
  <c r="L83"/>
  <c r="L82"/>
  <c r="L52"/>
  <c r="L42"/>
  <c r="L30"/>
  <c r="L2"/>
  <c r="L296"/>
  <c r="L278"/>
  <c r="L263"/>
  <c r="L246"/>
  <c r="L230"/>
  <c r="L216"/>
  <c r="L200"/>
  <c r="L175"/>
  <c r="L168"/>
  <c r="L153"/>
  <c r="L136"/>
  <c r="L121"/>
  <c r="L106"/>
  <c r="L88"/>
  <c r="L68"/>
  <c r="L58"/>
  <c r="L44"/>
  <c r="L20"/>
  <c r="L12"/>
  <c r="L301"/>
  <c r="L286"/>
  <c r="L252"/>
  <c r="L237"/>
  <c r="L219"/>
  <c r="L206"/>
  <c r="L185"/>
  <c r="L171"/>
  <c r="L164"/>
  <c r="L141"/>
  <c r="L127"/>
  <c r="L108"/>
  <c r="L94"/>
  <c r="L74"/>
  <c r="L55"/>
  <c r="L46"/>
  <c r="L24"/>
  <c r="A440"/>
  <c r="A44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</calcChain>
</file>

<file path=xl/sharedStrings.xml><?xml version="1.0" encoding="utf-8"?>
<sst xmlns="http://schemas.openxmlformats.org/spreadsheetml/2006/main" count="3347" uniqueCount="154">
  <si>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</si>
  <si>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</si>
  <si>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</si>
  <si>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</si>
  <si>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</si>
  <si>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</si>
  <si>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</si>
  <si>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</si>
  <si>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</si>
  <si>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</si>
  <si>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</si>
  <si>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</si>
  <si>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</si>
  <si>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</si>
  <si>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</si>
  <si>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</si>
  <si>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</si>
  <si>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</si>
  <si>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</si>
  <si>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</si>
  <si>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</si>
  <si>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</si>
  <si>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</si>
  <si>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</si>
  <si>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</si>
  <si>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</si>
  <si>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</si>
  <si>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</si>
  <si>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</si>
  <si>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</si>
  <si>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</si>
  <si>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</si>
  <si>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</si>
  <si>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</si>
  <si>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</si>
  <si>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</si>
  <si>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</si>
  <si>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</si>
  <si>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</si>
  <si>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</si>
  <si>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</si>
  <si>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</si>
  <si>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</si>
  <si>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</si>
  <si>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</si>
  <si>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</si>
  <si>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</si>
  <si>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</si>
  <si>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</si>
  <si>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</si>
  <si>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</si>
  <si>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</si>
  <si>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</si>
  <si>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</si>
  <si>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</si>
  <si>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</si>
  <si>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</si>
  <si>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</si>
  <si>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</si>
  <si>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</si>
  <si>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</si>
  <si>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</si>
  <si>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</si>
  <si>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</si>
  <si>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</si>
  <si>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</si>
  <si>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</si>
  <si>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</si>
  <si>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</si>
  <si>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</si>
  <si>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</si>
  <si>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</si>
  <si>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</si>
  <si>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</si>
  <si>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</si>
  <si>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</si>
  <si>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</si>
  <si>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</si>
  <si>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</si>
  <si>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</si>
  <si>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</si>
  <si>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</si>
  <si>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</si>
  <si>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</si>
  <si>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</si>
  <si>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</si>
  <si>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</si>
  <si>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</si>
  <si>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</si>
  <si>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</si>
  <si>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</si>
  <si>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</si>
  <si>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</si>
  <si>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</si>
  <si>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</si>
  <si>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</si>
  <si>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</si>
  <si>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</si>
  <si>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</si>
  <si>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</si>
  <si>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</si>
  <si>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</si>
  <si>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</si>
  <si>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</si>
  <si>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</si>
  <si>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</si>
  <si>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</si>
  <si>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</si>
  <si>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</si>
  <si>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</si>
  <si>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</si>
  <si>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</si>
  <si>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</si>
  <si>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</si>
  <si>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</si>
  <si>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</si>
  <si>
    <t>Páirc Mac Uílín</t>
  </si>
  <si>
    <t>O'Kennedy Park</t>
  </si>
  <si>
    <t>Irvinestown</t>
  </si>
  <si>
    <t>Ballinascreen</t>
  </si>
  <si>
    <t>MacHale Park</t>
  </si>
  <si>
    <t>Darver Centre of Excellence</t>
  </si>
  <si>
    <t>Fr. Tierney Park</t>
  </si>
  <si>
    <t>Woodmount</t>
  </si>
  <si>
    <t>Pearse Park</t>
  </si>
  <si>
    <t>Aughnamullen</t>
  </si>
  <si>
    <t>Páirc Sheáin Uí Eislin</t>
  </si>
  <si>
    <t>O'Neill Park</t>
  </si>
  <si>
    <t>n/a</t>
  </si>
  <si>
    <t>Fitzgerald Park</t>
  </si>
  <si>
    <t>Greenford</t>
  </si>
  <si>
    <t>St. Maurs</t>
  </si>
  <si>
    <t>Keady</t>
  </si>
  <si>
    <t>Kilcoyne Park</t>
  </si>
  <si>
    <t>James Stephens Park</t>
  </si>
  <si>
    <t>St. Brendan's Park</t>
  </si>
  <si>
    <t>Aughrim County Ground</t>
  </si>
  <si>
    <t>St. Colman's College</t>
  </si>
  <si>
    <t>St. Mary's Park</t>
  </si>
  <si>
    <t>DCU Showgrounds</t>
  </si>
  <si>
    <t>Allen Park</t>
  </si>
  <si>
    <t>Páirc Uí Mhuirí</t>
  </si>
  <si>
    <t>Sligo GAA Centre of Excellence</t>
  </si>
  <si>
    <t>Naomh Barróg</t>
  </si>
  <si>
    <t>Pearse Park Dunloy</t>
  </si>
  <si>
    <t>St. Patrick's Park Loughguile</t>
  </si>
  <si>
    <t>St. Patrick's Park Donagh</t>
  </si>
  <si>
    <t>Current Rating (k =24)</t>
  </si>
  <si>
    <t>Quick Calculator</t>
  </si>
  <si>
    <t>r1</t>
  </si>
  <si>
    <t>r2</t>
  </si>
  <si>
    <t>e1</t>
  </si>
  <si>
    <t>e2</t>
  </si>
  <si>
    <t>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</si>
</sst>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K18" sqref="K18"/>
    </sheetView>
  </sheetViews>
  <sheetFormatPr defaultRowHeight="14.4"/>
  <cols>
    <col min="1" max="1" width="3" style="1" bestFit="1" customWidth="1"/>
    <col min="2" max="2" width="13.109375" bestFit="1" customWidth="1"/>
    <col min="3" max="3" width="13.44140625" bestFit="1" customWidth="1"/>
    <col min="4" max="4" width="18.77734375" bestFit="1" customWidth="1"/>
  </cols>
  <sheetData>
    <row r="1" spans="1:12" s="3" customFormat="1">
      <c r="A1" s="2" t="s">
        <v>51</v>
      </c>
      <c r="B1" s="2" t="s">
        <v>52</v>
      </c>
      <c r="C1" s="2" t="s">
        <v>53</v>
      </c>
      <c r="D1" s="3" t="s">
        <v>147</v>
      </c>
      <c r="F1" s="3" t="s">
        <v>148</v>
      </c>
    </row>
    <row r="2" spans="1:12">
      <c r="A2" s="1">
        <v>1</v>
      </c>
      <c r="B2" s="1" t="s">
        <v>0</v>
      </c>
      <c r="C2">
        <v>1775</v>
      </c>
      <c r="D2">
        <v>1611</v>
      </c>
      <c r="F2" s="3" t="s">
        <v>153</v>
      </c>
      <c r="G2" s="3" t="s">
        <v>149</v>
      </c>
      <c r="H2" s="3" t="s">
        <v>150</v>
      </c>
      <c r="I2" s="3" t="s">
        <v>151</v>
      </c>
      <c r="J2" s="3" t="s">
        <v>152</v>
      </c>
      <c r="K2" s="3"/>
      <c r="L2" s="3"/>
    </row>
    <row r="3" spans="1:12">
      <c r="A3" s="1">
        <v>2</v>
      </c>
      <c r="B3" s="1" t="s">
        <v>1</v>
      </c>
      <c r="C3">
        <v>1450</v>
      </c>
      <c r="D3">
        <v>1458</v>
      </c>
      <c r="E3" s="3"/>
      <c r="F3">
        <v>24</v>
      </c>
      <c r="G3">
        <v>1908</v>
      </c>
      <c r="H3">
        <v>1772</v>
      </c>
      <c r="I3">
        <f>1/(1 + (10^((H3-G3)/400)))</f>
        <v>0.68630025768331249</v>
      </c>
      <c r="J3" s="3">
        <f>1/(1 + (10^((G3-H3)/400)))</f>
        <v>0.31369974231668751</v>
      </c>
      <c r="K3" s="3"/>
    </row>
    <row r="4" spans="1:12">
      <c r="A4" s="1">
        <v>3</v>
      </c>
      <c r="B4" s="1" t="s">
        <v>2</v>
      </c>
      <c r="C4">
        <v>1700</v>
      </c>
      <c r="D4" s="2">
        <v>1611</v>
      </c>
      <c r="E4" s="3"/>
    </row>
    <row r="5" spans="1:12">
      <c r="A5" s="1">
        <v>4</v>
      </c>
      <c r="B5" s="1" t="s">
        <v>3</v>
      </c>
      <c r="C5">
        <v>1850</v>
      </c>
      <c r="D5" s="2">
        <v>1948</v>
      </c>
      <c r="E5" s="3"/>
    </row>
    <row r="6" spans="1:12">
      <c r="A6" s="1">
        <v>5</v>
      </c>
      <c r="B6" s="1" t="s">
        <v>4</v>
      </c>
      <c r="C6">
        <v>1975</v>
      </c>
      <c r="D6" s="2">
        <v>1891</v>
      </c>
      <c r="E6" s="3"/>
    </row>
    <row r="7" spans="1:12">
      <c r="A7" s="1">
        <v>6</v>
      </c>
      <c r="B7" s="1" t="s">
        <v>5</v>
      </c>
      <c r="C7">
        <v>1650</v>
      </c>
      <c r="D7" s="2">
        <v>1480</v>
      </c>
      <c r="E7" s="3"/>
    </row>
    <row r="8" spans="1:12">
      <c r="A8" s="1">
        <v>7</v>
      </c>
      <c r="B8" s="1" t="s">
        <v>6</v>
      </c>
      <c r="C8">
        <v>1300</v>
      </c>
      <c r="D8" s="2">
        <v>1307</v>
      </c>
      <c r="E8" s="3"/>
    </row>
    <row r="9" spans="1:12">
      <c r="A9" s="1">
        <v>8</v>
      </c>
      <c r="B9" s="1" t="s">
        <v>7</v>
      </c>
      <c r="C9">
        <v>1575</v>
      </c>
      <c r="D9" s="2">
        <v>1558</v>
      </c>
      <c r="E9" s="3"/>
    </row>
    <row r="10" spans="1:12">
      <c r="A10" s="1">
        <v>9</v>
      </c>
      <c r="B10" s="1" t="s">
        <v>8</v>
      </c>
      <c r="C10">
        <v>1875</v>
      </c>
      <c r="D10" s="2">
        <v>1885</v>
      </c>
      <c r="E10" s="3"/>
    </row>
    <row r="11" spans="1:12">
      <c r="A11" s="1">
        <v>10</v>
      </c>
      <c r="B11" s="1" t="s">
        <v>9</v>
      </c>
      <c r="C11">
        <v>1250</v>
      </c>
      <c r="D11" s="2">
        <v>1211</v>
      </c>
      <c r="E11" s="3"/>
    </row>
    <row r="12" spans="1:12">
      <c r="A12" s="1">
        <v>11</v>
      </c>
      <c r="B12" s="1" t="s">
        <v>10</v>
      </c>
      <c r="C12">
        <v>1375</v>
      </c>
      <c r="D12" s="2">
        <v>1347</v>
      </c>
      <c r="E12" s="3"/>
    </row>
    <row r="13" spans="1:12">
      <c r="A13" s="1">
        <v>12</v>
      </c>
      <c r="B13" s="1" t="s">
        <v>11</v>
      </c>
      <c r="C13">
        <v>1900</v>
      </c>
      <c r="D13" s="2">
        <v>1898</v>
      </c>
      <c r="E13" s="3"/>
    </row>
    <row r="14" spans="1:12">
      <c r="A14" s="1">
        <v>13</v>
      </c>
      <c r="B14" s="1" t="s">
        <v>12</v>
      </c>
      <c r="C14">
        <v>1625</v>
      </c>
      <c r="D14" s="2">
        <v>1737</v>
      </c>
      <c r="E14" s="3"/>
    </row>
    <row r="15" spans="1:12">
      <c r="A15" s="1">
        <v>14</v>
      </c>
      <c r="B15" s="1" t="s">
        <v>13</v>
      </c>
      <c r="C15">
        <v>1550</v>
      </c>
      <c r="D15" s="2">
        <v>1556</v>
      </c>
      <c r="E15" s="3"/>
    </row>
    <row r="16" spans="1:12">
      <c r="A16" s="1">
        <v>15</v>
      </c>
      <c r="B16" s="1" t="s">
        <v>14</v>
      </c>
      <c r="C16">
        <v>2000</v>
      </c>
      <c r="D16" s="2">
        <v>2074</v>
      </c>
      <c r="E16" s="3"/>
    </row>
    <row r="17" spans="1:5">
      <c r="A17" s="1">
        <v>16</v>
      </c>
      <c r="B17" s="1" t="s">
        <v>15</v>
      </c>
      <c r="C17">
        <v>1000</v>
      </c>
      <c r="D17" s="2">
        <v>944</v>
      </c>
      <c r="E17" s="3"/>
    </row>
    <row r="18" spans="1:5">
      <c r="A18" s="1">
        <v>17</v>
      </c>
      <c r="B18" s="1" t="s">
        <v>16</v>
      </c>
      <c r="C18">
        <v>1725</v>
      </c>
      <c r="D18" s="2">
        <v>1637</v>
      </c>
      <c r="E18" s="3"/>
    </row>
    <row r="19" spans="1:5">
      <c r="A19" s="1">
        <v>18</v>
      </c>
      <c r="B19" s="1" t="s">
        <v>17</v>
      </c>
      <c r="C19">
        <v>1200</v>
      </c>
      <c r="D19" s="2">
        <v>1078</v>
      </c>
      <c r="E19" s="3"/>
    </row>
    <row r="20" spans="1:5">
      <c r="A20" s="1">
        <v>19</v>
      </c>
      <c r="B20" s="1" t="s">
        <v>18</v>
      </c>
      <c r="C20">
        <v>1825</v>
      </c>
      <c r="D20" s="2">
        <v>1874</v>
      </c>
      <c r="E20" s="3"/>
    </row>
    <row r="21" spans="1:5">
      <c r="A21" s="1">
        <v>20</v>
      </c>
      <c r="B21" s="1" t="s">
        <v>19</v>
      </c>
      <c r="C21">
        <v>1475</v>
      </c>
      <c r="D21" s="2">
        <v>1513</v>
      </c>
      <c r="E21" s="3"/>
    </row>
    <row r="22" spans="1:5">
      <c r="A22" s="1">
        <v>21</v>
      </c>
      <c r="B22" s="1" t="s">
        <v>20</v>
      </c>
      <c r="C22">
        <v>1175</v>
      </c>
      <c r="D22" s="2">
        <v>1219</v>
      </c>
      <c r="E22" s="3"/>
    </row>
    <row r="23" spans="1:5">
      <c r="A23" s="1">
        <v>22</v>
      </c>
      <c r="B23" s="1" t="s">
        <v>21</v>
      </c>
      <c r="C23">
        <v>1350</v>
      </c>
      <c r="D23" s="2">
        <v>1306</v>
      </c>
      <c r="E23" s="3"/>
    </row>
    <row r="24" spans="1:5">
      <c r="A24" s="1">
        <v>23</v>
      </c>
      <c r="B24" s="1" t="s">
        <v>22</v>
      </c>
      <c r="C24">
        <v>1500</v>
      </c>
      <c r="D24" s="2">
        <v>1465</v>
      </c>
      <c r="E24" s="3"/>
    </row>
    <row r="25" spans="1:5">
      <c r="A25" s="1">
        <v>24</v>
      </c>
      <c r="B25" s="1" t="s">
        <v>23</v>
      </c>
      <c r="C25">
        <v>1525</v>
      </c>
      <c r="D25" s="2">
        <v>1563</v>
      </c>
      <c r="E25" s="3"/>
    </row>
    <row r="26" spans="1:5">
      <c r="A26" s="1">
        <v>25</v>
      </c>
      <c r="B26" s="1" t="s">
        <v>24</v>
      </c>
      <c r="C26">
        <v>1400</v>
      </c>
      <c r="D26" s="2">
        <v>1293</v>
      </c>
      <c r="E26" s="3"/>
    </row>
    <row r="27" spans="1:5">
      <c r="A27" s="1">
        <v>26</v>
      </c>
      <c r="B27" s="1" t="s">
        <v>25</v>
      </c>
      <c r="C27">
        <v>1800</v>
      </c>
      <c r="D27" s="2">
        <v>1726</v>
      </c>
      <c r="E27" s="3"/>
    </row>
    <row r="28" spans="1:5">
      <c r="A28" s="1">
        <v>27</v>
      </c>
      <c r="B28" s="1" t="s">
        <v>26</v>
      </c>
      <c r="C28">
        <v>1425</v>
      </c>
      <c r="D28" s="2">
        <v>1458</v>
      </c>
      <c r="E28" s="3"/>
    </row>
    <row r="29" spans="1:5">
      <c r="A29" s="1">
        <v>28</v>
      </c>
      <c r="B29" s="1" t="s">
        <v>27</v>
      </c>
      <c r="C29">
        <v>1275</v>
      </c>
      <c r="D29" s="2">
        <v>1121</v>
      </c>
      <c r="E29" s="3"/>
    </row>
    <row r="30" spans="1:5">
      <c r="A30" s="1">
        <v>29</v>
      </c>
      <c r="B30" s="1" t="s">
        <v>28</v>
      </c>
      <c r="C30">
        <v>1950</v>
      </c>
      <c r="D30" s="2">
        <v>1987</v>
      </c>
      <c r="E30" s="3"/>
    </row>
    <row r="31" spans="1:5">
      <c r="A31" s="1">
        <v>30</v>
      </c>
      <c r="B31" s="1" t="s">
        <v>29</v>
      </c>
      <c r="C31">
        <v>1325</v>
      </c>
      <c r="D31" s="2">
        <v>1364</v>
      </c>
      <c r="E31" s="3"/>
    </row>
    <row r="32" spans="1:5">
      <c r="A32" s="1">
        <v>31</v>
      </c>
      <c r="B32" s="1" t="s">
        <v>30</v>
      </c>
      <c r="C32">
        <v>1225</v>
      </c>
      <c r="D32" s="2">
        <v>1159</v>
      </c>
      <c r="E32" s="3"/>
    </row>
    <row r="33" spans="1:5">
      <c r="A33" s="1">
        <v>32</v>
      </c>
      <c r="B33" s="1" t="s">
        <v>31</v>
      </c>
      <c r="C33">
        <v>1925</v>
      </c>
      <c r="D33" s="2">
        <v>1958</v>
      </c>
      <c r="E33" s="3"/>
    </row>
    <row r="34" spans="1:5">
      <c r="A34" s="1">
        <v>33</v>
      </c>
      <c r="B34" s="1" t="s">
        <v>32</v>
      </c>
      <c r="C34">
        <v>1675</v>
      </c>
      <c r="D34" s="2">
        <v>1678</v>
      </c>
      <c r="E34" s="3"/>
    </row>
    <row r="35" spans="1:5">
      <c r="A35" s="1">
        <v>34</v>
      </c>
      <c r="B35" s="1" t="s">
        <v>33</v>
      </c>
      <c r="C35">
        <v>1750</v>
      </c>
      <c r="D35" s="2">
        <v>1788</v>
      </c>
      <c r="E35" s="3"/>
    </row>
    <row r="36" spans="1:5">
      <c r="A36" s="1">
        <v>35</v>
      </c>
      <c r="B36" s="1" t="s">
        <v>34</v>
      </c>
      <c r="C36">
        <v>1600</v>
      </c>
      <c r="D36" s="2">
        <v>1486</v>
      </c>
      <c r="E36" s="3"/>
    </row>
    <row r="37" spans="1:5">
      <c r="A37" s="1">
        <v>36</v>
      </c>
      <c r="B37" s="3" t="s">
        <v>101</v>
      </c>
      <c r="C37">
        <v>0</v>
      </c>
      <c r="D37">
        <v>0</v>
      </c>
      <c r="E37" s="3"/>
    </row>
    <row r="38" spans="1:5">
      <c r="A38" s="1">
        <v>0</v>
      </c>
      <c r="B38" s="3" t="s">
        <v>128</v>
      </c>
      <c r="C38">
        <v>0</v>
      </c>
      <c r="D38">
        <v>0</v>
      </c>
      <c r="E38" s="3"/>
    </row>
  </sheetData>
  <sortState ref="A2:D37">
    <sortCondition ref="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02"/>
  <sheetViews>
    <sheetView topLeftCell="A773" zoomScale="80" zoomScaleNormal="80" workbookViewId="0">
      <selection activeCell="I803" sqref="I803"/>
    </sheetView>
  </sheetViews>
  <sheetFormatPr defaultRowHeight="14.4"/>
  <cols>
    <col min="1" max="1" width="4" style="3" bestFit="1" customWidth="1"/>
    <col min="2" max="2" width="10.109375" bestFit="1" customWidth="1"/>
    <col min="3" max="3" width="13.109375" bestFit="1" customWidth="1"/>
    <col min="4" max="4" width="3.33203125" bestFit="1" customWidth="1"/>
    <col min="5" max="5" width="3.109375" bestFit="1" customWidth="1"/>
    <col min="6" max="6" width="3.33203125" bestFit="1" customWidth="1"/>
    <col min="7" max="7" width="3.109375" bestFit="1" customWidth="1"/>
    <col min="8" max="8" width="13.109375" bestFit="1" customWidth="1"/>
    <col min="9" max="10" width="3" bestFit="1" customWidth="1"/>
    <col min="11" max="11" width="4.5546875" bestFit="1" customWidth="1"/>
    <col min="13" max="13" width="28.44140625" bestFit="1" customWidth="1"/>
    <col min="14" max="14" width="13.332031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92</v>
      </c>
    </row>
    <row r="2" spans="1:14">
      <c r="A2" s="3">
        <v>1</v>
      </c>
      <c r="B2" s="4">
        <v>40964</v>
      </c>
      <c r="C2" s="3" t="s">
        <v>18</v>
      </c>
      <c r="D2" s="3">
        <v>1</v>
      </c>
      <c r="E2" s="3">
        <v>13</v>
      </c>
      <c r="F2" s="3">
        <v>2</v>
      </c>
      <c r="G2" s="3">
        <v>24</v>
      </c>
      <c r="H2" s="3" t="s">
        <v>3</v>
      </c>
      <c r="I2" s="3">
        <f t="shared" ref="I2:I65" si="0">(3*D2)+E2</f>
        <v>16</v>
      </c>
      <c r="J2" s="3">
        <f t="shared" ref="J2:J65" si="1">3*F2+G2</f>
        <v>30</v>
      </c>
      <c r="K2" s="3">
        <f t="shared" ref="K2:K65" si="2">IF(I2&gt;J2,1,(IF(I2&lt;J2,0,0.5)))</f>
        <v>0</v>
      </c>
      <c r="L2" s="3">
        <f>COUNTIF($K$2:K2, 0.5)/COUNT($K$2:K2)</f>
        <v>0</v>
      </c>
      <c r="M2" s="3" t="s">
        <v>63</v>
      </c>
      <c r="N2" s="3" t="s">
        <v>95</v>
      </c>
    </row>
    <row r="3" spans="1:14">
      <c r="A3" s="3">
        <f t="shared" ref="A3:A66" si="3">A2+1</f>
        <v>2</v>
      </c>
      <c r="B3" s="4">
        <v>40964</v>
      </c>
      <c r="C3" s="3" t="s">
        <v>4</v>
      </c>
      <c r="D3" s="3">
        <v>3</v>
      </c>
      <c r="E3" s="3">
        <v>17</v>
      </c>
      <c r="F3" s="3">
        <v>0</v>
      </c>
      <c r="G3" s="3">
        <v>18</v>
      </c>
      <c r="H3" s="3" t="s">
        <v>31</v>
      </c>
      <c r="I3" s="3">
        <f t="shared" si="0"/>
        <v>26</v>
      </c>
      <c r="J3" s="3">
        <f t="shared" si="1"/>
        <v>18</v>
      </c>
      <c r="K3" s="3">
        <f t="shared" si="2"/>
        <v>1</v>
      </c>
      <c r="L3" s="3">
        <f>COUNTIF($K$2:K3, 0.5)/COUNT($K$2:K3)</f>
        <v>0</v>
      </c>
      <c r="M3" s="3" t="s">
        <v>47</v>
      </c>
      <c r="N3" s="3" t="s">
        <v>94</v>
      </c>
    </row>
    <row r="4" spans="1:14">
      <c r="A4" s="3">
        <f t="shared" si="3"/>
        <v>3</v>
      </c>
      <c r="B4" s="4">
        <v>40965</v>
      </c>
      <c r="C4" s="3" t="s">
        <v>26</v>
      </c>
      <c r="D4" s="3">
        <v>1</v>
      </c>
      <c r="E4" s="3">
        <v>8</v>
      </c>
      <c r="F4" s="3">
        <v>0</v>
      </c>
      <c r="G4" s="3">
        <v>16</v>
      </c>
      <c r="H4" s="3" t="s">
        <v>22</v>
      </c>
      <c r="I4" s="3">
        <f t="shared" si="0"/>
        <v>11</v>
      </c>
      <c r="J4" s="3">
        <f t="shared" si="1"/>
        <v>16</v>
      </c>
      <c r="K4" s="3">
        <f t="shared" si="2"/>
        <v>0</v>
      </c>
      <c r="L4" s="3">
        <f>COUNTIF($K$2:K4, 0.5)/COUNT($K$2:K4)</f>
        <v>0</v>
      </c>
      <c r="M4" s="3" t="s">
        <v>74</v>
      </c>
      <c r="N4" s="3" t="s">
        <v>97</v>
      </c>
    </row>
    <row r="5" spans="1:14">
      <c r="A5" s="3">
        <f t="shared" si="3"/>
        <v>4</v>
      </c>
      <c r="B5" s="4">
        <v>40965</v>
      </c>
      <c r="C5" s="3" t="s">
        <v>21</v>
      </c>
      <c r="D5" s="3">
        <v>0</v>
      </c>
      <c r="E5" s="3">
        <v>12</v>
      </c>
      <c r="F5" s="3">
        <v>1</v>
      </c>
      <c r="G5" s="3">
        <v>13</v>
      </c>
      <c r="H5" s="3" t="s">
        <v>10</v>
      </c>
      <c r="I5" s="3">
        <f t="shared" si="0"/>
        <v>12</v>
      </c>
      <c r="J5" s="3">
        <f t="shared" si="1"/>
        <v>16</v>
      </c>
      <c r="K5" s="3">
        <f t="shared" si="2"/>
        <v>0</v>
      </c>
      <c r="L5" s="3">
        <f>COUNTIF($K$2:K5, 0.5)/COUNT($K$2:K5)</f>
        <v>0</v>
      </c>
      <c r="M5" s="3" t="s">
        <v>80</v>
      </c>
      <c r="N5" s="3" t="s">
        <v>98</v>
      </c>
    </row>
    <row r="6" spans="1:14">
      <c r="A6" s="3">
        <f t="shared" si="3"/>
        <v>5</v>
      </c>
      <c r="B6" s="4">
        <v>40965</v>
      </c>
      <c r="C6" s="3" t="s">
        <v>23</v>
      </c>
      <c r="D6" s="3">
        <v>0</v>
      </c>
      <c r="E6" s="3">
        <v>13</v>
      </c>
      <c r="F6" s="3">
        <v>1</v>
      </c>
      <c r="G6" s="3">
        <v>12</v>
      </c>
      <c r="H6" s="3" t="s">
        <v>13</v>
      </c>
      <c r="I6" s="3">
        <f t="shared" si="0"/>
        <v>13</v>
      </c>
      <c r="J6" s="3">
        <f t="shared" si="1"/>
        <v>15</v>
      </c>
      <c r="K6" s="3">
        <f t="shared" si="2"/>
        <v>0</v>
      </c>
      <c r="L6" s="3">
        <f>COUNTIF($K$2:K6, 0.5)/COUNT($K$2:K6)</f>
        <v>0</v>
      </c>
      <c r="M6" s="2" t="s">
        <v>73</v>
      </c>
      <c r="N6" s="3" t="s">
        <v>97</v>
      </c>
    </row>
    <row r="7" spans="1:14">
      <c r="A7" s="3">
        <f t="shared" si="3"/>
        <v>6</v>
      </c>
      <c r="B7" s="4">
        <v>40965</v>
      </c>
      <c r="C7" s="3" t="s">
        <v>34</v>
      </c>
      <c r="D7" s="3">
        <v>0</v>
      </c>
      <c r="E7" s="3">
        <v>14</v>
      </c>
      <c r="F7" s="3">
        <v>1</v>
      </c>
      <c r="G7" s="3">
        <v>11</v>
      </c>
      <c r="H7" s="3" t="s">
        <v>5</v>
      </c>
      <c r="I7" s="3">
        <f t="shared" si="0"/>
        <v>14</v>
      </c>
      <c r="J7" s="3">
        <f t="shared" si="1"/>
        <v>14</v>
      </c>
      <c r="K7" s="3">
        <f t="shared" si="2"/>
        <v>0.5</v>
      </c>
      <c r="L7" s="3">
        <f>COUNTIF($K$2:K7, 0.5)/COUNT($K$2:K7)</f>
        <v>0.16666666666666666</v>
      </c>
      <c r="M7" s="3" t="s">
        <v>136</v>
      </c>
      <c r="N7" s="3" t="s">
        <v>96</v>
      </c>
    </row>
    <row r="8" spans="1:14">
      <c r="A8" s="3">
        <f t="shared" si="3"/>
        <v>7</v>
      </c>
      <c r="B8" s="4">
        <v>40965</v>
      </c>
      <c r="C8" s="3" t="s">
        <v>32</v>
      </c>
      <c r="D8" s="3">
        <v>0</v>
      </c>
      <c r="E8" s="3">
        <v>19</v>
      </c>
      <c r="F8" s="3">
        <v>3</v>
      </c>
      <c r="G8" s="3">
        <v>8</v>
      </c>
      <c r="H8" s="3" t="s">
        <v>12</v>
      </c>
      <c r="I8" s="3">
        <f t="shared" si="0"/>
        <v>19</v>
      </c>
      <c r="J8" s="3">
        <f t="shared" si="1"/>
        <v>17</v>
      </c>
      <c r="K8" s="3">
        <f t="shared" si="2"/>
        <v>1</v>
      </c>
      <c r="L8" s="3">
        <f>COUNTIF($K$2:K8, 0.5)/COUNT($K$2:K8)</f>
        <v>0.14285714285714285</v>
      </c>
      <c r="M8" s="2" t="s">
        <v>68</v>
      </c>
      <c r="N8" s="3" t="s">
        <v>96</v>
      </c>
    </row>
    <row r="9" spans="1:14">
      <c r="A9" s="3">
        <f t="shared" si="3"/>
        <v>8</v>
      </c>
      <c r="B9" s="4">
        <v>40965</v>
      </c>
      <c r="C9" s="3" t="s">
        <v>11</v>
      </c>
      <c r="D9" s="3">
        <v>0</v>
      </c>
      <c r="E9" s="3">
        <v>20</v>
      </c>
      <c r="F9" s="3">
        <v>0</v>
      </c>
      <c r="G9" s="3">
        <v>13</v>
      </c>
      <c r="H9" s="3" t="s">
        <v>8</v>
      </c>
      <c r="I9" s="3">
        <f t="shared" si="0"/>
        <v>20</v>
      </c>
      <c r="J9" s="3">
        <f t="shared" si="1"/>
        <v>13</v>
      </c>
      <c r="K9" s="3">
        <f t="shared" si="2"/>
        <v>1</v>
      </c>
      <c r="L9" s="3">
        <f>COUNTIF($K$2:K9, 0.5)/COUNT($K$2:K9)</f>
        <v>0.125</v>
      </c>
      <c r="M9" s="2" t="s">
        <v>55</v>
      </c>
      <c r="N9" s="3" t="s">
        <v>94</v>
      </c>
    </row>
    <row r="10" spans="1:14">
      <c r="A10" s="3">
        <f t="shared" si="3"/>
        <v>9</v>
      </c>
      <c r="B10" s="4">
        <v>40965</v>
      </c>
      <c r="C10" s="3" t="s">
        <v>24</v>
      </c>
      <c r="D10" s="3">
        <v>1</v>
      </c>
      <c r="E10" s="3">
        <v>18</v>
      </c>
      <c r="F10" s="3">
        <v>1</v>
      </c>
      <c r="G10" s="3">
        <v>11</v>
      </c>
      <c r="H10" s="3" t="s">
        <v>6</v>
      </c>
      <c r="I10" s="3">
        <f t="shared" si="0"/>
        <v>21</v>
      </c>
      <c r="J10" s="3">
        <f t="shared" si="1"/>
        <v>14</v>
      </c>
      <c r="K10" s="3">
        <f t="shared" si="2"/>
        <v>1</v>
      </c>
      <c r="L10" s="3">
        <f>COUNTIF($K$2:K10, 0.5)/COUNT($K$2:K10)</f>
        <v>0.1111111111111111</v>
      </c>
      <c r="M10" s="2" t="s">
        <v>81</v>
      </c>
      <c r="N10" s="3" t="s">
        <v>98</v>
      </c>
    </row>
    <row r="11" spans="1:14">
      <c r="A11" s="3">
        <f t="shared" si="3"/>
        <v>10</v>
      </c>
      <c r="B11" s="4">
        <v>40965</v>
      </c>
      <c r="C11" s="3" t="s">
        <v>14</v>
      </c>
      <c r="D11" s="3">
        <v>2</v>
      </c>
      <c r="E11" s="3">
        <v>17</v>
      </c>
      <c r="F11" s="3">
        <v>0</v>
      </c>
      <c r="G11" s="3">
        <v>15</v>
      </c>
      <c r="H11" s="3" t="s">
        <v>28</v>
      </c>
      <c r="I11" s="3">
        <f t="shared" si="0"/>
        <v>23</v>
      </c>
      <c r="J11" s="3">
        <f t="shared" si="1"/>
        <v>15</v>
      </c>
      <c r="K11" s="3">
        <f t="shared" si="2"/>
        <v>1</v>
      </c>
      <c r="L11" s="3">
        <f>COUNTIF($K$2:K11, 0.5)/COUNT($K$2:K11)</f>
        <v>0.1</v>
      </c>
      <c r="M11" s="2" t="s">
        <v>54</v>
      </c>
      <c r="N11" s="3" t="s">
        <v>94</v>
      </c>
    </row>
    <row r="12" spans="1:14">
      <c r="A12" s="3">
        <f t="shared" si="3"/>
        <v>11</v>
      </c>
      <c r="B12" s="4">
        <v>40965</v>
      </c>
      <c r="C12" s="3" t="s">
        <v>2</v>
      </c>
      <c r="D12" s="3">
        <v>3</v>
      </c>
      <c r="E12" s="3">
        <v>17</v>
      </c>
      <c r="F12" s="3">
        <v>1</v>
      </c>
      <c r="G12" s="3">
        <v>6</v>
      </c>
      <c r="H12" s="3" t="s">
        <v>7</v>
      </c>
      <c r="I12" s="3">
        <f t="shared" si="0"/>
        <v>26</v>
      </c>
      <c r="J12" s="3">
        <f t="shared" si="1"/>
        <v>9</v>
      </c>
      <c r="K12" s="3">
        <f t="shared" si="2"/>
        <v>1</v>
      </c>
      <c r="L12" s="3">
        <f>COUNTIF($K$2:K12, 0.5)/COUNT($K$2:K12)</f>
        <v>9.0909090909090912E-2</v>
      </c>
      <c r="M12" s="2" t="s">
        <v>67</v>
      </c>
      <c r="N12" s="3" t="s">
        <v>96</v>
      </c>
    </row>
    <row r="13" spans="1:14">
      <c r="A13" s="3">
        <f t="shared" si="3"/>
        <v>12</v>
      </c>
      <c r="B13" s="4">
        <v>40965</v>
      </c>
      <c r="C13" s="3" t="s">
        <v>0</v>
      </c>
      <c r="D13" s="3">
        <v>3</v>
      </c>
      <c r="E13" s="3">
        <v>18</v>
      </c>
      <c r="F13" s="3">
        <v>2</v>
      </c>
      <c r="G13" s="3">
        <v>15</v>
      </c>
      <c r="H13" s="3" t="s">
        <v>33</v>
      </c>
      <c r="I13" s="3">
        <f t="shared" si="0"/>
        <v>27</v>
      </c>
      <c r="J13" s="3">
        <f t="shared" si="1"/>
        <v>21</v>
      </c>
      <c r="K13" s="3">
        <f t="shared" si="2"/>
        <v>1</v>
      </c>
      <c r="L13" s="3">
        <f>COUNTIF($K$2:K13, 0.5)/COUNT($K$2:K13)</f>
        <v>8.3333333333333329E-2</v>
      </c>
      <c r="M13" s="2" t="s">
        <v>64</v>
      </c>
      <c r="N13" s="3" t="s">
        <v>95</v>
      </c>
    </row>
    <row r="14" spans="1:14">
      <c r="A14" s="3">
        <f t="shared" si="3"/>
        <v>13</v>
      </c>
      <c r="B14" s="4">
        <v>40965</v>
      </c>
      <c r="C14" s="3" t="s">
        <v>19</v>
      </c>
      <c r="D14" s="3">
        <v>2</v>
      </c>
      <c r="E14" s="3">
        <v>21</v>
      </c>
      <c r="F14" s="3">
        <v>0</v>
      </c>
      <c r="G14" s="3">
        <v>12</v>
      </c>
      <c r="H14" s="3" t="s">
        <v>1</v>
      </c>
      <c r="I14" s="3">
        <f t="shared" si="0"/>
        <v>27</v>
      </c>
      <c r="J14" s="3">
        <f t="shared" si="1"/>
        <v>12</v>
      </c>
      <c r="K14" s="3">
        <f t="shared" si="2"/>
        <v>1</v>
      </c>
      <c r="L14" s="3">
        <f>COUNTIF($K$2:K14, 0.5)/COUNT($K$2:K14)</f>
        <v>7.6923076923076927E-2</v>
      </c>
      <c r="M14" s="2" t="s">
        <v>75</v>
      </c>
      <c r="N14" s="3" t="s">
        <v>97</v>
      </c>
    </row>
    <row r="15" spans="1:14">
      <c r="A15" s="3">
        <f t="shared" si="3"/>
        <v>14</v>
      </c>
      <c r="B15" s="4">
        <v>40965</v>
      </c>
      <c r="C15" s="3" t="s">
        <v>29</v>
      </c>
      <c r="D15" s="3">
        <v>3</v>
      </c>
      <c r="E15" s="3">
        <v>18</v>
      </c>
      <c r="F15" s="3">
        <v>2</v>
      </c>
      <c r="G15" s="3">
        <v>9</v>
      </c>
      <c r="H15" s="3" t="s">
        <v>27</v>
      </c>
      <c r="I15" s="3">
        <f t="shared" si="0"/>
        <v>27</v>
      </c>
      <c r="J15" s="3">
        <f t="shared" si="1"/>
        <v>15</v>
      </c>
      <c r="K15" s="3">
        <f t="shared" si="2"/>
        <v>1</v>
      </c>
      <c r="L15" s="3">
        <f>COUNTIF($K$2:K15, 0.5)/COUNT($K$2:K15)</f>
        <v>7.1428571428571425E-2</v>
      </c>
      <c r="M15" s="2" t="s">
        <v>79</v>
      </c>
      <c r="N15" s="3" t="s">
        <v>98</v>
      </c>
    </row>
    <row r="16" spans="1:14">
      <c r="A16" s="3">
        <f t="shared" si="3"/>
        <v>15</v>
      </c>
      <c r="B16" s="4">
        <v>40965</v>
      </c>
      <c r="C16" s="3" t="s">
        <v>25</v>
      </c>
      <c r="D16" s="3">
        <v>1</v>
      </c>
      <c r="E16" s="3">
        <v>27</v>
      </c>
      <c r="F16" s="3">
        <v>0</v>
      </c>
      <c r="G16" s="3">
        <v>18</v>
      </c>
      <c r="H16" s="3" t="s">
        <v>16</v>
      </c>
      <c r="I16" s="3">
        <f t="shared" si="0"/>
        <v>30</v>
      </c>
      <c r="J16" s="3">
        <f t="shared" si="1"/>
        <v>18</v>
      </c>
      <c r="K16" s="3">
        <f t="shared" si="2"/>
        <v>1</v>
      </c>
      <c r="L16" s="3">
        <f>COUNTIF($K$2:K16, 0.5)/COUNT($K$2:K16)</f>
        <v>6.6666666666666666E-2</v>
      </c>
      <c r="M16" s="3" t="s">
        <v>61</v>
      </c>
      <c r="N16" s="3" t="s">
        <v>95</v>
      </c>
    </row>
    <row r="17" spans="1:14">
      <c r="A17" s="3">
        <f t="shared" si="3"/>
        <v>16</v>
      </c>
      <c r="B17" s="4">
        <v>40979</v>
      </c>
      <c r="C17" s="3" t="s">
        <v>10</v>
      </c>
      <c r="D17" s="3">
        <v>0</v>
      </c>
      <c r="E17" s="3">
        <v>11</v>
      </c>
      <c r="F17" s="3">
        <v>0</v>
      </c>
      <c r="G17" s="3">
        <v>16</v>
      </c>
      <c r="H17" s="3" t="s">
        <v>24</v>
      </c>
      <c r="I17" s="3">
        <f t="shared" si="0"/>
        <v>11</v>
      </c>
      <c r="J17" s="3">
        <f t="shared" si="1"/>
        <v>16</v>
      </c>
      <c r="K17" s="3">
        <f t="shared" si="2"/>
        <v>0</v>
      </c>
      <c r="L17" s="3">
        <f>COUNTIF($K$2:K17, 0.5)/COUNT($K$2:K17)</f>
        <v>6.25E-2</v>
      </c>
      <c r="M17" s="2" t="s">
        <v>83</v>
      </c>
      <c r="N17" s="3" t="s">
        <v>98</v>
      </c>
    </row>
    <row r="18" spans="1:14">
      <c r="A18" s="3">
        <f t="shared" si="3"/>
        <v>17</v>
      </c>
      <c r="B18" s="4">
        <v>40979</v>
      </c>
      <c r="C18" s="3" t="s">
        <v>12</v>
      </c>
      <c r="D18" s="3">
        <v>0</v>
      </c>
      <c r="E18" s="3">
        <v>13</v>
      </c>
      <c r="F18" s="3">
        <v>0</v>
      </c>
      <c r="G18" s="3">
        <v>20</v>
      </c>
      <c r="H18" s="3" t="s">
        <v>2</v>
      </c>
      <c r="I18" s="3">
        <f t="shared" si="0"/>
        <v>13</v>
      </c>
      <c r="J18" s="3">
        <f t="shared" si="1"/>
        <v>20</v>
      </c>
      <c r="K18" s="3">
        <f t="shared" si="2"/>
        <v>0</v>
      </c>
      <c r="L18" s="3">
        <f>COUNTIF($K$2:K18, 0.5)/COUNT($K$2:K18)</f>
        <v>5.8823529411764705E-2</v>
      </c>
      <c r="M18" s="3" t="s">
        <v>69</v>
      </c>
      <c r="N18" s="3" t="s">
        <v>96</v>
      </c>
    </row>
    <row r="19" spans="1:14">
      <c r="A19" s="3">
        <f t="shared" si="3"/>
        <v>18</v>
      </c>
      <c r="B19" s="4">
        <v>40979</v>
      </c>
      <c r="C19" s="3" t="s">
        <v>6</v>
      </c>
      <c r="D19" s="3">
        <v>1</v>
      </c>
      <c r="E19" s="3">
        <v>10</v>
      </c>
      <c r="F19" s="3">
        <v>0</v>
      </c>
      <c r="G19" s="3">
        <v>24</v>
      </c>
      <c r="H19" s="3" t="s">
        <v>29</v>
      </c>
      <c r="I19" s="3">
        <f t="shared" si="0"/>
        <v>13</v>
      </c>
      <c r="J19" s="3">
        <f t="shared" si="1"/>
        <v>24</v>
      </c>
      <c r="K19" s="3">
        <f t="shared" si="2"/>
        <v>0</v>
      </c>
      <c r="L19" s="3">
        <f>COUNTIF($K$2:K19, 0.5)/COUNT($K$2:K19)</f>
        <v>5.5555555555555552E-2</v>
      </c>
      <c r="M19" s="2" t="s">
        <v>84</v>
      </c>
      <c r="N19" s="3" t="s">
        <v>98</v>
      </c>
    </row>
    <row r="20" spans="1:14">
      <c r="A20" s="3">
        <f t="shared" si="3"/>
        <v>19</v>
      </c>
      <c r="B20" s="4">
        <v>40979</v>
      </c>
      <c r="C20" s="3" t="s">
        <v>7</v>
      </c>
      <c r="D20" s="3">
        <v>2</v>
      </c>
      <c r="E20" s="3">
        <v>11</v>
      </c>
      <c r="F20" s="3">
        <v>0</v>
      </c>
      <c r="G20" s="3">
        <v>17</v>
      </c>
      <c r="H20" s="3" t="s">
        <v>34</v>
      </c>
      <c r="I20" s="3">
        <f t="shared" si="0"/>
        <v>17</v>
      </c>
      <c r="J20" s="3">
        <f t="shared" si="1"/>
        <v>17</v>
      </c>
      <c r="K20" s="3">
        <f t="shared" si="2"/>
        <v>0.5</v>
      </c>
      <c r="L20" s="3">
        <f>COUNTIF($K$2:K20, 0.5)/COUNT($K$2:K20)</f>
        <v>0.10526315789473684</v>
      </c>
      <c r="M20" s="3" t="s">
        <v>70</v>
      </c>
      <c r="N20" s="3" t="s">
        <v>96</v>
      </c>
    </row>
    <row r="21" spans="1:14">
      <c r="A21" s="3">
        <f t="shared" si="3"/>
        <v>20</v>
      </c>
      <c r="B21" s="4">
        <v>40979</v>
      </c>
      <c r="C21" s="3" t="s">
        <v>31</v>
      </c>
      <c r="D21" s="3">
        <v>1</v>
      </c>
      <c r="E21" s="3">
        <v>15</v>
      </c>
      <c r="F21" s="3">
        <v>2</v>
      </c>
      <c r="G21" s="3">
        <v>21</v>
      </c>
      <c r="H21" s="3" t="s">
        <v>14</v>
      </c>
      <c r="I21" s="3">
        <f t="shared" si="0"/>
        <v>18</v>
      </c>
      <c r="J21" s="3">
        <f t="shared" si="1"/>
        <v>27</v>
      </c>
      <c r="K21" s="3">
        <f t="shared" si="2"/>
        <v>0</v>
      </c>
      <c r="L21" s="3">
        <f>COUNTIF($K$2:K21, 0.5)/COUNT($K$2:K21)</f>
        <v>0.1</v>
      </c>
      <c r="M21" s="2" t="s">
        <v>57</v>
      </c>
      <c r="N21" s="3" t="s">
        <v>94</v>
      </c>
    </row>
    <row r="22" spans="1:14">
      <c r="A22" s="3">
        <f t="shared" si="3"/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9.5238095238095233E-2</v>
      </c>
      <c r="M22" s="2" t="s">
        <v>62</v>
      </c>
      <c r="N22" s="3" t="s">
        <v>95</v>
      </c>
    </row>
    <row r="23" spans="1:14">
      <c r="A23" s="3">
        <f t="shared" si="3"/>
        <v>22</v>
      </c>
      <c r="B23" s="4">
        <v>40979</v>
      </c>
      <c r="C23" s="3" t="s">
        <v>5</v>
      </c>
      <c r="D23" s="3">
        <v>2</v>
      </c>
      <c r="E23" s="3">
        <v>13</v>
      </c>
      <c r="F23" s="3">
        <v>3</v>
      </c>
      <c r="G23" s="3">
        <v>19</v>
      </c>
      <c r="H23" s="3" t="s">
        <v>32</v>
      </c>
      <c r="I23" s="3">
        <f t="shared" si="0"/>
        <v>19</v>
      </c>
      <c r="J23" s="3">
        <f t="shared" si="1"/>
        <v>28</v>
      </c>
      <c r="K23" s="3">
        <f t="shared" si="2"/>
        <v>0</v>
      </c>
      <c r="L23" s="3">
        <f>COUNTIF($K$2:K23, 0.5)/COUNT($K$2:K23)</f>
        <v>9.0909090909090912E-2</v>
      </c>
      <c r="M23" s="2" t="s">
        <v>71</v>
      </c>
      <c r="N23" s="3" t="s">
        <v>96</v>
      </c>
    </row>
    <row r="24" spans="1:14">
      <c r="A24" s="3">
        <f t="shared" si="3"/>
        <v>23</v>
      </c>
      <c r="B24" s="4">
        <v>40979</v>
      </c>
      <c r="C24" s="3" t="s">
        <v>27</v>
      </c>
      <c r="D24" s="3">
        <v>2</v>
      </c>
      <c r="E24" s="3">
        <v>13</v>
      </c>
      <c r="F24" s="3">
        <v>1</v>
      </c>
      <c r="G24" s="3">
        <v>16</v>
      </c>
      <c r="H24" s="3" t="s">
        <v>21</v>
      </c>
      <c r="I24" s="3">
        <f t="shared" si="0"/>
        <v>19</v>
      </c>
      <c r="J24" s="3">
        <f t="shared" si="1"/>
        <v>19</v>
      </c>
      <c r="K24" s="3">
        <f t="shared" si="2"/>
        <v>0.5</v>
      </c>
      <c r="L24" s="3">
        <f>COUNTIF($K$2:K24, 0.5)/COUNT($K$2:K24)</f>
        <v>0.13043478260869565</v>
      </c>
      <c r="M24" s="2" t="s">
        <v>82</v>
      </c>
      <c r="N24" s="3" t="s">
        <v>98</v>
      </c>
    </row>
    <row r="25" spans="1:14">
      <c r="A25" s="3">
        <f t="shared" si="3"/>
        <v>24</v>
      </c>
      <c r="B25" s="4">
        <v>40979</v>
      </c>
      <c r="C25" s="3" t="s">
        <v>3</v>
      </c>
      <c r="D25" s="3">
        <v>0</v>
      </c>
      <c r="E25" s="3">
        <v>20</v>
      </c>
      <c r="F25" s="3">
        <v>0</v>
      </c>
      <c r="G25" s="3">
        <v>12</v>
      </c>
      <c r="H25" s="3" t="s">
        <v>0</v>
      </c>
      <c r="I25" s="3">
        <f t="shared" si="0"/>
        <v>20</v>
      </c>
      <c r="J25" s="3">
        <f t="shared" si="1"/>
        <v>12</v>
      </c>
      <c r="K25" s="3">
        <f t="shared" si="2"/>
        <v>1</v>
      </c>
      <c r="L25" s="3">
        <f>COUNTIF($K$2:K25, 0.5)/COUNT($K$2:K25)</f>
        <v>0.125</v>
      </c>
      <c r="M25" s="2" t="s">
        <v>65</v>
      </c>
      <c r="N25" s="3" t="s">
        <v>95</v>
      </c>
    </row>
    <row r="26" spans="1:14">
      <c r="A26" s="3">
        <f t="shared" si="3"/>
        <v>25</v>
      </c>
      <c r="B26" s="4">
        <v>40979</v>
      </c>
      <c r="C26" s="3" t="s">
        <v>22</v>
      </c>
      <c r="D26" s="3">
        <v>3</v>
      </c>
      <c r="E26" s="3">
        <v>12</v>
      </c>
      <c r="F26" s="3">
        <v>1</v>
      </c>
      <c r="G26" s="3">
        <v>18</v>
      </c>
      <c r="H26" s="3" t="s">
        <v>23</v>
      </c>
      <c r="I26" s="3">
        <f t="shared" si="0"/>
        <v>21</v>
      </c>
      <c r="J26" s="3">
        <f t="shared" si="1"/>
        <v>21</v>
      </c>
      <c r="K26" s="3">
        <f t="shared" si="2"/>
        <v>0.5</v>
      </c>
      <c r="L26" s="3">
        <f>COUNTIF($K$2:K26, 0.5)/COUNT($K$2:K26)</f>
        <v>0.16</v>
      </c>
      <c r="M26" s="2" t="s">
        <v>120</v>
      </c>
      <c r="N26" s="3" t="s">
        <v>97</v>
      </c>
    </row>
    <row r="27" spans="1:14">
      <c r="A27" s="3">
        <f t="shared" si="3"/>
        <v>26</v>
      </c>
      <c r="B27" s="4">
        <v>40979</v>
      </c>
      <c r="C27" s="3" t="s">
        <v>8</v>
      </c>
      <c r="D27" s="3">
        <v>2</v>
      </c>
      <c r="E27" s="3">
        <v>17</v>
      </c>
      <c r="F27" s="3">
        <v>2</v>
      </c>
      <c r="G27" s="3">
        <v>18</v>
      </c>
      <c r="H27" s="3" t="s">
        <v>4</v>
      </c>
      <c r="I27" s="3">
        <f t="shared" si="0"/>
        <v>23</v>
      </c>
      <c r="J27" s="3">
        <f t="shared" si="1"/>
        <v>24</v>
      </c>
      <c r="K27" s="3">
        <f t="shared" si="2"/>
        <v>0</v>
      </c>
      <c r="L27" s="3">
        <f>COUNTIF($K$2:K27, 0.5)/COUNT($K$2:K27)</f>
        <v>0.15384615384615385</v>
      </c>
      <c r="M27" s="3" t="s">
        <v>56</v>
      </c>
      <c r="N27" s="3" t="s">
        <v>94</v>
      </c>
    </row>
    <row r="28" spans="1:14">
      <c r="A28" s="3">
        <f t="shared" si="3"/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0.14814814814814814</v>
      </c>
      <c r="M28" s="2" t="s">
        <v>77</v>
      </c>
      <c r="N28" s="3" t="s">
        <v>97</v>
      </c>
    </row>
    <row r="29" spans="1:14">
      <c r="A29" s="3">
        <f t="shared" si="3"/>
        <v>28</v>
      </c>
      <c r="B29" s="4">
        <v>40979</v>
      </c>
      <c r="C29" s="3" t="s">
        <v>13</v>
      </c>
      <c r="D29" s="3">
        <v>0</v>
      </c>
      <c r="E29" s="3">
        <v>24</v>
      </c>
      <c r="F29" s="3">
        <v>0</v>
      </c>
      <c r="G29" s="3">
        <v>15</v>
      </c>
      <c r="H29" s="3" t="s">
        <v>19</v>
      </c>
      <c r="I29" s="3">
        <f t="shared" si="0"/>
        <v>24</v>
      </c>
      <c r="J29" s="3">
        <f t="shared" si="1"/>
        <v>15</v>
      </c>
      <c r="K29" s="3">
        <f t="shared" si="2"/>
        <v>1</v>
      </c>
      <c r="L29" s="3">
        <f>COUNTIF($K$2:K29, 0.5)/COUNT($K$2:K29)</f>
        <v>0.14285714285714285</v>
      </c>
      <c r="M29" s="2" t="s">
        <v>76</v>
      </c>
      <c r="N29" s="3" t="s">
        <v>97</v>
      </c>
    </row>
    <row r="30" spans="1:14">
      <c r="A30" s="3">
        <f t="shared" si="3"/>
        <v>29</v>
      </c>
      <c r="B30" s="4">
        <v>40979</v>
      </c>
      <c r="C30" s="3" t="s">
        <v>28</v>
      </c>
      <c r="D30" s="3">
        <v>2</v>
      </c>
      <c r="E30" s="3">
        <v>20</v>
      </c>
      <c r="F30" s="3">
        <v>2</v>
      </c>
      <c r="G30" s="3">
        <v>18</v>
      </c>
      <c r="H30" s="3" t="s">
        <v>11</v>
      </c>
      <c r="I30" s="3">
        <f t="shared" si="0"/>
        <v>26</v>
      </c>
      <c r="J30" s="3">
        <f t="shared" si="1"/>
        <v>24</v>
      </c>
      <c r="K30" s="3">
        <f t="shared" si="2"/>
        <v>1</v>
      </c>
      <c r="L30" s="3">
        <f>COUNTIF($K$2:K30, 0.5)/COUNT($K$2:K30)</f>
        <v>0.13793103448275862</v>
      </c>
      <c r="M30" s="2" t="s">
        <v>58</v>
      </c>
      <c r="N30" s="3" t="s">
        <v>94</v>
      </c>
    </row>
    <row r="31" spans="1:14">
      <c r="A31" s="3">
        <f t="shared" si="3"/>
        <v>30</v>
      </c>
      <c r="B31" s="4">
        <v>40979</v>
      </c>
      <c r="C31" s="3" t="s">
        <v>33</v>
      </c>
      <c r="D31" s="3">
        <v>3</v>
      </c>
      <c r="E31" s="3">
        <v>18</v>
      </c>
      <c r="F31" s="3">
        <v>2</v>
      </c>
      <c r="G31" s="3">
        <v>20</v>
      </c>
      <c r="H31" s="3" t="s">
        <v>25</v>
      </c>
      <c r="I31" s="3">
        <f t="shared" si="0"/>
        <v>27</v>
      </c>
      <c r="J31" s="3">
        <f t="shared" si="1"/>
        <v>26</v>
      </c>
      <c r="K31" s="3">
        <f t="shared" si="2"/>
        <v>1</v>
      </c>
      <c r="L31" s="3">
        <f>COUNTIF($K$2:K31, 0.5)/COUNT($K$2:K31)</f>
        <v>0.13333333333333333</v>
      </c>
      <c r="M31" s="2" t="s">
        <v>66</v>
      </c>
      <c r="N31" s="3" t="s">
        <v>95</v>
      </c>
    </row>
    <row r="32" spans="1:14">
      <c r="A32" s="3">
        <f t="shared" si="3"/>
        <v>31</v>
      </c>
      <c r="B32" s="4">
        <v>40986</v>
      </c>
      <c r="C32" s="3" t="s">
        <v>19</v>
      </c>
      <c r="D32" s="3">
        <v>0</v>
      </c>
      <c r="E32" s="3">
        <v>7</v>
      </c>
      <c r="F32" s="3">
        <v>2</v>
      </c>
      <c r="G32" s="3">
        <v>8</v>
      </c>
      <c r="H32" s="3" t="s">
        <v>23</v>
      </c>
      <c r="I32" s="3">
        <f t="shared" si="0"/>
        <v>7</v>
      </c>
      <c r="J32" s="3">
        <f t="shared" si="1"/>
        <v>14</v>
      </c>
      <c r="K32" s="3">
        <f t="shared" si="2"/>
        <v>0</v>
      </c>
      <c r="L32" s="3">
        <f>COUNTIF($K$2:K32, 0.5)/COUNT($K$2:K32)</f>
        <v>0.12903225806451613</v>
      </c>
      <c r="M32" s="3" t="s">
        <v>75</v>
      </c>
      <c r="N32" s="3" t="s">
        <v>97</v>
      </c>
    </row>
    <row r="33" spans="1:14">
      <c r="A33" s="3">
        <f t="shared" si="3"/>
        <v>32</v>
      </c>
      <c r="B33" s="4">
        <v>40986</v>
      </c>
      <c r="C33" s="3" t="s">
        <v>1</v>
      </c>
      <c r="D33" s="3">
        <v>0</v>
      </c>
      <c r="E33" s="3">
        <v>11</v>
      </c>
      <c r="F33" s="3">
        <v>0</v>
      </c>
      <c r="G33" s="3">
        <v>5</v>
      </c>
      <c r="H33" s="3" t="s">
        <v>22</v>
      </c>
      <c r="I33" s="3">
        <f t="shared" si="0"/>
        <v>11</v>
      </c>
      <c r="J33" s="3">
        <f t="shared" si="1"/>
        <v>5</v>
      </c>
      <c r="K33" s="3">
        <f t="shared" si="2"/>
        <v>1</v>
      </c>
      <c r="L33" s="3">
        <f>COUNTIF($K$2:K33, 0.5)/COUNT($K$2:K33)</f>
        <v>0.125</v>
      </c>
      <c r="M33" s="2" t="s">
        <v>77</v>
      </c>
      <c r="N33" s="3" t="s">
        <v>97</v>
      </c>
    </row>
    <row r="34" spans="1:14">
      <c r="A34" s="3">
        <f t="shared" si="3"/>
        <v>33</v>
      </c>
      <c r="B34" s="4">
        <v>40986</v>
      </c>
      <c r="C34" s="3" t="s">
        <v>20</v>
      </c>
      <c r="D34" s="3">
        <v>1</v>
      </c>
      <c r="E34" s="3">
        <v>8</v>
      </c>
      <c r="F34" s="3">
        <v>2</v>
      </c>
      <c r="G34" s="3">
        <v>21</v>
      </c>
      <c r="H34" s="3" t="s">
        <v>17</v>
      </c>
      <c r="I34" s="3">
        <f t="shared" si="0"/>
        <v>11</v>
      </c>
      <c r="J34" s="3">
        <f t="shared" si="1"/>
        <v>27</v>
      </c>
      <c r="K34" s="3">
        <f t="shared" si="2"/>
        <v>0</v>
      </c>
      <c r="L34" s="3">
        <f>COUNTIF($K$2:K34, 0.5)/COUNT($K$2:K34)</f>
        <v>0.12121212121212122</v>
      </c>
      <c r="M34" s="2" t="s">
        <v>87</v>
      </c>
      <c r="N34" s="3" t="s">
        <v>102</v>
      </c>
    </row>
    <row r="35" spans="1:14">
      <c r="A35" s="3">
        <f t="shared" si="3"/>
        <v>34</v>
      </c>
      <c r="B35" s="4">
        <v>40986</v>
      </c>
      <c r="C35" s="3" t="s">
        <v>24</v>
      </c>
      <c r="D35" s="3">
        <v>1</v>
      </c>
      <c r="E35" s="3">
        <v>9</v>
      </c>
      <c r="F35" s="3">
        <v>1</v>
      </c>
      <c r="G35" s="3">
        <v>9</v>
      </c>
      <c r="H35" s="3" t="s">
        <v>21</v>
      </c>
      <c r="I35" s="3">
        <f t="shared" si="0"/>
        <v>12</v>
      </c>
      <c r="J35" s="3">
        <f t="shared" si="1"/>
        <v>12</v>
      </c>
      <c r="K35" s="3">
        <f t="shared" si="2"/>
        <v>0.5</v>
      </c>
      <c r="L35" s="3">
        <f>COUNTIF($K$2:K35, 0.5)/COUNT($K$2:K35)</f>
        <v>0.14705882352941177</v>
      </c>
      <c r="M35" s="2" t="s">
        <v>85</v>
      </c>
      <c r="N35" s="3" t="s">
        <v>98</v>
      </c>
    </row>
    <row r="36" spans="1:14">
      <c r="A36" s="3">
        <f t="shared" si="3"/>
        <v>35</v>
      </c>
      <c r="B36" s="4">
        <v>40986</v>
      </c>
      <c r="C36" s="3" t="s">
        <v>9</v>
      </c>
      <c r="D36" s="3">
        <v>0</v>
      </c>
      <c r="E36" s="3">
        <v>14</v>
      </c>
      <c r="F36" s="3">
        <v>1</v>
      </c>
      <c r="G36" s="3">
        <v>10</v>
      </c>
      <c r="H36" s="3" t="s">
        <v>30</v>
      </c>
      <c r="I36" s="3">
        <f t="shared" si="0"/>
        <v>14</v>
      </c>
      <c r="J36" s="3">
        <f t="shared" si="1"/>
        <v>13</v>
      </c>
      <c r="K36" s="3">
        <f t="shared" si="2"/>
        <v>1</v>
      </c>
      <c r="L36" s="3">
        <f>COUNTIF($K$2:K36, 0.5)/COUNT($K$2:K36)</f>
        <v>0.14285714285714285</v>
      </c>
      <c r="M36" s="2" t="s">
        <v>86</v>
      </c>
      <c r="N36" s="3" t="s">
        <v>102</v>
      </c>
    </row>
    <row r="37" spans="1:14">
      <c r="A37" s="3">
        <f t="shared" si="3"/>
        <v>36</v>
      </c>
      <c r="B37" s="4">
        <v>40986</v>
      </c>
      <c r="C37" s="3" t="s">
        <v>34</v>
      </c>
      <c r="D37" s="3">
        <v>1</v>
      </c>
      <c r="E37" s="3">
        <v>12</v>
      </c>
      <c r="F37" s="3">
        <v>2</v>
      </c>
      <c r="G37" s="3">
        <v>22</v>
      </c>
      <c r="H37" s="3" t="s">
        <v>12</v>
      </c>
      <c r="I37" s="3">
        <f t="shared" si="0"/>
        <v>15</v>
      </c>
      <c r="J37" s="3">
        <f t="shared" si="1"/>
        <v>28</v>
      </c>
      <c r="K37" s="3">
        <f t="shared" si="2"/>
        <v>0</v>
      </c>
      <c r="L37" s="3">
        <f>COUNTIF($K$2:K37, 0.5)/COUNT($K$2:K37)</f>
        <v>0.1388888888888889</v>
      </c>
      <c r="M37" s="3" t="s">
        <v>136</v>
      </c>
      <c r="N37" s="3" t="s">
        <v>96</v>
      </c>
    </row>
    <row r="38" spans="1:14">
      <c r="A38" s="3">
        <f t="shared" si="3"/>
        <v>37</v>
      </c>
      <c r="B38" s="4">
        <v>40986</v>
      </c>
      <c r="C38" s="3" t="s">
        <v>26</v>
      </c>
      <c r="D38" s="3">
        <v>1</v>
      </c>
      <c r="E38" s="3">
        <v>13</v>
      </c>
      <c r="F38" s="3">
        <v>5</v>
      </c>
      <c r="G38" s="3">
        <v>19</v>
      </c>
      <c r="H38" s="3" t="s">
        <v>13</v>
      </c>
      <c r="I38" s="3">
        <f t="shared" si="0"/>
        <v>16</v>
      </c>
      <c r="J38" s="3">
        <f t="shared" si="1"/>
        <v>34</v>
      </c>
      <c r="K38" s="3">
        <f t="shared" si="2"/>
        <v>0</v>
      </c>
      <c r="L38" s="3">
        <f>COUNTIF($K$2:K38, 0.5)/COUNT($K$2:K38)</f>
        <v>0.13513513513513514</v>
      </c>
      <c r="M38" s="2" t="s">
        <v>74</v>
      </c>
      <c r="N38" s="3" t="s">
        <v>97</v>
      </c>
    </row>
    <row r="39" spans="1:14">
      <c r="A39" s="3">
        <f t="shared" si="3"/>
        <v>38</v>
      </c>
      <c r="B39" s="4">
        <v>40986</v>
      </c>
      <c r="C39" s="3" t="s">
        <v>7</v>
      </c>
      <c r="D39" s="3">
        <v>1</v>
      </c>
      <c r="E39" s="3">
        <v>14</v>
      </c>
      <c r="F39" s="3">
        <v>1</v>
      </c>
      <c r="G39" s="3">
        <v>20</v>
      </c>
      <c r="H39" s="3" t="s">
        <v>5</v>
      </c>
      <c r="I39" s="3">
        <f t="shared" si="0"/>
        <v>17</v>
      </c>
      <c r="J39" s="3">
        <f t="shared" si="1"/>
        <v>23</v>
      </c>
      <c r="K39" s="3">
        <f t="shared" si="2"/>
        <v>0</v>
      </c>
      <c r="L39" s="3">
        <f>COUNTIF($K$2:K39, 0.5)/COUNT($K$2:K39)</f>
        <v>0.13157894736842105</v>
      </c>
      <c r="M39" s="2" t="s">
        <v>70</v>
      </c>
      <c r="N39" s="3" t="s">
        <v>96</v>
      </c>
    </row>
    <row r="40" spans="1:14">
      <c r="A40" s="3">
        <f t="shared" si="3"/>
        <v>39</v>
      </c>
      <c r="B40" s="4">
        <v>40986</v>
      </c>
      <c r="C40" s="3" t="s">
        <v>33</v>
      </c>
      <c r="D40" s="3">
        <v>0</v>
      </c>
      <c r="E40" s="3">
        <v>18</v>
      </c>
      <c r="F40" s="3">
        <v>2</v>
      </c>
      <c r="G40" s="3">
        <v>20</v>
      </c>
      <c r="H40" s="3" t="s">
        <v>18</v>
      </c>
      <c r="I40" s="3">
        <f t="shared" si="0"/>
        <v>18</v>
      </c>
      <c r="J40" s="3">
        <f t="shared" si="1"/>
        <v>26</v>
      </c>
      <c r="K40" s="3">
        <f t="shared" si="2"/>
        <v>0</v>
      </c>
      <c r="L40" s="3">
        <f>COUNTIF($K$2:K40, 0.5)/COUNT($K$2:K40)</f>
        <v>0.12820512820512819</v>
      </c>
      <c r="M40" s="2" t="s">
        <v>66</v>
      </c>
      <c r="N40" s="3" t="s">
        <v>95</v>
      </c>
    </row>
    <row r="41" spans="1:14">
      <c r="A41" s="3">
        <f t="shared" si="3"/>
        <v>40</v>
      </c>
      <c r="B41" s="4">
        <v>40986</v>
      </c>
      <c r="C41" s="3" t="s">
        <v>4</v>
      </c>
      <c r="D41" s="3">
        <v>2</v>
      </c>
      <c r="E41" s="3">
        <v>13</v>
      </c>
      <c r="F41" s="3">
        <v>2</v>
      </c>
      <c r="G41" s="3">
        <v>17</v>
      </c>
      <c r="H41" s="3" t="s">
        <v>11</v>
      </c>
      <c r="I41" s="3">
        <f t="shared" si="0"/>
        <v>19</v>
      </c>
      <c r="J41" s="3">
        <f t="shared" si="1"/>
        <v>23</v>
      </c>
      <c r="K41" s="3">
        <f t="shared" si="2"/>
        <v>0</v>
      </c>
      <c r="L41" s="3">
        <f>COUNTIF($K$2:K41, 0.5)/COUNT($K$2:K41)</f>
        <v>0.125</v>
      </c>
      <c r="M41" s="2" t="s">
        <v>59</v>
      </c>
      <c r="N41" s="3" t="s">
        <v>94</v>
      </c>
    </row>
    <row r="42" spans="1:14">
      <c r="A42" s="3">
        <f t="shared" si="3"/>
        <v>41</v>
      </c>
      <c r="B42" s="4">
        <v>40986</v>
      </c>
      <c r="C42" s="3" t="s">
        <v>16</v>
      </c>
      <c r="D42" s="3">
        <v>2</v>
      </c>
      <c r="E42" s="3">
        <v>13</v>
      </c>
      <c r="F42" s="3">
        <v>2</v>
      </c>
      <c r="G42" s="3">
        <v>22</v>
      </c>
      <c r="H42" s="3" t="s">
        <v>3</v>
      </c>
      <c r="I42" s="3">
        <f t="shared" si="0"/>
        <v>19</v>
      </c>
      <c r="J42" s="3">
        <f t="shared" si="1"/>
        <v>28</v>
      </c>
      <c r="K42" s="3">
        <f t="shared" si="2"/>
        <v>0</v>
      </c>
      <c r="L42" s="3">
        <f>COUNTIF($K$2:K42, 0.5)/COUNT($K$2:K42)</f>
        <v>0.12195121951219512</v>
      </c>
      <c r="M42" s="2" t="s">
        <v>62</v>
      </c>
      <c r="N42" s="3" t="s">
        <v>95</v>
      </c>
    </row>
    <row r="43" spans="1:14">
      <c r="A43" s="3">
        <f t="shared" si="3"/>
        <v>42</v>
      </c>
      <c r="B43" s="4">
        <v>40986</v>
      </c>
      <c r="C43" s="3" t="s">
        <v>6</v>
      </c>
      <c r="D43" s="3">
        <v>1</v>
      </c>
      <c r="E43" s="3">
        <v>16</v>
      </c>
      <c r="F43" s="3">
        <v>2</v>
      </c>
      <c r="G43" s="3">
        <v>12</v>
      </c>
      <c r="H43" s="3" t="s">
        <v>27</v>
      </c>
      <c r="I43" s="3">
        <f t="shared" si="0"/>
        <v>19</v>
      </c>
      <c r="J43" s="3">
        <f t="shared" si="1"/>
        <v>18</v>
      </c>
      <c r="K43" s="3">
        <f t="shared" si="2"/>
        <v>1</v>
      </c>
      <c r="L43" s="3">
        <f>COUNTIF($K$2:K43, 0.5)/COUNT($K$2:K43)</f>
        <v>0.11904761904761904</v>
      </c>
      <c r="M43" s="2" t="s">
        <v>84</v>
      </c>
      <c r="N43" s="3" t="s">
        <v>98</v>
      </c>
    </row>
    <row r="44" spans="1:14">
      <c r="A44" s="3">
        <f t="shared" si="3"/>
        <v>43</v>
      </c>
      <c r="B44" s="4">
        <v>40986</v>
      </c>
      <c r="C44" s="3" t="s">
        <v>2</v>
      </c>
      <c r="D44" s="3">
        <v>2</v>
      </c>
      <c r="E44" s="3">
        <v>17</v>
      </c>
      <c r="F44" s="3">
        <v>1</v>
      </c>
      <c r="G44" s="3">
        <v>16</v>
      </c>
      <c r="H44" s="3" t="s">
        <v>32</v>
      </c>
      <c r="I44" s="3">
        <f t="shared" si="0"/>
        <v>23</v>
      </c>
      <c r="J44" s="3">
        <f t="shared" si="1"/>
        <v>19</v>
      </c>
      <c r="K44" s="3">
        <f t="shared" si="2"/>
        <v>1</v>
      </c>
      <c r="L44" s="3">
        <f>COUNTIF($K$2:K44, 0.5)/COUNT($K$2:K44)</f>
        <v>0.11627906976744186</v>
      </c>
      <c r="M44" s="3" t="s">
        <v>67</v>
      </c>
      <c r="N44" s="3" t="s">
        <v>96</v>
      </c>
    </row>
    <row r="45" spans="1:14">
      <c r="A45" s="3">
        <f t="shared" si="3"/>
        <v>44</v>
      </c>
      <c r="B45" s="4">
        <v>40986</v>
      </c>
      <c r="C45" s="3" t="s">
        <v>25</v>
      </c>
      <c r="D45" s="3">
        <v>1</v>
      </c>
      <c r="E45" s="3">
        <v>22</v>
      </c>
      <c r="F45" s="3">
        <v>1</v>
      </c>
      <c r="G45" s="3">
        <v>17</v>
      </c>
      <c r="H45" s="3" t="s">
        <v>0</v>
      </c>
      <c r="I45" s="3">
        <f t="shared" si="0"/>
        <v>25</v>
      </c>
      <c r="J45" s="3">
        <f t="shared" si="1"/>
        <v>20</v>
      </c>
      <c r="K45" s="3">
        <f t="shared" si="2"/>
        <v>1</v>
      </c>
      <c r="L45" s="3">
        <f>COUNTIF($K$2:K45, 0.5)/COUNT($K$2:K45)</f>
        <v>0.11363636363636363</v>
      </c>
      <c r="M45" s="2" t="s">
        <v>61</v>
      </c>
      <c r="N45" s="3" t="s">
        <v>95</v>
      </c>
    </row>
    <row r="46" spans="1:14">
      <c r="A46" s="3">
        <f t="shared" si="3"/>
        <v>45</v>
      </c>
      <c r="B46" s="4">
        <v>40986</v>
      </c>
      <c r="C46" s="3" t="s">
        <v>10</v>
      </c>
      <c r="D46" s="3">
        <v>4</v>
      </c>
      <c r="E46" s="3">
        <v>15</v>
      </c>
      <c r="F46" s="3">
        <v>0</v>
      </c>
      <c r="G46" s="3">
        <v>14</v>
      </c>
      <c r="H46" s="3" t="s">
        <v>29</v>
      </c>
      <c r="I46" s="3">
        <f t="shared" si="0"/>
        <v>27</v>
      </c>
      <c r="J46" s="3">
        <f t="shared" si="1"/>
        <v>14</v>
      </c>
      <c r="K46" s="3">
        <f t="shared" si="2"/>
        <v>1</v>
      </c>
      <c r="L46" s="3">
        <f>COUNTIF($K$2:K46, 0.5)/COUNT($K$2:K46)</f>
        <v>0.1111111111111111</v>
      </c>
      <c r="M46" s="2" t="s">
        <v>83</v>
      </c>
      <c r="N46" s="3" t="s">
        <v>98</v>
      </c>
    </row>
    <row r="47" spans="1:14">
      <c r="A47" s="3">
        <f t="shared" si="3"/>
        <v>46</v>
      </c>
      <c r="B47" s="4">
        <v>40986</v>
      </c>
      <c r="C47" s="3" t="s">
        <v>14</v>
      </c>
      <c r="D47" s="3">
        <v>5</v>
      </c>
      <c r="E47" s="3">
        <v>16</v>
      </c>
      <c r="F47" s="3">
        <v>6</v>
      </c>
      <c r="G47" s="3">
        <v>12</v>
      </c>
      <c r="H47" s="3" t="s">
        <v>8</v>
      </c>
      <c r="I47" s="3">
        <f t="shared" si="0"/>
        <v>31</v>
      </c>
      <c r="J47" s="3">
        <f t="shared" si="1"/>
        <v>30</v>
      </c>
      <c r="K47" s="3">
        <f t="shared" si="2"/>
        <v>1</v>
      </c>
      <c r="L47" s="3">
        <f>COUNTIF($K$2:K47, 0.5)/COUNT($K$2:K47)</f>
        <v>0.10869565217391304</v>
      </c>
      <c r="M47" s="2" t="s">
        <v>54</v>
      </c>
      <c r="N47" s="3" t="s">
        <v>94</v>
      </c>
    </row>
    <row r="48" spans="1:14">
      <c r="A48" s="3">
        <f t="shared" si="3"/>
        <v>47</v>
      </c>
      <c r="B48" s="4">
        <v>40986</v>
      </c>
      <c r="C48" s="3" t="s">
        <v>28</v>
      </c>
      <c r="D48" s="3">
        <v>0</v>
      </c>
      <c r="E48" s="3">
        <v>31</v>
      </c>
      <c r="F48" s="3">
        <v>2</v>
      </c>
      <c r="G48" s="3">
        <v>15</v>
      </c>
      <c r="H48" s="3" t="s">
        <v>31</v>
      </c>
      <c r="I48" s="3">
        <f t="shared" si="0"/>
        <v>31</v>
      </c>
      <c r="J48" s="3">
        <f t="shared" si="1"/>
        <v>21</v>
      </c>
      <c r="K48" s="3">
        <f t="shared" si="2"/>
        <v>1</v>
      </c>
      <c r="L48" s="3">
        <f>COUNTIF($K$2:K48, 0.5)/COUNT($K$2:K48)</f>
        <v>0.10638297872340426</v>
      </c>
      <c r="M48" s="2" t="s">
        <v>58</v>
      </c>
      <c r="N48" s="3" t="s">
        <v>94</v>
      </c>
    </row>
    <row r="49" spans="1:14">
      <c r="A49" s="3">
        <f t="shared" si="3"/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  <c r="N49" s="3" t="s">
        <v>94</v>
      </c>
    </row>
    <row r="50" spans="1:14">
      <c r="A50" s="3">
        <f t="shared" si="3"/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  <c r="N50" s="3" t="s">
        <v>95</v>
      </c>
    </row>
    <row r="51" spans="1:14">
      <c r="A51" s="3">
        <f t="shared" si="3"/>
        <v>50</v>
      </c>
      <c r="B51" s="4">
        <v>40992</v>
      </c>
      <c r="C51" s="3" t="s">
        <v>19</v>
      </c>
      <c r="D51" s="3">
        <v>3</v>
      </c>
      <c r="E51" s="3">
        <v>18</v>
      </c>
      <c r="F51" s="3">
        <v>1</v>
      </c>
      <c r="G51" s="3">
        <v>10</v>
      </c>
      <c r="H51" s="3" t="s">
        <v>22</v>
      </c>
      <c r="I51" s="3">
        <f t="shared" si="0"/>
        <v>27</v>
      </c>
      <c r="J51" s="3">
        <f t="shared" si="1"/>
        <v>13</v>
      </c>
      <c r="K51" s="3">
        <f t="shared" si="2"/>
        <v>1</v>
      </c>
      <c r="L51" s="3">
        <f>COUNTIF($K$2:K51, 0.5)/COUNT($K$2:K51)</f>
        <v>0.14000000000000001</v>
      </c>
      <c r="M51" s="2" t="s">
        <v>75</v>
      </c>
      <c r="N51" s="3" t="s">
        <v>97</v>
      </c>
    </row>
    <row r="52" spans="1:14">
      <c r="A52" s="3">
        <f t="shared" si="3"/>
        <v>51</v>
      </c>
      <c r="B52" s="4">
        <v>40992</v>
      </c>
      <c r="C52" s="3" t="s">
        <v>32</v>
      </c>
      <c r="D52" s="3">
        <v>3</v>
      </c>
      <c r="E52" s="3">
        <v>19</v>
      </c>
      <c r="F52" s="3">
        <v>0</v>
      </c>
      <c r="G52" s="3">
        <v>10</v>
      </c>
      <c r="H52" s="3" t="s">
        <v>34</v>
      </c>
      <c r="I52" s="3">
        <f t="shared" si="0"/>
        <v>28</v>
      </c>
      <c r="J52" s="3">
        <f t="shared" si="1"/>
        <v>10</v>
      </c>
      <c r="K52" s="3">
        <f t="shared" si="2"/>
        <v>1</v>
      </c>
      <c r="L52" s="3">
        <f>COUNTIF($K$2:K52, 0.5)/COUNT($K$2:K52)</f>
        <v>0.13725490196078433</v>
      </c>
      <c r="M52" s="2" t="s">
        <v>68</v>
      </c>
      <c r="N52" s="3" t="s">
        <v>96</v>
      </c>
    </row>
    <row r="53" spans="1:14">
      <c r="A53" s="3">
        <f t="shared" si="3"/>
        <v>52</v>
      </c>
      <c r="B53" s="4">
        <v>40993</v>
      </c>
      <c r="C53" s="3" t="s">
        <v>17</v>
      </c>
      <c r="D53" s="3">
        <v>2</v>
      </c>
      <c r="E53" s="3">
        <v>6</v>
      </c>
      <c r="F53" s="3">
        <v>6</v>
      </c>
      <c r="G53" s="3">
        <v>27</v>
      </c>
      <c r="H53" s="3" t="s">
        <v>9</v>
      </c>
      <c r="I53" s="3">
        <f t="shared" si="0"/>
        <v>12</v>
      </c>
      <c r="J53" s="3">
        <f t="shared" si="1"/>
        <v>45</v>
      </c>
      <c r="K53" s="3">
        <f t="shared" si="2"/>
        <v>0</v>
      </c>
      <c r="L53" s="3">
        <f>COUNTIF($K$2:K53, 0.5)/COUNT($K$2:K53)</f>
        <v>0.13461538461538461</v>
      </c>
      <c r="M53" s="2" t="s">
        <v>126</v>
      </c>
      <c r="N53" s="3" t="s">
        <v>102</v>
      </c>
    </row>
    <row r="54" spans="1:14">
      <c r="A54" s="3">
        <f t="shared" si="3"/>
        <v>53</v>
      </c>
      <c r="B54" s="4">
        <v>40993</v>
      </c>
      <c r="C54" s="3" t="s">
        <v>29</v>
      </c>
      <c r="D54" s="3">
        <v>1</v>
      </c>
      <c r="E54" s="3">
        <v>10</v>
      </c>
      <c r="F54" s="3">
        <v>0</v>
      </c>
      <c r="G54" s="3">
        <v>17</v>
      </c>
      <c r="H54" s="3" t="s">
        <v>24</v>
      </c>
      <c r="I54" s="3">
        <f t="shared" si="0"/>
        <v>13</v>
      </c>
      <c r="J54" s="3">
        <f t="shared" si="1"/>
        <v>17</v>
      </c>
      <c r="K54" s="3">
        <f t="shared" si="2"/>
        <v>0</v>
      </c>
      <c r="L54" s="3">
        <f>COUNTIF($K$2:K54, 0.5)/COUNT($K$2:K54)</f>
        <v>0.13207547169811321</v>
      </c>
      <c r="M54" s="2" t="s">
        <v>79</v>
      </c>
      <c r="N54" s="3" t="s">
        <v>98</v>
      </c>
    </row>
    <row r="55" spans="1:14">
      <c r="A55" s="3">
        <f t="shared" si="3"/>
        <v>54</v>
      </c>
      <c r="B55" s="4">
        <v>40993</v>
      </c>
      <c r="C55" s="3" t="s">
        <v>27</v>
      </c>
      <c r="D55" s="3">
        <v>0</v>
      </c>
      <c r="E55" s="3">
        <v>15</v>
      </c>
      <c r="F55" s="3">
        <v>2</v>
      </c>
      <c r="G55" s="3">
        <v>15</v>
      </c>
      <c r="H55" s="3" t="s">
        <v>10</v>
      </c>
      <c r="I55" s="3">
        <f t="shared" si="0"/>
        <v>15</v>
      </c>
      <c r="J55" s="3">
        <f t="shared" si="1"/>
        <v>21</v>
      </c>
      <c r="K55" s="3">
        <f t="shared" si="2"/>
        <v>0</v>
      </c>
      <c r="L55" s="3">
        <f>COUNTIF($K$2:K55, 0.5)/COUNT($K$2:K55)</f>
        <v>0.12962962962962962</v>
      </c>
      <c r="M55" s="2" t="s">
        <v>82</v>
      </c>
      <c r="N55" s="3" t="s">
        <v>98</v>
      </c>
    </row>
    <row r="56" spans="1:14">
      <c r="A56" s="3">
        <f t="shared" si="3"/>
        <v>55</v>
      </c>
      <c r="B56" s="4">
        <v>40993</v>
      </c>
      <c r="C56" s="3" t="s">
        <v>11</v>
      </c>
      <c r="D56" s="3">
        <v>0</v>
      </c>
      <c r="E56" s="3">
        <v>16</v>
      </c>
      <c r="F56" s="3">
        <v>1</v>
      </c>
      <c r="G56" s="3">
        <v>14</v>
      </c>
      <c r="H56" s="3" t="s">
        <v>31</v>
      </c>
      <c r="I56" s="3">
        <f t="shared" si="0"/>
        <v>16</v>
      </c>
      <c r="J56" s="3">
        <f t="shared" si="1"/>
        <v>17</v>
      </c>
      <c r="K56" s="3">
        <f t="shared" si="2"/>
        <v>0</v>
      </c>
      <c r="L56" s="3">
        <f>COUNTIF($K$2:K56, 0.5)/COUNT($K$2:K56)</f>
        <v>0.12727272727272726</v>
      </c>
      <c r="M56" s="2" t="s">
        <v>55</v>
      </c>
      <c r="N56" s="3" t="s">
        <v>94</v>
      </c>
    </row>
    <row r="57" spans="1:14">
      <c r="A57" s="3">
        <f t="shared" si="3"/>
        <v>56</v>
      </c>
      <c r="B57" s="4">
        <v>40993</v>
      </c>
      <c r="C57" s="3" t="s">
        <v>4</v>
      </c>
      <c r="D57" s="3">
        <v>1</v>
      </c>
      <c r="E57" s="3">
        <v>17</v>
      </c>
      <c r="F57" s="3">
        <v>1</v>
      </c>
      <c r="G57" s="3">
        <v>15</v>
      </c>
      <c r="H57" s="3" t="s">
        <v>14</v>
      </c>
      <c r="I57" s="3">
        <f t="shared" si="0"/>
        <v>20</v>
      </c>
      <c r="J57" s="3">
        <f t="shared" si="1"/>
        <v>18</v>
      </c>
      <c r="K57" s="3">
        <f t="shared" si="2"/>
        <v>1</v>
      </c>
      <c r="L57" s="3">
        <f>COUNTIF($K$2:K57, 0.5)/COUNT($K$2:K57)</f>
        <v>0.125</v>
      </c>
      <c r="M57" s="2" t="s">
        <v>59</v>
      </c>
      <c r="N57" s="3" t="s">
        <v>94</v>
      </c>
    </row>
    <row r="58" spans="1:14">
      <c r="A58" s="3">
        <f t="shared" si="3"/>
        <v>57</v>
      </c>
      <c r="B58" s="4">
        <v>40993</v>
      </c>
      <c r="C58" s="3" t="s">
        <v>0</v>
      </c>
      <c r="D58" s="3">
        <v>2</v>
      </c>
      <c r="E58" s="3">
        <v>18</v>
      </c>
      <c r="F58" s="3">
        <v>2</v>
      </c>
      <c r="G58" s="3">
        <v>16</v>
      </c>
      <c r="H58" s="3" t="s">
        <v>16</v>
      </c>
      <c r="I58" s="3">
        <f t="shared" si="0"/>
        <v>24</v>
      </c>
      <c r="J58" s="3">
        <f t="shared" si="1"/>
        <v>22</v>
      </c>
      <c r="K58" s="3">
        <f t="shared" si="2"/>
        <v>1</v>
      </c>
      <c r="L58" s="3">
        <f>COUNTIF($K$2:K58, 0.5)/COUNT($K$2:K58)</f>
        <v>0.12280701754385964</v>
      </c>
      <c r="M58" s="2" t="s">
        <v>64</v>
      </c>
      <c r="N58" s="3" t="s">
        <v>95</v>
      </c>
    </row>
    <row r="59" spans="1:14">
      <c r="A59" s="3">
        <f t="shared" si="3"/>
        <v>58</v>
      </c>
      <c r="B59" s="4">
        <v>40993</v>
      </c>
      <c r="C59" s="3" t="s">
        <v>3</v>
      </c>
      <c r="D59" s="3">
        <v>3</v>
      </c>
      <c r="E59" s="3">
        <v>16</v>
      </c>
      <c r="F59" s="3">
        <v>0</v>
      </c>
      <c r="G59" s="3">
        <v>18</v>
      </c>
      <c r="H59" s="3" t="s">
        <v>33</v>
      </c>
      <c r="I59" s="3">
        <f t="shared" si="0"/>
        <v>25</v>
      </c>
      <c r="J59" s="3">
        <f t="shared" si="1"/>
        <v>18</v>
      </c>
      <c r="K59" s="3">
        <f t="shared" si="2"/>
        <v>1</v>
      </c>
      <c r="L59" s="3">
        <f>COUNTIF($K$2:K59, 0.5)/COUNT($K$2:K59)</f>
        <v>0.1206896551724138</v>
      </c>
      <c r="M59" s="3" t="s">
        <v>65</v>
      </c>
      <c r="N59" s="3" t="s">
        <v>95</v>
      </c>
    </row>
    <row r="60" spans="1:14">
      <c r="A60" s="3">
        <f t="shared" si="3"/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73</v>
      </c>
      <c r="N60" s="3" t="s">
        <v>97</v>
      </c>
    </row>
    <row r="61" spans="1:14">
      <c r="A61" s="3">
        <f t="shared" si="3"/>
        <v>60</v>
      </c>
      <c r="B61" s="4">
        <v>40993</v>
      </c>
      <c r="C61" s="3" t="s">
        <v>2</v>
      </c>
      <c r="D61" s="3">
        <v>2</v>
      </c>
      <c r="E61" s="3">
        <v>21</v>
      </c>
      <c r="F61" s="3">
        <v>0</v>
      </c>
      <c r="G61" s="3">
        <v>12</v>
      </c>
      <c r="H61" s="3" t="s">
        <v>5</v>
      </c>
      <c r="I61" s="3">
        <f t="shared" si="0"/>
        <v>27</v>
      </c>
      <c r="J61" s="3">
        <f t="shared" si="1"/>
        <v>12</v>
      </c>
      <c r="K61" s="3">
        <f t="shared" si="2"/>
        <v>1</v>
      </c>
      <c r="L61" s="3">
        <f>COUNTIF($K$2:K61, 0.5)/COUNT($K$2:K61)</f>
        <v>0.11666666666666667</v>
      </c>
      <c r="M61" s="2" t="s">
        <v>67</v>
      </c>
      <c r="N61" s="3" t="s">
        <v>96</v>
      </c>
    </row>
    <row r="62" spans="1:14">
      <c r="A62" s="3">
        <f t="shared" si="3"/>
        <v>61</v>
      </c>
      <c r="B62" s="4">
        <v>40993</v>
      </c>
      <c r="C62" s="3" t="s">
        <v>21</v>
      </c>
      <c r="D62" s="3">
        <v>4</v>
      </c>
      <c r="E62" s="3">
        <v>24</v>
      </c>
      <c r="F62" s="3">
        <v>0</v>
      </c>
      <c r="G62" s="3">
        <v>12</v>
      </c>
      <c r="H62" s="3" t="s">
        <v>6</v>
      </c>
      <c r="I62" s="3">
        <f t="shared" si="0"/>
        <v>36</v>
      </c>
      <c r="J62" s="3">
        <f t="shared" si="1"/>
        <v>12</v>
      </c>
      <c r="K62" s="3">
        <f t="shared" si="2"/>
        <v>1</v>
      </c>
      <c r="L62" s="3">
        <f>COUNTIF($K$2:K62, 0.5)/COUNT($K$2:K62)</f>
        <v>0.11475409836065574</v>
      </c>
      <c r="M62" s="2" t="s">
        <v>80</v>
      </c>
      <c r="N62" s="3" t="s">
        <v>98</v>
      </c>
    </row>
    <row r="63" spans="1:14">
      <c r="A63" s="3">
        <f t="shared" si="3"/>
        <v>62</v>
      </c>
      <c r="B63" s="4">
        <v>40993</v>
      </c>
      <c r="C63" s="3" t="s">
        <v>12</v>
      </c>
      <c r="D63" s="3">
        <v>4</v>
      </c>
      <c r="E63" s="3">
        <v>27</v>
      </c>
      <c r="F63" s="3">
        <v>1</v>
      </c>
      <c r="G63" s="3">
        <v>21</v>
      </c>
      <c r="H63" s="3" t="s">
        <v>7</v>
      </c>
      <c r="I63" s="3">
        <f t="shared" si="0"/>
        <v>39</v>
      </c>
      <c r="J63" s="3">
        <f t="shared" si="1"/>
        <v>24</v>
      </c>
      <c r="K63" s="3">
        <f t="shared" si="2"/>
        <v>1</v>
      </c>
      <c r="L63" s="3">
        <f>COUNTIF($K$2:K63, 0.5)/COUNT($K$2:K63)</f>
        <v>0.11290322580645161</v>
      </c>
      <c r="M63" s="3" t="s">
        <v>69</v>
      </c>
      <c r="N63" s="3" t="s">
        <v>96</v>
      </c>
    </row>
    <row r="64" spans="1:14">
      <c r="A64" s="3">
        <f t="shared" si="3"/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88</v>
      </c>
      <c r="N64" s="3" t="s">
        <v>102</v>
      </c>
    </row>
    <row r="65" spans="1:14">
      <c r="A65" s="3">
        <f t="shared" si="3"/>
        <v>64</v>
      </c>
      <c r="B65" s="4">
        <v>40993</v>
      </c>
      <c r="C65" s="3" t="s">
        <v>13</v>
      </c>
      <c r="D65" s="3">
        <v>7</v>
      </c>
      <c r="E65" s="3">
        <v>30</v>
      </c>
      <c r="F65" s="3">
        <v>0</v>
      </c>
      <c r="G65" s="3">
        <v>7</v>
      </c>
      <c r="H65" s="3" t="s">
        <v>1</v>
      </c>
      <c r="I65" s="3">
        <f t="shared" si="0"/>
        <v>51</v>
      </c>
      <c r="J65" s="3">
        <f t="shared" si="1"/>
        <v>7</v>
      </c>
      <c r="K65" s="3">
        <f t="shared" si="2"/>
        <v>1</v>
      </c>
      <c r="L65" s="3">
        <f>COUNTIF($K$2:K65, 0.5)/COUNT($K$2:K65)</f>
        <v>0.109375</v>
      </c>
      <c r="M65" s="3" t="s">
        <v>76</v>
      </c>
      <c r="N65" s="3" t="s">
        <v>97</v>
      </c>
    </row>
    <row r="66" spans="1:14">
      <c r="A66" s="3">
        <f t="shared" si="3"/>
        <v>65</v>
      </c>
      <c r="B66" s="4">
        <v>41000</v>
      </c>
      <c r="C66" s="3" t="s">
        <v>9</v>
      </c>
      <c r="D66" s="3">
        <v>0</v>
      </c>
      <c r="E66" s="3">
        <v>1</v>
      </c>
      <c r="F66" s="3">
        <v>0</v>
      </c>
      <c r="G66" s="3">
        <v>0</v>
      </c>
      <c r="H66" s="3" t="s">
        <v>20</v>
      </c>
      <c r="I66" s="3">
        <f t="shared" ref="I66:I129" si="4">(3*D66)+E66</f>
        <v>1</v>
      </c>
      <c r="J66" s="3">
        <f t="shared" ref="J66:J129" si="5">3*F66+G66</f>
        <v>0</v>
      </c>
      <c r="K66" s="3">
        <f t="shared" ref="K66:K129" si="6">IF(I66&gt;J66,1,(IF(I66&lt;J66,0,0.5)))</f>
        <v>1</v>
      </c>
      <c r="L66" s="3">
        <f>COUNTIF($K$2:K66, 0.5)/COUNT($K$2:K66)</f>
        <v>0.1076923076923077</v>
      </c>
      <c r="M66" s="2" t="s">
        <v>128</v>
      </c>
      <c r="N66" s="3" t="s">
        <v>102</v>
      </c>
    </row>
    <row r="67" spans="1:14">
      <c r="A67" s="3">
        <f t="shared" ref="A67:A130" si="7">A66+1</f>
        <v>66</v>
      </c>
      <c r="B67" s="4">
        <v>41000</v>
      </c>
      <c r="C67" s="3" t="s">
        <v>1</v>
      </c>
      <c r="D67" s="3">
        <v>0</v>
      </c>
      <c r="E67" s="3">
        <v>8</v>
      </c>
      <c r="F67" s="3">
        <v>1</v>
      </c>
      <c r="G67" s="3">
        <v>19</v>
      </c>
      <c r="H67" s="3" t="s">
        <v>23</v>
      </c>
      <c r="I67" s="3">
        <f t="shared" si="4"/>
        <v>8</v>
      </c>
      <c r="J67" s="3">
        <f t="shared" si="5"/>
        <v>22</v>
      </c>
      <c r="K67" s="3">
        <f t="shared" si="6"/>
        <v>0</v>
      </c>
      <c r="L67" s="3">
        <f>COUNTIF($K$2:K67, 0.5)/COUNT($K$2:K67)</f>
        <v>0.10606060606060606</v>
      </c>
      <c r="M67" s="2" t="s">
        <v>77</v>
      </c>
      <c r="N67" s="3" t="s">
        <v>97</v>
      </c>
    </row>
    <row r="68" spans="1:14">
      <c r="A68" s="3">
        <f t="shared" si="7"/>
        <v>67</v>
      </c>
      <c r="B68" s="4">
        <v>41000</v>
      </c>
      <c r="C68" s="3" t="s">
        <v>34</v>
      </c>
      <c r="D68" s="3">
        <v>1</v>
      </c>
      <c r="E68" s="3">
        <v>11</v>
      </c>
      <c r="F68" s="3">
        <v>1</v>
      </c>
      <c r="G68" s="3">
        <v>11</v>
      </c>
      <c r="H68" s="3" t="s">
        <v>2</v>
      </c>
      <c r="I68" s="3">
        <f t="shared" si="4"/>
        <v>14</v>
      </c>
      <c r="J68" s="3">
        <f t="shared" si="5"/>
        <v>14</v>
      </c>
      <c r="K68" s="3">
        <f t="shared" si="6"/>
        <v>0.5</v>
      </c>
      <c r="L68" s="3">
        <f>COUNTIF($K$2:K68, 0.5)/COUNT($K$2:K68)</f>
        <v>0.11940298507462686</v>
      </c>
      <c r="M68" s="3" t="s">
        <v>136</v>
      </c>
      <c r="N68" s="3" t="s">
        <v>96</v>
      </c>
    </row>
    <row r="69" spans="1:14">
      <c r="A69" s="3">
        <f t="shared" si="7"/>
        <v>68</v>
      </c>
      <c r="B69" s="4">
        <v>41000</v>
      </c>
      <c r="C69" s="3" t="s">
        <v>5</v>
      </c>
      <c r="D69" s="3">
        <v>0</v>
      </c>
      <c r="E69" s="3">
        <v>15</v>
      </c>
      <c r="F69" s="3">
        <v>1</v>
      </c>
      <c r="G69" s="3">
        <v>7</v>
      </c>
      <c r="H69" s="3" t="s">
        <v>12</v>
      </c>
      <c r="I69" s="3">
        <f t="shared" si="4"/>
        <v>15</v>
      </c>
      <c r="J69" s="3">
        <f t="shared" si="5"/>
        <v>10</v>
      </c>
      <c r="K69" s="3">
        <f t="shared" si="6"/>
        <v>1</v>
      </c>
      <c r="L69" s="3">
        <f>COUNTIF($K$2:K69, 0.5)/COUNT($K$2:K69)</f>
        <v>0.11764705882352941</v>
      </c>
      <c r="M69" s="2" t="s">
        <v>71</v>
      </c>
      <c r="N69" s="3" t="s">
        <v>96</v>
      </c>
    </row>
    <row r="70" spans="1:14">
      <c r="A70" s="3">
        <f t="shared" si="7"/>
        <v>69</v>
      </c>
      <c r="B70" s="4">
        <v>41000</v>
      </c>
      <c r="C70" s="3" t="s">
        <v>17</v>
      </c>
      <c r="D70" s="3">
        <v>2</v>
      </c>
      <c r="E70" s="3">
        <v>10</v>
      </c>
      <c r="F70" s="3">
        <v>2</v>
      </c>
      <c r="G70" s="3">
        <v>20</v>
      </c>
      <c r="H70" s="3" t="s">
        <v>30</v>
      </c>
      <c r="I70" s="3">
        <f t="shared" si="4"/>
        <v>16</v>
      </c>
      <c r="J70" s="3">
        <f t="shared" si="5"/>
        <v>26</v>
      </c>
      <c r="K70" s="3">
        <f t="shared" si="6"/>
        <v>0</v>
      </c>
      <c r="L70" s="3">
        <f>COUNTIF($K$2:K70, 0.5)/COUNT($K$2:K70)</f>
        <v>0.11594202898550725</v>
      </c>
      <c r="M70" s="2" t="s">
        <v>126</v>
      </c>
      <c r="N70" s="3" t="s">
        <v>102</v>
      </c>
    </row>
    <row r="71" spans="1:14">
      <c r="A71" s="3">
        <f t="shared" si="7"/>
        <v>70</v>
      </c>
      <c r="B71" s="4">
        <v>41000</v>
      </c>
      <c r="C71" s="3" t="s">
        <v>31</v>
      </c>
      <c r="D71" s="3">
        <v>0</v>
      </c>
      <c r="E71" s="3">
        <v>17</v>
      </c>
      <c r="F71" s="3">
        <v>0</v>
      </c>
      <c r="G71" s="3">
        <v>13</v>
      </c>
      <c r="H71" s="3" t="s">
        <v>8</v>
      </c>
      <c r="I71" s="3">
        <f t="shared" si="4"/>
        <v>17</v>
      </c>
      <c r="J71" s="3">
        <f t="shared" si="5"/>
        <v>13</v>
      </c>
      <c r="K71" s="3">
        <f t="shared" si="6"/>
        <v>1</v>
      </c>
      <c r="L71" s="3">
        <f>COUNTIF($K$2:K71, 0.5)/COUNT($K$2:K71)</f>
        <v>0.11428571428571428</v>
      </c>
      <c r="M71" s="2" t="s">
        <v>60</v>
      </c>
      <c r="N71" s="3" t="s">
        <v>94</v>
      </c>
    </row>
    <row r="72" spans="1:14">
      <c r="A72" s="3">
        <f t="shared" si="7"/>
        <v>71</v>
      </c>
      <c r="B72" s="4">
        <v>41000</v>
      </c>
      <c r="C72" s="3" t="s">
        <v>0</v>
      </c>
      <c r="D72" s="3">
        <v>0</v>
      </c>
      <c r="E72" s="3">
        <v>17</v>
      </c>
      <c r="F72" s="3">
        <v>3</v>
      </c>
      <c r="G72" s="3">
        <v>22</v>
      </c>
      <c r="H72" s="3" t="s">
        <v>18</v>
      </c>
      <c r="I72" s="3">
        <f t="shared" si="4"/>
        <v>17</v>
      </c>
      <c r="J72" s="3">
        <f t="shared" si="5"/>
        <v>31</v>
      </c>
      <c r="K72" s="3">
        <f t="shared" si="6"/>
        <v>0</v>
      </c>
      <c r="L72" s="3">
        <f>COUNTIF($K$2:K72, 0.5)/COUNT($K$2:K72)</f>
        <v>0.11267605633802817</v>
      </c>
      <c r="M72" s="2" t="s">
        <v>64</v>
      </c>
      <c r="N72" s="3" t="s">
        <v>95</v>
      </c>
    </row>
    <row r="73" spans="1:14">
      <c r="A73" s="3">
        <f t="shared" si="7"/>
        <v>72</v>
      </c>
      <c r="B73" s="4">
        <v>41000</v>
      </c>
      <c r="C73" s="3" t="s">
        <v>25</v>
      </c>
      <c r="D73" s="3">
        <v>0</v>
      </c>
      <c r="E73" s="3">
        <v>19</v>
      </c>
      <c r="F73" s="3">
        <v>2</v>
      </c>
      <c r="G73" s="3">
        <v>14</v>
      </c>
      <c r="H73" s="3" t="s">
        <v>3</v>
      </c>
      <c r="I73" s="3">
        <f t="shared" si="4"/>
        <v>19</v>
      </c>
      <c r="J73" s="3">
        <f t="shared" si="5"/>
        <v>20</v>
      </c>
      <c r="K73" s="3">
        <f t="shared" si="6"/>
        <v>0</v>
      </c>
      <c r="L73" s="3">
        <f>COUNTIF($K$2:K73, 0.5)/COUNT($K$2:K73)</f>
        <v>0.1111111111111111</v>
      </c>
      <c r="M73" s="2" t="s">
        <v>61</v>
      </c>
      <c r="N73" s="3" t="s">
        <v>95</v>
      </c>
    </row>
    <row r="74" spans="1:14">
      <c r="A74" s="3">
        <f t="shared" si="7"/>
        <v>73</v>
      </c>
      <c r="B74" s="4">
        <v>41000</v>
      </c>
      <c r="C74" s="3" t="s">
        <v>22</v>
      </c>
      <c r="D74" s="3">
        <v>1</v>
      </c>
      <c r="E74" s="3">
        <v>20</v>
      </c>
      <c r="F74" s="3">
        <v>0</v>
      </c>
      <c r="G74" s="3">
        <v>19</v>
      </c>
      <c r="H74" s="3" t="s">
        <v>13</v>
      </c>
      <c r="I74" s="3">
        <f t="shared" si="4"/>
        <v>23</v>
      </c>
      <c r="J74" s="3">
        <f t="shared" si="5"/>
        <v>19</v>
      </c>
      <c r="K74" s="3">
        <f t="shared" si="6"/>
        <v>1</v>
      </c>
      <c r="L74" s="3">
        <f>COUNTIF($K$2:K74, 0.5)/COUNT($K$2:K74)</f>
        <v>0.1095890410958904</v>
      </c>
      <c r="M74" s="2" t="s">
        <v>120</v>
      </c>
      <c r="N74" s="3" t="s">
        <v>97</v>
      </c>
    </row>
    <row r="75" spans="1:14">
      <c r="A75" s="3">
        <f t="shared" si="7"/>
        <v>74</v>
      </c>
      <c r="B75" s="4">
        <v>41000</v>
      </c>
      <c r="C75" s="3" t="s">
        <v>24</v>
      </c>
      <c r="D75" s="3">
        <v>0</v>
      </c>
      <c r="E75" s="3">
        <v>24</v>
      </c>
      <c r="F75" s="3">
        <v>0</v>
      </c>
      <c r="G75" s="3">
        <v>16</v>
      </c>
      <c r="H75" s="3" t="s">
        <v>27</v>
      </c>
      <c r="I75" s="3">
        <f t="shared" si="4"/>
        <v>24</v>
      </c>
      <c r="J75" s="3">
        <f t="shared" si="5"/>
        <v>16</v>
      </c>
      <c r="K75" s="3">
        <f t="shared" si="6"/>
        <v>1</v>
      </c>
      <c r="L75" s="3">
        <f>COUNTIF($K$2:K75, 0.5)/COUNT($K$2:K75)</f>
        <v>0.10810810810810811</v>
      </c>
      <c r="M75" s="2" t="s">
        <v>85</v>
      </c>
      <c r="N75" s="3" t="s">
        <v>98</v>
      </c>
    </row>
    <row r="76" spans="1:14">
      <c r="A76" s="3">
        <f t="shared" si="7"/>
        <v>75</v>
      </c>
      <c r="B76" s="4">
        <v>41000</v>
      </c>
      <c r="C76" s="3" t="s">
        <v>10</v>
      </c>
      <c r="D76" s="3">
        <v>2</v>
      </c>
      <c r="E76" s="3">
        <v>19</v>
      </c>
      <c r="F76" s="3">
        <v>4</v>
      </c>
      <c r="G76" s="3">
        <v>12</v>
      </c>
      <c r="H76" s="3" t="s">
        <v>6</v>
      </c>
      <c r="I76" s="3">
        <f t="shared" si="4"/>
        <v>25</v>
      </c>
      <c r="J76" s="3">
        <f t="shared" si="5"/>
        <v>24</v>
      </c>
      <c r="K76" s="3">
        <f t="shared" si="6"/>
        <v>1</v>
      </c>
      <c r="L76" s="3">
        <f>COUNTIF($K$2:K76, 0.5)/COUNT($K$2:K76)</f>
        <v>0.10666666666666667</v>
      </c>
      <c r="M76" s="2" t="s">
        <v>83</v>
      </c>
      <c r="N76" s="3" t="s">
        <v>98</v>
      </c>
    </row>
    <row r="77" spans="1:14">
      <c r="A77" s="3">
        <f t="shared" si="7"/>
        <v>76</v>
      </c>
      <c r="B77" s="4">
        <v>41000</v>
      </c>
      <c r="C77" s="3" t="s">
        <v>28</v>
      </c>
      <c r="D77" s="3">
        <v>1</v>
      </c>
      <c r="E77" s="3">
        <v>23</v>
      </c>
      <c r="F77" s="3">
        <v>1</v>
      </c>
      <c r="G77" s="3">
        <v>23</v>
      </c>
      <c r="H77" s="3" t="s">
        <v>4</v>
      </c>
      <c r="I77" s="3">
        <f t="shared" si="4"/>
        <v>26</v>
      </c>
      <c r="J77" s="3">
        <f t="shared" si="5"/>
        <v>26</v>
      </c>
      <c r="K77" s="3">
        <f t="shared" si="6"/>
        <v>0.5</v>
      </c>
      <c r="L77" s="3">
        <f>COUNTIF($K$2:K77, 0.5)/COUNT($K$2:K77)</f>
        <v>0.11842105263157894</v>
      </c>
      <c r="M77" s="3" t="s">
        <v>58</v>
      </c>
      <c r="N77" s="3" t="s">
        <v>94</v>
      </c>
    </row>
    <row r="78" spans="1:14">
      <c r="A78" s="3">
        <f t="shared" si="7"/>
        <v>77</v>
      </c>
      <c r="B78" s="4">
        <v>41000</v>
      </c>
      <c r="C78" s="3" t="s">
        <v>7</v>
      </c>
      <c r="D78" s="3">
        <v>2</v>
      </c>
      <c r="E78" s="3">
        <v>20</v>
      </c>
      <c r="F78" s="3">
        <v>3</v>
      </c>
      <c r="G78" s="3">
        <v>21</v>
      </c>
      <c r="H78" s="3" t="s">
        <v>32</v>
      </c>
      <c r="I78" s="3">
        <f t="shared" si="4"/>
        <v>26</v>
      </c>
      <c r="J78" s="3">
        <f t="shared" si="5"/>
        <v>30</v>
      </c>
      <c r="K78" s="3">
        <f t="shared" si="6"/>
        <v>0</v>
      </c>
      <c r="L78" s="3">
        <f>COUNTIF($K$2:K78, 0.5)/COUNT($K$2:K78)</f>
        <v>0.11688311688311688</v>
      </c>
      <c r="M78" s="2" t="s">
        <v>70</v>
      </c>
      <c r="N78" s="3" t="s">
        <v>96</v>
      </c>
    </row>
    <row r="79" spans="1:14">
      <c r="A79" s="3">
        <f t="shared" si="7"/>
        <v>78</v>
      </c>
      <c r="B79" s="4">
        <v>41000</v>
      </c>
      <c r="C79" s="3" t="s">
        <v>33</v>
      </c>
      <c r="D79" s="3">
        <v>4</v>
      </c>
      <c r="E79" s="3">
        <v>18</v>
      </c>
      <c r="F79" s="3">
        <v>0</v>
      </c>
      <c r="G79" s="3">
        <v>15</v>
      </c>
      <c r="H79" s="3" t="s">
        <v>16</v>
      </c>
      <c r="I79" s="3">
        <f t="shared" si="4"/>
        <v>30</v>
      </c>
      <c r="J79" s="3">
        <f t="shared" si="5"/>
        <v>15</v>
      </c>
      <c r="K79" s="3">
        <f t="shared" si="6"/>
        <v>1</v>
      </c>
      <c r="L79" s="3">
        <f>COUNTIF($K$2:K79, 0.5)/COUNT($K$2:K79)</f>
        <v>0.11538461538461539</v>
      </c>
      <c r="M79" s="2" t="s">
        <v>66</v>
      </c>
      <c r="N79" s="3" t="s">
        <v>95</v>
      </c>
    </row>
    <row r="80" spans="1:14">
      <c r="A80" s="3">
        <f t="shared" si="7"/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4"/>
        <v>30</v>
      </c>
      <c r="J80" s="3">
        <f t="shared" si="5"/>
        <v>15</v>
      </c>
      <c r="K80" s="3">
        <f t="shared" si="6"/>
        <v>1</v>
      </c>
      <c r="L80" s="3">
        <f>COUNTIF($K$2:K80, 0.5)/COUNT($K$2:K80)</f>
        <v>0.11392405063291139</v>
      </c>
      <c r="M80" s="2" t="s">
        <v>80</v>
      </c>
      <c r="N80" s="3" t="s">
        <v>98</v>
      </c>
    </row>
    <row r="81" spans="1:14">
      <c r="A81" s="3">
        <f t="shared" si="7"/>
        <v>80</v>
      </c>
      <c r="B81" s="4">
        <v>41000</v>
      </c>
      <c r="C81" s="3" t="s">
        <v>26</v>
      </c>
      <c r="D81" s="3">
        <v>3</v>
      </c>
      <c r="E81" s="3">
        <v>22</v>
      </c>
      <c r="F81" s="3">
        <v>2</v>
      </c>
      <c r="G81" s="3">
        <v>14</v>
      </c>
      <c r="H81" s="3" t="s">
        <v>19</v>
      </c>
      <c r="I81" s="3">
        <f t="shared" si="4"/>
        <v>31</v>
      </c>
      <c r="J81" s="3">
        <f t="shared" si="5"/>
        <v>20</v>
      </c>
      <c r="K81" s="3">
        <f t="shared" si="6"/>
        <v>1</v>
      </c>
      <c r="L81" s="3">
        <f>COUNTIF($K$2:K81, 0.5)/COUNT($K$2:K81)</f>
        <v>0.1125</v>
      </c>
      <c r="M81" s="3" t="s">
        <v>74</v>
      </c>
      <c r="N81" s="3" t="s">
        <v>97</v>
      </c>
    </row>
    <row r="82" spans="1:14">
      <c r="A82" s="3">
        <f t="shared" si="7"/>
        <v>81</v>
      </c>
      <c r="B82" s="4">
        <v>41000</v>
      </c>
      <c r="C82" s="3" t="s">
        <v>14</v>
      </c>
      <c r="D82" s="3">
        <v>3</v>
      </c>
      <c r="E82" s="3">
        <v>26</v>
      </c>
      <c r="F82" s="3">
        <v>0</v>
      </c>
      <c r="G82" s="3">
        <v>10</v>
      </c>
      <c r="H82" s="3" t="s">
        <v>11</v>
      </c>
      <c r="I82" s="3">
        <f t="shared" si="4"/>
        <v>35</v>
      </c>
      <c r="J82" s="3">
        <f t="shared" si="5"/>
        <v>10</v>
      </c>
      <c r="K82" s="3">
        <f t="shared" si="6"/>
        <v>1</v>
      </c>
      <c r="L82" s="3">
        <f>COUNTIF($K$2:K82, 0.5)/COUNT($K$2:K82)</f>
        <v>0.1111111111111111</v>
      </c>
      <c r="M82" s="3" t="s">
        <v>54</v>
      </c>
      <c r="N82" s="3" t="s">
        <v>94</v>
      </c>
    </row>
    <row r="83" spans="1:14">
      <c r="A83" s="3">
        <f t="shared" si="7"/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4"/>
        <v>21</v>
      </c>
      <c r="J83" s="3">
        <f t="shared" si="5"/>
        <v>19</v>
      </c>
      <c r="K83" s="3">
        <f t="shared" si="6"/>
        <v>1</v>
      </c>
      <c r="L83" s="3">
        <f>COUNTIF($K$2:K83, 0.5)/COUNT($K$2:K83)</f>
        <v>0.10975609756097561</v>
      </c>
      <c r="M83" s="2" t="s">
        <v>63</v>
      </c>
      <c r="N83" s="3" t="s">
        <v>95</v>
      </c>
    </row>
    <row r="84" spans="1:14">
      <c r="A84" s="3">
        <f t="shared" si="7"/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4"/>
        <v>11</v>
      </c>
      <c r="J84" s="3">
        <f t="shared" si="5"/>
        <v>21</v>
      </c>
      <c r="K84" s="3">
        <f t="shared" si="6"/>
        <v>0</v>
      </c>
      <c r="L84" s="3">
        <f>COUNTIF($K$2:K84, 0.5)/COUNT($K$2:K84)</f>
        <v>0.10843373493975904</v>
      </c>
      <c r="M84" s="2" t="s">
        <v>78</v>
      </c>
      <c r="N84" s="3" t="s">
        <v>102</v>
      </c>
    </row>
    <row r="85" spans="1:14">
      <c r="A85" s="3">
        <f t="shared" si="7"/>
        <v>84</v>
      </c>
      <c r="B85" s="4">
        <v>41014</v>
      </c>
      <c r="C85" s="3" t="s">
        <v>10</v>
      </c>
      <c r="D85" s="3">
        <v>0</v>
      </c>
      <c r="E85" s="3">
        <v>1</v>
      </c>
      <c r="F85" s="3">
        <v>0</v>
      </c>
      <c r="G85" s="3">
        <v>0</v>
      </c>
      <c r="H85" s="3" t="s">
        <v>24</v>
      </c>
      <c r="I85" s="3">
        <f t="shared" si="4"/>
        <v>1</v>
      </c>
      <c r="J85" s="3">
        <f t="shared" si="5"/>
        <v>0</v>
      </c>
      <c r="K85" s="3">
        <f t="shared" si="6"/>
        <v>1</v>
      </c>
      <c r="L85" s="3">
        <f>COUNTIF($K$2:K85, 0.5)/COUNT($K$2:K85)</f>
        <v>0.10714285714285714</v>
      </c>
      <c r="M85" s="2" t="s">
        <v>128</v>
      </c>
      <c r="N85" s="3" t="s">
        <v>98</v>
      </c>
    </row>
    <row r="86" spans="1:14">
      <c r="A86" s="3">
        <f t="shared" si="7"/>
        <v>85</v>
      </c>
      <c r="B86" s="4">
        <v>41014</v>
      </c>
      <c r="C86" s="3" t="s">
        <v>2</v>
      </c>
      <c r="D86" s="3">
        <v>1</v>
      </c>
      <c r="E86" s="3">
        <v>14</v>
      </c>
      <c r="F86" s="3">
        <v>0</v>
      </c>
      <c r="G86" s="3">
        <v>12</v>
      </c>
      <c r="H86" s="3" t="s">
        <v>32</v>
      </c>
      <c r="I86" s="3">
        <f t="shared" si="4"/>
        <v>17</v>
      </c>
      <c r="J86" s="3">
        <f t="shared" si="5"/>
        <v>12</v>
      </c>
      <c r="K86" s="3">
        <f t="shared" si="6"/>
        <v>1</v>
      </c>
      <c r="L86" s="3">
        <f>COUNTIF($K$2:K86, 0.5)/COUNT($K$2:K86)</f>
        <v>0.10588235294117647</v>
      </c>
      <c r="M86" s="2" t="s">
        <v>54</v>
      </c>
      <c r="N86" s="3" t="s">
        <v>96</v>
      </c>
    </row>
    <row r="87" spans="1:14">
      <c r="A87" s="3">
        <f t="shared" si="7"/>
        <v>86</v>
      </c>
      <c r="B87" s="4">
        <v>41014</v>
      </c>
      <c r="C87" s="3" t="s">
        <v>6</v>
      </c>
      <c r="D87" s="3">
        <v>2</v>
      </c>
      <c r="E87" s="3">
        <v>13</v>
      </c>
      <c r="F87" s="3">
        <v>0</v>
      </c>
      <c r="G87" s="3">
        <v>16</v>
      </c>
      <c r="H87" s="3" t="s">
        <v>27</v>
      </c>
      <c r="I87" s="3">
        <f t="shared" si="4"/>
        <v>19</v>
      </c>
      <c r="J87" s="3">
        <f t="shared" si="5"/>
        <v>16</v>
      </c>
      <c r="K87" s="3">
        <f t="shared" si="6"/>
        <v>1</v>
      </c>
      <c r="L87" s="3">
        <f>COUNTIF($K$2:K87, 0.5)/COUNT($K$2:K87)</f>
        <v>0.10465116279069768</v>
      </c>
      <c r="M87" s="2" t="s">
        <v>86</v>
      </c>
      <c r="N87" s="3" t="s">
        <v>98</v>
      </c>
    </row>
    <row r="88" spans="1:14">
      <c r="A88" s="3">
        <f t="shared" si="7"/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4"/>
        <v>22</v>
      </c>
      <c r="J88" s="3">
        <f t="shared" si="5"/>
        <v>15</v>
      </c>
      <c r="K88" s="3">
        <f t="shared" si="6"/>
        <v>1</v>
      </c>
      <c r="L88" s="3">
        <f>COUNTIF($K$2:K88, 0.5)/COUNT($K$2:K88)</f>
        <v>0.10344827586206896</v>
      </c>
      <c r="M88" s="2" t="s">
        <v>78</v>
      </c>
      <c r="N88" s="3" t="s">
        <v>97</v>
      </c>
    </row>
    <row r="89" spans="1:14">
      <c r="A89" s="3">
        <f t="shared" si="7"/>
        <v>88</v>
      </c>
      <c r="B89" s="4">
        <v>41014</v>
      </c>
      <c r="C89" s="3" t="s">
        <v>11</v>
      </c>
      <c r="D89" s="3">
        <v>0</v>
      </c>
      <c r="E89" s="3">
        <v>26</v>
      </c>
      <c r="F89" s="3">
        <v>2</v>
      </c>
      <c r="G89" s="3">
        <v>20</v>
      </c>
      <c r="H89" s="3" t="s">
        <v>8</v>
      </c>
      <c r="I89" s="3">
        <f t="shared" si="4"/>
        <v>26</v>
      </c>
      <c r="J89" s="3">
        <f t="shared" si="5"/>
        <v>26</v>
      </c>
      <c r="K89" s="3">
        <f t="shared" si="6"/>
        <v>0.5</v>
      </c>
      <c r="L89" s="3">
        <f>COUNTIF($K$2:K89, 0.5)/COUNT($K$2:K89)</f>
        <v>0.11363636363636363</v>
      </c>
      <c r="M89" s="2" t="s">
        <v>61</v>
      </c>
      <c r="N89" s="3" t="s">
        <v>94</v>
      </c>
    </row>
    <row r="90" spans="1:14">
      <c r="A90" s="3">
        <f t="shared" si="7"/>
        <v>89</v>
      </c>
      <c r="B90" s="4">
        <v>41014</v>
      </c>
      <c r="C90" s="3" t="s">
        <v>33</v>
      </c>
      <c r="D90" s="3">
        <v>5</v>
      </c>
      <c r="E90" s="3">
        <v>12</v>
      </c>
      <c r="F90" s="3">
        <v>0</v>
      </c>
      <c r="G90" s="3">
        <v>19</v>
      </c>
      <c r="H90" s="3" t="s">
        <v>16</v>
      </c>
      <c r="I90" s="3">
        <f t="shared" si="4"/>
        <v>27</v>
      </c>
      <c r="J90" s="3">
        <f t="shared" si="5"/>
        <v>19</v>
      </c>
      <c r="K90" s="3">
        <f t="shared" si="6"/>
        <v>1</v>
      </c>
      <c r="L90" s="3">
        <f>COUNTIF($K$2:K90, 0.5)/COUNT($K$2:K90)</f>
        <v>0.11235955056179775</v>
      </c>
      <c r="M90" s="2" t="s">
        <v>54</v>
      </c>
      <c r="N90" s="3" t="s">
        <v>95</v>
      </c>
    </row>
    <row r="91" spans="1:14">
      <c r="A91" s="3">
        <f t="shared" si="7"/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4"/>
        <v>19</v>
      </c>
      <c r="J91" s="3">
        <f t="shared" si="5"/>
        <v>33</v>
      </c>
      <c r="K91" s="3">
        <f t="shared" si="6"/>
        <v>0</v>
      </c>
      <c r="L91" s="3">
        <f>COUNTIF($K$2:K91, 0.5)/COUNT($K$2:K91)</f>
        <v>0.1111111111111111</v>
      </c>
      <c r="M91" s="2" t="s">
        <v>62</v>
      </c>
      <c r="N91" s="3" t="s">
        <v>94</v>
      </c>
    </row>
    <row r="92" spans="1:14">
      <c r="A92" s="3">
        <f t="shared" si="7"/>
        <v>91</v>
      </c>
      <c r="B92" s="4">
        <v>41021</v>
      </c>
      <c r="C92" s="3" t="s">
        <v>34</v>
      </c>
      <c r="D92" s="3">
        <v>2</v>
      </c>
      <c r="E92" s="3">
        <v>14</v>
      </c>
      <c r="F92" s="3">
        <v>0</v>
      </c>
      <c r="G92" s="3">
        <v>17</v>
      </c>
      <c r="H92" s="3" t="s">
        <v>7</v>
      </c>
      <c r="I92" s="3">
        <f t="shared" si="4"/>
        <v>20</v>
      </c>
      <c r="J92" s="3">
        <f t="shared" si="5"/>
        <v>17</v>
      </c>
      <c r="K92" s="3">
        <f t="shared" si="6"/>
        <v>1</v>
      </c>
      <c r="L92" s="3">
        <f>COUNTIF($K$2:K92, 0.5)/COUNT($K$2:K92)</f>
        <v>0.10989010989010989</v>
      </c>
      <c r="M92" s="2" t="s">
        <v>72</v>
      </c>
      <c r="N92" s="3" t="s">
        <v>96</v>
      </c>
    </row>
    <row r="93" spans="1:14">
      <c r="A93" s="3">
        <f t="shared" si="7"/>
        <v>92</v>
      </c>
      <c r="B93" s="4">
        <v>41021</v>
      </c>
      <c r="C93" s="3" t="s">
        <v>14</v>
      </c>
      <c r="D93" s="3">
        <v>1</v>
      </c>
      <c r="E93" s="3">
        <v>20</v>
      </c>
      <c r="F93" s="3">
        <v>0</v>
      </c>
      <c r="G93" s="3">
        <v>14</v>
      </c>
      <c r="H93" s="3" t="s">
        <v>3</v>
      </c>
      <c r="I93" s="3">
        <f t="shared" si="4"/>
        <v>23</v>
      </c>
      <c r="J93" s="3">
        <f t="shared" si="5"/>
        <v>14</v>
      </c>
      <c r="K93" s="3">
        <f t="shared" si="6"/>
        <v>1</v>
      </c>
      <c r="L93" s="3">
        <f>COUNTIF($K$2:K93, 0.5)/COUNT($K$2:K93)</f>
        <v>0.10869565217391304</v>
      </c>
      <c r="M93" s="2" t="s">
        <v>58</v>
      </c>
      <c r="N93" s="3" t="s">
        <v>94</v>
      </c>
    </row>
    <row r="94" spans="1:14">
      <c r="A94" s="3">
        <f t="shared" si="7"/>
        <v>93</v>
      </c>
      <c r="B94" s="4">
        <v>41021</v>
      </c>
      <c r="C94" s="3" t="s">
        <v>4</v>
      </c>
      <c r="D94" s="3">
        <v>1</v>
      </c>
      <c r="E94" s="3">
        <v>25</v>
      </c>
      <c r="F94" s="3">
        <v>2</v>
      </c>
      <c r="G94" s="3">
        <v>15</v>
      </c>
      <c r="H94" s="3" t="s">
        <v>28</v>
      </c>
      <c r="I94" s="3">
        <f t="shared" si="4"/>
        <v>28</v>
      </c>
      <c r="J94" s="3">
        <f t="shared" si="5"/>
        <v>21</v>
      </c>
      <c r="K94" s="3">
        <f t="shared" si="6"/>
        <v>1</v>
      </c>
      <c r="L94" s="3">
        <f>COUNTIF($K$2:K94, 0.5)/COUNT($K$2:K94)</f>
        <v>0.10752688172043011</v>
      </c>
      <c r="M94" s="2" t="s">
        <v>58</v>
      </c>
      <c r="N94" s="3" t="s">
        <v>94</v>
      </c>
    </row>
    <row r="95" spans="1:14">
      <c r="A95" s="3">
        <f t="shared" si="7"/>
        <v>94</v>
      </c>
      <c r="B95" s="4">
        <v>41034</v>
      </c>
      <c r="C95" s="3" t="s">
        <v>17</v>
      </c>
      <c r="D95" s="3">
        <v>1</v>
      </c>
      <c r="E95" s="3">
        <v>6</v>
      </c>
      <c r="F95" s="3">
        <v>4</v>
      </c>
      <c r="G95" s="3">
        <v>22</v>
      </c>
      <c r="H95" s="3" t="s">
        <v>29</v>
      </c>
      <c r="I95" s="3">
        <f t="shared" si="4"/>
        <v>9</v>
      </c>
      <c r="J95" s="3">
        <f t="shared" si="5"/>
        <v>34</v>
      </c>
      <c r="K95" s="3">
        <f t="shared" si="6"/>
        <v>0</v>
      </c>
      <c r="L95" s="3">
        <f>COUNTIF($K$2:K95, 0.5)/COUNT($K$2:K95)</f>
        <v>0.10638297872340426</v>
      </c>
      <c r="M95" s="2" t="s">
        <v>126</v>
      </c>
      <c r="N95" s="3" t="s">
        <v>104</v>
      </c>
    </row>
    <row r="96" spans="1:14">
      <c r="A96" s="3">
        <f t="shared" si="7"/>
        <v>95</v>
      </c>
      <c r="B96" s="4">
        <v>41034</v>
      </c>
      <c r="C96" s="3" t="s">
        <v>21</v>
      </c>
      <c r="D96" s="3">
        <v>1</v>
      </c>
      <c r="E96" s="3">
        <v>8</v>
      </c>
      <c r="F96" s="3">
        <v>0</v>
      </c>
      <c r="G96" s="3">
        <v>20</v>
      </c>
      <c r="H96" s="3" t="s">
        <v>1</v>
      </c>
      <c r="I96" s="3">
        <f t="shared" si="4"/>
        <v>11</v>
      </c>
      <c r="J96" s="3">
        <f t="shared" si="5"/>
        <v>20</v>
      </c>
      <c r="K96" s="3">
        <f t="shared" si="6"/>
        <v>0</v>
      </c>
      <c r="L96" s="3">
        <f>COUNTIF($K$2:K96, 0.5)/COUNT($K$2:K96)</f>
        <v>0.10526315789473684</v>
      </c>
      <c r="M96" s="3" t="s">
        <v>80</v>
      </c>
      <c r="N96" s="3" t="s">
        <v>106</v>
      </c>
    </row>
    <row r="97" spans="1:14">
      <c r="A97" s="3">
        <f t="shared" si="7"/>
        <v>96</v>
      </c>
      <c r="B97" s="4">
        <v>41034</v>
      </c>
      <c r="C97" s="3" t="s">
        <v>22</v>
      </c>
      <c r="D97" s="3">
        <v>0</v>
      </c>
      <c r="E97" s="3">
        <v>17</v>
      </c>
      <c r="F97" s="3">
        <v>0</v>
      </c>
      <c r="G97" s="3">
        <v>19</v>
      </c>
      <c r="H97" s="3" t="s">
        <v>7</v>
      </c>
      <c r="I97" s="3">
        <f t="shared" si="4"/>
        <v>17</v>
      </c>
      <c r="J97" s="3">
        <f t="shared" si="5"/>
        <v>19</v>
      </c>
      <c r="K97" s="3">
        <f t="shared" si="6"/>
        <v>0</v>
      </c>
      <c r="L97" s="3">
        <f>COUNTIF($K$2:K97, 0.5)/COUNT($K$2:K97)</f>
        <v>0.10416666666666667</v>
      </c>
      <c r="M97" s="2" t="s">
        <v>120</v>
      </c>
      <c r="N97" s="3" t="s">
        <v>109</v>
      </c>
    </row>
    <row r="98" spans="1:14">
      <c r="A98" s="3">
        <f t="shared" si="7"/>
        <v>97</v>
      </c>
      <c r="B98" s="4">
        <v>41034</v>
      </c>
      <c r="C98" s="3" t="s">
        <v>6</v>
      </c>
      <c r="D98" s="3">
        <v>1</v>
      </c>
      <c r="E98" s="3">
        <v>15</v>
      </c>
      <c r="F98" s="3">
        <v>0</v>
      </c>
      <c r="G98" s="3">
        <v>14</v>
      </c>
      <c r="H98" s="3" t="s">
        <v>26</v>
      </c>
      <c r="I98" s="3">
        <f t="shared" si="4"/>
        <v>18</v>
      </c>
      <c r="J98" s="3">
        <f t="shared" si="5"/>
        <v>14</v>
      </c>
      <c r="K98" s="3">
        <f t="shared" si="6"/>
        <v>1</v>
      </c>
      <c r="L98" s="3">
        <f>COUNTIF($K$2:K98, 0.5)/COUNT($K$2:K98)</f>
        <v>0.10309278350515463</v>
      </c>
      <c r="M98" s="2" t="s">
        <v>84</v>
      </c>
      <c r="N98" s="3" t="s">
        <v>106</v>
      </c>
    </row>
    <row r="99" spans="1:14">
      <c r="A99" s="3">
        <f t="shared" si="7"/>
        <v>98</v>
      </c>
      <c r="B99" s="4">
        <v>41034</v>
      </c>
      <c r="C99" s="3" t="s">
        <v>9</v>
      </c>
      <c r="D99" s="3">
        <v>1</v>
      </c>
      <c r="E99" s="3">
        <v>19</v>
      </c>
      <c r="F99" s="3">
        <v>1</v>
      </c>
      <c r="G99" s="3">
        <v>8</v>
      </c>
      <c r="H99" s="3" t="s">
        <v>20</v>
      </c>
      <c r="I99" s="3">
        <f t="shared" si="4"/>
        <v>22</v>
      </c>
      <c r="J99" s="3">
        <f t="shared" si="5"/>
        <v>11</v>
      </c>
      <c r="K99" s="3">
        <f t="shared" si="6"/>
        <v>1</v>
      </c>
      <c r="L99" s="3">
        <f>COUNTIF($K$2:K99, 0.5)/COUNT($K$2:K99)</f>
        <v>0.10204081632653061</v>
      </c>
      <c r="M99" s="2" t="s">
        <v>86</v>
      </c>
      <c r="N99" s="3" t="s">
        <v>104</v>
      </c>
    </row>
    <row r="100" spans="1:14">
      <c r="A100" s="3">
        <f t="shared" si="7"/>
        <v>99</v>
      </c>
      <c r="B100" s="4">
        <v>41034</v>
      </c>
      <c r="C100" s="3" t="s">
        <v>5</v>
      </c>
      <c r="D100" s="3">
        <v>1</v>
      </c>
      <c r="E100" s="3">
        <v>22</v>
      </c>
      <c r="F100" s="3">
        <v>2</v>
      </c>
      <c r="G100" s="3">
        <v>18</v>
      </c>
      <c r="H100" s="3" t="s">
        <v>13</v>
      </c>
      <c r="I100" s="3">
        <f t="shared" si="4"/>
        <v>25</v>
      </c>
      <c r="J100" s="3">
        <f t="shared" si="5"/>
        <v>24</v>
      </c>
      <c r="K100" s="3">
        <f t="shared" si="6"/>
        <v>1</v>
      </c>
      <c r="L100" s="3">
        <f>COUNTIF($K$2:K100, 0.5)/COUNT($K$2:K100)</f>
        <v>0.10101010101010101</v>
      </c>
      <c r="M100" s="3" t="s">
        <v>71</v>
      </c>
      <c r="N100" s="3" t="s">
        <v>109</v>
      </c>
    </row>
    <row r="101" spans="1:14">
      <c r="A101" s="3">
        <f t="shared" si="7"/>
        <v>100</v>
      </c>
      <c r="B101" s="4">
        <v>41034</v>
      </c>
      <c r="C101" s="3" t="s">
        <v>34</v>
      </c>
      <c r="D101" s="3">
        <v>2</v>
      </c>
      <c r="E101" s="3">
        <v>20</v>
      </c>
      <c r="F101" s="3">
        <v>2</v>
      </c>
      <c r="G101" s="3">
        <v>15</v>
      </c>
      <c r="H101" s="3" t="s">
        <v>12</v>
      </c>
      <c r="I101" s="3">
        <f t="shared" si="4"/>
        <v>26</v>
      </c>
      <c r="J101" s="3">
        <f t="shared" si="5"/>
        <v>21</v>
      </c>
      <c r="K101" s="3">
        <f t="shared" si="6"/>
        <v>1</v>
      </c>
      <c r="L101" s="3">
        <f>COUNTIF($K$2:K101, 0.5)/COUNT($K$2:K101)</f>
        <v>0.1</v>
      </c>
      <c r="M101" s="3" t="s">
        <v>136</v>
      </c>
      <c r="N101" s="3" t="s">
        <v>109</v>
      </c>
    </row>
    <row r="102" spans="1:14">
      <c r="A102" s="3">
        <f t="shared" si="7"/>
        <v>101</v>
      </c>
      <c r="B102" s="4">
        <v>41035</v>
      </c>
      <c r="C102" s="3" t="s">
        <v>23</v>
      </c>
      <c r="D102" s="3">
        <v>4</v>
      </c>
      <c r="E102" s="3">
        <v>8</v>
      </c>
      <c r="F102" s="3">
        <v>3</v>
      </c>
      <c r="G102" s="3">
        <v>10</v>
      </c>
      <c r="H102" s="3" t="s">
        <v>19</v>
      </c>
      <c r="I102" s="3">
        <f t="shared" si="4"/>
        <v>20</v>
      </c>
      <c r="J102" s="3">
        <f t="shared" si="5"/>
        <v>19</v>
      </c>
      <c r="K102" s="3">
        <f t="shared" si="6"/>
        <v>1</v>
      </c>
      <c r="L102" s="3">
        <f>COUNTIF($K$2:K102, 0.5)/COUNT($K$2:K102)</f>
        <v>9.9009900990099015E-2</v>
      </c>
      <c r="M102" s="2" t="s">
        <v>73</v>
      </c>
      <c r="N102" s="3" t="s">
        <v>109</v>
      </c>
    </row>
    <row r="103" spans="1:14">
      <c r="A103" s="3">
        <f t="shared" si="7"/>
        <v>102</v>
      </c>
      <c r="B103" s="4">
        <v>41035</v>
      </c>
      <c r="C103" s="3" t="s">
        <v>14</v>
      </c>
      <c r="D103" s="3">
        <v>3</v>
      </c>
      <c r="E103" s="3">
        <v>21</v>
      </c>
      <c r="F103" s="3">
        <v>0</v>
      </c>
      <c r="G103" s="3">
        <v>16</v>
      </c>
      <c r="H103" s="3" t="s">
        <v>4</v>
      </c>
      <c r="I103" s="3">
        <f t="shared" si="4"/>
        <v>30</v>
      </c>
      <c r="J103" s="3">
        <f t="shared" si="5"/>
        <v>16</v>
      </c>
      <c r="K103" s="3">
        <f t="shared" si="6"/>
        <v>1</v>
      </c>
      <c r="L103" s="3">
        <f>COUNTIF($K$2:K103, 0.5)/COUNT($K$2:K103)</f>
        <v>9.8039215686274508E-2</v>
      </c>
      <c r="M103" s="2" t="s">
        <v>58</v>
      </c>
      <c r="N103" s="3" t="s">
        <v>94</v>
      </c>
    </row>
    <row r="104" spans="1:14">
      <c r="A104" s="3">
        <f t="shared" si="7"/>
        <v>103</v>
      </c>
      <c r="B104" s="4">
        <v>41041</v>
      </c>
      <c r="C104" s="3" t="s">
        <v>17</v>
      </c>
      <c r="D104" s="3">
        <v>1</v>
      </c>
      <c r="E104" s="3">
        <v>10</v>
      </c>
      <c r="F104" s="3">
        <v>2</v>
      </c>
      <c r="G104" s="3">
        <v>14</v>
      </c>
      <c r="H104" s="3" t="s">
        <v>30</v>
      </c>
      <c r="I104" s="3">
        <f t="shared" si="4"/>
        <v>13</v>
      </c>
      <c r="J104" s="3">
        <f t="shared" si="5"/>
        <v>20</v>
      </c>
      <c r="K104" s="3">
        <f t="shared" si="6"/>
        <v>0</v>
      </c>
      <c r="L104" s="3">
        <f>COUNTIF($K$2:K104, 0.5)/COUNT($K$2:K104)</f>
        <v>9.7087378640776698E-2</v>
      </c>
      <c r="M104" s="2" t="s">
        <v>126</v>
      </c>
      <c r="N104" s="3" t="s">
        <v>104</v>
      </c>
    </row>
    <row r="105" spans="1:14">
      <c r="A105" s="3">
        <f t="shared" si="7"/>
        <v>104</v>
      </c>
      <c r="B105" s="4">
        <v>41041</v>
      </c>
      <c r="C105" s="3" t="s">
        <v>24</v>
      </c>
      <c r="D105" s="3">
        <v>0</v>
      </c>
      <c r="E105" s="3">
        <v>15</v>
      </c>
      <c r="F105" s="3">
        <v>1</v>
      </c>
      <c r="G105" s="3">
        <v>16</v>
      </c>
      <c r="H105" s="3" t="s">
        <v>6</v>
      </c>
      <c r="I105" s="3">
        <f t="shared" si="4"/>
        <v>15</v>
      </c>
      <c r="J105" s="3">
        <f t="shared" si="5"/>
        <v>19</v>
      </c>
      <c r="K105" s="3">
        <f t="shared" si="6"/>
        <v>0</v>
      </c>
      <c r="L105" s="3">
        <f>COUNTIF($K$2:K105, 0.5)/COUNT($K$2:K105)</f>
        <v>9.6153846153846159E-2</v>
      </c>
      <c r="M105" s="2" t="s">
        <v>81</v>
      </c>
      <c r="N105" s="3" t="s">
        <v>106</v>
      </c>
    </row>
    <row r="106" spans="1:14">
      <c r="A106" s="3">
        <f t="shared" si="7"/>
        <v>105</v>
      </c>
      <c r="B106" s="4">
        <v>41041</v>
      </c>
      <c r="C106" s="3" t="s">
        <v>34</v>
      </c>
      <c r="D106" s="3">
        <v>1</v>
      </c>
      <c r="E106" s="3">
        <v>18</v>
      </c>
      <c r="F106" s="3">
        <v>2</v>
      </c>
      <c r="G106" s="3">
        <v>11</v>
      </c>
      <c r="H106" s="3" t="s">
        <v>5</v>
      </c>
      <c r="I106" s="3">
        <f t="shared" si="4"/>
        <v>21</v>
      </c>
      <c r="J106" s="3">
        <f t="shared" si="5"/>
        <v>17</v>
      </c>
      <c r="K106" s="3">
        <f t="shared" si="6"/>
        <v>1</v>
      </c>
      <c r="L106" s="3">
        <f>COUNTIF($K$2:K106, 0.5)/COUNT($K$2:K106)</f>
        <v>9.5238095238095233E-2</v>
      </c>
      <c r="M106" s="3" t="s">
        <v>136</v>
      </c>
      <c r="N106" s="3" t="s">
        <v>109</v>
      </c>
    </row>
    <row r="107" spans="1:14">
      <c r="A107" s="3">
        <f t="shared" si="7"/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4"/>
        <v>21</v>
      </c>
      <c r="J107" s="3">
        <f t="shared" si="5"/>
        <v>19</v>
      </c>
      <c r="K107" s="3">
        <f t="shared" si="6"/>
        <v>1</v>
      </c>
      <c r="L107" s="3">
        <f>COUNTIF($K$2:K107, 0.5)/COUNT($K$2:K107)</f>
        <v>9.4339622641509441E-2</v>
      </c>
      <c r="M107" s="2" t="s">
        <v>75</v>
      </c>
      <c r="N107" s="3" t="s">
        <v>109</v>
      </c>
    </row>
    <row r="108" spans="1:14">
      <c r="A108" s="3">
        <f t="shared" si="7"/>
        <v>107</v>
      </c>
      <c r="B108" s="4">
        <v>41041</v>
      </c>
      <c r="C108" s="3" t="s">
        <v>1</v>
      </c>
      <c r="D108" s="3">
        <v>1</v>
      </c>
      <c r="E108" s="3">
        <v>20</v>
      </c>
      <c r="F108" s="3">
        <v>0</v>
      </c>
      <c r="G108" s="3">
        <v>8</v>
      </c>
      <c r="H108" s="3" t="s">
        <v>27</v>
      </c>
      <c r="I108" s="3">
        <f t="shared" si="4"/>
        <v>23</v>
      </c>
      <c r="J108" s="3">
        <f t="shared" si="5"/>
        <v>8</v>
      </c>
      <c r="K108" s="3">
        <f t="shared" si="6"/>
        <v>1</v>
      </c>
      <c r="L108" s="3">
        <f>COUNTIF($K$2:K108, 0.5)/COUNT($K$2:K108)</f>
        <v>9.3457943925233641E-2</v>
      </c>
      <c r="M108" s="3" t="s">
        <v>111</v>
      </c>
      <c r="N108" s="3" t="s">
        <v>106</v>
      </c>
    </row>
    <row r="109" spans="1:14">
      <c r="A109" s="3">
        <f t="shared" si="7"/>
        <v>108</v>
      </c>
      <c r="B109" s="4">
        <v>41041</v>
      </c>
      <c r="C109" s="3" t="s">
        <v>13</v>
      </c>
      <c r="D109" s="3">
        <v>2</v>
      </c>
      <c r="E109" s="3">
        <v>21</v>
      </c>
      <c r="F109" s="3">
        <v>1</v>
      </c>
      <c r="G109" s="3">
        <v>16</v>
      </c>
      <c r="H109" s="3" t="s">
        <v>12</v>
      </c>
      <c r="I109" s="3">
        <f t="shared" si="4"/>
        <v>27</v>
      </c>
      <c r="J109" s="3">
        <f t="shared" si="5"/>
        <v>19</v>
      </c>
      <c r="K109" s="3">
        <f t="shared" si="6"/>
        <v>1</v>
      </c>
      <c r="L109" s="3">
        <f>COUNTIF($K$2:K109, 0.5)/COUNT($K$2:K109)</f>
        <v>9.2592592592592587E-2</v>
      </c>
      <c r="M109" s="3" t="s">
        <v>76</v>
      </c>
      <c r="N109" s="3" t="s">
        <v>109</v>
      </c>
    </row>
    <row r="110" spans="1:14">
      <c r="A110" s="3">
        <f t="shared" si="7"/>
        <v>109</v>
      </c>
      <c r="B110" s="4">
        <v>41041</v>
      </c>
      <c r="C110" s="3" t="s">
        <v>7</v>
      </c>
      <c r="D110" s="3">
        <v>2</v>
      </c>
      <c r="E110" s="3">
        <v>23</v>
      </c>
      <c r="F110" s="3">
        <v>1</v>
      </c>
      <c r="G110" s="3">
        <v>19</v>
      </c>
      <c r="H110" s="3" t="s">
        <v>23</v>
      </c>
      <c r="I110" s="3">
        <f t="shared" si="4"/>
        <v>29</v>
      </c>
      <c r="J110" s="3">
        <f t="shared" si="5"/>
        <v>22</v>
      </c>
      <c r="K110" s="3">
        <f t="shared" si="6"/>
        <v>1</v>
      </c>
      <c r="L110" s="3">
        <f>COUNTIF($K$2:K110, 0.5)/COUNT($K$2:K110)</f>
        <v>9.1743119266055051E-2</v>
      </c>
      <c r="M110" s="3" t="s">
        <v>70</v>
      </c>
      <c r="N110" s="3" t="s">
        <v>109</v>
      </c>
    </row>
    <row r="111" spans="1:14">
      <c r="A111" s="3">
        <f t="shared" si="7"/>
        <v>110</v>
      </c>
      <c r="B111" s="4">
        <v>41048</v>
      </c>
      <c r="C111" s="3" t="s">
        <v>27</v>
      </c>
      <c r="D111" s="3">
        <v>1</v>
      </c>
      <c r="E111" s="3">
        <v>9</v>
      </c>
      <c r="F111" s="3">
        <v>3</v>
      </c>
      <c r="G111" s="3">
        <v>15</v>
      </c>
      <c r="H111" s="3" t="s">
        <v>21</v>
      </c>
      <c r="I111" s="3">
        <f t="shared" si="4"/>
        <v>12</v>
      </c>
      <c r="J111" s="3">
        <f t="shared" si="5"/>
        <v>24</v>
      </c>
      <c r="K111" s="3">
        <f t="shared" si="6"/>
        <v>0</v>
      </c>
      <c r="L111" s="3">
        <f>COUNTIF($K$2:K111, 0.5)/COUNT($K$2:K111)</f>
        <v>9.0909090909090912E-2</v>
      </c>
      <c r="M111" s="2" t="s">
        <v>82</v>
      </c>
      <c r="N111" s="3" t="s">
        <v>106</v>
      </c>
    </row>
    <row r="112" spans="1:14">
      <c r="A112" s="3">
        <f t="shared" si="7"/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4"/>
        <v>13</v>
      </c>
      <c r="J112" s="3">
        <f t="shared" si="5"/>
        <v>20</v>
      </c>
      <c r="K112" s="3">
        <f t="shared" si="6"/>
        <v>0</v>
      </c>
      <c r="L112" s="3">
        <f>COUNTIF($K$2:K112, 0.5)/COUNT($K$2:K112)</f>
        <v>9.0090090090090086E-2</v>
      </c>
      <c r="M112" s="2" t="s">
        <v>67</v>
      </c>
      <c r="N112" s="3" t="s">
        <v>114</v>
      </c>
    </row>
    <row r="113" spans="1:14">
      <c r="A113" s="3">
        <f t="shared" si="7"/>
        <v>112</v>
      </c>
      <c r="B113" s="4">
        <v>41048</v>
      </c>
      <c r="C113" s="3" t="s">
        <v>32</v>
      </c>
      <c r="D113" s="3">
        <v>0</v>
      </c>
      <c r="E113" s="3">
        <v>14</v>
      </c>
      <c r="F113" s="3">
        <v>0</v>
      </c>
      <c r="G113" s="3">
        <v>12</v>
      </c>
      <c r="H113" s="3" t="s">
        <v>0</v>
      </c>
      <c r="I113" s="3">
        <f t="shared" si="4"/>
        <v>14</v>
      </c>
      <c r="J113" s="3">
        <f t="shared" si="5"/>
        <v>12</v>
      </c>
      <c r="K113" s="3">
        <f t="shared" si="6"/>
        <v>1</v>
      </c>
      <c r="L113" s="3">
        <f>COUNTIF($K$2:K113, 0.5)/COUNT($K$2:K113)</f>
        <v>8.9285714285714288E-2</v>
      </c>
      <c r="M113" s="2" t="s">
        <v>68</v>
      </c>
      <c r="N113" s="3" t="s">
        <v>114</v>
      </c>
    </row>
    <row r="114" spans="1:14">
      <c r="A114" s="3">
        <f t="shared" si="7"/>
        <v>113</v>
      </c>
      <c r="B114" s="4">
        <v>41048</v>
      </c>
      <c r="C114" s="3" t="s">
        <v>5</v>
      </c>
      <c r="D114" s="3">
        <v>1</v>
      </c>
      <c r="E114" s="3">
        <v>15</v>
      </c>
      <c r="F114" s="3">
        <v>3</v>
      </c>
      <c r="G114" s="3">
        <v>11</v>
      </c>
      <c r="H114" s="3" t="s">
        <v>19</v>
      </c>
      <c r="I114" s="3">
        <f t="shared" si="4"/>
        <v>18</v>
      </c>
      <c r="J114" s="3">
        <f t="shared" si="5"/>
        <v>20</v>
      </c>
      <c r="K114" s="3">
        <f t="shared" si="6"/>
        <v>0</v>
      </c>
      <c r="L114" s="3">
        <f>COUNTIF($K$2:K114, 0.5)/COUNT($K$2:K114)</f>
        <v>8.8495575221238937E-2</v>
      </c>
      <c r="M114" s="2" t="s">
        <v>71</v>
      </c>
      <c r="N114" s="3" t="s">
        <v>109</v>
      </c>
    </row>
    <row r="115" spans="1:14">
      <c r="A115" s="3">
        <f t="shared" si="7"/>
        <v>114</v>
      </c>
      <c r="B115" s="4">
        <v>41048</v>
      </c>
      <c r="C115" s="3" t="s">
        <v>23</v>
      </c>
      <c r="D115" s="3">
        <v>1</v>
      </c>
      <c r="E115" s="3">
        <v>16</v>
      </c>
      <c r="F115" s="3">
        <v>0</v>
      </c>
      <c r="G115" s="3">
        <v>16</v>
      </c>
      <c r="H115" s="3" t="s">
        <v>13</v>
      </c>
      <c r="I115" s="3">
        <f t="shared" si="4"/>
        <v>19</v>
      </c>
      <c r="J115" s="3">
        <f t="shared" si="5"/>
        <v>16</v>
      </c>
      <c r="K115" s="3">
        <f t="shared" si="6"/>
        <v>1</v>
      </c>
      <c r="L115" s="3">
        <f>COUNTIF($K$2:K115, 0.5)/COUNT($K$2:K115)</f>
        <v>8.771929824561403E-2</v>
      </c>
      <c r="M115" s="2" t="s">
        <v>73</v>
      </c>
      <c r="N115" s="3" t="s">
        <v>109</v>
      </c>
    </row>
    <row r="116" spans="1:14">
      <c r="A116" s="3">
        <f t="shared" si="7"/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4"/>
        <v>25</v>
      </c>
      <c r="J116" s="3">
        <f t="shared" si="5"/>
        <v>14</v>
      </c>
      <c r="K116" s="3">
        <f t="shared" si="6"/>
        <v>1</v>
      </c>
      <c r="L116" s="3">
        <f>COUNTIF($K$2:K116, 0.5)/COUNT($K$2:K116)</f>
        <v>8.6956521739130432E-2</v>
      </c>
      <c r="M116" s="2" t="s">
        <v>74</v>
      </c>
      <c r="N116" s="3" t="s">
        <v>106</v>
      </c>
    </row>
    <row r="117" spans="1:14">
      <c r="A117" s="3">
        <f t="shared" si="7"/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4"/>
        <v>20</v>
      </c>
      <c r="J117" s="3">
        <f t="shared" si="5"/>
        <v>24</v>
      </c>
      <c r="K117" s="3">
        <f t="shared" si="6"/>
        <v>0</v>
      </c>
      <c r="L117" s="3">
        <f>COUNTIF($K$2:K117, 0.5)/COUNT($K$2:K117)</f>
        <v>8.6206896551724144E-2</v>
      </c>
      <c r="M117" s="2" t="s">
        <v>91</v>
      </c>
      <c r="N117" s="3" t="s">
        <v>104</v>
      </c>
    </row>
    <row r="118" spans="1:14">
      <c r="A118" s="3">
        <f t="shared" si="7"/>
        <v>117</v>
      </c>
      <c r="B118" s="4">
        <v>41055</v>
      </c>
      <c r="C118" s="3" t="s">
        <v>6</v>
      </c>
      <c r="D118" s="3">
        <v>0</v>
      </c>
      <c r="E118" s="3">
        <v>7</v>
      </c>
      <c r="F118" s="3">
        <v>3</v>
      </c>
      <c r="G118" s="3">
        <v>18</v>
      </c>
      <c r="H118" s="3" t="s">
        <v>21</v>
      </c>
      <c r="I118" s="3">
        <f t="shared" si="4"/>
        <v>7</v>
      </c>
      <c r="J118" s="3">
        <f t="shared" si="5"/>
        <v>27</v>
      </c>
      <c r="K118" s="3">
        <f t="shared" si="6"/>
        <v>0</v>
      </c>
      <c r="L118" s="3">
        <f>COUNTIF($K$2:K118, 0.5)/COUNT($K$2:K118)</f>
        <v>8.5470085470085472E-2</v>
      </c>
      <c r="M118" s="2" t="s">
        <v>84</v>
      </c>
      <c r="N118" s="3" t="s">
        <v>106</v>
      </c>
    </row>
    <row r="119" spans="1:14">
      <c r="A119" s="3">
        <f t="shared" si="7"/>
        <v>118</v>
      </c>
      <c r="B119" s="4">
        <v>41055</v>
      </c>
      <c r="C119" s="3" t="s">
        <v>30</v>
      </c>
      <c r="D119" s="3">
        <v>1</v>
      </c>
      <c r="E119" s="3">
        <v>16</v>
      </c>
      <c r="F119" s="3">
        <v>2</v>
      </c>
      <c r="G119" s="3">
        <v>15</v>
      </c>
      <c r="H119" s="3" t="s">
        <v>29</v>
      </c>
      <c r="I119" s="3">
        <f t="shared" si="4"/>
        <v>19</v>
      </c>
      <c r="J119" s="3">
        <f t="shared" si="5"/>
        <v>21</v>
      </c>
      <c r="K119" s="3">
        <f t="shared" si="6"/>
        <v>0</v>
      </c>
      <c r="L119" s="3">
        <f>COUNTIF($K$2:K119, 0.5)/COUNT($K$2:K119)</f>
        <v>8.4745762711864403E-2</v>
      </c>
      <c r="M119" s="2" t="s">
        <v>88</v>
      </c>
      <c r="N119" s="3" t="s">
        <v>104</v>
      </c>
    </row>
    <row r="120" spans="1:14">
      <c r="A120" s="3">
        <f t="shared" si="7"/>
        <v>119</v>
      </c>
      <c r="B120" s="4">
        <v>41055</v>
      </c>
      <c r="C120" s="3" t="s">
        <v>7</v>
      </c>
      <c r="D120" s="3">
        <v>1</v>
      </c>
      <c r="E120" s="3">
        <v>21</v>
      </c>
      <c r="F120" s="3">
        <v>1</v>
      </c>
      <c r="G120" s="3">
        <v>21</v>
      </c>
      <c r="H120" s="3" t="s">
        <v>19</v>
      </c>
      <c r="I120" s="3">
        <f t="shared" si="4"/>
        <v>24</v>
      </c>
      <c r="J120" s="3">
        <f t="shared" si="5"/>
        <v>24</v>
      </c>
      <c r="K120" s="3">
        <f t="shared" si="6"/>
        <v>0.5</v>
      </c>
      <c r="L120" s="3">
        <f>COUNTIF($K$2:K120, 0.5)/COUNT($K$2:K120)</f>
        <v>9.2436974789915971E-2</v>
      </c>
      <c r="M120" s="3" t="s">
        <v>70</v>
      </c>
      <c r="N120" s="3" t="s">
        <v>109</v>
      </c>
    </row>
    <row r="121" spans="1:14">
      <c r="A121" s="3">
        <f t="shared" si="7"/>
        <v>120</v>
      </c>
      <c r="B121" s="4">
        <v>41055</v>
      </c>
      <c r="C121" s="3" t="s">
        <v>1</v>
      </c>
      <c r="D121" s="3">
        <v>4</v>
      </c>
      <c r="E121" s="3">
        <v>12</v>
      </c>
      <c r="F121" s="3">
        <v>1</v>
      </c>
      <c r="G121" s="3">
        <v>17</v>
      </c>
      <c r="H121" s="3" t="s">
        <v>26</v>
      </c>
      <c r="I121" s="3">
        <f t="shared" si="4"/>
        <v>24</v>
      </c>
      <c r="J121" s="3">
        <f t="shared" si="5"/>
        <v>20</v>
      </c>
      <c r="K121" s="3">
        <f t="shared" si="6"/>
        <v>1</v>
      </c>
      <c r="L121" s="3">
        <f>COUNTIF($K$2:K121, 0.5)/COUNT($K$2:K121)</f>
        <v>9.166666666666666E-2</v>
      </c>
      <c r="M121" s="2" t="s">
        <v>111</v>
      </c>
      <c r="N121" s="3" t="s">
        <v>106</v>
      </c>
    </row>
    <row r="122" spans="1:14">
      <c r="A122" s="3">
        <f t="shared" si="7"/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4"/>
        <v>25</v>
      </c>
      <c r="J122" s="3">
        <f t="shared" si="5"/>
        <v>18</v>
      </c>
      <c r="K122" s="3">
        <f t="shared" si="6"/>
        <v>1</v>
      </c>
      <c r="L122" s="3">
        <f>COUNTIF($K$2:K122, 0.5)/COUNT($K$2:K122)</f>
        <v>9.0909090909090912E-2</v>
      </c>
      <c r="M122" s="2" t="s">
        <v>89</v>
      </c>
      <c r="N122" s="3" t="s">
        <v>104</v>
      </c>
    </row>
    <row r="123" spans="1:14">
      <c r="A123" s="3">
        <f t="shared" si="7"/>
        <v>122</v>
      </c>
      <c r="B123" s="4">
        <v>41055</v>
      </c>
      <c r="C123" s="3" t="s">
        <v>34</v>
      </c>
      <c r="D123" s="3">
        <v>3</v>
      </c>
      <c r="E123" s="3">
        <v>17</v>
      </c>
      <c r="F123" s="3">
        <v>2</v>
      </c>
      <c r="G123" s="3">
        <v>12</v>
      </c>
      <c r="H123" s="3" t="s">
        <v>23</v>
      </c>
      <c r="I123" s="3">
        <f t="shared" si="4"/>
        <v>26</v>
      </c>
      <c r="J123" s="3">
        <f t="shared" si="5"/>
        <v>18</v>
      </c>
      <c r="K123" s="3">
        <f t="shared" si="6"/>
        <v>1</v>
      </c>
      <c r="L123" s="3">
        <f>COUNTIF($K$2:K123, 0.5)/COUNT($K$2:K123)</f>
        <v>9.0163934426229511E-2</v>
      </c>
      <c r="M123" s="2" t="s">
        <v>90</v>
      </c>
      <c r="N123" s="3" t="s">
        <v>109</v>
      </c>
    </row>
    <row r="124" spans="1:14">
      <c r="A124" s="3">
        <f t="shared" si="7"/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4"/>
        <v>26</v>
      </c>
      <c r="J124" s="3">
        <f t="shared" si="5"/>
        <v>22</v>
      </c>
      <c r="K124" s="3">
        <f t="shared" si="6"/>
        <v>1</v>
      </c>
      <c r="L124" s="3">
        <f>COUNTIF($K$2:K124, 0.5)/COUNT($K$2:K124)</f>
        <v>8.943089430894309E-2</v>
      </c>
      <c r="M124" s="2" t="s">
        <v>58</v>
      </c>
      <c r="N124" s="3" t="s">
        <v>115</v>
      </c>
    </row>
    <row r="125" spans="1:14">
      <c r="A125" s="3">
        <f t="shared" si="7"/>
        <v>124</v>
      </c>
      <c r="B125" s="4">
        <v>41062</v>
      </c>
      <c r="C125" s="3" t="s">
        <v>25</v>
      </c>
      <c r="D125" s="3">
        <v>2</v>
      </c>
      <c r="E125" s="3">
        <v>12</v>
      </c>
      <c r="F125" s="3">
        <v>1</v>
      </c>
      <c r="G125" s="3">
        <v>13</v>
      </c>
      <c r="H125" s="3" t="s">
        <v>33</v>
      </c>
      <c r="I125" s="3">
        <f t="shared" si="4"/>
        <v>18</v>
      </c>
      <c r="J125" s="3">
        <f t="shared" si="5"/>
        <v>16</v>
      </c>
      <c r="K125" s="3">
        <f t="shared" si="6"/>
        <v>1</v>
      </c>
      <c r="L125" s="3">
        <f>COUNTIF($K$2:K125, 0.5)/COUNT($K$2:K125)</f>
        <v>8.8709677419354843E-2</v>
      </c>
      <c r="M125" s="2" t="s">
        <v>61</v>
      </c>
      <c r="N125" s="3" t="s">
        <v>114</v>
      </c>
    </row>
    <row r="126" spans="1:14">
      <c r="A126" s="3">
        <f t="shared" si="7"/>
        <v>125</v>
      </c>
      <c r="B126" s="4">
        <v>41062</v>
      </c>
      <c r="C126" s="3" t="s">
        <v>19</v>
      </c>
      <c r="D126" s="3">
        <v>2</v>
      </c>
      <c r="E126" s="3">
        <v>16</v>
      </c>
      <c r="F126" s="3">
        <v>2</v>
      </c>
      <c r="G126" s="3">
        <v>13</v>
      </c>
      <c r="H126" s="3" t="s">
        <v>7</v>
      </c>
      <c r="I126" s="3">
        <f t="shared" si="4"/>
        <v>22</v>
      </c>
      <c r="J126" s="3">
        <f t="shared" si="5"/>
        <v>19</v>
      </c>
      <c r="K126" s="3">
        <f t="shared" si="6"/>
        <v>1</v>
      </c>
      <c r="L126" s="3">
        <f>COUNTIF($K$2:K126, 0.5)/COUNT($K$2:K126)</f>
        <v>8.7999999999999995E-2</v>
      </c>
      <c r="M126" s="2" t="s">
        <v>75</v>
      </c>
      <c r="N126" s="3" t="s">
        <v>109</v>
      </c>
    </row>
    <row r="127" spans="1:14">
      <c r="A127" s="3">
        <f t="shared" si="7"/>
        <v>126</v>
      </c>
      <c r="B127" s="4">
        <v>41062</v>
      </c>
      <c r="C127" s="3" t="s">
        <v>8</v>
      </c>
      <c r="D127" s="3">
        <v>3</v>
      </c>
      <c r="E127" s="3">
        <v>23</v>
      </c>
      <c r="F127" s="3">
        <v>1</v>
      </c>
      <c r="G127" s="3">
        <v>7</v>
      </c>
      <c r="H127" s="3" t="s">
        <v>16</v>
      </c>
      <c r="I127" s="3">
        <f t="shared" si="4"/>
        <v>32</v>
      </c>
      <c r="J127" s="3">
        <f t="shared" si="5"/>
        <v>10</v>
      </c>
      <c r="K127" s="3">
        <f t="shared" si="6"/>
        <v>1</v>
      </c>
      <c r="L127" s="3">
        <f>COUNTIF($K$2:K127, 0.5)/COUNT($K$2:K127)</f>
        <v>8.7301587301587297E-2</v>
      </c>
      <c r="M127" s="2" t="s">
        <v>61</v>
      </c>
      <c r="N127" s="3" t="s">
        <v>114</v>
      </c>
    </row>
    <row r="128" spans="1:14">
      <c r="A128" s="3">
        <f t="shared" si="7"/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4"/>
        <v>24</v>
      </c>
      <c r="J128" s="3">
        <f t="shared" si="5"/>
        <v>34</v>
      </c>
      <c r="K128" s="3">
        <f t="shared" si="6"/>
        <v>0</v>
      </c>
      <c r="L128" s="3">
        <f>COUNTIF($K$2:K128, 0.5)/COUNT($K$2:K128)</f>
        <v>8.6614173228346455E-2</v>
      </c>
      <c r="M128" s="2" t="s">
        <v>68</v>
      </c>
      <c r="N128" s="3" t="s">
        <v>114</v>
      </c>
    </row>
    <row r="129" spans="1:14">
      <c r="A129" s="3">
        <f t="shared" si="7"/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4"/>
        <v>20</v>
      </c>
      <c r="J129" s="3">
        <f t="shared" si="5"/>
        <v>30</v>
      </c>
      <c r="K129" s="3">
        <f t="shared" si="6"/>
        <v>0</v>
      </c>
      <c r="L129" s="3">
        <f>COUNTIF($K$2:K129, 0.5)/COUNT($K$2:K129)</f>
        <v>8.59375E-2</v>
      </c>
      <c r="M129" s="2" t="s">
        <v>56</v>
      </c>
      <c r="N129" s="3" t="s">
        <v>109</v>
      </c>
    </row>
    <row r="130" spans="1:14">
      <c r="A130" s="3">
        <f t="shared" si="7"/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ref="I130:I193" si="8">(3*D130)+E130</f>
        <v>29</v>
      </c>
      <c r="J130" s="3">
        <f t="shared" ref="J130:J193" si="9">3*F130+G130</f>
        <v>18</v>
      </c>
      <c r="K130" s="3">
        <f t="shared" ref="K130:K193" si="10">IF(I130&gt;J130,1,(IF(I130&lt;J130,0,0.5)))</f>
        <v>1</v>
      </c>
      <c r="L130" s="3">
        <f>COUNTIF($K$2:K130, 0.5)/COUNT($K$2:K130)</f>
        <v>8.5271317829457363E-2</v>
      </c>
      <c r="M130" s="2" t="s">
        <v>56</v>
      </c>
      <c r="N130" s="3" t="s">
        <v>106</v>
      </c>
    </row>
    <row r="131" spans="1:14" s="3" customFormat="1">
      <c r="A131" s="3">
        <f t="shared" ref="A131:A194" si="11">A130+1</f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si="8"/>
        <v>30</v>
      </c>
      <c r="J131" s="3">
        <f t="shared" si="9"/>
        <v>29</v>
      </c>
      <c r="K131" s="3">
        <f t="shared" si="10"/>
        <v>1</v>
      </c>
      <c r="L131" s="3">
        <f>COUNTIF($K$2:K131, 0.5)/COUNT($K$2:K131)</f>
        <v>8.461538461538462E-2</v>
      </c>
      <c r="M131" s="2" t="s">
        <v>56</v>
      </c>
      <c r="N131" s="3" t="s">
        <v>104</v>
      </c>
    </row>
    <row r="132" spans="1:14">
      <c r="A132" s="3">
        <f t="shared" si="11"/>
        <v>131</v>
      </c>
      <c r="B132" s="4">
        <v>41077</v>
      </c>
      <c r="C132" s="3" t="s">
        <v>3</v>
      </c>
      <c r="D132" s="3">
        <v>1</v>
      </c>
      <c r="E132" s="3">
        <v>18</v>
      </c>
      <c r="F132" s="3">
        <v>2</v>
      </c>
      <c r="G132" s="3">
        <v>17</v>
      </c>
      <c r="H132" s="3" t="s">
        <v>31</v>
      </c>
      <c r="I132" s="3">
        <f t="shared" si="8"/>
        <v>21</v>
      </c>
      <c r="J132" s="3">
        <f t="shared" si="9"/>
        <v>23</v>
      </c>
      <c r="K132" s="3">
        <f t="shared" si="10"/>
        <v>0</v>
      </c>
      <c r="L132" s="3">
        <f>COUNTIF($K$2:K132, 0.5)/COUNT($K$2:K132)</f>
        <v>8.3969465648854963E-2</v>
      </c>
      <c r="M132" s="2" t="s">
        <v>58</v>
      </c>
      <c r="N132" s="3" t="s">
        <v>115</v>
      </c>
    </row>
    <row r="133" spans="1:14">
      <c r="A133" s="3">
        <f t="shared" si="11"/>
        <v>132</v>
      </c>
      <c r="B133" s="4">
        <v>41077</v>
      </c>
      <c r="C133" s="3" t="s">
        <v>25</v>
      </c>
      <c r="D133" s="3">
        <v>3</v>
      </c>
      <c r="E133" s="3">
        <v>15</v>
      </c>
      <c r="F133" s="3">
        <v>5</v>
      </c>
      <c r="G133" s="3">
        <v>23</v>
      </c>
      <c r="H133" s="3" t="s">
        <v>11</v>
      </c>
      <c r="I133" s="3">
        <f t="shared" si="8"/>
        <v>24</v>
      </c>
      <c r="J133" s="3">
        <f t="shared" si="9"/>
        <v>38</v>
      </c>
      <c r="K133" s="3">
        <f t="shared" si="10"/>
        <v>0</v>
      </c>
      <c r="L133" s="3">
        <f>COUNTIF($K$2:K133, 0.5)/COUNT($K$2:K133)</f>
        <v>8.3333333333333329E-2</v>
      </c>
      <c r="M133" s="2" t="s">
        <v>62</v>
      </c>
      <c r="N133" s="3" t="s">
        <v>114</v>
      </c>
    </row>
    <row r="134" spans="1:14">
      <c r="A134" s="3">
        <f t="shared" si="11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8"/>
        <v>27</v>
      </c>
      <c r="J134" s="3">
        <f t="shared" si="9"/>
        <v>9</v>
      </c>
      <c r="K134" s="3">
        <f t="shared" si="10"/>
        <v>1</v>
      </c>
      <c r="L134" s="3">
        <f>COUNTIF($K$2:K134, 0.5)/COUNT($K$2:K134)</f>
        <v>8.2706766917293228E-2</v>
      </c>
      <c r="M134" s="2" t="s">
        <v>62</v>
      </c>
      <c r="N134" s="3" t="s">
        <v>114</v>
      </c>
    </row>
    <row r="135" spans="1:14">
      <c r="A135" s="3">
        <f t="shared" si="11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8"/>
        <v>31</v>
      </c>
      <c r="J135" s="3">
        <f t="shared" si="9"/>
        <v>15</v>
      </c>
      <c r="K135" s="3">
        <f t="shared" si="10"/>
        <v>1</v>
      </c>
      <c r="L135" s="3">
        <f>COUNTIF($K$2:K135, 0.5)/COUNT($K$2:K135)</f>
        <v>8.2089552238805971E-2</v>
      </c>
      <c r="M135" s="2" t="s">
        <v>66</v>
      </c>
      <c r="N135" s="3" t="s">
        <v>113</v>
      </c>
    </row>
    <row r="136" spans="1:14">
      <c r="A136" s="3">
        <f t="shared" si="11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8"/>
        <v>39</v>
      </c>
      <c r="J136" s="3">
        <f t="shared" si="9"/>
        <v>14</v>
      </c>
      <c r="K136" s="3">
        <f t="shared" si="10"/>
        <v>1</v>
      </c>
      <c r="L136" s="3">
        <f>COUNTIF($K$2:K136, 0.5)/COUNT($K$2:K136)</f>
        <v>8.1481481481481488E-2</v>
      </c>
      <c r="M136" s="2" t="s">
        <v>63</v>
      </c>
      <c r="N136" s="3" t="s">
        <v>113</v>
      </c>
    </row>
    <row r="137" spans="1:14">
      <c r="A137" s="3">
        <f t="shared" si="11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8"/>
        <v>24</v>
      </c>
      <c r="J137" s="3">
        <f t="shared" si="9"/>
        <v>25</v>
      </c>
      <c r="K137" s="3">
        <f t="shared" si="10"/>
        <v>0</v>
      </c>
      <c r="L137" s="3">
        <f>COUNTIF($K$2:K137, 0.5)/COUNT($K$2:K137)</f>
        <v>8.0882352941176475E-2</v>
      </c>
      <c r="M137" s="2" t="s">
        <v>59</v>
      </c>
      <c r="N137" s="3" t="s">
        <v>115</v>
      </c>
    </row>
    <row r="138" spans="1:14">
      <c r="A138" s="3">
        <f t="shared" si="11"/>
        <v>137</v>
      </c>
      <c r="B138" s="4">
        <v>41090</v>
      </c>
      <c r="C138" s="3" t="s">
        <v>33</v>
      </c>
      <c r="D138" s="3">
        <v>4</v>
      </c>
      <c r="E138" s="3">
        <v>12</v>
      </c>
      <c r="F138" s="3">
        <v>0</v>
      </c>
      <c r="G138" s="3">
        <v>14</v>
      </c>
      <c r="H138" s="3" t="s">
        <v>2</v>
      </c>
      <c r="I138" s="3">
        <f t="shared" si="8"/>
        <v>24</v>
      </c>
      <c r="J138" s="3">
        <f t="shared" si="9"/>
        <v>14</v>
      </c>
      <c r="K138" s="3">
        <f t="shared" si="10"/>
        <v>1</v>
      </c>
      <c r="L138" s="3">
        <f>COUNTIF($K$2:K138, 0.5)/COUNT($K$2:K138)</f>
        <v>8.0291970802919707E-2</v>
      </c>
      <c r="M138" s="2" t="s">
        <v>66</v>
      </c>
      <c r="N138" s="3" t="s">
        <v>113</v>
      </c>
    </row>
    <row r="139" spans="1:14">
      <c r="A139" s="3">
        <f t="shared" si="11"/>
        <v>138</v>
      </c>
      <c r="B139" s="4">
        <v>41090</v>
      </c>
      <c r="C139" s="3" t="s">
        <v>18</v>
      </c>
      <c r="D139" s="3">
        <v>8</v>
      </c>
      <c r="E139" s="3">
        <v>26</v>
      </c>
      <c r="F139" s="3">
        <v>1</v>
      </c>
      <c r="G139" s="3">
        <v>15</v>
      </c>
      <c r="H139" s="3" t="s">
        <v>0</v>
      </c>
      <c r="I139" s="3">
        <f t="shared" si="8"/>
        <v>50</v>
      </c>
      <c r="J139" s="3">
        <f t="shared" si="9"/>
        <v>18</v>
      </c>
      <c r="K139" s="3">
        <f t="shared" si="10"/>
        <v>1</v>
      </c>
      <c r="L139" s="3">
        <f>COUNTIF($K$2:K139, 0.5)/COUNT($K$2:K139)</f>
        <v>7.9710144927536225E-2</v>
      </c>
      <c r="M139" s="2" t="s">
        <v>63</v>
      </c>
      <c r="N139" s="3" t="s">
        <v>113</v>
      </c>
    </row>
    <row r="140" spans="1:14">
      <c r="A140" s="3">
        <f t="shared" si="11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8"/>
        <v>19</v>
      </c>
      <c r="J140" s="3">
        <f t="shared" si="9"/>
        <v>16</v>
      </c>
      <c r="K140" s="3">
        <f t="shared" si="10"/>
        <v>1</v>
      </c>
      <c r="L140" s="3">
        <f>COUNTIF($K$2:K140, 0.5)/COUNT($K$2:K140)</f>
        <v>7.9136690647482008E-2</v>
      </c>
      <c r="M140" s="2" t="s">
        <v>65</v>
      </c>
      <c r="N140" s="3" t="s">
        <v>113</v>
      </c>
    </row>
    <row r="141" spans="1:14">
      <c r="A141" s="3">
        <f t="shared" si="11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8"/>
        <v>29</v>
      </c>
      <c r="J141" s="3">
        <f t="shared" si="9"/>
        <v>22</v>
      </c>
      <c r="K141" s="3">
        <f t="shared" si="10"/>
        <v>1</v>
      </c>
      <c r="L141" s="3">
        <f>COUNTIF($K$2:K141, 0.5)/COUNT($K$2:K141)</f>
        <v>7.857142857142857E-2</v>
      </c>
      <c r="M141" s="2" t="s">
        <v>59</v>
      </c>
      <c r="N141" s="3" t="s">
        <v>113</v>
      </c>
    </row>
    <row r="142" spans="1:14">
      <c r="A142" s="3">
        <f t="shared" si="11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8"/>
        <v>27</v>
      </c>
      <c r="J142" s="3">
        <f t="shared" si="9"/>
        <v>17</v>
      </c>
      <c r="K142" s="3">
        <f t="shared" si="10"/>
        <v>1</v>
      </c>
      <c r="L142" s="3">
        <f>COUNTIF($K$2:K142, 0.5)/COUNT($K$2:K142)</f>
        <v>7.8014184397163122E-2</v>
      </c>
      <c r="M142" s="2" t="s">
        <v>56</v>
      </c>
      <c r="N142" s="3" t="s">
        <v>114</v>
      </c>
    </row>
    <row r="143" spans="1:14">
      <c r="A143" s="3">
        <f t="shared" si="11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8"/>
        <v>23</v>
      </c>
      <c r="J143" s="3">
        <f t="shared" si="9"/>
        <v>33</v>
      </c>
      <c r="K143" s="3">
        <f t="shared" si="10"/>
        <v>0</v>
      </c>
      <c r="L143" s="3">
        <f>COUNTIF($K$2:K143, 0.5)/COUNT($K$2:K143)</f>
        <v>7.746478873239436E-2</v>
      </c>
      <c r="M143" s="2" t="s">
        <v>58</v>
      </c>
      <c r="N143" s="3" t="s">
        <v>113</v>
      </c>
    </row>
    <row r="144" spans="1:14">
      <c r="A144" s="3">
        <f t="shared" si="11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8"/>
        <v>27</v>
      </c>
      <c r="J144" s="3">
        <f t="shared" si="9"/>
        <v>23</v>
      </c>
      <c r="K144" s="3">
        <f t="shared" si="10"/>
        <v>1</v>
      </c>
      <c r="L144" s="3">
        <f>COUNTIF($K$2:K144, 0.5)/COUNT($K$2:K144)</f>
        <v>7.6923076923076927E-2</v>
      </c>
      <c r="M144" s="2" t="s">
        <v>58</v>
      </c>
      <c r="N144" s="3" t="s">
        <v>113</v>
      </c>
    </row>
    <row r="145" spans="1:14">
      <c r="A145" s="3">
        <f t="shared" si="11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8"/>
        <v>16</v>
      </c>
      <c r="J145" s="3">
        <f t="shared" si="9"/>
        <v>23</v>
      </c>
      <c r="K145" s="3">
        <f t="shared" si="10"/>
        <v>0</v>
      </c>
      <c r="L145" s="3">
        <f>COUNTIF($K$2:K145, 0.5)/COUNT($K$2:K145)</f>
        <v>7.6388888888888895E-2</v>
      </c>
      <c r="M145" s="2" t="s">
        <v>59</v>
      </c>
      <c r="N145" s="3" t="s">
        <v>115</v>
      </c>
    </row>
    <row r="146" spans="1:14">
      <c r="A146" s="3">
        <f t="shared" si="11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8"/>
        <v>19</v>
      </c>
      <c r="J146" s="3">
        <f t="shared" si="9"/>
        <v>22</v>
      </c>
      <c r="K146" s="3">
        <f t="shared" si="10"/>
        <v>0</v>
      </c>
      <c r="L146" s="3">
        <f>COUNTIF($K$2:K146, 0.5)/COUNT($K$2:K146)</f>
        <v>7.586206896551724E-2</v>
      </c>
      <c r="M146" s="2" t="s">
        <v>58</v>
      </c>
      <c r="N146" s="3" t="s">
        <v>113</v>
      </c>
    </row>
    <row r="147" spans="1:14">
      <c r="A147" s="3">
        <f t="shared" si="11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8"/>
        <v>28</v>
      </c>
      <c r="J147" s="3">
        <f t="shared" si="9"/>
        <v>19</v>
      </c>
      <c r="K147" s="3">
        <f t="shared" si="10"/>
        <v>1</v>
      </c>
      <c r="L147" s="3">
        <f>COUNTIF($K$2:K147, 0.5)/COUNT($K$2:K147)</f>
        <v>7.5342465753424653E-2</v>
      </c>
      <c r="M147" s="2" t="s">
        <v>58</v>
      </c>
      <c r="N147" s="3" t="s">
        <v>113</v>
      </c>
    </row>
    <row r="148" spans="1:14">
      <c r="A148" s="3">
        <f t="shared" si="11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8"/>
        <v>22</v>
      </c>
      <c r="J148" s="3">
        <f t="shared" si="9"/>
        <v>17</v>
      </c>
      <c r="K148" s="3">
        <f t="shared" si="10"/>
        <v>1</v>
      </c>
      <c r="L148" s="3">
        <f>COUNTIF($K$2:K148, 0.5)/COUNT($K$2:K148)</f>
        <v>7.4829931972789115E-2</v>
      </c>
      <c r="M148" s="2" t="s">
        <v>56</v>
      </c>
      <c r="N148" s="3" t="s">
        <v>113</v>
      </c>
    </row>
    <row r="149" spans="1:14">
      <c r="A149" s="3">
        <f t="shared" si="11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8"/>
        <v>18</v>
      </c>
      <c r="J149" s="3">
        <f t="shared" si="9"/>
        <v>36</v>
      </c>
      <c r="K149" s="3">
        <f t="shared" si="10"/>
        <v>0</v>
      </c>
      <c r="L149" s="3">
        <f>COUNTIF($K$2:K149, 0.5)/COUNT($K$2:K149)</f>
        <v>7.4324324324324328E-2</v>
      </c>
      <c r="M149" s="2" t="s">
        <v>56</v>
      </c>
      <c r="N149" s="3" t="s">
        <v>113</v>
      </c>
    </row>
    <row r="150" spans="1:14">
      <c r="A150" s="3">
        <f t="shared" si="11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8"/>
        <v>19</v>
      </c>
      <c r="J150" s="3">
        <f t="shared" si="9"/>
        <v>19</v>
      </c>
      <c r="K150" s="3">
        <f t="shared" si="10"/>
        <v>0.5</v>
      </c>
      <c r="L150" s="3">
        <f>COUNTIF($K$2:K150, 0.5)/COUNT($K$2:K150)</f>
        <v>8.0536912751677847E-2</v>
      </c>
      <c r="M150" s="2" t="s">
        <v>56</v>
      </c>
      <c r="N150" s="3" t="s">
        <v>113</v>
      </c>
    </row>
    <row r="151" spans="1:14">
      <c r="A151" s="3">
        <f t="shared" si="11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8"/>
        <v>20</v>
      </c>
      <c r="J151" s="3">
        <f t="shared" si="9"/>
        <v>31</v>
      </c>
      <c r="K151" s="3">
        <f t="shared" si="10"/>
        <v>0</v>
      </c>
      <c r="L151" s="3">
        <f>COUNTIF($K$2:K151, 0.5)/COUNT($K$2:K151)</f>
        <v>0.08</v>
      </c>
      <c r="M151" s="2" t="s">
        <v>56</v>
      </c>
      <c r="N151" s="3" t="s">
        <v>113</v>
      </c>
    </row>
    <row r="152" spans="1:14">
      <c r="A152" s="3">
        <f t="shared" si="11"/>
        <v>151</v>
      </c>
      <c r="B152" s="4">
        <v>41328</v>
      </c>
      <c r="C152" s="3" t="s">
        <v>8</v>
      </c>
      <c r="D152" s="3">
        <v>1</v>
      </c>
      <c r="E152" s="3">
        <v>20</v>
      </c>
      <c r="F152" s="3">
        <v>2</v>
      </c>
      <c r="G152" s="3">
        <v>16</v>
      </c>
      <c r="H152" s="3" t="s">
        <v>25</v>
      </c>
      <c r="I152" s="3">
        <f t="shared" si="8"/>
        <v>23</v>
      </c>
      <c r="J152" s="3">
        <f t="shared" si="9"/>
        <v>22</v>
      </c>
      <c r="K152" s="3">
        <f t="shared" si="10"/>
        <v>1</v>
      </c>
      <c r="L152" s="3">
        <f>COUNTIF($K$2:K152, 0.5)/COUNT($K$2:K152)</f>
        <v>7.9470198675496692E-2</v>
      </c>
      <c r="M152" s="3" t="s">
        <v>78</v>
      </c>
      <c r="N152" s="3" t="s">
        <v>95</v>
      </c>
    </row>
    <row r="153" spans="1:14">
      <c r="A153" s="3">
        <f t="shared" si="11"/>
        <v>152</v>
      </c>
      <c r="B153" s="4">
        <v>41328</v>
      </c>
      <c r="C153" s="3" t="s">
        <v>4</v>
      </c>
      <c r="D153" s="3">
        <v>0</v>
      </c>
      <c r="E153" s="3">
        <v>26</v>
      </c>
      <c r="F153" s="3">
        <v>1</v>
      </c>
      <c r="G153" s="3">
        <v>11</v>
      </c>
      <c r="H153" s="3" t="s">
        <v>28</v>
      </c>
      <c r="I153" s="3">
        <f t="shared" si="8"/>
        <v>26</v>
      </c>
      <c r="J153" s="3">
        <f t="shared" si="9"/>
        <v>14</v>
      </c>
      <c r="K153" s="3">
        <f t="shared" si="10"/>
        <v>1</v>
      </c>
      <c r="L153" s="3">
        <f>COUNTIF($K$2:K153, 0.5)/COUNT($K$2:K153)</f>
        <v>7.8947368421052627E-2</v>
      </c>
      <c r="M153" s="3" t="s">
        <v>47</v>
      </c>
      <c r="N153" s="3" t="s">
        <v>94</v>
      </c>
    </row>
    <row r="154" spans="1:14">
      <c r="A154" s="3">
        <f t="shared" si="11"/>
        <v>153</v>
      </c>
      <c r="B154" s="4">
        <v>41329</v>
      </c>
      <c r="C154" s="3" t="s">
        <v>13</v>
      </c>
      <c r="D154" s="3">
        <v>1</v>
      </c>
      <c r="E154" s="3">
        <v>10</v>
      </c>
      <c r="F154" s="3">
        <v>1</v>
      </c>
      <c r="G154" s="3">
        <v>19</v>
      </c>
      <c r="H154" s="3" t="s">
        <v>16</v>
      </c>
      <c r="I154" s="3">
        <f t="shared" si="8"/>
        <v>13</v>
      </c>
      <c r="J154" s="3">
        <f t="shared" si="9"/>
        <v>22</v>
      </c>
      <c r="K154" s="3">
        <f t="shared" si="10"/>
        <v>0</v>
      </c>
      <c r="L154" s="3">
        <f>COUNTIF($K$2:K154, 0.5)/COUNT($K$2:K154)</f>
        <v>7.8431372549019607E-2</v>
      </c>
      <c r="M154" s="3" t="s">
        <v>76</v>
      </c>
      <c r="N154" s="3" t="s">
        <v>96</v>
      </c>
    </row>
    <row r="155" spans="1:14">
      <c r="A155" s="3">
        <f t="shared" si="11"/>
        <v>154</v>
      </c>
      <c r="B155" s="4">
        <v>41329</v>
      </c>
      <c r="C155" s="3" t="s">
        <v>1</v>
      </c>
      <c r="D155" s="3">
        <v>0</v>
      </c>
      <c r="E155" s="3">
        <v>14</v>
      </c>
      <c r="F155" s="3">
        <v>0</v>
      </c>
      <c r="G155" s="3">
        <v>21</v>
      </c>
      <c r="H155" s="3" t="s">
        <v>19</v>
      </c>
      <c r="I155" s="3">
        <f t="shared" si="8"/>
        <v>14</v>
      </c>
      <c r="J155" s="3">
        <f t="shared" si="9"/>
        <v>21</v>
      </c>
      <c r="K155" s="3">
        <f t="shared" si="10"/>
        <v>0</v>
      </c>
      <c r="L155" s="3">
        <f>COUNTIF($K$2:K155, 0.5)/COUNT($K$2:K155)</f>
        <v>7.792207792207792E-2</v>
      </c>
      <c r="M155" s="3" t="s">
        <v>77</v>
      </c>
      <c r="N155" s="3" t="s">
        <v>97</v>
      </c>
    </row>
    <row r="156" spans="1:14">
      <c r="A156" s="3">
        <f t="shared" si="11"/>
        <v>155</v>
      </c>
      <c r="B156" s="4">
        <v>41329</v>
      </c>
      <c r="C156" s="3" t="s">
        <v>10</v>
      </c>
      <c r="D156" s="3">
        <v>0</v>
      </c>
      <c r="E156" s="3">
        <v>15</v>
      </c>
      <c r="F156" s="3">
        <v>1</v>
      </c>
      <c r="G156" s="3">
        <v>12</v>
      </c>
      <c r="H156" s="3" t="s">
        <v>21</v>
      </c>
      <c r="I156" s="3">
        <f t="shared" si="8"/>
        <v>15</v>
      </c>
      <c r="J156" s="3">
        <f t="shared" si="9"/>
        <v>15</v>
      </c>
      <c r="K156" s="3">
        <f t="shared" si="10"/>
        <v>0.5</v>
      </c>
      <c r="L156" s="3">
        <f>COUNTIF($K$2:K156, 0.5)/COUNT($K$2:K156)</f>
        <v>8.387096774193549E-2</v>
      </c>
      <c r="M156" s="3" t="s">
        <v>83</v>
      </c>
      <c r="N156" s="3" t="s">
        <v>98</v>
      </c>
    </row>
    <row r="157" spans="1:14">
      <c r="A157" s="3">
        <f t="shared" si="11"/>
        <v>156</v>
      </c>
      <c r="B157" s="4">
        <v>41329</v>
      </c>
      <c r="C157" s="3" t="s">
        <v>2</v>
      </c>
      <c r="D157" s="3">
        <v>0</v>
      </c>
      <c r="E157" s="3">
        <v>16</v>
      </c>
      <c r="F157" s="3">
        <v>2</v>
      </c>
      <c r="G157" s="3">
        <v>15</v>
      </c>
      <c r="H157" s="3" t="s">
        <v>33</v>
      </c>
      <c r="I157" s="3">
        <f t="shared" si="8"/>
        <v>16</v>
      </c>
      <c r="J157" s="3">
        <f t="shared" si="9"/>
        <v>21</v>
      </c>
      <c r="K157" s="3">
        <f t="shared" si="10"/>
        <v>0</v>
      </c>
      <c r="L157" s="3">
        <f>COUNTIF($K$2:K157, 0.5)/COUNT($K$2:K157)</f>
        <v>8.3333333333333329E-2</v>
      </c>
      <c r="M157" s="3" t="s">
        <v>67</v>
      </c>
      <c r="N157" s="3" t="s">
        <v>95</v>
      </c>
    </row>
    <row r="158" spans="1:14">
      <c r="A158" s="3">
        <f t="shared" si="11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8"/>
        <v>16</v>
      </c>
      <c r="J158" s="3">
        <f t="shared" si="9"/>
        <v>13</v>
      </c>
      <c r="K158" s="3">
        <f t="shared" si="10"/>
        <v>1</v>
      </c>
      <c r="L158" s="3">
        <f>COUNTIF($K$2:K158, 0.5)/COUNT($K$2:K158)</f>
        <v>8.2802547770700632E-2</v>
      </c>
      <c r="M158" s="3" t="s">
        <v>93</v>
      </c>
      <c r="N158" s="3" t="s">
        <v>96</v>
      </c>
    </row>
    <row r="159" spans="1:14">
      <c r="A159" s="3">
        <f t="shared" si="11"/>
        <v>158</v>
      </c>
      <c r="B159" s="4">
        <v>41329</v>
      </c>
      <c r="C159" s="3" t="s">
        <v>22</v>
      </c>
      <c r="D159" s="3">
        <v>1</v>
      </c>
      <c r="E159" s="3">
        <v>15</v>
      </c>
      <c r="F159" s="3">
        <v>0</v>
      </c>
      <c r="G159" s="3">
        <v>18</v>
      </c>
      <c r="H159" s="3" t="s">
        <v>26</v>
      </c>
      <c r="I159" s="3">
        <f t="shared" si="8"/>
        <v>18</v>
      </c>
      <c r="J159" s="3">
        <f t="shared" si="9"/>
        <v>18</v>
      </c>
      <c r="K159" s="3">
        <f t="shared" si="10"/>
        <v>0.5</v>
      </c>
      <c r="L159" s="3">
        <f>COUNTIF($K$2:K159, 0.5)/COUNT($K$2:K159)</f>
        <v>8.8607594936708861E-2</v>
      </c>
      <c r="M159" s="3" t="s">
        <v>120</v>
      </c>
      <c r="N159" s="3" t="s">
        <v>97</v>
      </c>
    </row>
    <row r="160" spans="1:14">
      <c r="A160" s="3">
        <f t="shared" si="11"/>
        <v>159</v>
      </c>
      <c r="B160" s="4">
        <v>41329</v>
      </c>
      <c r="C160" s="3" t="s">
        <v>9</v>
      </c>
      <c r="D160" s="3">
        <v>2</v>
      </c>
      <c r="E160" s="3">
        <v>12</v>
      </c>
      <c r="F160" s="3">
        <v>1</v>
      </c>
      <c r="G160" s="3">
        <v>11</v>
      </c>
      <c r="H160" s="3" t="s">
        <v>29</v>
      </c>
      <c r="I160" s="3">
        <f t="shared" si="8"/>
        <v>18</v>
      </c>
      <c r="J160" s="3">
        <f t="shared" si="9"/>
        <v>14</v>
      </c>
      <c r="K160" s="3">
        <f t="shared" si="10"/>
        <v>1</v>
      </c>
      <c r="L160" s="3">
        <f>COUNTIF($K$2:K160, 0.5)/COUNT($K$2:K160)</f>
        <v>8.8050314465408799E-2</v>
      </c>
      <c r="M160" s="3" t="s">
        <v>86</v>
      </c>
      <c r="N160" s="3" t="s">
        <v>98</v>
      </c>
    </row>
    <row r="161" spans="1:14">
      <c r="A161" s="3">
        <f t="shared" si="11"/>
        <v>160</v>
      </c>
      <c r="B161" s="4">
        <v>41329</v>
      </c>
      <c r="C161" s="3" t="s">
        <v>11</v>
      </c>
      <c r="D161" s="3">
        <v>3</v>
      </c>
      <c r="E161" s="3">
        <v>11</v>
      </c>
      <c r="F161" s="3">
        <v>0</v>
      </c>
      <c r="G161" s="3">
        <v>17</v>
      </c>
      <c r="H161" s="3" t="s">
        <v>14</v>
      </c>
      <c r="I161" s="3">
        <f t="shared" si="8"/>
        <v>20</v>
      </c>
      <c r="J161" s="3">
        <f t="shared" si="9"/>
        <v>17</v>
      </c>
      <c r="K161" s="3">
        <f t="shared" si="10"/>
        <v>1</v>
      </c>
      <c r="L161" s="3">
        <f>COUNTIF($K$2:K161, 0.5)/COUNT($K$2:K161)</f>
        <v>8.7499999999999994E-2</v>
      </c>
      <c r="M161" s="3" t="s">
        <v>55</v>
      </c>
      <c r="N161" s="3" t="s">
        <v>94</v>
      </c>
    </row>
    <row r="162" spans="1:14">
      <c r="A162" s="3">
        <f t="shared" si="11"/>
        <v>161</v>
      </c>
      <c r="B162" s="4">
        <v>41329</v>
      </c>
      <c r="C162" s="3" t="s">
        <v>3</v>
      </c>
      <c r="D162" s="3">
        <v>1</v>
      </c>
      <c r="E162" s="3">
        <v>17</v>
      </c>
      <c r="F162" s="3">
        <v>2</v>
      </c>
      <c r="G162" s="3">
        <v>15</v>
      </c>
      <c r="H162" s="3" t="s">
        <v>31</v>
      </c>
      <c r="I162" s="3">
        <f t="shared" si="8"/>
        <v>20</v>
      </c>
      <c r="J162" s="3">
        <f t="shared" si="9"/>
        <v>21</v>
      </c>
      <c r="K162" s="3">
        <f t="shared" si="10"/>
        <v>0</v>
      </c>
      <c r="L162" s="3">
        <f>COUNTIF($K$2:K162, 0.5)/COUNT($K$2:K162)</f>
        <v>8.6956521739130432E-2</v>
      </c>
      <c r="M162" s="3" t="s">
        <v>65</v>
      </c>
      <c r="N162" s="3" t="s">
        <v>94</v>
      </c>
    </row>
    <row r="163" spans="1:14">
      <c r="A163" s="3">
        <f t="shared" si="11"/>
        <v>162</v>
      </c>
      <c r="B163" s="4">
        <v>41329</v>
      </c>
      <c r="C163" s="3" t="s">
        <v>7</v>
      </c>
      <c r="D163" s="3">
        <v>1</v>
      </c>
      <c r="E163" s="3">
        <v>18</v>
      </c>
      <c r="F163" s="3">
        <v>2</v>
      </c>
      <c r="G163" s="3">
        <v>16</v>
      </c>
      <c r="H163" s="3" t="s">
        <v>23</v>
      </c>
      <c r="I163" s="3">
        <f t="shared" si="8"/>
        <v>21</v>
      </c>
      <c r="J163" s="3">
        <f t="shared" si="9"/>
        <v>22</v>
      </c>
      <c r="K163" s="3">
        <f t="shared" si="10"/>
        <v>0</v>
      </c>
      <c r="L163" s="3">
        <f>COUNTIF($K$2:K163, 0.5)/COUNT($K$2:K163)</f>
        <v>8.6419753086419748E-2</v>
      </c>
      <c r="M163" s="3" t="s">
        <v>70</v>
      </c>
      <c r="N163" s="3" t="s">
        <v>97</v>
      </c>
    </row>
    <row r="164" spans="1:14">
      <c r="A164" s="3">
        <f t="shared" si="11"/>
        <v>163</v>
      </c>
      <c r="B164" s="4">
        <v>41329</v>
      </c>
      <c r="C164" s="3" t="s">
        <v>18</v>
      </c>
      <c r="D164" s="3">
        <v>1</v>
      </c>
      <c r="E164" s="3">
        <v>19</v>
      </c>
      <c r="F164" s="3">
        <v>0</v>
      </c>
      <c r="G164" s="3">
        <v>19</v>
      </c>
      <c r="H164" s="3" t="s">
        <v>0</v>
      </c>
      <c r="I164" s="3">
        <f t="shared" si="8"/>
        <v>22</v>
      </c>
      <c r="J164" s="3">
        <f t="shared" si="9"/>
        <v>19</v>
      </c>
      <c r="K164" s="3">
        <f t="shared" si="10"/>
        <v>1</v>
      </c>
      <c r="L164" s="3">
        <f>COUNTIF($K$2:K164, 0.5)/COUNT($K$2:K164)</f>
        <v>8.5889570552147243E-2</v>
      </c>
      <c r="M164" s="3" t="s">
        <v>63</v>
      </c>
      <c r="N164" s="3" t="s">
        <v>95</v>
      </c>
    </row>
    <row r="165" spans="1:14">
      <c r="A165" s="3">
        <f t="shared" si="11"/>
        <v>164</v>
      </c>
      <c r="B165" s="4">
        <v>41329</v>
      </c>
      <c r="C165" s="3" t="s">
        <v>5</v>
      </c>
      <c r="D165" s="3">
        <v>2</v>
      </c>
      <c r="E165" s="3">
        <v>19</v>
      </c>
      <c r="F165" s="3">
        <v>0</v>
      </c>
      <c r="G165" s="3">
        <v>10</v>
      </c>
      <c r="H165" s="3" t="s">
        <v>34</v>
      </c>
      <c r="I165" s="3">
        <f t="shared" si="8"/>
        <v>25</v>
      </c>
      <c r="J165" s="3">
        <f t="shared" si="9"/>
        <v>10</v>
      </c>
      <c r="K165" s="3">
        <f t="shared" si="10"/>
        <v>1</v>
      </c>
      <c r="L165" s="3">
        <f>COUNTIF($K$2:K165, 0.5)/COUNT($K$2:K165)</f>
        <v>8.5365853658536592E-2</v>
      </c>
      <c r="M165" s="3" t="s">
        <v>71</v>
      </c>
      <c r="N165" t="s">
        <v>96</v>
      </c>
    </row>
    <row r="166" spans="1:14">
      <c r="A166" s="3">
        <f t="shared" si="11"/>
        <v>165</v>
      </c>
      <c r="B166" s="4">
        <v>41329</v>
      </c>
      <c r="C166" s="3" t="s">
        <v>6</v>
      </c>
      <c r="D166" s="3">
        <v>3</v>
      </c>
      <c r="E166" s="3">
        <v>18</v>
      </c>
      <c r="F166" s="3">
        <v>1</v>
      </c>
      <c r="G166" s="3">
        <v>6</v>
      </c>
      <c r="H166" s="3" t="s">
        <v>24</v>
      </c>
      <c r="I166" s="3">
        <f t="shared" si="8"/>
        <v>27</v>
      </c>
      <c r="J166" s="3">
        <f t="shared" si="9"/>
        <v>9</v>
      </c>
      <c r="K166" s="3">
        <f t="shared" si="10"/>
        <v>1</v>
      </c>
      <c r="L166" s="3">
        <f>COUNTIF($K$2:K166, 0.5)/COUNT($K$2:K166)</f>
        <v>8.4848484848484854E-2</v>
      </c>
      <c r="M166" s="3" t="s">
        <v>84</v>
      </c>
      <c r="N166" t="s">
        <v>98</v>
      </c>
    </row>
    <row r="167" spans="1:14">
      <c r="A167" s="3">
        <f t="shared" si="11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8"/>
        <v>23</v>
      </c>
      <c r="J167" s="3">
        <f t="shared" si="9"/>
        <v>14</v>
      </c>
      <c r="K167" s="3">
        <f t="shared" si="10"/>
        <v>1</v>
      </c>
      <c r="L167" s="3">
        <f>COUNTIF($K$2:K167, 0.5)/COUNT($K$2:K167)</f>
        <v>8.4337349397590355E-2</v>
      </c>
      <c r="M167" s="3" t="s">
        <v>72</v>
      </c>
      <c r="N167" s="3" t="s">
        <v>97</v>
      </c>
    </row>
    <row r="168" spans="1:14">
      <c r="A168" s="3">
        <f t="shared" si="11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8"/>
        <v>14</v>
      </c>
      <c r="J168" s="3">
        <f t="shared" si="9"/>
        <v>23</v>
      </c>
      <c r="K168" s="3">
        <f t="shared" si="10"/>
        <v>0</v>
      </c>
      <c r="L168" s="3">
        <f>COUNTIF($K$2:K168, 0.5)/COUNT($K$2:K168)</f>
        <v>8.3832335329341312E-2</v>
      </c>
      <c r="M168" s="3" t="s">
        <v>88</v>
      </c>
      <c r="N168" s="3" t="s">
        <v>102</v>
      </c>
    </row>
    <row r="169" spans="1:14">
      <c r="A169" s="3">
        <f t="shared" si="11"/>
        <v>168</v>
      </c>
      <c r="B169" s="4">
        <v>41343</v>
      </c>
      <c r="C169" s="3" t="s">
        <v>29</v>
      </c>
      <c r="D169" s="3">
        <v>0</v>
      </c>
      <c r="E169" s="3">
        <v>9</v>
      </c>
      <c r="F169" s="3">
        <v>0</v>
      </c>
      <c r="G169" s="3">
        <v>14</v>
      </c>
      <c r="H169" s="3" t="s">
        <v>6</v>
      </c>
      <c r="I169" s="3">
        <f t="shared" si="8"/>
        <v>9</v>
      </c>
      <c r="J169" s="3">
        <f t="shared" si="9"/>
        <v>14</v>
      </c>
      <c r="K169" s="3">
        <f t="shared" si="10"/>
        <v>0</v>
      </c>
      <c r="L169" s="3">
        <f>COUNTIF($K$2:K169, 0.5)/COUNT($K$2:K169)</f>
        <v>8.3333333333333329E-2</v>
      </c>
      <c r="M169" s="3" t="s">
        <v>79</v>
      </c>
      <c r="N169" s="3" t="s">
        <v>98</v>
      </c>
    </row>
    <row r="170" spans="1:14">
      <c r="A170" s="3">
        <f t="shared" si="11"/>
        <v>169</v>
      </c>
      <c r="B170" s="4">
        <v>41343</v>
      </c>
      <c r="C170" s="3" t="s">
        <v>24</v>
      </c>
      <c r="D170" s="3">
        <v>1</v>
      </c>
      <c r="E170" s="3">
        <v>9</v>
      </c>
      <c r="F170" s="3">
        <v>2</v>
      </c>
      <c r="G170" s="3">
        <v>10</v>
      </c>
      <c r="H170" s="3" t="s">
        <v>10</v>
      </c>
      <c r="I170" s="3">
        <f t="shared" si="8"/>
        <v>12</v>
      </c>
      <c r="J170" s="3">
        <f t="shared" si="9"/>
        <v>16</v>
      </c>
      <c r="K170" s="3">
        <f t="shared" si="10"/>
        <v>0</v>
      </c>
      <c r="L170" s="3">
        <f>COUNTIF($K$2:K170, 0.5)/COUNT($K$2:K170)</f>
        <v>8.2840236686390539E-2</v>
      </c>
      <c r="M170" s="3" t="s">
        <v>85</v>
      </c>
      <c r="N170" s="3" t="s">
        <v>98</v>
      </c>
    </row>
    <row r="171" spans="1:14">
      <c r="A171" s="3">
        <f t="shared" si="11"/>
        <v>170</v>
      </c>
      <c r="B171" s="4">
        <v>41343</v>
      </c>
      <c r="C171" s="3" t="s">
        <v>0</v>
      </c>
      <c r="D171" s="3">
        <v>1</v>
      </c>
      <c r="E171" s="3">
        <v>10</v>
      </c>
      <c r="F171" s="3">
        <v>3</v>
      </c>
      <c r="G171" s="3">
        <v>12</v>
      </c>
      <c r="H171" s="3" t="s">
        <v>8</v>
      </c>
      <c r="I171" s="3">
        <f t="shared" si="8"/>
        <v>13</v>
      </c>
      <c r="J171" s="3">
        <f t="shared" si="9"/>
        <v>21</v>
      </c>
      <c r="K171" s="3">
        <f t="shared" si="10"/>
        <v>0</v>
      </c>
      <c r="L171" s="3">
        <f>COUNTIF($K$2:K171, 0.5)/COUNT($K$2:K171)</f>
        <v>8.2352941176470587E-2</v>
      </c>
      <c r="M171" s="3" t="s">
        <v>64</v>
      </c>
      <c r="N171" s="3" t="s">
        <v>95</v>
      </c>
    </row>
    <row r="172" spans="1:14">
      <c r="A172" s="3">
        <f t="shared" si="11"/>
        <v>171</v>
      </c>
      <c r="B172" s="4">
        <v>41343</v>
      </c>
      <c r="C172" s="3" t="s">
        <v>21</v>
      </c>
      <c r="D172" s="3">
        <v>0</v>
      </c>
      <c r="E172" s="3">
        <v>13</v>
      </c>
      <c r="F172" s="3">
        <v>0</v>
      </c>
      <c r="G172" s="3">
        <v>12</v>
      </c>
      <c r="H172" s="3" t="s">
        <v>9</v>
      </c>
      <c r="I172" s="3">
        <f t="shared" si="8"/>
        <v>13</v>
      </c>
      <c r="J172" s="3">
        <f t="shared" si="9"/>
        <v>12</v>
      </c>
      <c r="K172" s="3">
        <f t="shared" si="10"/>
        <v>1</v>
      </c>
      <c r="L172" s="3">
        <f>COUNTIF($K$2:K172, 0.5)/COUNT($K$2:K172)</f>
        <v>8.1871345029239762E-2</v>
      </c>
      <c r="M172" s="3" t="s">
        <v>80</v>
      </c>
      <c r="N172" s="3" t="s">
        <v>98</v>
      </c>
    </row>
    <row r="173" spans="1:14">
      <c r="A173" s="3">
        <f t="shared" si="11"/>
        <v>172</v>
      </c>
      <c r="B173" s="4">
        <v>41343</v>
      </c>
      <c r="C173" s="3" t="s">
        <v>31</v>
      </c>
      <c r="D173" s="3">
        <v>0</v>
      </c>
      <c r="E173" s="3">
        <v>15</v>
      </c>
      <c r="F173" s="3">
        <v>1</v>
      </c>
      <c r="G173" s="3">
        <v>12</v>
      </c>
      <c r="H173" s="3" t="s">
        <v>4</v>
      </c>
      <c r="I173" s="3">
        <f t="shared" si="8"/>
        <v>15</v>
      </c>
      <c r="J173" s="3">
        <f t="shared" si="9"/>
        <v>15</v>
      </c>
      <c r="K173" s="3">
        <f t="shared" si="10"/>
        <v>0.5</v>
      </c>
      <c r="L173" s="3">
        <f>COUNTIF($K$2:K173, 0.5)/COUNT($K$2:K173)</f>
        <v>8.7209302325581398E-2</v>
      </c>
      <c r="M173" s="3" t="s">
        <v>60</v>
      </c>
      <c r="N173" s="3" t="s">
        <v>94</v>
      </c>
    </row>
    <row r="174" spans="1:14">
      <c r="A174" s="3">
        <f t="shared" si="11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8"/>
        <v>16</v>
      </c>
      <c r="J174" s="3">
        <f t="shared" si="9"/>
        <v>14</v>
      </c>
      <c r="K174" s="3">
        <f t="shared" si="10"/>
        <v>1</v>
      </c>
      <c r="L174" s="3">
        <f>COUNTIF($K$2:K174, 0.5)/COUNT($K$2:K174)</f>
        <v>8.6705202312138727E-2</v>
      </c>
      <c r="M174" s="3" t="s">
        <v>61</v>
      </c>
      <c r="N174" s="3" t="s">
        <v>95</v>
      </c>
    </row>
    <row r="175" spans="1:14">
      <c r="A175" s="3">
        <f t="shared" si="11"/>
        <v>174</v>
      </c>
      <c r="B175" s="4">
        <v>41343</v>
      </c>
      <c r="C175" s="3" t="s">
        <v>17</v>
      </c>
      <c r="D175" s="3">
        <v>1</v>
      </c>
      <c r="E175" s="3">
        <v>13</v>
      </c>
      <c r="F175" s="3">
        <v>0</v>
      </c>
      <c r="G175" s="3">
        <v>16</v>
      </c>
      <c r="H175" s="3" t="s">
        <v>20</v>
      </c>
      <c r="I175" s="3">
        <f t="shared" si="8"/>
        <v>16</v>
      </c>
      <c r="J175" s="3">
        <f t="shared" si="9"/>
        <v>16</v>
      </c>
      <c r="K175" s="3">
        <f t="shared" si="10"/>
        <v>0.5</v>
      </c>
      <c r="L175" s="3">
        <f>COUNTIF($K$2:K175, 0.5)/COUNT($K$2:K175)</f>
        <v>9.1954022988505746E-2</v>
      </c>
      <c r="M175" s="3" t="s">
        <v>126</v>
      </c>
      <c r="N175" s="3" t="s">
        <v>102</v>
      </c>
    </row>
    <row r="176" spans="1:14">
      <c r="A176" s="3">
        <f t="shared" si="11"/>
        <v>175</v>
      </c>
      <c r="B176" s="4">
        <v>41343</v>
      </c>
      <c r="C176" s="3" t="s">
        <v>26</v>
      </c>
      <c r="D176" s="3">
        <v>2</v>
      </c>
      <c r="E176" s="3">
        <v>11</v>
      </c>
      <c r="F176" s="3">
        <v>3</v>
      </c>
      <c r="G176" s="3">
        <v>15</v>
      </c>
      <c r="H176" s="3" t="s">
        <v>1</v>
      </c>
      <c r="I176" s="3">
        <f t="shared" si="8"/>
        <v>17</v>
      </c>
      <c r="J176" s="3">
        <f t="shared" si="9"/>
        <v>24</v>
      </c>
      <c r="K176" s="3">
        <f t="shared" si="10"/>
        <v>0</v>
      </c>
      <c r="L176" s="3">
        <f>COUNTIF($K$2:K176, 0.5)/COUNT($K$2:K176)</f>
        <v>9.1428571428571428E-2</v>
      </c>
      <c r="M176" s="3" t="s">
        <v>74</v>
      </c>
      <c r="N176" s="3" t="s">
        <v>97</v>
      </c>
    </row>
    <row r="177" spans="1:14">
      <c r="A177" s="3">
        <f t="shared" si="11"/>
        <v>176</v>
      </c>
      <c r="B177" s="4">
        <v>41343</v>
      </c>
      <c r="C177" s="3" t="s">
        <v>3</v>
      </c>
      <c r="D177" s="3">
        <v>0</v>
      </c>
      <c r="E177" s="3">
        <v>18</v>
      </c>
      <c r="F177" s="3">
        <v>1</v>
      </c>
      <c r="G177" s="3">
        <v>13</v>
      </c>
      <c r="H177" s="3" t="s">
        <v>11</v>
      </c>
      <c r="I177" s="3">
        <f t="shared" si="8"/>
        <v>18</v>
      </c>
      <c r="J177" s="3">
        <f t="shared" si="9"/>
        <v>16</v>
      </c>
      <c r="K177" s="3">
        <f t="shared" si="10"/>
        <v>1</v>
      </c>
      <c r="L177" s="3">
        <f>COUNTIF($K$2:K177, 0.5)/COUNT($K$2:K177)</f>
        <v>9.0909090909090912E-2</v>
      </c>
      <c r="M177" s="3" t="s">
        <v>65</v>
      </c>
      <c r="N177" s="3" t="s">
        <v>94</v>
      </c>
    </row>
    <row r="178" spans="1:14">
      <c r="A178" s="3">
        <f t="shared" si="11"/>
        <v>177</v>
      </c>
      <c r="B178" s="4">
        <v>41343</v>
      </c>
      <c r="C178" s="3" t="s">
        <v>18</v>
      </c>
      <c r="D178" s="3">
        <v>3</v>
      </c>
      <c r="E178" s="3">
        <v>10</v>
      </c>
      <c r="F178" s="3">
        <v>1</v>
      </c>
      <c r="G178" s="3">
        <v>13</v>
      </c>
      <c r="H178" s="3" t="s">
        <v>2</v>
      </c>
      <c r="I178" s="3">
        <f t="shared" si="8"/>
        <v>19</v>
      </c>
      <c r="J178" s="3">
        <f t="shared" si="9"/>
        <v>16</v>
      </c>
      <c r="K178" s="3">
        <f t="shared" si="10"/>
        <v>1</v>
      </c>
      <c r="L178" s="3">
        <f>COUNTIF($K$2:K178, 0.5)/COUNT($K$2:K178)</f>
        <v>9.03954802259887E-2</v>
      </c>
      <c r="M178" s="3" t="s">
        <v>63</v>
      </c>
      <c r="N178" t="s">
        <v>95</v>
      </c>
    </row>
    <row r="179" spans="1:14">
      <c r="A179" s="3">
        <f t="shared" si="11"/>
        <v>178</v>
      </c>
      <c r="B179" s="4">
        <v>41343</v>
      </c>
      <c r="C179" s="3" t="s">
        <v>32</v>
      </c>
      <c r="D179" s="3">
        <v>2</v>
      </c>
      <c r="E179" s="3">
        <v>13</v>
      </c>
      <c r="F179" s="3">
        <v>0</v>
      </c>
      <c r="G179" s="3">
        <v>9</v>
      </c>
      <c r="H179" s="3" t="s">
        <v>5</v>
      </c>
      <c r="I179" s="3">
        <f t="shared" si="8"/>
        <v>19</v>
      </c>
      <c r="J179" s="3">
        <f t="shared" si="9"/>
        <v>9</v>
      </c>
      <c r="K179" s="3">
        <f t="shared" si="10"/>
        <v>1</v>
      </c>
      <c r="L179" s="3">
        <f>COUNTIF($K$2:K179, 0.5)/COUNT($K$2:K179)</f>
        <v>8.98876404494382E-2</v>
      </c>
      <c r="M179" s="3" t="s">
        <v>68</v>
      </c>
      <c r="N179" t="s">
        <v>96</v>
      </c>
    </row>
    <row r="180" spans="1:14">
      <c r="A180" s="3">
        <f t="shared" si="11"/>
        <v>179</v>
      </c>
      <c r="B180" s="4">
        <v>41343</v>
      </c>
      <c r="C180" s="3" t="s">
        <v>19</v>
      </c>
      <c r="D180" s="3">
        <v>0</v>
      </c>
      <c r="E180" s="3">
        <v>21</v>
      </c>
      <c r="F180" s="3">
        <v>2</v>
      </c>
      <c r="G180" s="3">
        <v>8</v>
      </c>
      <c r="H180" s="3" t="s">
        <v>7</v>
      </c>
      <c r="I180" s="3">
        <f t="shared" si="8"/>
        <v>21</v>
      </c>
      <c r="J180" s="3">
        <f t="shared" si="9"/>
        <v>14</v>
      </c>
      <c r="K180" s="3">
        <f t="shared" si="10"/>
        <v>1</v>
      </c>
      <c r="L180" s="3">
        <f>COUNTIF($K$2:K180, 0.5)/COUNT($K$2:K180)</f>
        <v>8.9385474860335198E-2</v>
      </c>
      <c r="M180" s="3" t="s">
        <v>75</v>
      </c>
      <c r="N180" t="s">
        <v>97</v>
      </c>
    </row>
    <row r="181" spans="1:14">
      <c r="A181" s="3">
        <f t="shared" si="11"/>
        <v>180</v>
      </c>
      <c r="B181" s="4">
        <v>41343</v>
      </c>
      <c r="C181" s="3" t="s">
        <v>34</v>
      </c>
      <c r="D181" s="3">
        <v>3</v>
      </c>
      <c r="E181" s="3">
        <v>13</v>
      </c>
      <c r="F181" s="3">
        <v>2</v>
      </c>
      <c r="G181" s="3">
        <v>14</v>
      </c>
      <c r="H181" s="3" t="s">
        <v>13</v>
      </c>
      <c r="I181" s="3">
        <f t="shared" si="8"/>
        <v>22</v>
      </c>
      <c r="J181" s="3">
        <f t="shared" si="9"/>
        <v>20</v>
      </c>
      <c r="K181" s="3">
        <f t="shared" si="10"/>
        <v>1</v>
      </c>
      <c r="L181" s="3">
        <f>COUNTIF($K$2:K181, 0.5)/COUNT($K$2:K181)</f>
        <v>8.8888888888888892E-2</v>
      </c>
      <c r="M181" s="3" t="s">
        <v>56</v>
      </c>
      <c r="N181" t="s">
        <v>96</v>
      </c>
    </row>
    <row r="182" spans="1:14">
      <c r="A182" s="3">
        <f t="shared" si="11"/>
        <v>181</v>
      </c>
      <c r="B182" s="4">
        <v>41343</v>
      </c>
      <c r="C182" s="3" t="s">
        <v>23</v>
      </c>
      <c r="D182" s="3">
        <v>1</v>
      </c>
      <c r="E182" s="3">
        <v>19</v>
      </c>
      <c r="F182" s="3">
        <v>1</v>
      </c>
      <c r="G182" s="3">
        <v>11</v>
      </c>
      <c r="H182" s="3" t="s">
        <v>22</v>
      </c>
      <c r="I182" s="3">
        <f t="shared" si="8"/>
        <v>22</v>
      </c>
      <c r="J182" s="3">
        <f t="shared" si="9"/>
        <v>14</v>
      </c>
      <c r="K182" s="3">
        <f t="shared" si="10"/>
        <v>1</v>
      </c>
      <c r="L182" s="3">
        <f>COUNTIF($K$2:K182, 0.5)/COUNT($K$2:K182)</f>
        <v>8.8397790055248615E-2</v>
      </c>
      <c r="M182" s="3" t="s">
        <v>72</v>
      </c>
      <c r="N182" t="s">
        <v>97</v>
      </c>
    </row>
    <row r="183" spans="1:14">
      <c r="A183" s="3">
        <f t="shared" si="11"/>
        <v>182</v>
      </c>
      <c r="B183" s="4">
        <v>41343</v>
      </c>
      <c r="C183" s="3" t="s">
        <v>28</v>
      </c>
      <c r="D183" s="3">
        <v>2</v>
      </c>
      <c r="E183" s="3">
        <v>17</v>
      </c>
      <c r="F183" s="3">
        <v>1</v>
      </c>
      <c r="G183" s="3">
        <v>19</v>
      </c>
      <c r="H183" s="3" t="s">
        <v>14</v>
      </c>
      <c r="I183" s="3">
        <f t="shared" si="8"/>
        <v>23</v>
      </c>
      <c r="J183" s="3">
        <f t="shared" si="9"/>
        <v>22</v>
      </c>
      <c r="K183" s="3">
        <f t="shared" si="10"/>
        <v>1</v>
      </c>
      <c r="L183" s="3">
        <f>COUNTIF($K$2:K183, 0.5)/COUNT($K$2:K183)</f>
        <v>8.7912087912087919E-2</v>
      </c>
      <c r="M183" s="3" t="s">
        <v>58</v>
      </c>
      <c r="N183" t="s">
        <v>94</v>
      </c>
    </row>
    <row r="184" spans="1:14">
      <c r="A184" s="3">
        <f t="shared" si="11"/>
        <v>183</v>
      </c>
      <c r="B184" s="4">
        <v>41343</v>
      </c>
      <c r="C184" s="3" t="s">
        <v>16</v>
      </c>
      <c r="D184" s="3">
        <v>2</v>
      </c>
      <c r="E184" s="3">
        <v>20</v>
      </c>
      <c r="F184" s="3">
        <v>2</v>
      </c>
      <c r="G184" s="3">
        <v>12</v>
      </c>
      <c r="H184" s="3" t="s">
        <v>12</v>
      </c>
      <c r="I184" s="3">
        <f t="shared" si="8"/>
        <v>26</v>
      </c>
      <c r="J184" s="3">
        <f t="shared" si="9"/>
        <v>18</v>
      </c>
      <c r="K184" s="3">
        <f t="shared" si="10"/>
        <v>1</v>
      </c>
      <c r="L184" s="3">
        <f>COUNTIF($K$2:K184, 0.5)/COUNT($K$2:K184)</f>
        <v>8.7431693989071038E-2</v>
      </c>
      <c r="M184" s="3" t="s">
        <v>62</v>
      </c>
      <c r="N184" s="3" t="s">
        <v>96</v>
      </c>
    </row>
    <row r="185" spans="1:14">
      <c r="A185" s="3">
        <f t="shared" si="11"/>
        <v>184</v>
      </c>
      <c r="B185" s="4">
        <v>41349</v>
      </c>
      <c r="C185" s="3" t="s">
        <v>12</v>
      </c>
      <c r="D185" s="3">
        <v>1</v>
      </c>
      <c r="E185" s="3">
        <v>12</v>
      </c>
      <c r="F185" s="3">
        <v>3</v>
      </c>
      <c r="G185" s="3">
        <v>5</v>
      </c>
      <c r="H185" s="3" t="s">
        <v>34</v>
      </c>
      <c r="I185" s="3">
        <f t="shared" si="8"/>
        <v>15</v>
      </c>
      <c r="J185" s="3">
        <f t="shared" si="9"/>
        <v>14</v>
      </c>
      <c r="K185" s="3">
        <f t="shared" si="10"/>
        <v>1</v>
      </c>
      <c r="L185" s="3">
        <f>COUNTIF($K$2:K185, 0.5)/COUNT($K$2:K185)</f>
        <v>8.6956521739130432E-2</v>
      </c>
      <c r="M185" s="3" t="s">
        <v>93</v>
      </c>
      <c r="N185" s="3" t="s">
        <v>96</v>
      </c>
    </row>
    <row r="186" spans="1:14">
      <c r="A186" s="3">
        <f t="shared" si="11"/>
        <v>185</v>
      </c>
      <c r="B186" s="4">
        <v>41349</v>
      </c>
      <c r="C186" s="3" t="s">
        <v>29</v>
      </c>
      <c r="D186" s="3">
        <v>0</v>
      </c>
      <c r="E186" s="3">
        <v>15</v>
      </c>
      <c r="F186" s="3">
        <v>2</v>
      </c>
      <c r="G186" s="3">
        <v>11</v>
      </c>
      <c r="H186" s="3" t="s">
        <v>10</v>
      </c>
      <c r="I186" s="3">
        <f t="shared" si="8"/>
        <v>15</v>
      </c>
      <c r="J186" s="3">
        <f t="shared" si="9"/>
        <v>17</v>
      </c>
      <c r="K186" s="3">
        <f t="shared" si="10"/>
        <v>0</v>
      </c>
      <c r="L186" s="3">
        <f>COUNTIF($K$2:K186, 0.5)/COUNT($K$2:K186)</f>
        <v>8.6486486486486491E-2</v>
      </c>
      <c r="M186" s="3" t="s">
        <v>79</v>
      </c>
      <c r="N186" s="3" t="s">
        <v>98</v>
      </c>
    </row>
    <row r="187" spans="1:14">
      <c r="A187" s="3">
        <f t="shared" si="11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8"/>
        <v>18</v>
      </c>
      <c r="J187" s="3">
        <f t="shared" si="9"/>
        <v>24</v>
      </c>
      <c r="K187" s="3">
        <f t="shared" si="10"/>
        <v>0</v>
      </c>
      <c r="L187" s="3">
        <f>COUNTIF($K$2:K187, 0.5)/COUNT($K$2:K187)</f>
        <v>8.6021505376344093E-2</v>
      </c>
      <c r="M187" s="3" t="s">
        <v>56</v>
      </c>
      <c r="N187" s="3" t="s">
        <v>95</v>
      </c>
    </row>
    <row r="188" spans="1:14">
      <c r="A188" s="3">
        <f t="shared" si="11"/>
        <v>187</v>
      </c>
      <c r="B188" s="4">
        <v>41349</v>
      </c>
      <c r="C188" s="3" t="s">
        <v>4</v>
      </c>
      <c r="D188" s="3">
        <v>1</v>
      </c>
      <c r="E188" s="3">
        <v>16</v>
      </c>
      <c r="F188" s="3">
        <v>1</v>
      </c>
      <c r="G188" s="3">
        <v>22</v>
      </c>
      <c r="H188" s="3" t="s">
        <v>3</v>
      </c>
      <c r="I188" s="3">
        <f t="shared" si="8"/>
        <v>19</v>
      </c>
      <c r="J188" s="3">
        <f t="shared" si="9"/>
        <v>25</v>
      </c>
      <c r="K188" s="3">
        <f t="shared" si="10"/>
        <v>0</v>
      </c>
      <c r="L188" s="3">
        <f>COUNTIF($K$2:K188, 0.5)/COUNT($K$2:K188)</f>
        <v>8.5561497326203204E-2</v>
      </c>
      <c r="M188" s="3" t="s">
        <v>59</v>
      </c>
      <c r="N188" s="3" t="s">
        <v>94</v>
      </c>
    </row>
    <row r="189" spans="1:14">
      <c r="A189" s="3">
        <f t="shared" si="11"/>
        <v>188</v>
      </c>
      <c r="B189" s="4">
        <v>41349</v>
      </c>
      <c r="C189" s="3" t="s">
        <v>21</v>
      </c>
      <c r="D189" s="3">
        <v>2</v>
      </c>
      <c r="E189" s="3">
        <v>13</v>
      </c>
      <c r="F189" s="3">
        <v>0</v>
      </c>
      <c r="G189" s="3">
        <v>11</v>
      </c>
      <c r="H189" s="3" t="s">
        <v>24</v>
      </c>
      <c r="I189" s="3">
        <f t="shared" si="8"/>
        <v>19</v>
      </c>
      <c r="J189" s="3">
        <f t="shared" si="9"/>
        <v>11</v>
      </c>
      <c r="K189" s="3">
        <f t="shared" si="10"/>
        <v>1</v>
      </c>
      <c r="L189" s="3">
        <f>COUNTIF($K$2:K189, 0.5)/COUNT($K$2:K189)</f>
        <v>8.5106382978723402E-2</v>
      </c>
      <c r="M189" s="3" t="s">
        <v>80</v>
      </c>
      <c r="N189" s="3" t="s">
        <v>98</v>
      </c>
    </row>
    <row r="190" spans="1:14">
      <c r="A190" s="3">
        <f t="shared" si="11"/>
        <v>189</v>
      </c>
      <c r="B190" s="4">
        <v>41349</v>
      </c>
      <c r="C190" s="3" t="s">
        <v>5</v>
      </c>
      <c r="D190" s="3">
        <v>1</v>
      </c>
      <c r="E190" s="3">
        <v>17</v>
      </c>
      <c r="F190" s="3">
        <v>1</v>
      </c>
      <c r="G190" s="3">
        <v>14</v>
      </c>
      <c r="H190" s="3" t="s">
        <v>13</v>
      </c>
      <c r="I190" s="3">
        <f t="shared" si="8"/>
        <v>20</v>
      </c>
      <c r="J190" s="3">
        <f t="shared" si="9"/>
        <v>17</v>
      </c>
      <c r="K190" s="3">
        <f t="shared" si="10"/>
        <v>1</v>
      </c>
      <c r="L190" s="3">
        <f>COUNTIF($K$2:K190, 0.5)/COUNT($K$2:K190)</f>
        <v>8.4656084656084651E-2</v>
      </c>
      <c r="M190" s="3" t="s">
        <v>71</v>
      </c>
      <c r="N190" t="s">
        <v>96</v>
      </c>
    </row>
    <row r="191" spans="1:14">
      <c r="A191" s="3">
        <f t="shared" si="11"/>
        <v>190</v>
      </c>
      <c r="B191" s="4">
        <v>41349</v>
      </c>
      <c r="C191" s="3" t="s">
        <v>9</v>
      </c>
      <c r="D191" s="3">
        <v>1</v>
      </c>
      <c r="E191" s="3">
        <v>20</v>
      </c>
      <c r="F191" s="3">
        <v>4</v>
      </c>
      <c r="G191" s="3">
        <v>14</v>
      </c>
      <c r="H191" s="3" t="s">
        <v>6</v>
      </c>
      <c r="I191" s="3">
        <f t="shared" si="8"/>
        <v>23</v>
      </c>
      <c r="J191" s="3">
        <f t="shared" si="9"/>
        <v>26</v>
      </c>
      <c r="K191" s="3">
        <f t="shared" si="10"/>
        <v>0</v>
      </c>
      <c r="L191" s="3">
        <f>COUNTIF($K$2:K191, 0.5)/COUNT($K$2:K191)</f>
        <v>8.4210526315789472E-2</v>
      </c>
      <c r="M191" s="3" t="s">
        <v>86</v>
      </c>
      <c r="N191" t="s">
        <v>98</v>
      </c>
    </row>
    <row r="192" spans="1:14">
      <c r="A192" s="3">
        <f t="shared" si="11"/>
        <v>191</v>
      </c>
      <c r="B192" s="4">
        <v>41349</v>
      </c>
      <c r="C192" s="3" t="s">
        <v>33</v>
      </c>
      <c r="D192" s="3">
        <v>2</v>
      </c>
      <c r="E192" s="3">
        <v>21</v>
      </c>
      <c r="F192" s="3">
        <v>1</v>
      </c>
      <c r="G192" s="3">
        <v>12</v>
      </c>
      <c r="H192" s="3" t="s">
        <v>0</v>
      </c>
      <c r="I192" s="3">
        <f t="shared" si="8"/>
        <v>27</v>
      </c>
      <c r="J192" s="3">
        <f t="shared" si="9"/>
        <v>15</v>
      </c>
      <c r="K192" s="3">
        <f t="shared" si="10"/>
        <v>1</v>
      </c>
      <c r="L192" s="3">
        <f>COUNTIF($K$2:K192, 0.5)/COUNT($K$2:K192)</f>
        <v>8.3769633507853408E-2</v>
      </c>
      <c r="M192" s="3" t="s">
        <v>66</v>
      </c>
      <c r="N192" t="s">
        <v>95</v>
      </c>
    </row>
    <row r="193" spans="1:14">
      <c r="A193" s="3">
        <f t="shared" si="11"/>
        <v>192</v>
      </c>
      <c r="B193" s="4">
        <v>41349</v>
      </c>
      <c r="C193" s="3" t="s">
        <v>22</v>
      </c>
      <c r="D193" s="3">
        <v>4</v>
      </c>
      <c r="E193" s="3">
        <v>16</v>
      </c>
      <c r="F193" s="3">
        <v>3</v>
      </c>
      <c r="G193" s="3">
        <v>12</v>
      </c>
      <c r="H193" s="3" t="s">
        <v>1</v>
      </c>
      <c r="I193" s="3">
        <f t="shared" si="8"/>
        <v>28</v>
      </c>
      <c r="J193" s="3">
        <f t="shared" si="9"/>
        <v>21</v>
      </c>
      <c r="K193" s="3">
        <f t="shared" si="10"/>
        <v>1</v>
      </c>
      <c r="L193" s="3">
        <f>COUNTIF($K$2:K193, 0.5)/COUNT($K$2:K193)</f>
        <v>8.3333333333333329E-2</v>
      </c>
      <c r="M193" s="3" t="s">
        <v>120</v>
      </c>
      <c r="N193" t="s">
        <v>97</v>
      </c>
    </row>
    <row r="194" spans="1:14">
      <c r="A194" s="3">
        <f t="shared" si="11"/>
        <v>193</v>
      </c>
      <c r="B194" s="4">
        <v>41349</v>
      </c>
      <c r="C194" s="3" t="s">
        <v>7</v>
      </c>
      <c r="D194" s="3">
        <v>2</v>
      </c>
      <c r="E194" s="3">
        <v>24</v>
      </c>
      <c r="F194" s="3">
        <v>1</v>
      </c>
      <c r="G194" s="3">
        <v>12</v>
      </c>
      <c r="H194" s="3" t="s">
        <v>26</v>
      </c>
      <c r="I194" s="3">
        <f t="shared" ref="I194:I257" si="12">(3*D194)+E194</f>
        <v>30</v>
      </c>
      <c r="J194" s="3">
        <f t="shared" ref="J194:J257" si="13">3*F194+G194</f>
        <v>15</v>
      </c>
      <c r="K194" s="3">
        <f t="shared" ref="K194:K257" si="14">IF(I194&gt;J194,1,(IF(I194&lt;J194,0,0.5)))</f>
        <v>1</v>
      </c>
      <c r="L194" s="3">
        <f>COUNTIF($K$2:K194, 0.5)/COUNT($K$2:K194)</f>
        <v>8.2901554404145081E-2</v>
      </c>
      <c r="M194" s="3" t="s">
        <v>70</v>
      </c>
      <c r="N194" t="s">
        <v>97</v>
      </c>
    </row>
    <row r="195" spans="1:14">
      <c r="A195" s="3">
        <f t="shared" ref="A195:A258" si="15">A194+1</f>
        <v>194</v>
      </c>
      <c r="B195" s="4">
        <v>41351</v>
      </c>
      <c r="C195" s="3" t="s">
        <v>2</v>
      </c>
      <c r="D195" s="3">
        <v>1</v>
      </c>
      <c r="E195" s="3">
        <v>10</v>
      </c>
      <c r="F195" s="3">
        <v>1</v>
      </c>
      <c r="G195" s="3">
        <v>12</v>
      </c>
      <c r="H195" s="3" t="s">
        <v>25</v>
      </c>
      <c r="I195" s="3">
        <f t="shared" si="12"/>
        <v>13</v>
      </c>
      <c r="J195" s="3">
        <f t="shared" si="13"/>
        <v>15</v>
      </c>
      <c r="K195" s="3">
        <f t="shared" si="14"/>
        <v>0</v>
      </c>
      <c r="L195" s="3">
        <f>COUNTIF($K$2:K195, 0.5)/COUNT($K$2:K195)</f>
        <v>8.247422680412371E-2</v>
      </c>
      <c r="M195" s="3" t="s">
        <v>67</v>
      </c>
      <c r="N195" s="3" t="s">
        <v>95</v>
      </c>
    </row>
    <row r="196" spans="1:14">
      <c r="A196" s="3">
        <f t="shared" si="15"/>
        <v>195</v>
      </c>
      <c r="B196" s="4">
        <v>41351</v>
      </c>
      <c r="C196" s="3" t="s">
        <v>14</v>
      </c>
      <c r="D196" s="3">
        <v>2</v>
      </c>
      <c r="E196" s="3">
        <v>15</v>
      </c>
      <c r="F196" s="3">
        <v>0</v>
      </c>
      <c r="G196" s="3">
        <v>16</v>
      </c>
      <c r="H196" s="3" t="s">
        <v>31</v>
      </c>
      <c r="I196" s="3">
        <f t="shared" si="12"/>
        <v>21</v>
      </c>
      <c r="J196" s="3">
        <f t="shared" si="13"/>
        <v>16</v>
      </c>
      <c r="K196" s="3">
        <f t="shared" si="14"/>
        <v>1</v>
      </c>
      <c r="L196" s="3">
        <f>COUNTIF($K$2:K196, 0.5)/COUNT($K$2:K196)</f>
        <v>8.2051282051282051E-2</v>
      </c>
      <c r="M196" s="3" t="s">
        <v>54</v>
      </c>
      <c r="N196" s="3" t="s">
        <v>94</v>
      </c>
    </row>
    <row r="197" spans="1:14">
      <c r="A197" s="3">
        <f t="shared" si="15"/>
        <v>196</v>
      </c>
      <c r="B197" s="4">
        <v>41351</v>
      </c>
      <c r="C197" s="3" t="s">
        <v>11</v>
      </c>
      <c r="D197" s="3">
        <v>1</v>
      </c>
      <c r="E197" s="3">
        <v>20</v>
      </c>
      <c r="F197" s="3">
        <v>4</v>
      </c>
      <c r="G197" s="3">
        <v>22</v>
      </c>
      <c r="H197" s="3" t="s">
        <v>28</v>
      </c>
      <c r="I197" s="3">
        <f t="shared" si="12"/>
        <v>23</v>
      </c>
      <c r="J197" s="3">
        <f t="shared" si="13"/>
        <v>34</v>
      </c>
      <c r="K197" s="3">
        <f t="shared" si="14"/>
        <v>0</v>
      </c>
      <c r="L197" s="3">
        <f>COUNTIF($K$2:K197, 0.5)/COUNT($K$2:K197)</f>
        <v>8.1632653061224483E-2</v>
      </c>
      <c r="M197" s="3" t="s">
        <v>55</v>
      </c>
      <c r="N197" s="3" t="s">
        <v>94</v>
      </c>
    </row>
    <row r="198" spans="1:14">
      <c r="A198" s="3">
        <f t="shared" si="15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2"/>
        <v>24</v>
      </c>
      <c r="J198" s="3">
        <f t="shared" si="13"/>
        <v>21</v>
      </c>
      <c r="K198" s="3">
        <f t="shared" si="14"/>
        <v>1</v>
      </c>
      <c r="L198" s="3">
        <f>COUNTIF($K$2:K198, 0.5)/COUNT($K$2:K198)</f>
        <v>8.1218274111675121E-2</v>
      </c>
      <c r="M198" s="3" t="s">
        <v>68</v>
      </c>
      <c r="N198" s="3" t="s">
        <v>96</v>
      </c>
    </row>
    <row r="199" spans="1:14">
      <c r="A199" s="3">
        <f t="shared" si="15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2"/>
        <v>19</v>
      </c>
      <c r="J199" s="3">
        <f t="shared" si="13"/>
        <v>22</v>
      </c>
      <c r="K199" s="3">
        <f t="shared" si="14"/>
        <v>0</v>
      </c>
      <c r="L199" s="3">
        <f>COUNTIF($K$2:K199, 0.5)/COUNT($K$2:K199)</f>
        <v>8.0808080808080815E-2</v>
      </c>
      <c r="M199" s="3" t="s">
        <v>76</v>
      </c>
      <c r="N199" s="3" t="s">
        <v>96</v>
      </c>
    </row>
    <row r="200" spans="1:14">
      <c r="A200" s="3">
        <f t="shared" si="15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2"/>
        <v>19</v>
      </c>
      <c r="J200" s="3">
        <f t="shared" si="13"/>
        <v>16</v>
      </c>
      <c r="K200" s="3">
        <f t="shared" si="14"/>
        <v>1</v>
      </c>
      <c r="L200" s="3">
        <f>COUNTIF($K$2:K200, 0.5)/COUNT($K$2:K200)</f>
        <v>8.0402010050251257E-2</v>
      </c>
      <c r="M200" s="3" t="s">
        <v>56</v>
      </c>
      <c r="N200" t="s">
        <v>98</v>
      </c>
    </row>
    <row r="201" spans="1:14">
      <c r="A201" s="3">
        <f t="shared" si="15"/>
        <v>200</v>
      </c>
      <c r="B201" s="4">
        <v>41357</v>
      </c>
      <c r="C201" s="3" t="s">
        <v>5</v>
      </c>
      <c r="D201" s="3">
        <v>0</v>
      </c>
      <c r="E201" s="3">
        <v>8</v>
      </c>
      <c r="F201" s="3">
        <v>2</v>
      </c>
      <c r="G201" s="3">
        <v>20</v>
      </c>
      <c r="H201" s="3" t="s">
        <v>16</v>
      </c>
      <c r="I201" s="3">
        <f t="shared" si="12"/>
        <v>8</v>
      </c>
      <c r="J201" s="3">
        <f t="shared" si="13"/>
        <v>26</v>
      </c>
      <c r="K201" s="3">
        <f t="shared" si="14"/>
        <v>0</v>
      </c>
      <c r="L201" s="3">
        <f>COUNTIF($K$2:K201, 0.5)/COUNT($K$2:K201)</f>
        <v>0.08</v>
      </c>
      <c r="M201" s="3" t="s">
        <v>71</v>
      </c>
      <c r="N201" s="3" t="s">
        <v>96</v>
      </c>
    </row>
    <row r="202" spans="1:14">
      <c r="A202" s="3">
        <f t="shared" si="15"/>
        <v>201</v>
      </c>
      <c r="B202" s="4">
        <v>41357</v>
      </c>
      <c r="C202" s="3" t="s">
        <v>26</v>
      </c>
      <c r="D202" s="3">
        <v>0</v>
      </c>
      <c r="E202" s="3">
        <v>9</v>
      </c>
      <c r="F202" s="3">
        <v>1</v>
      </c>
      <c r="G202" s="3">
        <v>20</v>
      </c>
      <c r="H202" s="3" t="s">
        <v>23</v>
      </c>
      <c r="I202" s="3">
        <f t="shared" si="12"/>
        <v>9</v>
      </c>
      <c r="J202" s="3">
        <f t="shared" si="13"/>
        <v>23</v>
      </c>
      <c r="K202" s="3">
        <f t="shared" si="14"/>
        <v>0</v>
      </c>
      <c r="L202" s="3">
        <f>COUNTIF($K$2:K202, 0.5)/COUNT($K$2:K202)</f>
        <v>7.9601990049751242E-2</v>
      </c>
      <c r="M202" s="3" t="s">
        <v>74</v>
      </c>
      <c r="N202" s="3" t="s">
        <v>97</v>
      </c>
    </row>
    <row r="203" spans="1:14">
      <c r="A203" s="3">
        <f t="shared" si="15"/>
        <v>202</v>
      </c>
      <c r="B203" s="4">
        <v>41357</v>
      </c>
      <c r="C203" s="3" t="s">
        <v>2</v>
      </c>
      <c r="D203" s="3">
        <v>0</v>
      </c>
      <c r="E203" s="3">
        <v>13</v>
      </c>
      <c r="F203" s="3">
        <v>3</v>
      </c>
      <c r="G203" s="3">
        <v>14</v>
      </c>
      <c r="H203" s="3" t="s">
        <v>0</v>
      </c>
      <c r="I203" s="3">
        <f t="shared" si="12"/>
        <v>13</v>
      </c>
      <c r="J203" s="3">
        <f t="shared" si="13"/>
        <v>23</v>
      </c>
      <c r="K203" s="3">
        <f t="shared" si="14"/>
        <v>0</v>
      </c>
      <c r="L203" s="3">
        <f>COUNTIF($K$2:K203, 0.5)/COUNT($K$2:K203)</f>
        <v>7.9207920792079209E-2</v>
      </c>
      <c r="M203" s="3" t="s">
        <v>67</v>
      </c>
      <c r="N203" s="3" t="s">
        <v>95</v>
      </c>
    </row>
    <row r="204" spans="1:14">
      <c r="A204" s="3">
        <f t="shared" si="15"/>
        <v>203</v>
      </c>
      <c r="B204" s="4">
        <v>41357</v>
      </c>
      <c r="C204" s="3" t="s">
        <v>34</v>
      </c>
      <c r="D204" s="3">
        <v>2</v>
      </c>
      <c r="E204" s="3">
        <v>8</v>
      </c>
      <c r="F204" s="3">
        <v>0</v>
      </c>
      <c r="G204" s="3">
        <v>21</v>
      </c>
      <c r="H204" s="3" t="s">
        <v>32</v>
      </c>
      <c r="I204" s="3">
        <f t="shared" si="12"/>
        <v>14</v>
      </c>
      <c r="J204" s="3">
        <f t="shared" si="13"/>
        <v>21</v>
      </c>
      <c r="K204" s="3">
        <f t="shared" si="14"/>
        <v>0</v>
      </c>
      <c r="L204" s="3">
        <f>COUNTIF($K$2:K204, 0.5)/COUNT($K$2:K204)</f>
        <v>7.8817733990147784E-2</v>
      </c>
      <c r="M204" s="3" t="s">
        <v>90</v>
      </c>
      <c r="N204" s="3" t="s">
        <v>96</v>
      </c>
    </row>
    <row r="205" spans="1:14">
      <c r="A205" s="3">
        <f t="shared" si="15"/>
        <v>204</v>
      </c>
      <c r="B205" s="4">
        <v>41357</v>
      </c>
      <c r="C205" s="3" t="s">
        <v>22</v>
      </c>
      <c r="D205" s="3">
        <v>1</v>
      </c>
      <c r="E205" s="3">
        <v>11</v>
      </c>
      <c r="F205" s="3">
        <v>3</v>
      </c>
      <c r="G205" s="3">
        <v>13</v>
      </c>
      <c r="H205" s="3" t="s">
        <v>19</v>
      </c>
      <c r="I205" s="3">
        <f t="shared" si="12"/>
        <v>14</v>
      </c>
      <c r="J205" s="3">
        <f t="shared" si="13"/>
        <v>22</v>
      </c>
      <c r="K205" s="3">
        <f t="shared" si="14"/>
        <v>0</v>
      </c>
      <c r="L205" s="3">
        <f>COUNTIF($K$2:K205, 0.5)/COUNT($K$2:K205)</f>
        <v>7.8431372549019607E-2</v>
      </c>
      <c r="M205" s="3" t="s">
        <v>120</v>
      </c>
      <c r="N205" s="3" t="s">
        <v>97</v>
      </c>
    </row>
    <row r="206" spans="1:14">
      <c r="A206" s="3">
        <f t="shared" si="15"/>
        <v>205</v>
      </c>
      <c r="B206" s="4">
        <v>41357</v>
      </c>
      <c r="C206" s="3" t="s">
        <v>33</v>
      </c>
      <c r="D206" s="3">
        <v>0</v>
      </c>
      <c r="E206" s="3">
        <v>15</v>
      </c>
      <c r="F206" s="3">
        <v>3</v>
      </c>
      <c r="G206" s="3">
        <v>19</v>
      </c>
      <c r="H206" s="3" t="s">
        <v>8</v>
      </c>
      <c r="I206" s="3">
        <f t="shared" si="12"/>
        <v>15</v>
      </c>
      <c r="J206" s="3">
        <f t="shared" si="13"/>
        <v>28</v>
      </c>
      <c r="K206" s="3">
        <f t="shared" si="14"/>
        <v>0</v>
      </c>
      <c r="L206" s="3">
        <f>COUNTIF($K$2:K206, 0.5)/COUNT($K$2:K206)</f>
        <v>7.8048780487804878E-2</v>
      </c>
      <c r="M206" s="3" t="s">
        <v>66</v>
      </c>
      <c r="N206" s="3" t="s">
        <v>95</v>
      </c>
    </row>
    <row r="207" spans="1:14">
      <c r="A207" s="3">
        <f t="shared" si="15"/>
        <v>206</v>
      </c>
      <c r="B207" s="4">
        <v>41357</v>
      </c>
      <c r="C207" s="3" t="s">
        <v>1</v>
      </c>
      <c r="D207" s="3">
        <v>0</v>
      </c>
      <c r="E207" s="3">
        <v>15</v>
      </c>
      <c r="F207" s="3">
        <v>4</v>
      </c>
      <c r="G207" s="3">
        <v>13</v>
      </c>
      <c r="H207" s="3" t="s">
        <v>7</v>
      </c>
      <c r="I207" s="3">
        <f t="shared" si="12"/>
        <v>15</v>
      </c>
      <c r="J207" s="3">
        <f t="shared" si="13"/>
        <v>25</v>
      </c>
      <c r="K207" s="3">
        <f t="shared" si="14"/>
        <v>0</v>
      </c>
      <c r="L207" s="3">
        <f>COUNTIF($K$2:K207, 0.5)/COUNT($K$2:K207)</f>
        <v>7.7669902912621352E-2</v>
      </c>
      <c r="M207" s="3" t="s">
        <v>77</v>
      </c>
      <c r="N207" s="3" t="s">
        <v>97</v>
      </c>
    </row>
    <row r="208" spans="1:14">
      <c r="A208" s="3">
        <f t="shared" si="15"/>
        <v>207</v>
      </c>
      <c r="B208" s="4">
        <v>41357</v>
      </c>
      <c r="C208" s="3" t="s">
        <v>24</v>
      </c>
      <c r="D208" s="3">
        <v>0</v>
      </c>
      <c r="E208" s="3">
        <v>15</v>
      </c>
      <c r="F208" s="3">
        <v>2</v>
      </c>
      <c r="G208" s="3">
        <v>14</v>
      </c>
      <c r="H208" s="3" t="s">
        <v>29</v>
      </c>
      <c r="I208" s="3">
        <f t="shared" si="12"/>
        <v>15</v>
      </c>
      <c r="J208" s="3">
        <f t="shared" si="13"/>
        <v>20</v>
      </c>
      <c r="K208" s="3">
        <f t="shared" si="14"/>
        <v>0</v>
      </c>
      <c r="L208" s="3">
        <f>COUNTIF($K$2:K208, 0.5)/COUNT($K$2:K208)</f>
        <v>7.7294685990338161E-2</v>
      </c>
      <c r="M208" s="3" t="s">
        <v>81</v>
      </c>
      <c r="N208" s="3" t="s">
        <v>98</v>
      </c>
    </row>
    <row r="209" spans="1:14">
      <c r="A209" s="3">
        <f t="shared" si="15"/>
        <v>208</v>
      </c>
      <c r="B209" s="4">
        <v>41357</v>
      </c>
      <c r="C209" s="3" t="s">
        <v>31</v>
      </c>
      <c r="D209" s="3">
        <v>1</v>
      </c>
      <c r="E209" s="3">
        <v>14</v>
      </c>
      <c r="F209" s="3">
        <v>0</v>
      </c>
      <c r="G209" s="3">
        <v>16</v>
      </c>
      <c r="H209" s="3" t="s">
        <v>28</v>
      </c>
      <c r="I209" s="3">
        <f t="shared" si="12"/>
        <v>17</v>
      </c>
      <c r="J209" s="3">
        <f t="shared" si="13"/>
        <v>16</v>
      </c>
      <c r="K209" s="3">
        <f t="shared" si="14"/>
        <v>1</v>
      </c>
      <c r="L209" s="3">
        <f>COUNTIF($K$2:K209, 0.5)/COUNT($K$2:K209)</f>
        <v>7.6923076923076927E-2</v>
      </c>
      <c r="M209" s="3" t="s">
        <v>57</v>
      </c>
      <c r="N209" t="s">
        <v>94</v>
      </c>
    </row>
    <row r="210" spans="1:14">
      <c r="A210" s="3">
        <f t="shared" si="15"/>
        <v>209</v>
      </c>
      <c r="B210" s="4">
        <v>41357</v>
      </c>
      <c r="C210" s="3" t="s">
        <v>25</v>
      </c>
      <c r="D210" s="3">
        <v>3</v>
      </c>
      <c r="E210" s="3">
        <v>8</v>
      </c>
      <c r="F210" s="3">
        <v>0</v>
      </c>
      <c r="G210" s="3">
        <v>21</v>
      </c>
      <c r="H210" s="3" t="s">
        <v>18</v>
      </c>
      <c r="I210" s="3">
        <f t="shared" si="12"/>
        <v>17</v>
      </c>
      <c r="J210" s="3">
        <f t="shared" si="13"/>
        <v>21</v>
      </c>
      <c r="K210" s="3">
        <f t="shared" si="14"/>
        <v>0</v>
      </c>
      <c r="L210" s="3">
        <f>COUNTIF($K$2:K210, 0.5)/COUNT($K$2:K210)</f>
        <v>7.6555023923444973E-2</v>
      </c>
      <c r="M210" s="3" t="s">
        <v>61</v>
      </c>
      <c r="N210" t="s">
        <v>95</v>
      </c>
    </row>
    <row r="211" spans="1:14">
      <c r="A211" s="3">
        <f t="shared" si="15"/>
        <v>210</v>
      </c>
      <c r="B211" s="4">
        <v>41357</v>
      </c>
      <c r="C211" s="3" t="s">
        <v>3</v>
      </c>
      <c r="D211" s="3">
        <v>1</v>
      </c>
      <c r="E211" s="3">
        <v>15</v>
      </c>
      <c r="F211" s="3">
        <v>3</v>
      </c>
      <c r="G211" s="3">
        <v>10</v>
      </c>
      <c r="H211" s="3" t="s">
        <v>14</v>
      </c>
      <c r="I211" s="3">
        <f t="shared" si="12"/>
        <v>18</v>
      </c>
      <c r="J211" s="3">
        <f t="shared" si="13"/>
        <v>19</v>
      </c>
      <c r="K211" s="3">
        <f t="shared" si="14"/>
        <v>0</v>
      </c>
      <c r="L211" s="3">
        <f>COUNTIF($K$2:K211, 0.5)/COUNT($K$2:K211)</f>
        <v>7.6190476190476197E-2</v>
      </c>
      <c r="M211" s="3" t="s">
        <v>65</v>
      </c>
      <c r="N211" s="3" t="s">
        <v>94</v>
      </c>
    </row>
    <row r="212" spans="1:14">
      <c r="A212" s="3">
        <f t="shared" si="15"/>
        <v>211</v>
      </c>
      <c r="B212" s="4">
        <v>41357</v>
      </c>
      <c r="C212" s="3" t="s">
        <v>11</v>
      </c>
      <c r="D212" s="3">
        <v>2</v>
      </c>
      <c r="E212" s="3">
        <v>12</v>
      </c>
      <c r="F212" s="3">
        <v>2</v>
      </c>
      <c r="G212" s="3">
        <v>12</v>
      </c>
      <c r="H212" s="3" t="s">
        <v>4</v>
      </c>
      <c r="I212" s="3">
        <f t="shared" si="12"/>
        <v>18</v>
      </c>
      <c r="J212" s="3">
        <f t="shared" si="13"/>
        <v>18</v>
      </c>
      <c r="K212" s="3">
        <f t="shared" si="14"/>
        <v>0.5</v>
      </c>
      <c r="L212" s="3">
        <f>COUNTIF($K$2:K212, 0.5)/COUNT($K$2:K212)</f>
        <v>8.0568720379146919E-2</v>
      </c>
      <c r="M212" s="3" t="s">
        <v>55</v>
      </c>
      <c r="N212" t="s">
        <v>94</v>
      </c>
    </row>
    <row r="213" spans="1:14">
      <c r="A213" s="3">
        <f t="shared" si="15"/>
        <v>212</v>
      </c>
      <c r="B213" s="4">
        <v>41357</v>
      </c>
      <c r="C213" s="3" t="s">
        <v>27</v>
      </c>
      <c r="D213" s="3">
        <v>1</v>
      </c>
      <c r="E213" s="3">
        <v>15</v>
      </c>
      <c r="F213" s="3">
        <v>1</v>
      </c>
      <c r="G213" s="3">
        <v>6</v>
      </c>
      <c r="H213" s="3" t="s">
        <v>17</v>
      </c>
      <c r="I213" s="3">
        <f t="shared" si="12"/>
        <v>18</v>
      </c>
      <c r="J213" s="3">
        <f t="shared" si="13"/>
        <v>9</v>
      </c>
      <c r="K213" s="3">
        <f t="shared" si="14"/>
        <v>1</v>
      </c>
      <c r="L213" s="3">
        <f>COUNTIF($K$2:K213, 0.5)/COUNT($K$2:K213)</f>
        <v>8.0188679245283015E-2</v>
      </c>
      <c r="M213" s="3" t="s">
        <v>82</v>
      </c>
      <c r="N213" t="s">
        <v>102</v>
      </c>
    </row>
    <row r="214" spans="1:14">
      <c r="A214" s="3">
        <f t="shared" si="15"/>
        <v>213</v>
      </c>
      <c r="B214" s="4">
        <v>41357</v>
      </c>
      <c r="C214" s="3" t="s">
        <v>6</v>
      </c>
      <c r="D214" s="3">
        <v>3</v>
      </c>
      <c r="E214" s="3">
        <v>13</v>
      </c>
      <c r="F214" s="3">
        <v>0</v>
      </c>
      <c r="G214" s="3">
        <v>10</v>
      </c>
      <c r="H214" s="3" t="s">
        <v>21</v>
      </c>
      <c r="I214" s="3">
        <f t="shared" si="12"/>
        <v>22</v>
      </c>
      <c r="J214" s="3">
        <f t="shared" si="13"/>
        <v>10</v>
      </c>
      <c r="K214" s="3">
        <f t="shared" si="14"/>
        <v>1</v>
      </c>
      <c r="L214" s="3">
        <f>COUNTIF($K$2:K214, 0.5)/COUNT($K$2:K214)</f>
        <v>7.9812206572769953E-2</v>
      </c>
      <c r="M214" s="3" t="s">
        <v>86</v>
      </c>
      <c r="N214" t="s">
        <v>98</v>
      </c>
    </row>
    <row r="215" spans="1:14">
      <c r="A215" s="3">
        <f t="shared" si="15"/>
        <v>214</v>
      </c>
      <c r="B215" s="4">
        <v>41357</v>
      </c>
      <c r="C215" s="3" t="s">
        <v>20</v>
      </c>
      <c r="D215" s="3">
        <v>2</v>
      </c>
      <c r="E215" s="3">
        <v>18</v>
      </c>
      <c r="F215" s="3">
        <v>1</v>
      </c>
      <c r="G215" s="3">
        <v>15</v>
      </c>
      <c r="H215" s="3" t="s">
        <v>30</v>
      </c>
      <c r="I215" s="3">
        <f t="shared" si="12"/>
        <v>24</v>
      </c>
      <c r="J215" s="3">
        <f t="shared" si="13"/>
        <v>18</v>
      </c>
      <c r="K215" s="3">
        <f t="shared" si="14"/>
        <v>1</v>
      </c>
      <c r="L215" s="3">
        <f>COUNTIF($K$2:K215, 0.5)/COUNT($K$2:K215)</f>
        <v>7.9439252336448593E-2</v>
      </c>
      <c r="M215" s="3" t="s">
        <v>91</v>
      </c>
      <c r="N215" t="s">
        <v>102</v>
      </c>
    </row>
    <row r="216" spans="1:14">
      <c r="A216" s="3">
        <f t="shared" si="15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2"/>
        <v>24</v>
      </c>
      <c r="J216" s="3">
        <f t="shared" si="13"/>
        <v>16</v>
      </c>
      <c r="K216" s="3">
        <f t="shared" si="14"/>
        <v>1</v>
      </c>
      <c r="L216" s="3">
        <f>COUNTIF($K$2:K216, 0.5)/COUNT($K$2:K216)</f>
        <v>7.9069767441860464E-2</v>
      </c>
      <c r="M216" s="3" t="s">
        <v>75</v>
      </c>
      <c r="N216" s="3" t="s">
        <v>97</v>
      </c>
    </row>
    <row r="217" spans="1:14">
      <c r="A217" s="3">
        <f t="shared" si="15"/>
        <v>216</v>
      </c>
      <c r="B217" s="4">
        <v>41363</v>
      </c>
      <c r="C217" s="3" t="s">
        <v>7</v>
      </c>
      <c r="D217" s="3">
        <v>1</v>
      </c>
      <c r="E217" s="3">
        <v>22</v>
      </c>
      <c r="F217" s="3">
        <v>1</v>
      </c>
      <c r="G217" s="3">
        <v>14</v>
      </c>
      <c r="H217" s="3" t="s">
        <v>22</v>
      </c>
      <c r="I217" s="3">
        <f t="shared" si="12"/>
        <v>25</v>
      </c>
      <c r="J217" s="3">
        <f t="shared" si="13"/>
        <v>17</v>
      </c>
      <c r="K217" s="3">
        <f t="shared" si="14"/>
        <v>1</v>
      </c>
      <c r="L217" s="3">
        <f>COUNTIF($K$2:K217, 0.5)/COUNT($K$2:K217)</f>
        <v>7.8703703703703706E-2</v>
      </c>
      <c r="M217" s="3" t="s">
        <v>70</v>
      </c>
      <c r="N217" s="3" t="s">
        <v>97</v>
      </c>
    </row>
    <row r="218" spans="1:14">
      <c r="A218" s="3">
        <f t="shared" si="15"/>
        <v>217</v>
      </c>
      <c r="B218" s="4">
        <v>41363</v>
      </c>
      <c r="C218" s="3" t="s">
        <v>23</v>
      </c>
      <c r="D218" s="3">
        <v>3</v>
      </c>
      <c r="E218" s="3">
        <v>18</v>
      </c>
      <c r="F218" s="3">
        <v>1</v>
      </c>
      <c r="G218" s="3">
        <v>10</v>
      </c>
      <c r="H218" s="3" t="s">
        <v>1</v>
      </c>
      <c r="I218" s="3">
        <f t="shared" si="12"/>
        <v>27</v>
      </c>
      <c r="J218" s="3">
        <f t="shared" si="13"/>
        <v>13</v>
      </c>
      <c r="K218" s="3">
        <f t="shared" si="14"/>
        <v>1</v>
      </c>
      <c r="L218" s="3">
        <f>COUNTIF($K$2:K218, 0.5)/COUNT($K$2:K218)</f>
        <v>7.8341013824884786E-2</v>
      </c>
      <c r="M218" s="3" t="s">
        <v>73</v>
      </c>
      <c r="N218" t="s">
        <v>97</v>
      </c>
    </row>
    <row r="219" spans="1:14">
      <c r="A219" s="3">
        <f t="shared" si="15"/>
        <v>218</v>
      </c>
      <c r="B219" s="4">
        <v>41364</v>
      </c>
      <c r="C219" s="3" t="s">
        <v>31</v>
      </c>
      <c r="D219" s="3">
        <v>0</v>
      </c>
      <c r="E219" s="3">
        <v>12</v>
      </c>
      <c r="F219" s="3">
        <v>0</v>
      </c>
      <c r="G219" s="3">
        <v>15</v>
      </c>
      <c r="H219" s="3" t="s">
        <v>11</v>
      </c>
      <c r="I219" s="3">
        <f t="shared" si="12"/>
        <v>12</v>
      </c>
      <c r="J219" s="3">
        <f t="shared" si="13"/>
        <v>15</v>
      </c>
      <c r="K219" s="3">
        <f t="shared" si="14"/>
        <v>0</v>
      </c>
      <c r="L219" s="3">
        <f>COUNTIF($K$2:K219, 0.5)/COUNT($K$2:K219)</f>
        <v>7.7981651376146793E-2</v>
      </c>
      <c r="M219" s="3" t="s">
        <v>57</v>
      </c>
      <c r="N219" s="3" t="s">
        <v>94</v>
      </c>
    </row>
    <row r="220" spans="1:14">
      <c r="A220" s="3">
        <f t="shared" si="15"/>
        <v>219</v>
      </c>
      <c r="B220" s="4">
        <v>41364</v>
      </c>
      <c r="C220" s="3" t="s">
        <v>6</v>
      </c>
      <c r="D220" s="3">
        <v>1</v>
      </c>
      <c r="E220" s="3">
        <v>9</v>
      </c>
      <c r="F220" s="3">
        <v>2</v>
      </c>
      <c r="G220" s="3">
        <v>11</v>
      </c>
      <c r="H220" s="3" t="s">
        <v>10</v>
      </c>
      <c r="I220" s="3">
        <f t="shared" si="12"/>
        <v>12</v>
      </c>
      <c r="J220" s="3">
        <f t="shared" si="13"/>
        <v>17</v>
      </c>
      <c r="K220" s="3">
        <f t="shared" si="14"/>
        <v>0</v>
      </c>
      <c r="L220" s="3">
        <f>COUNTIF($K$2:K220, 0.5)/COUNT($K$2:K220)</f>
        <v>7.7625570776255703E-2</v>
      </c>
      <c r="M220" s="3" t="s">
        <v>84</v>
      </c>
      <c r="N220" s="3" t="s">
        <v>98</v>
      </c>
    </row>
    <row r="221" spans="1:14">
      <c r="A221" s="3">
        <f t="shared" si="15"/>
        <v>220</v>
      </c>
      <c r="B221" s="4">
        <v>41364</v>
      </c>
      <c r="C221" s="3" t="s">
        <v>9</v>
      </c>
      <c r="D221" s="3">
        <v>1</v>
      </c>
      <c r="E221" s="3">
        <v>9</v>
      </c>
      <c r="F221" s="3">
        <v>0</v>
      </c>
      <c r="G221" s="3">
        <v>10</v>
      </c>
      <c r="H221" s="3" t="s">
        <v>24</v>
      </c>
      <c r="I221" s="3">
        <f t="shared" si="12"/>
        <v>12</v>
      </c>
      <c r="J221" s="3">
        <f t="shared" si="13"/>
        <v>10</v>
      </c>
      <c r="K221" s="3">
        <f t="shared" si="14"/>
        <v>1</v>
      </c>
      <c r="L221" s="3">
        <f>COUNTIF($K$2:K221, 0.5)/COUNT($K$2:K221)</f>
        <v>7.7272727272727271E-2</v>
      </c>
      <c r="M221" s="3" t="s">
        <v>86</v>
      </c>
      <c r="N221" s="3" t="s">
        <v>98</v>
      </c>
    </row>
    <row r="222" spans="1:14">
      <c r="A222" s="3">
        <f t="shared" si="15"/>
        <v>221</v>
      </c>
      <c r="B222" s="4">
        <v>41364</v>
      </c>
      <c r="C222" s="3" t="s">
        <v>29</v>
      </c>
      <c r="D222" s="3">
        <v>0</v>
      </c>
      <c r="E222" s="3">
        <v>15</v>
      </c>
      <c r="F222" s="3">
        <v>5</v>
      </c>
      <c r="G222" s="3">
        <v>11</v>
      </c>
      <c r="H222" s="3" t="s">
        <v>21</v>
      </c>
      <c r="I222" s="3">
        <f t="shared" si="12"/>
        <v>15</v>
      </c>
      <c r="J222" s="3">
        <f t="shared" si="13"/>
        <v>26</v>
      </c>
      <c r="K222" s="3">
        <f t="shared" si="14"/>
        <v>0</v>
      </c>
      <c r="L222" s="3">
        <f>COUNTIF($K$2:K222, 0.5)/COUNT($K$2:K222)</f>
        <v>7.6923076923076927E-2</v>
      </c>
      <c r="M222" s="3" t="s">
        <v>99</v>
      </c>
      <c r="N222" s="3" t="s">
        <v>98</v>
      </c>
    </row>
    <row r="223" spans="1:14">
      <c r="A223" s="3">
        <f t="shared" si="15"/>
        <v>222</v>
      </c>
      <c r="B223" s="4">
        <v>41364</v>
      </c>
      <c r="C223" s="3" t="s">
        <v>12</v>
      </c>
      <c r="D223" s="3">
        <v>1</v>
      </c>
      <c r="E223" s="3">
        <v>13</v>
      </c>
      <c r="F223" s="3">
        <v>1</v>
      </c>
      <c r="G223" s="3">
        <v>12</v>
      </c>
      <c r="H223" s="3" t="s">
        <v>5</v>
      </c>
      <c r="I223" s="3">
        <f t="shared" si="12"/>
        <v>16</v>
      </c>
      <c r="J223" s="3">
        <f t="shared" si="13"/>
        <v>15</v>
      </c>
      <c r="K223" s="3">
        <f t="shared" si="14"/>
        <v>1</v>
      </c>
      <c r="L223" s="3">
        <f>COUNTIF($K$2:K223, 0.5)/COUNT($K$2:K223)</f>
        <v>7.6576576576576572E-2</v>
      </c>
      <c r="M223" s="3" t="s">
        <v>93</v>
      </c>
      <c r="N223" s="3" t="s">
        <v>96</v>
      </c>
    </row>
    <row r="224" spans="1:14">
      <c r="A224" s="3">
        <f t="shared" si="15"/>
        <v>223</v>
      </c>
      <c r="B224" s="4">
        <v>41364</v>
      </c>
      <c r="C224" s="3" t="s">
        <v>16</v>
      </c>
      <c r="D224" s="3">
        <v>0</v>
      </c>
      <c r="E224" s="3">
        <v>18</v>
      </c>
      <c r="F224" s="3">
        <v>0</v>
      </c>
      <c r="G224" s="3">
        <v>14</v>
      </c>
      <c r="H224" s="3" t="s">
        <v>34</v>
      </c>
      <c r="I224" s="3">
        <f t="shared" si="12"/>
        <v>18</v>
      </c>
      <c r="J224" s="3">
        <f t="shared" si="13"/>
        <v>14</v>
      </c>
      <c r="K224" s="3">
        <f t="shared" si="14"/>
        <v>1</v>
      </c>
      <c r="L224" s="3">
        <f>COUNTIF($K$2:K224, 0.5)/COUNT($K$2:K224)</f>
        <v>7.623318385650224E-2</v>
      </c>
      <c r="M224" s="3" t="s">
        <v>62</v>
      </c>
      <c r="N224" s="3" t="s">
        <v>96</v>
      </c>
    </row>
    <row r="225" spans="1:14">
      <c r="A225" s="3">
        <f t="shared" si="15"/>
        <v>224</v>
      </c>
      <c r="B225" s="4">
        <v>41364</v>
      </c>
      <c r="C225" s="3" t="s">
        <v>0</v>
      </c>
      <c r="D225" s="3">
        <v>0</v>
      </c>
      <c r="E225" s="3">
        <v>19</v>
      </c>
      <c r="F225" s="3">
        <v>0</v>
      </c>
      <c r="G225" s="3">
        <v>21</v>
      </c>
      <c r="H225" s="3" t="s">
        <v>25</v>
      </c>
      <c r="I225" s="3">
        <f t="shared" si="12"/>
        <v>19</v>
      </c>
      <c r="J225" s="3">
        <f t="shared" si="13"/>
        <v>21</v>
      </c>
      <c r="K225" s="3">
        <f t="shared" si="14"/>
        <v>0</v>
      </c>
      <c r="L225" s="3">
        <f>COUNTIF($K$2:K225, 0.5)/COUNT($K$2:K225)</f>
        <v>7.5892857142857137E-2</v>
      </c>
      <c r="M225" s="3" t="s">
        <v>64</v>
      </c>
      <c r="N225" s="3" t="s">
        <v>95</v>
      </c>
    </row>
    <row r="226" spans="1:14">
      <c r="A226" s="3">
        <f t="shared" si="15"/>
        <v>225</v>
      </c>
      <c r="B226" s="4">
        <v>41364</v>
      </c>
      <c r="C226" s="3" t="s">
        <v>14</v>
      </c>
      <c r="D226" s="3">
        <v>0</v>
      </c>
      <c r="E226" s="3">
        <v>20</v>
      </c>
      <c r="F226" s="3">
        <v>2</v>
      </c>
      <c r="G226" s="3">
        <v>12</v>
      </c>
      <c r="H226" s="3" t="s">
        <v>4</v>
      </c>
      <c r="I226" s="3">
        <f t="shared" si="12"/>
        <v>20</v>
      </c>
      <c r="J226" s="3">
        <f t="shared" si="13"/>
        <v>18</v>
      </c>
      <c r="K226" s="3">
        <f t="shared" si="14"/>
        <v>1</v>
      </c>
      <c r="L226" s="3">
        <f>COUNTIF($K$2:K226, 0.5)/COUNT($K$2:K226)</f>
        <v>7.5555555555555556E-2</v>
      </c>
      <c r="M226" s="3" t="s">
        <v>54</v>
      </c>
      <c r="N226" s="3" t="s">
        <v>94</v>
      </c>
    </row>
    <row r="227" spans="1:14">
      <c r="A227" s="3">
        <f t="shared" si="15"/>
        <v>226</v>
      </c>
      <c r="B227" s="4">
        <v>41364</v>
      </c>
      <c r="C227" s="3" t="s">
        <v>18</v>
      </c>
      <c r="D227" s="3">
        <v>1</v>
      </c>
      <c r="E227" s="3">
        <v>19</v>
      </c>
      <c r="F227" s="3">
        <v>2</v>
      </c>
      <c r="G227" s="3">
        <v>16</v>
      </c>
      <c r="H227" s="3" t="s">
        <v>33</v>
      </c>
      <c r="I227" s="3">
        <f t="shared" si="12"/>
        <v>22</v>
      </c>
      <c r="J227" s="3">
        <f t="shared" si="13"/>
        <v>22</v>
      </c>
      <c r="K227" s="3">
        <f t="shared" si="14"/>
        <v>0.5</v>
      </c>
      <c r="L227" s="3">
        <f>COUNTIF($K$2:K227, 0.5)/COUNT($K$2:K227)</f>
        <v>7.9646017699115043E-2</v>
      </c>
      <c r="M227" s="3" t="s">
        <v>63</v>
      </c>
      <c r="N227" s="3" t="s">
        <v>95</v>
      </c>
    </row>
    <row r="228" spans="1:14">
      <c r="A228" s="3">
        <f t="shared" si="15"/>
        <v>227</v>
      </c>
      <c r="B228" s="4">
        <v>41364</v>
      </c>
      <c r="C228" s="3" t="s">
        <v>8</v>
      </c>
      <c r="D228" s="3">
        <v>3</v>
      </c>
      <c r="E228" s="3">
        <v>15</v>
      </c>
      <c r="F228" s="3">
        <v>0</v>
      </c>
      <c r="G228" s="3">
        <v>11</v>
      </c>
      <c r="H228" s="3" t="s">
        <v>2</v>
      </c>
      <c r="I228" s="3">
        <f t="shared" si="12"/>
        <v>24</v>
      </c>
      <c r="J228" s="3">
        <f t="shared" si="13"/>
        <v>11</v>
      </c>
      <c r="K228" s="3">
        <f t="shared" si="14"/>
        <v>1</v>
      </c>
      <c r="L228" s="3">
        <f>COUNTIF($K$2:K228, 0.5)/COUNT($K$2:K228)</f>
        <v>7.9295154185022032E-2</v>
      </c>
      <c r="M228" s="3" t="s">
        <v>78</v>
      </c>
      <c r="N228" t="s">
        <v>95</v>
      </c>
    </row>
    <row r="229" spans="1:14">
      <c r="A229" s="3">
        <f t="shared" si="15"/>
        <v>228</v>
      </c>
      <c r="B229" s="4">
        <v>41364</v>
      </c>
      <c r="C229" s="3" t="s">
        <v>32</v>
      </c>
      <c r="D229" s="3">
        <v>1</v>
      </c>
      <c r="E229" s="3">
        <v>22</v>
      </c>
      <c r="F229" s="3">
        <v>2</v>
      </c>
      <c r="G229" s="3">
        <v>12</v>
      </c>
      <c r="H229" s="3" t="s">
        <v>13</v>
      </c>
      <c r="I229" s="3">
        <f t="shared" si="12"/>
        <v>25</v>
      </c>
      <c r="J229" s="3">
        <f t="shared" si="13"/>
        <v>18</v>
      </c>
      <c r="K229" s="3">
        <f t="shared" si="14"/>
        <v>1</v>
      </c>
      <c r="L229" s="3">
        <f>COUNTIF($K$2:K229, 0.5)/COUNT($K$2:K229)</f>
        <v>7.8947368421052627E-2</v>
      </c>
      <c r="M229" s="3" t="s">
        <v>68</v>
      </c>
      <c r="N229" t="s">
        <v>96</v>
      </c>
    </row>
    <row r="230" spans="1:14">
      <c r="A230" s="3">
        <f t="shared" si="15"/>
        <v>229</v>
      </c>
      <c r="B230" s="4">
        <v>41364</v>
      </c>
      <c r="C230" s="3" t="s">
        <v>20</v>
      </c>
      <c r="D230" s="3">
        <v>4</v>
      </c>
      <c r="E230" s="3">
        <v>13</v>
      </c>
      <c r="F230" s="3">
        <v>1</v>
      </c>
      <c r="G230" s="3">
        <v>4</v>
      </c>
      <c r="H230" s="3" t="s">
        <v>27</v>
      </c>
      <c r="I230" s="3">
        <f t="shared" si="12"/>
        <v>25</v>
      </c>
      <c r="J230" s="3">
        <f t="shared" si="13"/>
        <v>7</v>
      </c>
      <c r="K230" s="3">
        <f t="shared" si="14"/>
        <v>1</v>
      </c>
      <c r="L230" s="3">
        <f>COUNTIF($K$2:K230, 0.5)/COUNT($K$2:K230)</f>
        <v>7.8602620087336247E-2</v>
      </c>
      <c r="M230" s="3" t="s">
        <v>91</v>
      </c>
      <c r="N230" t="s">
        <v>102</v>
      </c>
    </row>
    <row r="231" spans="1:14">
      <c r="A231" s="3">
        <f t="shared" si="15"/>
        <v>230</v>
      </c>
      <c r="B231" s="4">
        <v>41364</v>
      </c>
      <c r="C231" s="3" t="s">
        <v>28</v>
      </c>
      <c r="D231" s="3">
        <v>3</v>
      </c>
      <c r="E231" s="3">
        <v>19</v>
      </c>
      <c r="F231" s="3">
        <v>1</v>
      </c>
      <c r="G231" s="3">
        <v>14</v>
      </c>
      <c r="H231" s="3" t="s">
        <v>3</v>
      </c>
      <c r="I231" s="3">
        <f t="shared" si="12"/>
        <v>28</v>
      </c>
      <c r="J231" s="3">
        <f t="shared" si="13"/>
        <v>17</v>
      </c>
      <c r="K231" s="3">
        <f t="shared" si="14"/>
        <v>1</v>
      </c>
      <c r="L231" s="3">
        <f>COUNTIF($K$2:K231, 0.5)/COUNT($K$2:K231)</f>
        <v>7.8260869565217397E-2</v>
      </c>
      <c r="M231" s="3" t="s">
        <v>58</v>
      </c>
      <c r="N231" t="s">
        <v>94</v>
      </c>
    </row>
    <row r="232" spans="1:14">
      <c r="A232" s="3">
        <f t="shared" si="15"/>
        <v>231</v>
      </c>
      <c r="B232" s="4">
        <v>41364</v>
      </c>
      <c r="C232" s="3" t="s">
        <v>30</v>
      </c>
      <c r="D232" s="3">
        <v>5</v>
      </c>
      <c r="E232" s="3">
        <v>18</v>
      </c>
      <c r="F232" s="3">
        <v>1</v>
      </c>
      <c r="G232" s="3">
        <v>16</v>
      </c>
      <c r="H232" s="3" t="s">
        <v>17</v>
      </c>
      <c r="I232" s="3">
        <f t="shared" si="12"/>
        <v>33</v>
      </c>
      <c r="J232" s="3">
        <f t="shared" si="13"/>
        <v>19</v>
      </c>
      <c r="K232" s="3">
        <f t="shared" si="14"/>
        <v>1</v>
      </c>
      <c r="L232" s="3">
        <f>COUNTIF($K$2:K232, 0.5)/COUNT($K$2:K232)</f>
        <v>7.792207792207792E-2</v>
      </c>
      <c r="M232" s="3" t="s">
        <v>88</v>
      </c>
      <c r="N232" t="s">
        <v>102</v>
      </c>
    </row>
    <row r="233" spans="1:14">
      <c r="A233" s="3">
        <f t="shared" si="15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2"/>
        <v>18</v>
      </c>
      <c r="J233" s="3">
        <f t="shared" si="13"/>
        <v>19</v>
      </c>
      <c r="K233" s="3">
        <f t="shared" si="14"/>
        <v>0</v>
      </c>
      <c r="L233" s="3">
        <f>COUNTIF($K$2:K233, 0.5)/COUNT($K$2:K233)</f>
        <v>7.7586206896551727E-2</v>
      </c>
      <c r="M233" s="3" t="s">
        <v>58</v>
      </c>
      <c r="N233" s="3" t="s">
        <v>95</v>
      </c>
    </row>
    <row r="234" spans="1:14">
      <c r="A234" s="3">
        <f t="shared" si="15"/>
        <v>233</v>
      </c>
      <c r="B234" s="4">
        <v>41377</v>
      </c>
      <c r="C234" s="3" t="s">
        <v>10</v>
      </c>
      <c r="D234" s="3">
        <v>1</v>
      </c>
      <c r="E234" s="3">
        <v>9</v>
      </c>
      <c r="F234" s="3">
        <v>1</v>
      </c>
      <c r="G234" s="3">
        <v>5</v>
      </c>
      <c r="H234" s="3" t="s">
        <v>6</v>
      </c>
      <c r="I234" s="3">
        <f t="shared" si="12"/>
        <v>12</v>
      </c>
      <c r="J234" s="3">
        <f t="shared" si="13"/>
        <v>8</v>
      </c>
      <c r="K234" s="3">
        <f t="shared" si="14"/>
        <v>1</v>
      </c>
      <c r="L234" s="3">
        <f>COUNTIF($K$2:K234, 0.5)/COUNT($K$2:K234)</f>
        <v>7.7253218884120178E-2</v>
      </c>
      <c r="M234" s="3" t="s">
        <v>100</v>
      </c>
      <c r="N234" s="3" t="s">
        <v>98</v>
      </c>
    </row>
    <row r="235" spans="1:14">
      <c r="A235" s="3">
        <f t="shared" si="15"/>
        <v>234</v>
      </c>
      <c r="B235" s="4">
        <v>41377</v>
      </c>
      <c r="C235" s="3" t="s">
        <v>29</v>
      </c>
      <c r="D235" s="3">
        <v>1</v>
      </c>
      <c r="E235" s="3">
        <v>16</v>
      </c>
      <c r="F235" s="3">
        <v>2</v>
      </c>
      <c r="G235" s="3">
        <v>15</v>
      </c>
      <c r="H235" s="3" t="s">
        <v>24</v>
      </c>
      <c r="I235" s="3">
        <f t="shared" si="12"/>
        <v>19</v>
      </c>
      <c r="J235" s="3">
        <f t="shared" si="13"/>
        <v>21</v>
      </c>
      <c r="K235" s="3">
        <f t="shared" si="14"/>
        <v>0</v>
      </c>
      <c r="L235" s="3">
        <f>COUNTIF($K$2:K235, 0.5)/COUNT($K$2:K235)</f>
        <v>7.6923076923076927E-2</v>
      </c>
      <c r="M235" s="3" t="s">
        <v>100</v>
      </c>
      <c r="N235" s="3" t="s">
        <v>98</v>
      </c>
    </row>
    <row r="236" spans="1:14">
      <c r="A236" s="3">
        <f t="shared" si="15"/>
        <v>235</v>
      </c>
      <c r="B236" s="4">
        <v>41378</v>
      </c>
      <c r="C236" s="3" t="s">
        <v>20</v>
      </c>
      <c r="D236" s="3">
        <v>1</v>
      </c>
      <c r="E236" s="3">
        <v>8</v>
      </c>
      <c r="F236" s="3">
        <v>0</v>
      </c>
      <c r="G236" s="3">
        <v>9</v>
      </c>
      <c r="H236" s="3" t="s">
        <v>27</v>
      </c>
      <c r="I236" s="3">
        <f t="shared" si="12"/>
        <v>11</v>
      </c>
      <c r="J236" s="3">
        <f t="shared" si="13"/>
        <v>9</v>
      </c>
      <c r="K236" s="3">
        <f t="shared" si="14"/>
        <v>1</v>
      </c>
      <c r="L236" s="3">
        <f>COUNTIF($K$2:K236, 0.5)/COUNT($K$2:K236)</f>
        <v>7.6595744680851063E-2</v>
      </c>
      <c r="M236" s="3" t="s">
        <v>103</v>
      </c>
      <c r="N236" s="3" t="s">
        <v>102</v>
      </c>
    </row>
    <row r="237" spans="1:14">
      <c r="A237" s="3">
        <f t="shared" si="15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2"/>
        <v>15</v>
      </c>
      <c r="J237" s="3">
        <f t="shared" si="13"/>
        <v>11</v>
      </c>
      <c r="K237" s="3">
        <f t="shared" si="14"/>
        <v>1</v>
      </c>
      <c r="L237" s="3">
        <f>COUNTIF($K$2:K237, 0.5)/COUNT($K$2:K237)</f>
        <v>7.6271186440677971E-2</v>
      </c>
      <c r="M237" s="3" t="s">
        <v>73</v>
      </c>
      <c r="N237" s="3" t="s">
        <v>95</v>
      </c>
    </row>
    <row r="238" spans="1:14">
      <c r="A238" s="3">
        <f t="shared" si="15"/>
        <v>237</v>
      </c>
      <c r="B238" s="4">
        <v>41378</v>
      </c>
      <c r="C238" s="3" t="s">
        <v>23</v>
      </c>
      <c r="D238" s="3">
        <v>1</v>
      </c>
      <c r="E238" s="3">
        <v>14</v>
      </c>
      <c r="F238" s="3">
        <v>1</v>
      </c>
      <c r="G238" s="3">
        <v>16</v>
      </c>
      <c r="H238" s="3" t="s">
        <v>19</v>
      </c>
      <c r="I238" s="3">
        <f t="shared" si="12"/>
        <v>17</v>
      </c>
      <c r="J238" s="3">
        <f t="shared" si="13"/>
        <v>19</v>
      </c>
      <c r="K238" s="3">
        <f t="shared" si="14"/>
        <v>0</v>
      </c>
      <c r="L238" s="3">
        <f>COUNTIF($K$2:K238, 0.5)/COUNT($K$2:K238)</f>
        <v>7.5949367088607597E-2</v>
      </c>
      <c r="M238" s="3" t="s">
        <v>76</v>
      </c>
      <c r="N238" s="3" t="s">
        <v>97</v>
      </c>
    </row>
    <row r="239" spans="1:14">
      <c r="A239" s="3">
        <f t="shared" si="15"/>
        <v>238</v>
      </c>
      <c r="B239" s="4">
        <v>41378</v>
      </c>
      <c r="C239" s="3" t="s">
        <v>13</v>
      </c>
      <c r="D239" s="3">
        <v>2</v>
      </c>
      <c r="E239" s="3">
        <v>12</v>
      </c>
      <c r="F239" s="3">
        <v>0</v>
      </c>
      <c r="G239" s="3">
        <v>12</v>
      </c>
      <c r="H239" s="3" t="s">
        <v>34</v>
      </c>
      <c r="I239" s="3">
        <f t="shared" si="12"/>
        <v>18</v>
      </c>
      <c r="J239" s="3">
        <f t="shared" si="13"/>
        <v>12</v>
      </c>
      <c r="K239" s="3">
        <f t="shared" si="14"/>
        <v>1</v>
      </c>
      <c r="L239" s="3">
        <f>COUNTIF($K$2:K239, 0.5)/COUNT($K$2:K239)</f>
        <v>7.5630252100840331E-2</v>
      </c>
      <c r="M239" s="3" t="s">
        <v>61</v>
      </c>
      <c r="N239" s="3" t="s">
        <v>96</v>
      </c>
    </row>
    <row r="240" spans="1:14">
      <c r="A240" s="3">
        <f t="shared" si="15"/>
        <v>239</v>
      </c>
      <c r="B240" s="4">
        <v>41378</v>
      </c>
      <c r="C240" s="3" t="s">
        <v>16</v>
      </c>
      <c r="D240" s="3">
        <v>3</v>
      </c>
      <c r="E240" s="3">
        <v>14</v>
      </c>
      <c r="F240" s="3">
        <v>1</v>
      </c>
      <c r="G240" s="3">
        <v>9</v>
      </c>
      <c r="H240" s="3" t="s">
        <v>32</v>
      </c>
      <c r="I240" s="3">
        <f t="shared" si="12"/>
        <v>23</v>
      </c>
      <c r="J240" s="3">
        <f t="shared" si="13"/>
        <v>12</v>
      </c>
      <c r="K240" s="3">
        <f t="shared" si="14"/>
        <v>1</v>
      </c>
      <c r="L240" s="3">
        <f>COUNTIF($K$2:K240, 0.5)/COUNT($K$2:K240)</f>
        <v>7.5313807531380755E-2</v>
      </c>
      <c r="M240" s="3" t="s">
        <v>61</v>
      </c>
      <c r="N240" t="s">
        <v>96</v>
      </c>
    </row>
    <row r="241" spans="1:14">
      <c r="A241" s="3">
        <f t="shared" si="15"/>
        <v>240</v>
      </c>
      <c r="B241" s="4">
        <v>41378</v>
      </c>
      <c r="C241" s="3" t="s">
        <v>3</v>
      </c>
      <c r="D241" s="3">
        <v>0</v>
      </c>
      <c r="E241" s="3">
        <v>31</v>
      </c>
      <c r="F241" s="3">
        <v>2</v>
      </c>
      <c r="G241" s="3">
        <v>23</v>
      </c>
      <c r="H241" s="3" t="s">
        <v>4</v>
      </c>
      <c r="I241" s="3">
        <f t="shared" si="12"/>
        <v>31</v>
      </c>
      <c r="J241" s="3">
        <f t="shared" si="13"/>
        <v>29</v>
      </c>
      <c r="K241" s="3">
        <f t="shared" si="14"/>
        <v>1</v>
      </c>
      <c r="L241" s="3">
        <f>COUNTIF($K$2:K241, 0.5)/COUNT($K$2:K241)</f>
        <v>7.4999999999999997E-2</v>
      </c>
      <c r="M241" s="3" t="s">
        <v>63</v>
      </c>
      <c r="N241" t="s">
        <v>94</v>
      </c>
    </row>
    <row r="242" spans="1:14">
      <c r="A242" s="3">
        <f t="shared" si="15"/>
        <v>241</v>
      </c>
      <c r="B242" s="4">
        <v>41385</v>
      </c>
      <c r="C242" s="3" t="s">
        <v>14</v>
      </c>
      <c r="D242" s="3">
        <v>1</v>
      </c>
      <c r="E242" s="3">
        <v>24</v>
      </c>
      <c r="F242" s="3">
        <v>1</v>
      </c>
      <c r="G242" s="3">
        <v>17</v>
      </c>
      <c r="H242" s="3" t="s">
        <v>11</v>
      </c>
      <c r="I242" s="3">
        <f t="shared" si="12"/>
        <v>27</v>
      </c>
      <c r="J242" s="3">
        <f t="shared" si="13"/>
        <v>20</v>
      </c>
      <c r="K242" s="3">
        <f t="shared" si="14"/>
        <v>1</v>
      </c>
      <c r="L242" s="3">
        <f>COUNTIF($K$2:K242, 0.5)/COUNT($K$2:K242)</f>
        <v>7.4688796680497924E-2</v>
      </c>
      <c r="M242" s="3" t="s">
        <v>58</v>
      </c>
      <c r="N242" s="3" t="s">
        <v>94</v>
      </c>
    </row>
    <row r="243" spans="1:14">
      <c r="A243" s="3">
        <f t="shared" si="15"/>
        <v>242</v>
      </c>
      <c r="B243" s="4">
        <v>41385</v>
      </c>
      <c r="C243" s="3" t="s">
        <v>28</v>
      </c>
      <c r="D243" s="3">
        <v>4</v>
      </c>
      <c r="E243" s="3">
        <v>20</v>
      </c>
      <c r="F243" s="3">
        <v>0</v>
      </c>
      <c r="G243" s="3">
        <v>17</v>
      </c>
      <c r="H243" s="3" t="s">
        <v>8</v>
      </c>
      <c r="I243" s="3">
        <f t="shared" si="12"/>
        <v>32</v>
      </c>
      <c r="J243" s="3">
        <f t="shared" si="13"/>
        <v>17</v>
      </c>
      <c r="K243" s="3">
        <f t="shared" si="14"/>
        <v>1</v>
      </c>
      <c r="L243" s="3">
        <f>COUNTIF($K$2:K243, 0.5)/COUNT($K$2:K243)</f>
        <v>7.43801652892562E-2</v>
      </c>
      <c r="M243" s="3" t="s">
        <v>58</v>
      </c>
      <c r="N243" s="3" t="s">
        <v>94</v>
      </c>
    </row>
    <row r="244" spans="1:14">
      <c r="A244" s="3">
        <f t="shared" si="15"/>
        <v>243</v>
      </c>
      <c r="B244" s="4">
        <v>41398</v>
      </c>
      <c r="C244" s="3" t="s">
        <v>17</v>
      </c>
      <c r="D244" s="3">
        <v>0</v>
      </c>
      <c r="E244" s="3">
        <v>12</v>
      </c>
      <c r="F244" s="3">
        <v>3</v>
      </c>
      <c r="G244" s="3">
        <v>13</v>
      </c>
      <c r="H244" s="3" t="s">
        <v>9</v>
      </c>
      <c r="I244" s="3">
        <f t="shared" si="12"/>
        <v>12</v>
      </c>
      <c r="J244" s="3">
        <f t="shared" si="13"/>
        <v>22</v>
      </c>
      <c r="K244" s="3">
        <f t="shared" si="14"/>
        <v>0</v>
      </c>
      <c r="L244" s="3">
        <f>COUNTIF($K$2:K244, 0.5)/COUNT($K$2:K244)</f>
        <v>7.407407407407407E-2</v>
      </c>
      <c r="M244" s="3" t="s">
        <v>126</v>
      </c>
      <c r="N244" s="3" t="s">
        <v>104</v>
      </c>
    </row>
    <row r="245" spans="1:14">
      <c r="A245" s="3">
        <f t="shared" si="15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2"/>
        <v>14</v>
      </c>
      <c r="J245" s="3">
        <f t="shared" si="13"/>
        <v>13</v>
      </c>
      <c r="K245" s="3">
        <f t="shared" si="14"/>
        <v>1</v>
      </c>
      <c r="L245" s="3">
        <f>COUNTIF($K$2:K245, 0.5)/COUNT($K$2:K245)</f>
        <v>7.3770491803278687E-2</v>
      </c>
      <c r="M245" s="3" t="s">
        <v>110</v>
      </c>
      <c r="N245" s="3" t="s">
        <v>109</v>
      </c>
    </row>
    <row r="246" spans="1:14">
      <c r="A246" s="3">
        <f t="shared" si="15"/>
        <v>245</v>
      </c>
      <c r="B246" s="4">
        <v>41398</v>
      </c>
      <c r="C246" s="3" t="s">
        <v>29</v>
      </c>
      <c r="D246" s="3">
        <v>1</v>
      </c>
      <c r="E246" s="3">
        <v>11</v>
      </c>
      <c r="F246" s="3">
        <v>0</v>
      </c>
      <c r="G246" s="3">
        <v>12</v>
      </c>
      <c r="H246" s="3" t="s">
        <v>21</v>
      </c>
      <c r="I246" s="3">
        <f t="shared" si="12"/>
        <v>14</v>
      </c>
      <c r="J246" s="3">
        <f t="shared" si="13"/>
        <v>12</v>
      </c>
      <c r="K246" s="3">
        <f t="shared" si="14"/>
        <v>1</v>
      </c>
      <c r="L246" s="3">
        <f>COUNTIF($K$2:K246, 0.5)/COUNT($K$2:K246)</f>
        <v>7.3469387755102047E-2</v>
      </c>
      <c r="M246" s="3" t="s">
        <v>105</v>
      </c>
      <c r="N246" s="3" t="s">
        <v>106</v>
      </c>
    </row>
    <row r="247" spans="1:14">
      <c r="A247" s="3">
        <f t="shared" si="15"/>
        <v>246</v>
      </c>
      <c r="B247" s="4">
        <v>41398</v>
      </c>
      <c r="C247" s="3" t="s">
        <v>30</v>
      </c>
      <c r="D247" s="3">
        <v>1</v>
      </c>
      <c r="E247" s="3">
        <v>15</v>
      </c>
      <c r="F247" s="3">
        <v>1</v>
      </c>
      <c r="G247" s="3">
        <v>10</v>
      </c>
      <c r="H247" s="3" t="s">
        <v>20</v>
      </c>
      <c r="I247" s="3">
        <f t="shared" si="12"/>
        <v>18</v>
      </c>
      <c r="J247" s="3">
        <f t="shared" si="13"/>
        <v>13</v>
      </c>
      <c r="K247" s="3">
        <f t="shared" si="14"/>
        <v>1</v>
      </c>
      <c r="L247" s="3">
        <f>COUNTIF($K$2:K247, 0.5)/COUNT($K$2:K247)</f>
        <v>7.3170731707317069E-2</v>
      </c>
      <c r="M247" s="3" t="s">
        <v>88</v>
      </c>
      <c r="N247" s="3" t="s">
        <v>104</v>
      </c>
    </row>
    <row r="248" spans="1:14">
      <c r="A248" s="3">
        <f t="shared" si="15"/>
        <v>247</v>
      </c>
      <c r="B248" s="4">
        <v>41398</v>
      </c>
      <c r="C248" s="3" t="s">
        <v>26</v>
      </c>
      <c r="D248" s="3">
        <v>1</v>
      </c>
      <c r="E248" s="3">
        <v>18</v>
      </c>
      <c r="F248" s="3">
        <v>0</v>
      </c>
      <c r="G248" s="3">
        <v>14</v>
      </c>
      <c r="H248" s="3" t="s">
        <v>27</v>
      </c>
      <c r="I248" s="3">
        <f t="shared" si="12"/>
        <v>21</v>
      </c>
      <c r="J248" s="3">
        <f t="shared" si="13"/>
        <v>14</v>
      </c>
      <c r="K248" s="3">
        <f t="shared" si="14"/>
        <v>1</v>
      </c>
      <c r="L248" s="3">
        <f>COUNTIF($K$2:K248, 0.5)/COUNT($K$2:K248)</f>
        <v>7.28744939271255E-2</v>
      </c>
      <c r="M248" s="3" t="s">
        <v>74</v>
      </c>
      <c r="N248" s="3" t="s">
        <v>106</v>
      </c>
    </row>
    <row r="249" spans="1:14">
      <c r="A249" s="3">
        <f t="shared" si="15"/>
        <v>248</v>
      </c>
      <c r="B249" s="4">
        <v>41398</v>
      </c>
      <c r="C249" s="3" t="s">
        <v>7</v>
      </c>
      <c r="D249" s="3">
        <v>2</v>
      </c>
      <c r="E249" s="3">
        <v>17</v>
      </c>
      <c r="F249" s="3">
        <v>3</v>
      </c>
      <c r="G249" s="3">
        <v>16</v>
      </c>
      <c r="H249" s="3" t="s">
        <v>12</v>
      </c>
      <c r="I249" s="3">
        <f t="shared" si="12"/>
        <v>23</v>
      </c>
      <c r="J249" s="3">
        <f t="shared" si="13"/>
        <v>25</v>
      </c>
      <c r="K249" s="3">
        <f t="shared" si="14"/>
        <v>0</v>
      </c>
      <c r="L249" s="3">
        <f>COUNTIF($K$2:K249, 0.5)/COUNT($K$2:K249)</f>
        <v>7.2580645161290328E-2</v>
      </c>
      <c r="M249" s="3" t="s">
        <v>70</v>
      </c>
      <c r="N249" s="3" t="s">
        <v>109</v>
      </c>
    </row>
    <row r="250" spans="1:14">
      <c r="A250" s="3">
        <f t="shared" si="15"/>
        <v>249</v>
      </c>
      <c r="B250" s="4">
        <v>41398</v>
      </c>
      <c r="C250" s="3" t="s">
        <v>23</v>
      </c>
      <c r="D250" s="3">
        <v>1</v>
      </c>
      <c r="E250" s="3">
        <v>20</v>
      </c>
      <c r="F250" s="3">
        <v>2</v>
      </c>
      <c r="G250" s="3">
        <v>10</v>
      </c>
      <c r="H250" s="3" t="s">
        <v>1</v>
      </c>
      <c r="I250" s="3">
        <f t="shared" si="12"/>
        <v>23</v>
      </c>
      <c r="J250" s="3">
        <f t="shared" si="13"/>
        <v>16</v>
      </c>
      <c r="K250" s="3">
        <f t="shared" si="14"/>
        <v>1</v>
      </c>
      <c r="L250" s="3">
        <f>COUNTIF($K$2:K250, 0.5)/COUNT($K$2:K250)</f>
        <v>7.2289156626506021E-2</v>
      </c>
      <c r="M250" s="3" t="s">
        <v>72</v>
      </c>
      <c r="N250" s="3" t="s">
        <v>109</v>
      </c>
    </row>
    <row r="251" spans="1:14">
      <c r="A251" s="3">
        <f t="shared" si="15"/>
        <v>250</v>
      </c>
      <c r="B251" s="4">
        <v>41398</v>
      </c>
      <c r="C251" s="3" t="s">
        <v>13</v>
      </c>
      <c r="D251" s="3">
        <v>1</v>
      </c>
      <c r="E251" s="3">
        <v>23</v>
      </c>
      <c r="F251" s="3">
        <v>0</v>
      </c>
      <c r="G251" s="3">
        <v>16</v>
      </c>
      <c r="H251" s="3" t="s">
        <v>22</v>
      </c>
      <c r="I251" s="3">
        <f t="shared" si="12"/>
        <v>26</v>
      </c>
      <c r="J251" s="3">
        <f t="shared" si="13"/>
        <v>16</v>
      </c>
      <c r="K251" s="3">
        <f t="shared" si="14"/>
        <v>1</v>
      </c>
      <c r="L251" s="3">
        <f>COUNTIF($K$2:K251, 0.5)/COUNT($K$2:K251)</f>
        <v>7.1999999999999995E-2</v>
      </c>
      <c r="M251" s="3" t="s">
        <v>76</v>
      </c>
      <c r="N251" s="3" t="s">
        <v>109</v>
      </c>
    </row>
    <row r="252" spans="1:14">
      <c r="A252" s="3">
        <f t="shared" si="15"/>
        <v>251</v>
      </c>
      <c r="B252" s="4">
        <v>41399</v>
      </c>
      <c r="C252" s="3" t="s">
        <v>32</v>
      </c>
      <c r="D252" s="3">
        <v>2</v>
      </c>
      <c r="E252" s="3">
        <v>13</v>
      </c>
      <c r="F252" s="3">
        <v>3</v>
      </c>
      <c r="G252" s="3">
        <v>18</v>
      </c>
      <c r="H252" s="3" t="s">
        <v>0</v>
      </c>
      <c r="I252" s="3">
        <f t="shared" si="12"/>
        <v>19</v>
      </c>
      <c r="J252" s="3">
        <f t="shared" si="13"/>
        <v>27</v>
      </c>
      <c r="K252" s="3">
        <f t="shared" si="14"/>
        <v>0</v>
      </c>
      <c r="L252" s="3">
        <f>COUNTIF($K$2:K252, 0.5)/COUNT($K$2:K252)</f>
        <v>7.1713147410358571E-2</v>
      </c>
      <c r="M252" s="3" t="s">
        <v>68</v>
      </c>
      <c r="N252" s="3" t="s">
        <v>114</v>
      </c>
    </row>
    <row r="253" spans="1:14">
      <c r="A253" s="3">
        <f t="shared" si="15"/>
        <v>252</v>
      </c>
      <c r="B253" s="4">
        <v>41399</v>
      </c>
      <c r="C253" s="3" t="s">
        <v>14</v>
      </c>
      <c r="D253" s="3">
        <v>2</v>
      </c>
      <c r="E253" s="3">
        <v>17</v>
      </c>
      <c r="F253" s="3">
        <v>0</v>
      </c>
      <c r="G253" s="3">
        <v>20</v>
      </c>
      <c r="H253" s="3" t="s">
        <v>28</v>
      </c>
      <c r="I253" s="3">
        <f t="shared" si="12"/>
        <v>23</v>
      </c>
      <c r="J253" s="3">
        <f t="shared" si="13"/>
        <v>20</v>
      </c>
      <c r="K253" s="3">
        <f t="shared" si="14"/>
        <v>1</v>
      </c>
      <c r="L253" s="3">
        <f>COUNTIF($K$2:K253, 0.5)/COUNT($K$2:K253)</f>
        <v>7.1428571428571425E-2</v>
      </c>
      <c r="M253" s="3" t="s">
        <v>54</v>
      </c>
      <c r="N253" s="3" t="s">
        <v>94</v>
      </c>
    </row>
    <row r="254" spans="1:14">
      <c r="A254" s="3">
        <f t="shared" si="15"/>
        <v>253</v>
      </c>
      <c r="B254" s="4">
        <v>41405</v>
      </c>
      <c r="C254" s="3" t="s">
        <v>12</v>
      </c>
      <c r="D254" s="3">
        <v>0</v>
      </c>
      <c r="E254" s="3">
        <v>14</v>
      </c>
      <c r="F254" s="3">
        <v>0</v>
      </c>
      <c r="G254" s="3">
        <v>8</v>
      </c>
      <c r="H254" s="3" t="s">
        <v>5</v>
      </c>
      <c r="I254" s="3">
        <f t="shared" si="12"/>
        <v>14</v>
      </c>
      <c r="J254" s="3">
        <f t="shared" si="13"/>
        <v>8</v>
      </c>
      <c r="K254" s="3">
        <f t="shared" si="14"/>
        <v>1</v>
      </c>
      <c r="L254" s="3">
        <f>COUNTIF($K$2:K254, 0.5)/COUNT($K$2:K254)</f>
        <v>7.1146245059288543E-2</v>
      </c>
      <c r="M254" s="3" t="s">
        <v>93</v>
      </c>
      <c r="N254" s="3" t="s">
        <v>109</v>
      </c>
    </row>
    <row r="255" spans="1:14">
      <c r="A255" s="3">
        <f t="shared" si="15"/>
        <v>254</v>
      </c>
      <c r="B255" s="4">
        <v>41405</v>
      </c>
      <c r="C255" s="3" t="s">
        <v>1</v>
      </c>
      <c r="D255" s="3">
        <v>1</v>
      </c>
      <c r="E255" s="3">
        <v>11</v>
      </c>
      <c r="F255" s="3">
        <v>1</v>
      </c>
      <c r="G255" s="3">
        <v>20</v>
      </c>
      <c r="H255" s="3" t="s">
        <v>7</v>
      </c>
      <c r="I255" s="3">
        <f t="shared" si="12"/>
        <v>14</v>
      </c>
      <c r="J255" s="3">
        <f t="shared" si="13"/>
        <v>23</v>
      </c>
      <c r="K255" s="3">
        <f t="shared" si="14"/>
        <v>0</v>
      </c>
      <c r="L255" s="3">
        <f>COUNTIF($K$2:K255, 0.5)/COUNT($K$2:K255)</f>
        <v>7.0866141732283464E-2</v>
      </c>
      <c r="M255" s="3" t="s">
        <v>111</v>
      </c>
      <c r="N255" s="3" t="s">
        <v>109</v>
      </c>
    </row>
    <row r="256" spans="1:14">
      <c r="A256" s="3">
        <f t="shared" si="15"/>
        <v>255</v>
      </c>
      <c r="B256" s="4">
        <v>41405</v>
      </c>
      <c r="C256" s="3" t="s">
        <v>9</v>
      </c>
      <c r="D256" s="3">
        <v>0</v>
      </c>
      <c r="E256" s="3">
        <v>15</v>
      </c>
      <c r="F256" s="3">
        <v>1</v>
      </c>
      <c r="G256" s="3">
        <v>12</v>
      </c>
      <c r="H256" s="3" t="s">
        <v>30</v>
      </c>
      <c r="I256" s="3">
        <f t="shared" si="12"/>
        <v>15</v>
      </c>
      <c r="J256" s="3">
        <f t="shared" si="13"/>
        <v>15</v>
      </c>
      <c r="K256" s="3">
        <f t="shared" si="14"/>
        <v>0.5</v>
      </c>
      <c r="L256" s="3">
        <f>COUNTIF($K$2:K256, 0.5)/COUNT($K$2:K256)</f>
        <v>7.4509803921568626E-2</v>
      </c>
      <c r="M256" s="3" t="s">
        <v>86</v>
      </c>
      <c r="N256" s="3" t="s">
        <v>104</v>
      </c>
    </row>
    <row r="257" spans="1:14">
      <c r="A257" s="3">
        <f t="shared" si="15"/>
        <v>256</v>
      </c>
      <c r="B257" s="4">
        <v>41405</v>
      </c>
      <c r="C257" s="3" t="s">
        <v>26</v>
      </c>
      <c r="D257" s="3">
        <v>0</v>
      </c>
      <c r="E257" s="3">
        <v>16</v>
      </c>
      <c r="F257" s="3">
        <v>1</v>
      </c>
      <c r="G257" s="3">
        <v>16</v>
      </c>
      <c r="H257" s="3" t="s">
        <v>6</v>
      </c>
      <c r="I257" s="3">
        <f t="shared" si="12"/>
        <v>16</v>
      </c>
      <c r="J257" s="3">
        <f t="shared" si="13"/>
        <v>19</v>
      </c>
      <c r="K257" s="3">
        <f t="shared" si="14"/>
        <v>0</v>
      </c>
      <c r="L257" s="3">
        <f>COUNTIF($K$2:K257, 0.5)/COUNT($K$2:K257)</f>
        <v>7.421875E-2</v>
      </c>
      <c r="M257" s="3" t="s">
        <v>74</v>
      </c>
      <c r="N257" s="3" t="s">
        <v>106</v>
      </c>
    </row>
    <row r="258" spans="1:14">
      <c r="A258" s="3">
        <f t="shared" si="15"/>
        <v>257</v>
      </c>
      <c r="B258" s="4">
        <v>41405</v>
      </c>
      <c r="C258" s="3" t="s">
        <v>13</v>
      </c>
      <c r="D258" s="3">
        <v>1</v>
      </c>
      <c r="E258" s="3">
        <v>16</v>
      </c>
      <c r="F258" s="3">
        <v>0</v>
      </c>
      <c r="G258" s="3">
        <v>22</v>
      </c>
      <c r="H258" s="3" t="s">
        <v>23</v>
      </c>
      <c r="I258" s="3">
        <f t="shared" ref="I258:I321" si="16">(3*D258)+E258</f>
        <v>19</v>
      </c>
      <c r="J258" s="3">
        <f t="shared" ref="J258:J321" si="17">3*F258+G258</f>
        <v>22</v>
      </c>
      <c r="K258" s="3">
        <f t="shared" ref="K258:K321" si="18">IF(I258&gt;J258,1,(IF(I258&lt;J258,0,0.5)))</f>
        <v>0</v>
      </c>
      <c r="L258" s="3">
        <f>COUNTIF($K$2:K258, 0.5)/COUNT($K$2:K258)</f>
        <v>7.3929961089494164E-2</v>
      </c>
      <c r="M258" s="3" t="s">
        <v>76</v>
      </c>
      <c r="N258" s="3" t="s">
        <v>109</v>
      </c>
    </row>
    <row r="259" spans="1:14">
      <c r="A259" s="3">
        <f t="shared" ref="A259:A322" si="19">A258+1</f>
        <v>258</v>
      </c>
      <c r="B259" s="4">
        <v>41405</v>
      </c>
      <c r="C259" s="3" t="s">
        <v>20</v>
      </c>
      <c r="D259" s="3">
        <v>3</v>
      </c>
      <c r="E259" s="3">
        <v>12</v>
      </c>
      <c r="F259" s="3">
        <v>0</v>
      </c>
      <c r="G259" s="3">
        <v>7</v>
      </c>
      <c r="H259" s="3" t="s">
        <v>17</v>
      </c>
      <c r="I259" s="3">
        <f t="shared" si="16"/>
        <v>21</v>
      </c>
      <c r="J259" s="3">
        <f t="shared" si="17"/>
        <v>7</v>
      </c>
      <c r="K259" s="3">
        <f t="shared" si="18"/>
        <v>1</v>
      </c>
      <c r="L259" s="3">
        <f>COUNTIF($K$2:K259, 0.5)/COUNT($K$2:K259)</f>
        <v>7.3643410852713184E-2</v>
      </c>
      <c r="M259" s="3" t="s">
        <v>91</v>
      </c>
      <c r="N259" s="3" t="s">
        <v>104</v>
      </c>
    </row>
    <row r="260" spans="1:14">
      <c r="A260" s="3">
        <f t="shared" si="19"/>
        <v>259</v>
      </c>
      <c r="B260" s="4">
        <v>41405</v>
      </c>
      <c r="C260" s="3" t="s">
        <v>29</v>
      </c>
      <c r="D260" s="3">
        <v>2</v>
      </c>
      <c r="E260" s="3">
        <v>19</v>
      </c>
      <c r="F260" s="3">
        <v>1</v>
      </c>
      <c r="G260" s="3">
        <v>10</v>
      </c>
      <c r="H260" s="3" t="s">
        <v>24</v>
      </c>
      <c r="I260" s="3">
        <f t="shared" si="16"/>
        <v>25</v>
      </c>
      <c r="J260" s="3">
        <f t="shared" si="17"/>
        <v>13</v>
      </c>
      <c r="K260" s="3">
        <f t="shared" si="18"/>
        <v>1</v>
      </c>
      <c r="L260" s="3">
        <f>COUNTIF($K$2:K260, 0.5)/COUNT($K$2:K260)</f>
        <v>7.3359073359073365E-2</v>
      </c>
      <c r="M260" s="3" t="s">
        <v>107</v>
      </c>
      <c r="N260" s="3" t="s">
        <v>106</v>
      </c>
    </row>
    <row r="261" spans="1:14">
      <c r="A261" s="3">
        <f t="shared" si="19"/>
        <v>260</v>
      </c>
      <c r="B261" s="4">
        <v>41405</v>
      </c>
      <c r="C261" s="3" t="s">
        <v>34</v>
      </c>
      <c r="D261" s="3">
        <v>4</v>
      </c>
      <c r="E261" s="3">
        <v>19</v>
      </c>
      <c r="F261" s="3">
        <v>3</v>
      </c>
      <c r="G261" s="3">
        <v>10</v>
      </c>
      <c r="H261" s="3" t="s">
        <v>22</v>
      </c>
      <c r="I261" s="3">
        <f t="shared" si="16"/>
        <v>31</v>
      </c>
      <c r="J261" s="3">
        <f t="shared" si="17"/>
        <v>19</v>
      </c>
      <c r="K261" s="3">
        <f t="shared" si="18"/>
        <v>1</v>
      </c>
      <c r="L261" s="3">
        <f>COUNTIF($K$2:K261, 0.5)/COUNT($K$2:K261)</f>
        <v>7.3076923076923081E-2</v>
      </c>
      <c r="M261" s="3" t="s">
        <v>90</v>
      </c>
      <c r="N261" s="3" t="s">
        <v>109</v>
      </c>
    </row>
    <row r="262" spans="1:14">
      <c r="A262" s="3">
        <f t="shared" si="19"/>
        <v>261</v>
      </c>
      <c r="B262" s="4">
        <v>41412</v>
      </c>
      <c r="C262" s="3" t="s">
        <v>30</v>
      </c>
      <c r="D262" s="3">
        <v>0</v>
      </c>
      <c r="E262" s="3">
        <v>1</v>
      </c>
      <c r="F262" s="3">
        <v>0</v>
      </c>
      <c r="G262" s="3">
        <v>0</v>
      </c>
      <c r="H262" s="3" t="s">
        <v>17</v>
      </c>
      <c r="I262" s="3">
        <f t="shared" si="16"/>
        <v>1</v>
      </c>
      <c r="J262" s="3">
        <f t="shared" si="17"/>
        <v>0</v>
      </c>
      <c r="K262" s="3">
        <f t="shared" si="18"/>
        <v>1</v>
      </c>
      <c r="L262" s="3">
        <f>COUNTIF($K$2:K262, 0.5)/COUNT($K$2:K262)</f>
        <v>7.2796934865900387E-2</v>
      </c>
      <c r="M262" s="3" t="s">
        <v>128</v>
      </c>
      <c r="N262" s="3" t="s">
        <v>104</v>
      </c>
    </row>
    <row r="263" spans="1:14">
      <c r="A263" s="3">
        <f t="shared" si="19"/>
        <v>262</v>
      </c>
      <c r="B263" s="4">
        <v>41412</v>
      </c>
      <c r="C263" s="3" t="s">
        <v>34</v>
      </c>
      <c r="D263" s="3">
        <v>2</v>
      </c>
      <c r="E263" s="3">
        <v>10</v>
      </c>
      <c r="F263" s="3">
        <v>0</v>
      </c>
      <c r="G263" s="3">
        <v>17</v>
      </c>
      <c r="H263" s="3" t="s">
        <v>13</v>
      </c>
      <c r="I263" s="3">
        <f t="shared" si="16"/>
        <v>16</v>
      </c>
      <c r="J263" s="3">
        <f t="shared" si="17"/>
        <v>17</v>
      </c>
      <c r="K263" s="3">
        <f t="shared" si="18"/>
        <v>0</v>
      </c>
      <c r="L263" s="3">
        <f>COUNTIF($K$2:K263, 0.5)/COUNT($K$2:K263)</f>
        <v>7.2519083969465645E-2</v>
      </c>
      <c r="M263" s="3" t="s">
        <v>90</v>
      </c>
      <c r="N263" s="3" t="s">
        <v>109</v>
      </c>
    </row>
    <row r="264" spans="1:14">
      <c r="A264" s="3">
        <f t="shared" si="19"/>
        <v>263</v>
      </c>
      <c r="B264" s="4">
        <v>41412</v>
      </c>
      <c r="C264" s="3" t="s">
        <v>7</v>
      </c>
      <c r="D264" s="3">
        <v>3</v>
      </c>
      <c r="E264" s="3">
        <v>7</v>
      </c>
      <c r="F264" s="3">
        <v>0</v>
      </c>
      <c r="G264" s="3">
        <v>9</v>
      </c>
      <c r="H264" s="3" t="s">
        <v>5</v>
      </c>
      <c r="I264" s="3">
        <f t="shared" si="16"/>
        <v>16</v>
      </c>
      <c r="J264" s="3">
        <f t="shared" si="17"/>
        <v>9</v>
      </c>
      <c r="K264" s="3">
        <f t="shared" si="18"/>
        <v>1</v>
      </c>
      <c r="L264" s="3">
        <f>COUNTIF($K$2:K264, 0.5)/COUNT($K$2:K264)</f>
        <v>7.2243346007604556E-2</v>
      </c>
      <c r="M264" s="3" t="s">
        <v>70</v>
      </c>
      <c r="N264" s="3" t="s">
        <v>109</v>
      </c>
    </row>
    <row r="265" spans="1:14">
      <c r="A265" s="3">
        <f t="shared" si="19"/>
        <v>264</v>
      </c>
      <c r="B265" s="4">
        <v>41412</v>
      </c>
      <c r="C265" s="3" t="s">
        <v>16</v>
      </c>
      <c r="D265" s="3">
        <v>1</v>
      </c>
      <c r="E265" s="3">
        <v>16</v>
      </c>
      <c r="F265" s="3">
        <v>0</v>
      </c>
      <c r="G265" s="3">
        <v>13</v>
      </c>
      <c r="H265" s="3" t="s">
        <v>0</v>
      </c>
      <c r="I265" s="3">
        <f t="shared" si="16"/>
        <v>19</v>
      </c>
      <c r="J265" s="3">
        <f t="shared" si="17"/>
        <v>13</v>
      </c>
      <c r="K265" s="3">
        <f t="shared" si="18"/>
        <v>1</v>
      </c>
      <c r="L265" s="3">
        <f>COUNTIF($K$2:K265, 0.5)/COUNT($K$2:K265)</f>
        <v>7.1969696969696975E-2</v>
      </c>
      <c r="M265" s="3" t="s">
        <v>62</v>
      </c>
      <c r="N265" s="3" t="s">
        <v>114</v>
      </c>
    </row>
    <row r="266" spans="1:14">
      <c r="A266" s="3">
        <f t="shared" si="19"/>
        <v>265</v>
      </c>
      <c r="B266" s="4">
        <v>41412</v>
      </c>
      <c r="C266" s="3" t="s">
        <v>26</v>
      </c>
      <c r="D266" s="3">
        <v>2</v>
      </c>
      <c r="E266" s="3">
        <v>14</v>
      </c>
      <c r="F266" s="3">
        <v>0</v>
      </c>
      <c r="G266" s="3">
        <v>13</v>
      </c>
      <c r="H266" s="3" t="s">
        <v>21</v>
      </c>
      <c r="I266" s="3">
        <f t="shared" si="16"/>
        <v>20</v>
      </c>
      <c r="J266" s="3">
        <f t="shared" si="17"/>
        <v>13</v>
      </c>
      <c r="K266" s="3">
        <f t="shared" si="18"/>
        <v>1</v>
      </c>
      <c r="L266" s="3">
        <f>COUNTIF($K$2:K266, 0.5)/COUNT($K$2:K266)</f>
        <v>7.1698113207547168E-2</v>
      </c>
      <c r="M266" s="3" t="s">
        <v>108</v>
      </c>
      <c r="N266" s="3" t="s">
        <v>106</v>
      </c>
    </row>
    <row r="267" spans="1:14">
      <c r="A267" s="3">
        <f t="shared" si="19"/>
        <v>266</v>
      </c>
      <c r="B267" s="4">
        <v>41412</v>
      </c>
      <c r="C267" s="3" t="s">
        <v>24</v>
      </c>
      <c r="D267" s="3">
        <v>5</v>
      </c>
      <c r="E267" s="3">
        <v>12</v>
      </c>
      <c r="F267" s="3">
        <v>2</v>
      </c>
      <c r="G267" s="3">
        <v>7</v>
      </c>
      <c r="H267" s="3" t="s">
        <v>27</v>
      </c>
      <c r="I267" s="3">
        <f t="shared" si="16"/>
        <v>27</v>
      </c>
      <c r="J267" s="3">
        <f t="shared" si="17"/>
        <v>13</v>
      </c>
      <c r="K267" s="3">
        <f t="shared" si="18"/>
        <v>1</v>
      </c>
      <c r="L267" s="3">
        <f>COUNTIF($K$2:K267, 0.5)/COUNT($K$2:K267)</f>
        <v>7.1428571428571425E-2</v>
      </c>
      <c r="M267" t="s">
        <v>85</v>
      </c>
      <c r="N267" t="s">
        <v>106</v>
      </c>
    </row>
    <row r="268" spans="1:14">
      <c r="A268" s="3">
        <f t="shared" si="19"/>
        <v>267</v>
      </c>
      <c r="B268" s="4">
        <v>41412</v>
      </c>
      <c r="C268" s="3" t="s">
        <v>2</v>
      </c>
      <c r="D268" s="3">
        <v>4</v>
      </c>
      <c r="E268" s="3">
        <v>17</v>
      </c>
      <c r="F268" s="3">
        <v>2</v>
      </c>
      <c r="G268" s="3">
        <v>13</v>
      </c>
      <c r="H268" s="3" t="s">
        <v>19</v>
      </c>
      <c r="I268" s="3">
        <f t="shared" si="16"/>
        <v>29</v>
      </c>
      <c r="J268" s="3">
        <f t="shared" si="17"/>
        <v>19</v>
      </c>
      <c r="K268" s="3">
        <f t="shared" si="18"/>
        <v>1</v>
      </c>
      <c r="L268" s="3">
        <f>COUNTIF($K$2:K268, 0.5)/COUNT($K$2:K268)</f>
        <v>7.116104868913857E-2</v>
      </c>
      <c r="M268" t="s">
        <v>67</v>
      </c>
      <c r="N268" t="s">
        <v>114</v>
      </c>
    </row>
    <row r="269" spans="1:14">
      <c r="A269" s="3">
        <f t="shared" si="19"/>
        <v>268</v>
      </c>
      <c r="B269" s="4">
        <v>41412</v>
      </c>
      <c r="C269" s="3" t="s">
        <v>20</v>
      </c>
      <c r="D269" s="3">
        <v>6</v>
      </c>
      <c r="E269" s="3">
        <v>13</v>
      </c>
      <c r="F269" s="3">
        <v>1</v>
      </c>
      <c r="G269" s="3">
        <v>10</v>
      </c>
      <c r="H269" s="3" t="s">
        <v>9</v>
      </c>
      <c r="I269" s="3">
        <f t="shared" si="16"/>
        <v>31</v>
      </c>
      <c r="J269" s="3">
        <f t="shared" si="17"/>
        <v>13</v>
      </c>
      <c r="K269" s="3">
        <f t="shared" si="18"/>
        <v>1</v>
      </c>
      <c r="L269" s="3">
        <f>COUNTIF($K$2:K269, 0.5)/COUNT($K$2:K269)</f>
        <v>7.0895522388059698E-2</v>
      </c>
      <c r="M269" s="3" t="s">
        <v>91</v>
      </c>
      <c r="N269" s="3" t="s">
        <v>104</v>
      </c>
    </row>
    <row r="270" spans="1:14">
      <c r="A270" s="3">
        <f t="shared" si="19"/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 t="shared" si="16"/>
        <v>17</v>
      </c>
      <c r="J270" s="3">
        <f t="shared" si="17"/>
        <v>11</v>
      </c>
      <c r="K270" s="3">
        <f t="shared" si="18"/>
        <v>1</v>
      </c>
      <c r="L270" s="3">
        <f>COUNTIF($K$2:K270, 0.5)/COUNT($K$2:K270)</f>
        <v>7.0631970260223054E-2</v>
      </c>
      <c r="M270" s="3" t="s">
        <v>93</v>
      </c>
      <c r="N270" s="3" t="s">
        <v>109</v>
      </c>
    </row>
    <row r="271" spans="1:14">
      <c r="A271" s="3">
        <f t="shared" si="19"/>
        <v>270</v>
      </c>
      <c r="B271" s="4">
        <v>41419</v>
      </c>
      <c r="C271" s="3" t="s">
        <v>6</v>
      </c>
      <c r="D271" s="3">
        <v>5</v>
      </c>
      <c r="E271" s="3">
        <v>12</v>
      </c>
      <c r="F271" s="3">
        <v>2</v>
      </c>
      <c r="G271" s="3">
        <v>9</v>
      </c>
      <c r="H271" s="3" t="s">
        <v>24</v>
      </c>
      <c r="I271" s="3">
        <f t="shared" si="16"/>
        <v>27</v>
      </c>
      <c r="J271" s="3">
        <f t="shared" si="17"/>
        <v>15</v>
      </c>
      <c r="K271" s="3">
        <f t="shared" si="18"/>
        <v>1</v>
      </c>
      <c r="L271" s="3">
        <f>COUNTIF($K$2:K271, 0.5)/COUNT($K$2:K271)</f>
        <v>7.0370370370370375E-2</v>
      </c>
      <c r="M271" s="3" t="s">
        <v>84</v>
      </c>
      <c r="N271" s="3" t="s">
        <v>106</v>
      </c>
    </row>
    <row r="272" spans="1:14">
      <c r="A272" s="3">
        <f t="shared" si="19"/>
        <v>271</v>
      </c>
      <c r="B272" s="4">
        <v>41419</v>
      </c>
      <c r="C272" s="3" t="s">
        <v>23</v>
      </c>
      <c r="D272" s="3">
        <v>1</v>
      </c>
      <c r="E272" s="3">
        <v>25</v>
      </c>
      <c r="F272" s="3">
        <v>2</v>
      </c>
      <c r="G272" s="3">
        <v>22</v>
      </c>
      <c r="H272" s="3" t="s">
        <v>7</v>
      </c>
      <c r="I272" s="3">
        <f t="shared" si="16"/>
        <v>28</v>
      </c>
      <c r="J272" s="3">
        <f t="shared" si="17"/>
        <v>28</v>
      </c>
      <c r="K272" s="3">
        <f t="shared" si="18"/>
        <v>0.5</v>
      </c>
      <c r="L272" s="3">
        <f>COUNTIF($K$2:K272, 0.5)/COUNT($K$2:K272)</f>
        <v>7.3800738007380073E-2</v>
      </c>
      <c r="M272" s="3" t="s">
        <v>72</v>
      </c>
      <c r="N272" s="3" t="s">
        <v>109</v>
      </c>
    </row>
    <row r="273" spans="1:14">
      <c r="A273" s="3">
        <f t="shared" si="19"/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 t="shared" si="16"/>
        <v>37</v>
      </c>
      <c r="J273" s="3">
        <f t="shared" si="17"/>
        <v>14</v>
      </c>
      <c r="K273" s="3">
        <f t="shared" si="18"/>
        <v>1</v>
      </c>
      <c r="L273" s="3">
        <f>COUNTIF($K$2:K273, 0.5)/COUNT($K$2:K273)</f>
        <v>7.3529411764705885E-2</v>
      </c>
      <c r="M273" s="3" t="s">
        <v>74</v>
      </c>
      <c r="N273" s="3" t="s">
        <v>106</v>
      </c>
    </row>
    <row r="274" spans="1:14">
      <c r="A274" s="3">
        <f t="shared" si="19"/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 t="shared" si="16"/>
        <v>23</v>
      </c>
      <c r="J274" s="3">
        <f t="shared" si="17"/>
        <v>13</v>
      </c>
      <c r="K274" s="3">
        <f t="shared" si="18"/>
        <v>1</v>
      </c>
      <c r="L274" s="3">
        <f>COUNTIF($K$2:K274, 0.5)/COUNT($K$2:K274)</f>
        <v>7.3260073260073263E-2</v>
      </c>
      <c r="M274" s="3" t="s">
        <v>112</v>
      </c>
      <c r="N274" s="3" t="s">
        <v>109</v>
      </c>
    </row>
    <row r="275" spans="1:14">
      <c r="A275" s="3">
        <f t="shared" si="19"/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 t="shared" si="16"/>
        <v>24</v>
      </c>
      <c r="J275" s="3">
        <f t="shared" si="17"/>
        <v>13</v>
      </c>
      <c r="K275" s="3">
        <f t="shared" si="18"/>
        <v>1</v>
      </c>
      <c r="L275" s="3">
        <f>COUNTIF($K$2:K275, 0.5)/COUNT($K$2:K275)</f>
        <v>7.2992700729927001E-2</v>
      </c>
      <c r="M275" s="3" t="s">
        <v>62</v>
      </c>
      <c r="N275" s="3" t="s">
        <v>114</v>
      </c>
    </row>
    <row r="276" spans="1:14">
      <c r="A276" s="3">
        <f t="shared" si="19"/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 t="shared" si="16"/>
        <v>26</v>
      </c>
      <c r="J276" s="3">
        <f t="shared" si="17"/>
        <v>18</v>
      </c>
      <c r="K276" s="3">
        <f t="shared" si="18"/>
        <v>1</v>
      </c>
      <c r="L276" s="3">
        <f>COUNTIF($K$2:K276, 0.5)/COUNT($K$2:K276)</f>
        <v>7.2727272727272724E-2</v>
      </c>
      <c r="M276" s="3" t="s">
        <v>58</v>
      </c>
      <c r="N276" s="3" t="s">
        <v>115</v>
      </c>
    </row>
    <row r="277" spans="1:14">
      <c r="A277" s="3">
        <f t="shared" si="19"/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 t="shared" si="16"/>
        <v>20</v>
      </c>
      <c r="J277" s="3">
        <f t="shared" si="17"/>
        <v>20</v>
      </c>
      <c r="K277" s="3">
        <f t="shared" si="18"/>
        <v>0.5</v>
      </c>
      <c r="L277" s="3">
        <f>COUNTIF($K$2:K277, 0.5)/COUNT($K$2:K277)</f>
        <v>7.6086956521739135E-2</v>
      </c>
      <c r="M277" s="3" t="s">
        <v>66</v>
      </c>
      <c r="N277" s="3" t="s">
        <v>114</v>
      </c>
    </row>
    <row r="278" spans="1:14">
      <c r="A278" s="3">
        <f t="shared" si="19"/>
        <v>277</v>
      </c>
      <c r="B278" s="4">
        <v>41433</v>
      </c>
      <c r="C278" s="3" t="s">
        <v>30</v>
      </c>
      <c r="D278" s="3">
        <v>2</v>
      </c>
      <c r="E278" s="3">
        <v>16</v>
      </c>
      <c r="F278" s="3">
        <v>0</v>
      </c>
      <c r="G278" s="3">
        <v>10</v>
      </c>
      <c r="H278" s="3" t="s">
        <v>20</v>
      </c>
      <c r="I278" s="3">
        <f t="shared" si="16"/>
        <v>22</v>
      </c>
      <c r="J278" s="3">
        <f t="shared" si="17"/>
        <v>10</v>
      </c>
      <c r="K278" s="3">
        <f t="shared" si="18"/>
        <v>1</v>
      </c>
      <c r="L278" s="3">
        <f>COUNTIF($K$2:K278, 0.5)/COUNT($K$2:K278)</f>
        <v>7.5812274368231042E-2</v>
      </c>
      <c r="M278" s="3" t="s">
        <v>56</v>
      </c>
      <c r="N278" s="3" t="s">
        <v>104</v>
      </c>
    </row>
    <row r="279" spans="1:14">
      <c r="A279" s="3">
        <f t="shared" si="19"/>
        <v>278</v>
      </c>
      <c r="B279" s="4">
        <v>41433</v>
      </c>
      <c r="C279" s="3" t="s">
        <v>12</v>
      </c>
      <c r="D279" s="3">
        <v>2</v>
      </c>
      <c r="E279" s="3">
        <v>17</v>
      </c>
      <c r="F279" s="3">
        <v>3</v>
      </c>
      <c r="G279" s="3">
        <v>16</v>
      </c>
      <c r="H279" s="3" t="s">
        <v>7</v>
      </c>
      <c r="I279" s="3">
        <f t="shared" si="16"/>
        <v>23</v>
      </c>
      <c r="J279" s="3">
        <f t="shared" si="17"/>
        <v>25</v>
      </c>
      <c r="K279" s="3">
        <f t="shared" si="18"/>
        <v>0</v>
      </c>
      <c r="L279" s="3">
        <f>COUNTIF($K$2:K279, 0.5)/COUNT($K$2:K279)</f>
        <v>7.5539568345323743E-2</v>
      </c>
      <c r="M279" s="3" t="s">
        <v>56</v>
      </c>
      <c r="N279" s="3" t="s">
        <v>109</v>
      </c>
    </row>
    <row r="280" spans="1:14">
      <c r="A280" s="3">
        <f t="shared" si="19"/>
        <v>279</v>
      </c>
      <c r="B280" s="4">
        <v>41433</v>
      </c>
      <c r="C280" s="3" t="s">
        <v>6</v>
      </c>
      <c r="D280" s="3">
        <v>3</v>
      </c>
      <c r="E280" s="3">
        <v>20</v>
      </c>
      <c r="F280" s="3">
        <v>3</v>
      </c>
      <c r="G280" s="3">
        <v>16</v>
      </c>
      <c r="H280" s="3" t="s">
        <v>26</v>
      </c>
      <c r="I280" s="3">
        <f t="shared" si="16"/>
        <v>29</v>
      </c>
      <c r="J280" s="3">
        <f t="shared" si="17"/>
        <v>25</v>
      </c>
      <c r="K280" s="3">
        <f t="shared" si="18"/>
        <v>1</v>
      </c>
      <c r="L280" s="3">
        <f>COUNTIF($K$2:K280, 0.5)/COUNT($K$2:K280)</f>
        <v>7.5268817204301078E-2</v>
      </c>
      <c r="M280" t="s">
        <v>56</v>
      </c>
      <c r="N280" t="s">
        <v>106</v>
      </c>
    </row>
    <row r="281" spans="1:14">
      <c r="A281" s="3">
        <f t="shared" si="19"/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 t="shared" si="16"/>
        <v>21</v>
      </c>
      <c r="J281" s="3">
        <f t="shared" si="17"/>
        <v>26</v>
      </c>
      <c r="K281" s="3">
        <f t="shared" si="18"/>
        <v>0</v>
      </c>
      <c r="L281" s="3">
        <f>COUNTIF($K$2:K281, 0.5)/COUNT($K$2:K281)</f>
        <v>7.4999999999999997E-2</v>
      </c>
      <c r="M281" s="3" t="s">
        <v>61</v>
      </c>
      <c r="N281" s="3" t="s">
        <v>114</v>
      </c>
    </row>
    <row r="282" spans="1:14">
      <c r="A282" s="3">
        <f t="shared" si="19"/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 t="shared" si="16"/>
        <v>21</v>
      </c>
      <c r="J282" s="3">
        <f t="shared" si="17"/>
        <v>18</v>
      </c>
      <c r="K282" s="3">
        <f t="shared" si="18"/>
        <v>1</v>
      </c>
      <c r="L282" s="3">
        <f>COUNTIF($K$2:K282, 0.5)/COUNT($K$2:K282)</f>
        <v>7.4733096085409248E-2</v>
      </c>
      <c r="M282" s="3" t="s">
        <v>63</v>
      </c>
      <c r="N282" s="3" t="s">
        <v>115</v>
      </c>
    </row>
    <row r="283" spans="1:14">
      <c r="A283" s="3">
        <f t="shared" si="19"/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 t="shared" si="16"/>
        <v>20</v>
      </c>
      <c r="J283" s="3">
        <f t="shared" si="17"/>
        <v>12</v>
      </c>
      <c r="K283" s="3">
        <f t="shared" si="18"/>
        <v>1</v>
      </c>
      <c r="L283" s="3">
        <f>COUNTIF($K$2:K283, 0.5)/COUNT($K$2:K283)</f>
        <v>7.4468085106382975E-2</v>
      </c>
      <c r="M283" s="3" t="s">
        <v>78</v>
      </c>
      <c r="N283" s="3" t="s">
        <v>114</v>
      </c>
    </row>
    <row r="284" spans="1:14">
      <c r="A284" s="3">
        <f t="shared" si="19"/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 t="shared" si="16"/>
        <v>16</v>
      </c>
      <c r="J284" s="3">
        <f t="shared" si="17"/>
        <v>23</v>
      </c>
      <c r="K284" s="3">
        <f t="shared" si="18"/>
        <v>0</v>
      </c>
      <c r="L284" s="3">
        <f>COUNTIF($K$2:K284, 0.5)/COUNT($K$2:K284)</f>
        <v>7.4204946996466431E-2</v>
      </c>
      <c r="M284" s="3" t="s">
        <v>62</v>
      </c>
      <c r="N284" s="3" t="s">
        <v>114</v>
      </c>
    </row>
    <row r="285" spans="1:14">
      <c r="A285" s="3">
        <f t="shared" si="19"/>
        <v>284</v>
      </c>
      <c r="B285" s="4">
        <v>41447</v>
      </c>
      <c r="C285" s="3" t="s">
        <v>19</v>
      </c>
      <c r="D285" s="3">
        <v>0</v>
      </c>
      <c r="E285" s="3">
        <v>11</v>
      </c>
      <c r="F285" s="3">
        <v>1</v>
      </c>
      <c r="G285" s="3">
        <v>15</v>
      </c>
      <c r="H285" s="3" t="s">
        <v>32</v>
      </c>
      <c r="I285" s="3">
        <f t="shared" si="16"/>
        <v>11</v>
      </c>
      <c r="J285" s="3">
        <f t="shared" si="17"/>
        <v>18</v>
      </c>
      <c r="K285" s="3">
        <f t="shared" si="18"/>
        <v>0</v>
      </c>
      <c r="L285" s="3">
        <f>COUNTIF($K$2:K285, 0.5)/COUNT($K$2:K285)</f>
        <v>7.3943661971830985E-2</v>
      </c>
      <c r="M285" s="3" t="s">
        <v>75</v>
      </c>
      <c r="N285" s="3" t="s">
        <v>113</v>
      </c>
    </row>
    <row r="286" spans="1:14">
      <c r="A286" s="3">
        <f t="shared" si="19"/>
        <v>285</v>
      </c>
      <c r="B286" s="4">
        <v>41447</v>
      </c>
      <c r="C286" s="3" t="s">
        <v>25</v>
      </c>
      <c r="D286" s="3">
        <v>1</v>
      </c>
      <c r="E286" s="3">
        <v>14</v>
      </c>
      <c r="F286" s="3">
        <v>0</v>
      </c>
      <c r="G286" s="3">
        <v>21</v>
      </c>
      <c r="H286" s="3" t="s">
        <v>31</v>
      </c>
      <c r="I286" s="3">
        <f t="shared" si="16"/>
        <v>17</v>
      </c>
      <c r="J286" s="3">
        <f t="shared" si="17"/>
        <v>21</v>
      </c>
      <c r="K286" s="3">
        <f t="shared" si="18"/>
        <v>0</v>
      </c>
      <c r="L286" s="3">
        <f>COUNTIF($K$2:K286, 0.5)/COUNT($K$2:K286)</f>
        <v>7.3684210526315783E-2</v>
      </c>
      <c r="M286" s="3" t="s">
        <v>61</v>
      </c>
      <c r="N286" s="3" t="s">
        <v>113</v>
      </c>
    </row>
    <row r="287" spans="1:14">
      <c r="A287" s="3">
        <f t="shared" si="19"/>
        <v>286</v>
      </c>
      <c r="B287" s="4">
        <v>41447</v>
      </c>
      <c r="C287" s="3" t="s">
        <v>33</v>
      </c>
      <c r="D287" s="3">
        <v>3</v>
      </c>
      <c r="E287" s="3">
        <v>18</v>
      </c>
      <c r="F287" s="3">
        <v>0</v>
      </c>
      <c r="G287" s="3">
        <v>17</v>
      </c>
      <c r="H287" s="3" t="s">
        <v>0</v>
      </c>
      <c r="I287" s="3">
        <f t="shared" si="16"/>
        <v>27</v>
      </c>
      <c r="J287" s="3">
        <f t="shared" si="17"/>
        <v>17</v>
      </c>
      <c r="K287" s="3">
        <f t="shared" si="18"/>
        <v>1</v>
      </c>
      <c r="L287" s="3">
        <f>COUNTIF($K$2:K287, 0.5)/COUNT($K$2:K287)</f>
        <v>7.3426573426573424E-2</v>
      </c>
      <c r="M287" s="3" t="s">
        <v>66</v>
      </c>
      <c r="N287" s="3" t="s">
        <v>113</v>
      </c>
    </row>
    <row r="288" spans="1:14">
      <c r="A288" s="3">
        <f t="shared" si="19"/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 t="shared" si="16"/>
        <v>17</v>
      </c>
      <c r="J288" s="3">
        <f t="shared" si="17"/>
        <v>17</v>
      </c>
      <c r="K288" s="3">
        <f t="shared" si="18"/>
        <v>0.5</v>
      </c>
      <c r="L288" s="3">
        <f>COUNTIF($K$2:K288, 0.5)/COUNT($K$2:K288)</f>
        <v>7.6655052264808357E-2</v>
      </c>
      <c r="M288" s="3" t="s">
        <v>62</v>
      </c>
      <c r="N288" s="3" t="s">
        <v>114</v>
      </c>
    </row>
    <row r="289" spans="1:14">
      <c r="A289" s="3">
        <f t="shared" si="19"/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 t="shared" si="16"/>
        <v>23</v>
      </c>
      <c r="J289" s="3">
        <f t="shared" si="17"/>
        <v>15</v>
      </c>
      <c r="K289" s="3">
        <f t="shared" si="18"/>
        <v>1</v>
      </c>
      <c r="L289" s="3">
        <f>COUNTIF($K$2:K289, 0.5)/COUNT($K$2:K289)</f>
        <v>7.6388888888888895E-2</v>
      </c>
      <c r="M289" s="3" t="s">
        <v>63</v>
      </c>
      <c r="N289" s="3" t="s">
        <v>115</v>
      </c>
    </row>
    <row r="290" spans="1:14">
      <c r="A290" s="3">
        <f t="shared" si="19"/>
        <v>289</v>
      </c>
      <c r="B290" s="4">
        <v>41454</v>
      </c>
      <c r="C290" s="3" t="s">
        <v>32</v>
      </c>
      <c r="D290" s="3">
        <v>0</v>
      </c>
      <c r="E290" s="3">
        <v>14</v>
      </c>
      <c r="F290" s="3">
        <v>3</v>
      </c>
      <c r="G290" s="3">
        <v>22</v>
      </c>
      <c r="H290" s="3" t="s">
        <v>31</v>
      </c>
      <c r="I290" s="3">
        <f t="shared" si="16"/>
        <v>14</v>
      </c>
      <c r="J290" s="3">
        <f t="shared" si="17"/>
        <v>31</v>
      </c>
      <c r="K290" s="3">
        <f t="shared" si="18"/>
        <v>0</v>
      </c>
      <c r="L290" s="3">
        <f>COUNTIF($K$2:K290, 0.5)/COUNT($K$2:K290)</f>
        <v>7.6124567474048443E-2</v>
      </c>
      <c r="M290" s="3" t="s">
        <v>68</v>
      </c>
      <c r="N290" s="3" t="s">
        <v>113</v>
      </c>
    </row>
    <row r="291" spans="1:14">
      <c r="A291" s="3">
        <f t="shared" si="19"/>
        <v>290</v>
      </c>
      <c r="B291" s="4">
        <v>41454</v>
      </c>
      <c r="C291" s="3" t="s">
        <v>8</v>
      </c>
      <c r="D291" s="3">
        <v>1</v>
      </c>
      <c r="E291" s="3">
        <v>16</v>
      </c>
      <c r="F291" s="3">
        <v>0</v>
      </c>
      <c r="G291" s="3">
        <v>16</v>
      </c>
      <c r="H291" s="3" t="s">
        <v>14</v>
      </c>
      <c r="I291" s="3">
        <f t="shared" si="16"/>
        <v>19</v>
      </c>
      <c r="J291" s="3">
        <f t="shared" si="17"/>
        <v>16</v>
      </c>
      <c r="K291" s="3">
        <f t="shared" si="18"/>
        <v>1</v>
      </c>
      <c r="L291" s="3">
        <f>COUNTIF($K$2:K291, 0.5)/COUNT($K$2:K291)</f>
        <v>7.586206896551724E-2</v>
      </c>
      <c r="M291" s="3" t="s">
        <v>62</v>
      </c>
      <c r="N291" s="3" t="s">
        <v>114</v>
      </c>
    </row>
    <row r="292" spans="1:14">
      <c r="A292" s="3">
        <f t="shared" si="19"/>
        <v>291</v>
      </c>
      <c r="B292" s="4">
        <v>41454</v>
      </c>
      <c r="C292" s="3" t="s">
        <v>33</v>
      </c>
      <c r="D292" s="3">
        <v>2</v>
      </c>
      <c r="E292" s="3">
        <v>16</v>
      </c>
      <c r="F292" s="3">
        <v>0</v>
      </c>
      <c r="G292" s="3">
        <v>20</v>
      </c>
      <c r="H292" s="3" t="s">
        <v>2</v>
      </c>
      <c r="I292" s="3">
        <f t="shared" si="16"/>
        <v>22</v>
      </c>
      <c r="J292" s="3">
        <f t="shared" si="17"/>
        <v>20</v>
      </c>
      <c r="K292" s="3">
        <f t="shared" si="18"/>
        <v>1</v>
      </c>
      <c r="L292" s="3">
        <f>COUNTIF($K$2:K292, 0.5)/COUNT($K$2:K292)</f>
        <v>7.560137457044673E-2</v>
      </c>
      <c r="M292" s="3" t="s">
        <v>66</v>
      </c>
      <c r="N292" s="3" t="s">
        <v>113</v>
      </c>
    </row>
    <row r="293" spans="1:14">
      <c r="A293" s="3">
        <f t="shared" si="19"/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 t="shared" si="16"/>
        <v>20</v>
      </c>
      <c r="J293" s="3">
        <f t="shared" si="17"/>
        <v>17</v>
      </c>
      <c r="K293" s="3">
        <f t="shared" si="18"/>
        <v>1</v>
      </c>
      <c r="L293" s="3">
        <f>COUNTIF($K$2:K293, 0.5)/COUNT($K$2:K293)</f>
        <v>7.5342465753424653E-2</v>
      </c>
      <c r="M293" s="3" t="s">
        <v>54</v>
      </c>
      <c r="N293" s="3" t="s">
        <v>113</v>
      </c>
    </row>
    <row r="294" spans="1:14">
      <c r="A294" s="3">
        <f t="shared" si="19"/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 t="shared" si="16"/>
        <v>35</v>
      </c>
      <c r="J294" s="3">
        <f t="shared" si="17"/>
        <v>15</v>
      </c>
      <c r="K294" s="3">
        <f t="shared" si="18"/>
        <v>1</v>
      </c>
      <c r="L294" s="3">
        <f>COUNTIF($K$2:K294, 0.5)/COUNT($K$2:K294)</f>
        <v>7.5085324232081918E-2</v>
      </c>
      <c r="M294" s="3" t="s">
        <v>65</v>
      </c>
      <c r="N294" s="3" t="s">
        <v>113</v>
      </c>
    </row>
    <row r="295" spans="1:14">
      <c r="A295" s="3">
        <f t="shared" si="19"/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 t="shared" si="16"/>
        <v>31</v>
      </c>
      <c r="J295" s="3">
        <f t="shared" si="17"/>
        <v>19</v>
      </c>
      <c r="K295" s="3">
        <f t="shared" si="18"/>
        <v>1</v>
      </c>
      <c r="L295" s="3">
        <f>COUNTIF($K$2:K295, 0.5)/COUNT($K$2:K295)</f>
        <v>7.4829931972789115E-2</v>
      </c>
      <c r="M295" s="3" t="s">
        <v>56</v>
      </c>
      <c r="N295" s="3" t="s">
        <v>114</v>
      </c>
    </row>
    <row r="296" spans="1:14">
      <c r="A296" s="3">
        <f t="shared" si="19"/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 t="shared" si="16"/>
        <v>22</v>
      </c>
      <c r="J296" s="3">
        <f t="shared" si="17"/>
        <v>25</v>
      </c>
      <c r="K296" s="3">
        <f t="shared" si="18"/>
        <v>0</v>
      </c>
      <c r="L296" s="3">
        <f>COUNTIF($K$2:K296, 0.5)/COUNT($K$2:K296)</f>
        <v>7.4576271186440682E-2</v>
      </c>
      <c r="M296" s="3" t="s">
        <v>58</v>
      </c>
      <c r="N296" s="3" t="s">
        <v>113</v>
      </c>
    </row>
    <row r="297" spans="1:14">
      <c r="A297" s="3">
        <f t="shared" si="19"/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 t="shared" si="16"/>
        <v>23</v>
      </c>
      <c r="J297" s="3">
        <f t="shared" si="17"/>
        <v>33</v>
      </c>
      <c r="K297" s="3">
        <f t="shared" si="18"/>
        <v>0</v>
      </c>
      <c r="L297" s="3">
        <f>COUNTIF($K$2:K297, 0.5)/COUNT($K$2:K297)</f>
        <v>7.4324324324324328E-2</v>
      </c>
      <c r="M297" s="3" t="s">
        <v>58</v>
      </c>
      <c r="N297" s="3" t="s">
        <v>113</v>
      </c>
    </row>
    <row r="298" spans="1:14">
      <c r="A298" s="3">
        <f t="shared" si="19"/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 t="shared" si="16"/>
        <v>24</v>
      </c>
      <c r="J298" s="3">
        <f t="shared" si="17"/>
        <v>15</v>
      </c>
      <c r="K298" s="3">
        <f t="shared" si="18"/>
        <v>1</v>
      </c>
      <c r="L298" s="3">
        <f>COUNTIF($K$2:K298, 0.5)/COUNT($K$2:K298)</f>
        <v>7.407407407407407E-2</v>
      </c>
      <c r="M298" s="3" t="s">
        <v>63</v>
      </c>
      <c r="N298" s="3" t="s">
        <v>115</v>
      </c>
    </row>
    <row r="299" spans="1:14">
      <c r="A299" s="3">
        <f t="shared" si="19"/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 t="shared" si="16"/>
        <v>19</v>
      </c>
      <c r="J299" s="3">
        <f t="shared" si="17"/>
        <v>14</v>
      </c>
      <c r="K299" s="3">
        <f t="shared" si="18"/>
        <v>1</v>
      </c>
      <c r="L299" s="3">
        <f>COUNTIF($K$2:K299, 0.5)/COUNT($K$2:K299)</f>
        <v>7.3825503355704702E-2</v>
      </c>
      <c r="M299" s="3" t="s">
        <v>58</v>
      </c>
      <c r="N299" s="3" t="s">
        <v>113</v>
      </c>
    </row>
    <row r="300" spans="1:14">
      <c r="A300" s="3">
        <f t="shared" si="19"/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 t="shared" si="16"/>
        <v>20</v>
      </c>
      <c r="J300" s="3">
        <f t="shared" si="17"/>
        <v>26</v>
      </c>
      <c r="K300" s="3">
        <f t="shared" si="18"/>
        <v>0</v>
      </c>
      <c r="L300" s="3">
        <f>COUNTIF($K$2:K300, 0.5)/COUNT($K$2:K300)</f>
        <v>7.3578595317725759E-2</v>
      </c>
      <c r="M300" s="3" t="s">
        <v>58</v>
      </c>
      <c r="N300" s="3" t="s">
        <v>113</v>
      </c>
    </row>
    <row r="301" spans="1:14">
      <c r="A301" s="3">
        <f t="shared" si="19"/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 t="shared" si="16"/>
        <v>22</v>
      </c>
      <c r="J301" s="3">
        <f t="shared" si="17"/>
        <v>27</v>
      </c>
      <c r="K301" s="3">
        <f t="shared" si="18"/>
        <v>0</v>
      </c>
      <c r="L301" s="3">
        <f>COUNTIF($K$2:K301, 0.5)/COUNT($K$2:K301)</f>
        <v>7.3333333333333334E-2</v>
      </c>
      <c r="M301" s="3" t="s">
        <v>56</v>
      </c>
      <c r="N301" s="3" t="s">
        <v>113</v>
      </c>
    </row>
    <row r="302" spans="1:14">
      <c r="A302" s="3">
        <f t="shared" si="19"/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 t="shared" si="16"/>
        <v>18</v>
      </c>
      <c r="J302" s="3">
        <f t="shared" si="17"/>
        <v>25</v>
      </c>
      <c r="K302" s="3">
        <f t="shared" si="18"/>
        <v>0</v>
      </c>
      <c r="L302" s="3">
        <f>COUNTIF($K$2:K302, 0.5)/COUNT($K$2:K302)</f>
        <v>7.3089700996677748E-2</v>
      </c>
      <c r="M302" s="3" t="s">
        <v>56</v>
      </c>
      <c r="N302" s="3" t="s">
        <v>113</v>
      </c>
    </row>
    <row r="303" spans="1:14">
      <c r="A303" s="3">
        <f t="shared" si="19"/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 t="shared" si="16"/>
        <v>25</v>
      </c>
      <c r="J303" s="3">
        <f t="shared" si="17"/>
        <v>25</v>
      </c>
      <c r="K303" s="3">
        <f t="shared" si="18"/>
        <v>0.5</v>
      </c>
      <c r="L303" s="3">
        <f>COUNTIF($K$2:K303, 0.5)/COUNT($K$2:K303)</f>
        <v>7.6158940397350994E-2</v>
      </c>
      <c r="M303" s="3" t="s">
        <v>56</v>
      </c>
      <c r="N303" s="3" t="s">
        <v>113</v>
      </c>
    </row>
    <row r="304" spans="1:14">
      <c r="A304" s="3">
        <f t="shared" si="19"/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 t="shared" si="16"/>
        <v>31</v>
      </c>
      <c r="J304" s="3">
        <f t="shared" si="17"/>
        <v>25</v>
      </c>
      <c r="K304" s="3">
        <f t="shared" si="18"/>
        <v>1</v>
      </c>
      <c r="L304" s="3">
        <f>COUNTIF($K$2:K304, 0.5)/COUNT($K$2:K304)</f>
        <v>7.590759075907591E-2</v>
      </c>
      <c r="M304" s="3" t="s">
        <v>56</v>
      </c>
      <c r="N304" s="3" t="s">
        <v>113</v>
      </c>
    </row>
    <row r="305" spans="1:14">
      <c r="A305" s="3">
        <f t="shared" si="19"/>
        <v>304</v>
      </c>
      <c r="B305" s="4">
        <v>41685</v>
      </c>
      <c r="C305" s="3" t="s">
        <v>19</v>
      </c>
      <c r="D305" s="3">
        <v>0</v>
      </c>
      <c r="E305" s="3">
        <v>13</v>
      </c>
      <c r="F305" s="3">
        <v>0</v>
      </c>
      <c r="G305" s="3">
        <v>13</v>
      </c>
      <c r="H305" s="3" t="s">
        <v>32</v>
      </c>
      <c r="I305" s="3">
        <f t="shared" si="16"/>
        <v>13</v>
      </c>
      <c r="J305" s="3">
        <f t="shared" si="17"/>
        <v>13</v>
      </c>
      <c r="K305" s="3">
        <f t="shared" si="18"/>
        <v>0.5</v>
      </c>
      <c r="L305" s="3">
        <f>COUNTIF($K$2:K305, 0.5)/COUNT($K$2:K305)</f>
        <v>7.8947368421052627E-2</v>
      </c>
      <c r="M305" s="3" t="s">
        <v>75</v>
      </c>
      <c r="N305" s="3" t="s">
        <v>96</v>
      </c>
    </row>
    <row r="306" spans="1:14">
      <c r="A306" s="3">
        <f t="shared" si="19"/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 t="shared" si="16"/>
        <v>17</v>
      </c>
      <c r="J306" s="3">
        <f t="shared" si="17"/>
        <v>17</v>
      </c>
      <c r="K306" s="3">
        <f t="shared" si="18"/>
        <v>0.5</v>
      </c>
      <c r="L306" s="3">
        <f>COUNTIF($K$2:K306, 0.5)/COUNT($K$2:K306)</f>
        <v>8.1967213114754092E-2</v>
      </c>
      <c r="M306" s="3" t="s">
        <v>47</v>
      </c>
      <c r="N306" s="3" t="s">
        <v>95</v>
      </c>
    </row>
    <row r="307" spans="1:14">
      <c r="A307" s="3">
        <f t="shared" si="19"/>
        <v>306</v>
      </c>
      <c r="B307" s="4">
        <v>41685</v>
      </c>
      <c r="C307" s="3" t="s">
        <v>5</v>
      </c>
      <c r="D307" s="3">
        <v>3</v>
      </c>
      <c r="E307" s="3">
        <v>9</v>
      </c>
      <c r="F307" s="3">
        <v>4</v>
      </c>
      <c r="G307" s="3">
        <v>24</v>
      </c>
      <c r="H307" s="3" t="s">
        <v>12</v>
      </c>
      <c r="I307" s="3">
        <f t="shared" si="16"/>
        <v>18</v>
      </c>
      <c r="J307" s="3">
        <f t="shared" si="17"/>
        <v>36</v>
      </c>
      <c r="K307" s="3">
        <f t="shared" si="18"/>
        <v>0</v>
      </c>
      <c r="L307" s="3">
        <f>COUNTIF($K$2:K307, 0.5)/COUNT($K$2:K307)</f>
        <v>8.1699346405228759E-2</v>
      </c>
      <c r="M307" s="3" t="s">
        <v>119</v>
      </c>
      <c r="N307" s="3" t="s">
        <v>96</v>
      </c>
    </row>
    <row r="308" spans="1:14">
      <c r="A308" s="3">
        <f t="shared" si="19"/>
        <v>307</v>
      </c>
      <c r="B308" s="4">
        <v>41685</v>
      </c>
      <c r="C308" s="3" t="s">
        <v>28</v>
      </c>
      <c r="D308" s="3">
        <v>2</v>
      </c>
      <c r="E308" s="3">
        <v>13</v>
      </c>
      <c r="F308" s="3">
        <v>0</v>
      </c>
      <c r="G308" s="3">
        <v>16</v>
      </c>
      <c r="H308" s="3" t="s">
        <v>31</v>
      </c>
      <c r="I308" s="3">
        <f t="shared" si="16"/>
        <v>19</v>
      </c>
      <c r="J308" s="3">
        <f t="shared" si="17"/>
        <v>16</v>
      </c>
      <c r="K308" s="3">
        <f t="shared" si="18"/>
        <v>1</v>
      </c>
      <c r="L308" s="3">
        <f>COUNTIF($K$2:K308, 0.5)/COUNT($K$2:K308)</f>
        <v>8.143322475570032E-2</v>
      </c>
      <c r="M308" s="3" t="s">
        <v>58</v>
      </c>
      <c r="N308" s="3" t="s">
        <v>94</v>
      </c>
    </row>
    <row r="309" spans="1:14">
      <c r="A309" s="3">
        <f t="shared" si="19"/>
        <v>308</v>
      </c>
      <c r="B309" s="4">
        <v>41685</v>
      </c>
      <c r="C309" s="3" t="s">
        <v>2</v>
      </c>
      <c r="D309" s="3">
        <v>1</v>
      </c>
      <c r="E309" s="3">
        <v>18</v>
      </c>
      <c r="F309" s="3">
        <v>1</v>
      </c>
      <c r="G309" s="3">
        <v>9</v>
      </c>
      <c r="H309" s="3" t="s">
        <v>13</v>
      </c>
      <c r="I309" s="3">
        <f t="shared" si="16"/>
        <v>21</v>
      </c>
      <c r="J309" s="3">
        <f t="shared" si="17"/>
        <v>12</v>
      </c>
      <c r="K309" s="3">
        <f t="shared" si="18"/>
        <v>1</v>
      </c>
      <c r="L309" s="3">
        <f>COUNTIF($K$2:K309, 0.5)/COUNT($K$2:K309)</f>
        <v>8.1168831168831168E-2</v>
      </c>
      <c r="M309" s="3" t="s">
        <v>76</v>
      </c>
      <c r="N309" s="3" t="s">
        <v>96</v>
      </c>
    </row>
    <row r="310" spans="1:14">
      <c r="A310" s="3">
        <f t="shared" si="19"/>
        <v>309</v>
      </c>
      <c r="B310" s="4">
        <v>41686</v>
      </c>
      <c r="C310" s="3" t="s">
        <v>1</v>
      </c>
      <c r="D310" s="3">
        <v>1</v>
      </c>
      <c r="E310" s="3">
        <v>7</v>
      </c>
      <c r="F310" s="3">
        <v>2</v>
      </c>
      <c r="G310" s="3">
        <v>20</v>
      </c>
      <c r="H310" s="3" t="s">
        <v>7</v>
      </c>
      <c r="I310" s="3">
        <f t="shared" si="16"/>
        <v>10</v>
      </c>
      <c r="J310" s="3">
        <f t="shared" si="17"/>
        <v>26</v>
      </c>
      <c r="K310" s="3">
        <f t="shared" si="18"/>
        <v>0</v>
      </c>
      <c r="L310" s="3">
        <f>COUNTIF($K$2:K310, 0.5)/COUNT($K$2:K310)</f>
        <v>8.0906148867313912E-2</v>
      </c>
      <c r="M310" s="3" t="s">
        <v>77</v>
      </c>
      <c r="N310" s="3" t="s">
        <v>97</v>
      </c>
    </row>
    <row r="311" spans="1:14">
      <c r="A311" s="3">
        <f t="shared" si="19"/>
        <v>310</v>
      </c>
      <c r="B311" s="4">
        <v>41686</v>
      </c>
      <c r="C311" s="3" t="s">
        <v>0</v>
      </c>
      <c r="D311" s="3">
        <v>1</v>
      </c>
      <c r="E311" s="3">
        <v>11</v>
      </c>
      <c r="F311" s="3">
        <v>0</v>
      </c>
      <c r="G311" s="3">
        <v>15</v>
      </c>
      <c r="H311" s="3" t="s">
        <v>33</v>
      </c>
      <c r="I311" s="3">
        <f t="shared" si="16"/>
        <v>14</v>
      </c>
      <c r="J311" s="3">
        <f t="shared" si="17"/>
        <v>15</v>
      </c>
      <c r="K311" s="3">
        <f t="shared" si="18"/>
        <v>0</v>
      </c>
      <c r="L311" s="3">
        <f>COUNTIF($K$2:K311, 0.5)/COUNT($K$2:K311)</f>
        <v>8.0645161290322578E-2</v>
      </c>
      <c r="M311" s="3" t="s">
        <v>116</v>
      </c>
      <c r="N311" s="3" t="s">
        <v>95</v>
      </c>
    </row>
    <row r="312" spans="1:14">
      <c r="A312" s="3">
        <f t="shared" si="19"/>
        <v>311</v>
      </c>
      <c r="B312" s="4">
        <v>41686</v>
      </c>
      <c r="C312" s="3" t="s">
        <v>34</v>
      </c>
      <c r="D312" s="3">
        <v>1</v>
      </c>
      <c r="E312" s="3">
        <v>15</v>
      </c>
      <c r="F312" s="3">
        <v>0</v>
      </c>
      <c r="G312" s="3">
        <v>8</v>
      </c>
      <c r="H312" s="3" t="s">
        <v>23</v>
      </c>
      <c r="I312" s="3">
        <f t="shared" si="16"/>
        <v>18</v>
      </c>
      <c r="J312" s="3">
        <f t="shared" si="17"/>
        <v>8</v>
      </c>
      <c r="K312" s="3">
        <f t="shared" si="18"/>
        <v>1</v>
      </c>
      <c r="L312" s="3">
        <f>COUNTIF($K$2:K312, 0.5)/COUNT($K$2:K312)</f>
        <v>8.0385852090032156E-2</v>
      </c>
      <c r="M312" s="3" t="s">
        <v>90</v>
      </c>
      <c r="N312" s="3" t="s">
        <v>97</v>
      </c>
    </row>
    <row r="313" spans="1:14">
      <c r="A313" s="3">
        <f t="shared" si="19"/>
        <v>312</v>
      </c>
      <c r="B313" s="4">
        <v>41686</v>
      </c>
      <c r="C313" s="3" t="s">
        <v>21</v>
      </c>
      <c r="D313" s="3">
        <v>1</v>
      </c>
      <c r="E313" s="3">
        <v>15</v>
      </c>
      <c r="F313" s="3">
        <v>2</v>
      </c>
      <c r="G313" s="3">
        <v>16</v>
      </c>
      <c r="H313" s="3" t="s">
        <v>26</v>
      </c>
      <c r="I313" s="3">
        <f t="shared" si="16"/>
        <v>18</v>
      </c>
      <c r="J313" s="3">
        <f t="shared" si="17"/>
        <v>22</v>
      </c>
      <c r="K313" s="3">
        <f t="shared" si="18"/>
        <v>0</v>
      </c>
      <c r="L313" s="3">
        <f>COUNTIF($K$2:K313, 0.5)/COUNT($K$2:K313)</f>
        <v>8.0128205128205135E-2</v>
      </c>
      <c r="M313" s="3" t="s">
        <v>121</v>
      </c>
      <c r="N313" s="3" t="s">
        <v>98</v>
      </c>
    </row>
    <row r="314" spans="1:14">
      <c r="A314" s="3">
        <f t="shared" si="19"/>
        <v>313</v>
      </c>
      <c r="B314" s="4">
        <v>41686</v>
      </c>
      <c r="C314" s="3" t="s">
        <v>3</v>
      </c>
      <c r="D314" s="3">
        <v>1</v>
      </c>
      <c r="E314" s="3">
        <v>16</v>
      </c>
      <c r="F314" s="3">
        <v>0</v>
      </c>
      <c r="G314" s="3">
        <v>18</v>
      </c>
      <c r="H314" s="3" t="s">
        <v>14</v>
      </c>
      <c r="I314" s="3">
        <f t="shared" si="16"/>
        <v>19</v>
      </c>
      <c r="J314" s="3">
        <f t="shared" si="17"/>
        <v>18</v>
      </c>
      <c r="K314" s="3">
        <f t="shared" si="18"/>
        <v>1</v>
      </c>
      <c r="L314" s="3">
        <f>COUNTIF($K$2:K314, 0.5)/COUNT($K$2:K314)</f>
        <v>7.9872204472843447E-2</v>
      </c>
      <c r="M314" s="3" t="s">
        <v>65</v>
      </c>
      <c r="N314" s="3" t="s">
        <v>94</v>
      </c>
    </row>
    <row r="315" spans="1:14">
      <c r="A315" s="3">
        <f t="shared" si="19"/>
        <v>314</v>
      </c>
      <c r="B315" s="4">
        <v>41686</v>
      </c>
      <c r="C315" s="3" t="s">
        <v>22</v>
      </c>
      <c r="D315" s="3">
        <v>2</v>
      </c>
      <c r="E315" s="3">
        <v>13</v>
      </c>
      <c r="F315" s="3">
        <v>3</v>
      </c>
      <c r="G315" s="3">
        <v>9</v>
      </c>
      <c r="H315" s="3" t="s">
        <v>10</v>
      </c>
      <c r="I315" s="3">
        <f t="shared" si="16"/>
        <v>19</v>
      </c>
      <c r="J315" s="3">
        <f t="shared" si="17"/>
        <v>18</v>
      </c>
      <c r="K315" s="3">
        <f t="shared" si="18"/>
        <v>1</v>
      </c>
      <c r="L315" s="3">
        <f>COUNTIF($K$2:K315, 0.5)/COUNT($K$2:K315)</f>
        <v>7.9617834394904455E-2</v>
      </c>
      <c r="M315" s="3" t="s">
        <v>108</v>
      </c>
      <c r="N315" s="3" t="s">
        <v>97</v>
      </c>
    </row>
    <row r="316" spans="1:14">
      <c r="A316" s="3">
        <f t="shared" si="19"/>
        <v>315</v>
      </c>
      <c r="B316" s="4">
        <v>41686</v>
      </c>
      <c r="C316" s="3" t="s">
        <v>24</v>
      </c>
      <c r="D316" s="3">
        <v>2</v>
      </c>
      <c r="E316" s="3">
        <v>13</v>
      </c>
      <c r="F316" s="3">
        <v>3</v>
      </c>
      <c r="G316" s="3">
        <v>11</v>
      </c>
      <c r="H316" s="3" t="s">
        <v>20</v>
      </c>
      <c r="I316" s="3">
        <f t="shared" si="16"/>
        <v>19</v>
      </c>
      <c r="J316" s="3">
        <f t="shared" si="17"/>
        <v>20</v>
      </c>
      <c r="K316" s="3">
        <f t="shared" si="18"/>
        <v>0</v>
      </c>
      <c r="L316" s="3">
        <f>COUNTIF($K$2:K316, 0.5)/COUNT($K$2:K316)</f>
        <v>7.9365079365079361E-2</v>
      </c>
      <c r="M316" s="3" t="s">
        <v>85</v>
      </c>
      <c r="N316" s="3" t="s">
        <v>98</v>
      </c>
    </row>
    <row r="317" spans="1:14">
      <c r="A317" s="3">
        <f t="shared" si="19"/>
        <v>316</v>
      </c>
      <c r="B317" s="4">
        <v>41686</v>
      </c>
      <c r="C317" s="3" t="s">
        <v>25</v>
      </c>
      <c r="D317" s="3">
        <v>2</v>
      </c>
      <c r="E317" s="3">
        <v>14</v>
      </c>
      <c r="F317" s="3">
        <v>1</v>
      </c>
      <c r="G317" s="3">
        <v>19</v>
      </c>
      <c r="H317" s="3" t="s">
        <v>16</v>
      </c>
      <c r="I317" s="3">
        <f t="shared" si="16"/>
        <v>20</v>
      </c>
      <c r="J317" s="3">
        <f t="shared" si="17"/>
        <v>22</v>
      </c>
      <c r="K317" s="3">
        <f t="shared" si="18"/>
        <v>0</v>
      </c>
      <c r="L317" s="3">
        <f>COUNTIF($K$2:K317, 0.5)/COUNT($K$2:K317)</f>
        <v>7.9113924050632917E-2</v>
      </c>
      <c r="M317" s="3" t="s">
        <v>61</v>
      </c>
      <c r="N317" s="3" t="s">
        <v>95</v>
      </c>
    </row>
    <row r="318" spans="1:14">
      <c r="A318" s="3">
        <f t="shared" si="19"/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 t="shared" si="16"/>
        <v>25</v>
      </c>
      <c r="J318" s="3">
        <f t="shared" si="17"/>
        <v>16</v>
      </c>
      <c r="K318" s="3">
        <f t="shared" si="18"/>
        <v>1</v>
      </c>
      <c r="L318" s="3">
        <f>COUNTIF($K$2:K318, 0.5)/COUNT($K$2:K318)</f>
        <v>7.8864353312302835E-2</v>
      </c>
      <c r="M318" s="3" t="s">
        <v>122</v>
      </c>
      <c r="N318" s="3" t="s">
        <v>98</v>
      </c>
    </row>
    <row r="319" spans="1:14">
      <c r="A319" s="3">
        <f t="shared" si="19"/>
        <v>318</v>
      </c>
      <c r="B319" s="4">
        <v>41686</v>
      </c>
      <c r="C319" s="3" t="s">
        <v>11</v>
      </c>
      <c r="D319" s="3">
        <v>0</v>
      </c>
      <c r="E319" s="3">
        <v>28</v>
      </c>
      <c r="F319" s="3">
        <v>1</v>
      </c>
      <c r="G319" s="3">
        <v>12</v>
      </c>
      <c r="H319" s="3" t="s">
        <v>8</v>
      </c>
      <c r="I319" s="3">
        <f t="shared" si="16"/>
        <v>28</v>
      </c>
      <c r="J319" s="3">
        <f t="shared" si="17"/>
        <v>15</v>
      </c>
      <c r="K319" s="3">
        <f t="shared" si="18"/>
        <v>1</v>
      </c>
      <c r="L319" s="3">
        <f>COUNTIF($K$2:K319, 0.5)/COUNT($K$2:K319)</f>
        <v>7.8616352201257858E-2</v>
      </c>
      <c r="M319" s="3" t="s">
        <v>55</v>
      </c>
      <c r="N319" s="3" t="s">
        <v>94</v>
      </c>
    </row>
    <row r="320" spans="1:14">
      <c r="A320" s="3">
        <f t="shared" si="19"/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 t="shared" si="16"/>
        <v>7</v>
      </c>
      <c r="J320" s="3">
        <f t="shared" si="17"/>
        <v>14</v>
      </c>
      <c r="K320" s="3">
        <f t="shared" si="18"/>
        <v>0</v>
      </c>
      <c r="L320" s="3">
        <f>COUNTIF($K$2:K320, 0.5)/COUNT($K$2:K320)</f>
        <v>7.8369905956112859E-2</v>
      </c>
      <c r="M320" s="3" t="s">
        <v>62</v>
      </c>
      <c r="N320" s="3" t="s">
        <v>95</v>
      </c>
    </row>
    <row r="321" spans="1:14">
      <c r="A321" s="3">
        <f t="shared" si="19"/>
        <v>320</v>
      </c>
      <c r="B321" s="4">
        <v>41693</v>
      </c>
      <c r="C321" s="3" t="s">
        <v>32</v>
      </c>
      <c r="D321" s="3">
        <v>0</v>
      </c>
      <c r="E321" s="3">
        <v>8</v>
      </c>
      <c r="F321" s="3">
        <v>3</v>
      </c>
      <c r="G321" s="3">
        <v>11</v>
      </c>
      <c r="H321" s="3" t="s">
        <v>5</v>
      </c>
      <c r="I321" s="3">
        <f t="shared" si="16"/>
        <v>8</v>
      </c>
      <c r="J321" s="3">
        <f t="shared" si="17"/>
        <v>20</v>
      </c>
      <c r="K321" s="3">
        <f t="shared" si="18"/>
        <v>0</v>
      </c>
      <c r="L321" s="3">
        <f>COUNTIF($K$2:K321, 0.5)/COUNT($K$2:K321)</f>
        <v>7.8125E-2</v>
      </c>
      <c r="M321" s="3" t="s">
        <v>68</v>
      </c>
      <c r="N321" s="3" t="s">
        <v>96</v>
      </c>
    </row>
    <row r="322" spans="1:14">
      <c r="A322" s="3">
        <f t="shared" si="19"/>
        <v>321</v>
      </c>
      <c r="B322" s="4">
        <v>41693</v>
      </c>
      <c r="C322" s="3" t="s">
        <v>26</v>
      </c>
      <c r="D322" s="3">
        <v>1</v>
      </c>
      <c r="E322" s="3">
        <v>8</v>
      </c>
      <c r="F322" s="3">
        <v>1</v>
      </c>
      <c r="G322" s="3">
        <v>12</v>
      </c>
      <c r="H322" s="3" t="s">
        <v>24</v>
      </c>
      <c r="I322" s="3">
        <f t="shared" ref="I322:I385" si="20">(3*D322)+E322</f>
        <v>11</v>
      </c>
      <c r="J322" s="3">
        <f t="shared" ref="J322:J385" si="21">3*F322+G322</f>
        <v>15</v>
      </c>
      <c r="K322" s="3">
        <f t="shared" ref="K322:K385" si="22">IF(I322&gt;J322,1,(IF(I322&lt;J322,0,0.5)))</f>
        <v>0</v>
      </c>
      <c r="L322" s="3">
        <f>COUNTIF($K$2:K322, 0.5)/COUNT($K$2:K322)</f>
        <v>7.7881619937694699E-2</v>
      </c>
      <c r="M322" s="3" t="s">
        <v>123</v>
      </c>
      <c r="N322" s="3" t="s">
        <v>98</v>
      </c>
    </row>
    <row r="323" spans="1:14">
      <c r="A323" s="3">
        <f t="shared" ref="A323:A386" si="23">A322+1</f>
        <v>322</v>
      </c>
      <c r="B323" s="4">
        <v>41693</v>
      </c>
      <c r="C323" s="3" t="s">
        <v>23</v>
      </c>
      <c r="D323" s="3">
        <v>0</v>
      </c>
      <c r="E323" s="3">
        <v>12</v>
      </c>
      <c r="F323" s="3">
        <v>0</v>
      </c>
      <c r="G323" s="3">
        <v>7</v>
      </c>
      <c r="H323" s="3" t="s">
        <v>22</v>
      </c>
      <c r="I323" s="3">
        <f t="shared" si="20"/>
        <v>12</v>
      </c>
      <c r="J323" s="3">
        <f t="shared" si="21"/>
        <v>7</v>
      </c>
      <c r="K323" s="3">
        <f t="shared" si="22"/>
        <v>1</v>
      </c>
      <c r="L323" s="3">
        <f>COUNTIF($K$2:K323, 0.5)/COUNT($K$2:K323)</f>
        <v>7.7639751552795025E-2</v>
      </c>
      <c r="M323" s="3" t="s">
        <v>72</v>
      </c>
      <c r="N323" s="3" t="s">
        <v>97</v>
      </c>
    </row>
    <row r="324" spans="1:14">
      <c r="A324" s="3">
        <f t="shared" si="23"/>
        <v>323</v>
      </c>
      <c r="B324" s="4">
        <v>41693</v>
      </c>
      <c r="C324" s="3" t="s">
        <v>2</v>
      </c>
      <c r="D324" s="3">
        <v>2</v>
      </c>
      <c r="E324" s="3">
        <v>12</v>
      </c>
      <c r="F324" s="3">
        <v>0</v>
      </c>
      <c r="G324" s="3">
        <v>8</v>
      </c>
      <c r="H324" s="3" t="s">
        <v>19</v>
      </c>
      <c r="I324" s="3">
        <f t="shared" si="20"/>
        <v>18</v>
      </c>
      <c r="J324" s="3">
        <f t="shared" si="21"/>
        <v>8</v>
      </c>
      <c r="K324" s="3">
        <f t="shared" si="22"/>
        <v>1</v>
      </c>
      <c r="L324" s="3">
        <f>COUNTIF($K$2:K324, 0.5)/COUNT($K$2:K324)</f>
        <v>7.7399380804953566E-2</v>
      </c>
      <c r="M324" s="3" t="s">
        <v>67</v>
      </c>
      <c r="N324" s="3" t="s">
        <v>96</v>
      </c>
    </row>
    <row r="325" spans="1:14">
      <c r="A325" s="3">
        <f t="shared" si="23"/>
        <v>324</v>
      </c>
      <c r="B325" s="4">
        <v>41693</v>
      </c>
      <c r="C325" s="3" t="s">
        <v>7</v>
      </c>
      <c r="D325" s="3">
        <v>1</v>
      </c>
      <c r="E325" s="3">
        <v>15</v>
      </c>
      <c r="F325" s="3">
        <v>0</v>
      </c>
      <c r="G325" s="3">
        <v>10</v>
      </c>
      <c r="H325" s="3" t="s">
        <v>34</v>
      </c>
      <c r="I325" s="3">
        <f t="shared" si="20"/>
        <v>18</v>
      </c>
      <c r="J325" s="3">
        <f t="shared" si="21"/>
        <v>10</v>
      </c>
      <c r="K325" s="3">
        <f t="shared" si="22"/>
        <v>1</v>
      </c>
      <c r="L325" s="3">
        <f>COUNTIF($K$2:K325, 0.5)/COUNT($K$2:K325)</f>
        <v>7.716049382716049E-2</v>
      </c>
      <c r="M325" s="3" t="s">
        <v>112</v>
      </c>
      <c r="N325" s="3" t="s">
        <v>97</v>
      </c>
    </row>
    <row r="326" spans="1:14">
      <c r="A326" s="3">
        <f t="shared" si="23"/>
        <v>325</v>
      </c>
      <c r="B326" s="4">
        <v>41693</v>
      </c>
      <c r="C326" s="3" t="s">
        <v>20</v>
      </c>
      <c r="D326" s="3">
        <v>3</v>
      </c>
      <c r="E326" s="3">
        <v>9</v>
      </c>
      <c r="F326" s="3">
        <v>1</v>
      </c>
      <c r="G326" s="3">
        <v>20</v>
      </c>
      <c r="H326" s="3" t="s">
        <v>6</v>
      </c>
      <c r="I326" s="3">
        <f t="shared" si="20"/>
        <v>18</v>
      </c>
      <c r="J326" s="3">
        <f t="shared" si="21"/>
        <v>23</v>
      </c>
      <c r="K326" s="3">
        <f t="shared" si="22"/>
        <v>0</v>
      </c>
      <c r="L326" s="3">
        <f>COUNTIF($K$2:K326, 0.5)/COUNT($K$2:K326)</f>
        <v>7.6923076923076927E-2</v>
      </c>
      <c r="M326" s="3" t="s">
        <v>91</v>
      </c>
      <c r="N326" s="3" t="s">
        <v>98</v>
      </c>
    </row>
    <row r="327" spans="1:14">
      <c r="A327" s="3">
        <f t="shared" si="23"/>
        <v>326</v>
      </c>
      <c r="B327" s="4">
        <v>41693</v>
      </c>
      <c r="C327" s="3" t="s">
        <v>31</v>
      </c>
      <c r="D327" s="3">
        <v>0</v>
      </c>
      <c r="E327" s="3">
        <v>22</v>
      </c>
      <c r="F327" s="3">
        <v>1</v>
      </c>
      <c r="G327" s="3">
        <v>13</v>
      </c>
      <c r="H327" s="3" t="s">
        <v>11</v>
      </c>
      <c r="I327" s="3">
        <f t="shared" si="20"/>
        <v>22</v>
      </c>
      <c r="J327" s="3">
        <f t="shared" si="21"/>
        <v>16</v>
      </c>
      <c r="K327" s="3">
        <f t="shared" si="22"/>
        <v>1</v>
      </c>
      <c r="L327" s="3">
        <f>COUNTIF($K$2:K327, 0.5)/COUNT($K$2:K327)</f>
        <v>7.6687116564417179E-2</v>
      </c>
      <c r="M327" s="3" t="s">
        <v>57</v>
      </c>
      <c r="N327" s="3" t="s">
        <v>94</v>
      </c>
    </row>
    <row r="328" spans="1:14">
      <c r="A328" s="3">
        <f t="shared" si="23"/>
        <v>327</v>
      </c>
      <c r="B328" s="4">
        <v>41693</v>
      </c>
      <c r="C328" s="3" t="s">
        <v>8</v>
      </c>
      <c r="D328" s="3">
        <v>2</v>
      </c>
      <c r="E328" s="3">
        <v>17</v>
      </c>
      <c r="F328" s="3">
        <v>0</v>
      </c>
      <c r="G328" s="3">
        <v>17</v>
      </c>
      <c r="H328" s="3" t="s">
        <v>3</v>
      </c>
      <c r="I328" s="3">
        <f t="shared" si="20"/>
        <v>23</v>
      </c>
      <c r="J328" s="3">
        <f t="shared" si="21"/>
        <v>17</v>
      </c>
      <c r="K328" s="3">
        <f t="shared" si="22"/>
        <v>1</v>
      </c>
      <c r="L328" s="3">
        <f>COUNTIF($K$2:K328, 0.5)/COUNT($K$2:K328)</f>
        <v>7.64525993883792E-2</v>
      </c>
      <c r="M328" s="3" t="s">
        <v>78</v>
      </c>
      <c r="N328" s="3" t="s">
        <v>94</v>
      </c>
    </row>
    <row r="329" spans="1:14">
      <c r="A329" s="3">
        <f t="shared" si="23"/>
        <v>328</v>
      </c>
      <c r="B329" s="4">
        <v>41693</v>
      </c>
      <c r="C329" s="3" t="s">
        <v>10</v>
      </c>
      <c r="D329" s="3">
        <v>2</v>
      </c>
      <c r="E329" s="3">
        <v>18</v>
      </c>
      <c r="F329" s="3">
        <v>2</v>
      </c>
      <c r="G329" s="3">
        <v>13</v>
      </c>
      <c r="H329" s="3" t="s">
        <v>1</v>
      </c>
      <c r="I329" s="3">
        <f t="shared" si="20"/>
        <v>24</v>
      </c>
      <c r="J329" s="3">
        <f t="shared" si="21"/>
        <v>19</v>
      </c>
      <c r="K329" s="3">
        <f t="shared" si="22"/>
        <v>1</v>
      </c>
      <c r="L329" s="3">
        <f>COUNTIF($K$2:K329, 0.5)/COUNT($K$2:K329)</f>
        <v>7.621951219512195E-2</v>
      </c>
      <c r="M329" s="3" t="s">
        <v>83</v>
      </c>
      <c r="N329" s="3" t="s">
        <v>97</v>
      </c>
    </row>
    <row r="330" spans="1:14">
      <c r="A330" s="3">
        <f t="shared" si="23"/>
        <v>329</v>
      </c>
      <c r="B330" s="4">
        <v>41693</v>
      </c>
      <c r="C330" s="3" t="s">
        <v>33</v>
      </c>
      <c r="D330" s="3">
        <v>2</v>
      </c>
      <c r="E330" s="3">
        <v>19</v>
      </c>
      <c r="F330" s="3">
        <v>2</v>
      </c>
      <c r="G330" s="3">
        <v>13</v>
      </c>
      <c r="H330" s="3" t="s">
        <v>25</v>
      </c>
      <c r="I330" s="3">
        <f t="shared" si="20"/>
        <v>25</v>
      </c>
      <c r="J330" s="3">
        <f t="shared" si="21"/>
        <v>19</v>
      </c>
      <c r="K330" s="3">
        <f t="shared" si="22"/>
        <v>1</v>
      </c>
      <c r="L330" s="3">
        <f>COUNTIF($K$2:K330, 0.5)/COUNT($K$2:K330)</f>
        <v>7.598784194528875E-2</v>
      </c>
      <c r="M330" s="3" t="s">
        <v>117</v>
      </c>
      <c r="N330" s="3" t="s">
        <v>95</v>
      </c>
    </row>
    <row r="331" spans="1:14">
      <c r="A331" s="3">
        <f t="shared" si="23"/>
        <v>330</v>
      </c>
      <c r="B331" s="4">
        <v>41693</v>
      </c>
      <c r="C331" s="3" t="s">
        <v>12</v>
      </c>
      <c r="D331" s="3">
        <v>2</v>
      </c>
      <c r="E331" s="3">
        <v>24</v>
      </c>
      <c r="F331" s="3">
        <v>0</v>
      </c>
      <c r="G331" s="3">
        <v>13</v>
      </c>
      <c r="H331" s="3" t="s">
        <v>13</v>
      </c>
      <c r="I331" s="3">
        <f t="shared" si="20"/>
        <v>30</v>
      </c>
      <c r="J331" s="3">
        <f t="shared" si="21"/>
        <v>13</v>
      </c>
      <c r="K331" s="3">
        <f t="shared" si="22"/>
        <v>1</v>
      </c>
      <c r="L331" s="3">
        <f>COUNTIF($K$2:K331, 0.5)/COUNT($K$2:K331)</f>
        <v>7.575757575757576E-2</v>
      </c>
      <c r="M331" s="3" t="s">
        <v>93</v>
      </c>
      <c r="N331" s="3" t="s">
        <v>96</v>
      </c>
    </row>
    <row r="332" spans="1:14">
      <c r="A332" s="3">
        <f t="shared" si="23"/>
        <v>331</v>
      </c>
      <c r="B332" s="4">
        <v>41693</v>
      </c>
      <c r="C332" s="3" t="s">
        <v>14</v>
      </c>
      <c r="D332" s="3">
        <v>5</v>
      </c>
      <c r="E332" s="3">
        <v>20</v>
      </c>
      <c r="F332" s="3">
        <v>5</v>
      </c>
      <c r="G332" s="3">
        <v>14</v>
      </c>
      <c r="H332" s="3" t="s">
        <v>28</v>
      </c>
      <c r="I332" s="3">
        <f t="shared" si="20"/>
        <v>35</v>
      </c>
      <c r="J332" s="3">
        <f t="shared" si="21"/>
        <v>29</v>
      </c>
      <c r="K332" s="3">
        <f t="shared" si="22"/>
        <v>1</v>
      </c>
      <c r="L332" s="3">
        <f>COUNTIF($K$2:K332, 0.5)/COUNT($K$2:K332)</f>
        <v>7.5528700906344406E-2</v>
      </c>
      <c r="M332" s="3" t="s">
        <v>54</v>
      </c>
      <c r="N332" s="3" t="s">
        <v>94</v>
      </c>
    </row>
    <row r="333" spans="1:14">
      <c r="A333" s="3">
        <f t="shared" si="23"/>
        <v>332</v>
      </c>
      <c r="B333" s="4">
        <v>41693</v>
      </c>
      <c r="C333" s="3" t="s">
        <v>18</v>
      </c>
      <c r="D333" s="3">
        <v>3</v>
      </c>
      <c r="E333" s="3">
        <v>28</v>
      </c>
      <c r="F333" s="3">
        <v>0</v>
      </c>
      <c r="G333" s="3">
        <v>12</v>
      </c>
      <c r="H333" s="3" t="s">
        <v>0</v>
      </c>
      <c r="I333" s="3">
        <f t="shared" si="20"/>
        <v>37</v>
      </c>
      <c r="J333" s="3">
        <f t="shared" si="21"/>
        <v>12</v>
      </c>
      <c r="K333" s="3">
        <f t="shared" si="22"/>
        <v>1</v>
      </c>
      <c r="L333" s="3">
        <f>COUNTIF($K$2:K333, 0.5)/COUNT($K$2:K333)</f>
        <v>7.5301204819277115E-2</v>
      </c>
      <c r="M333" s="3" t="s">
        <v>63</v>
      </c>
      <c r="N333" s="3" t="s">
        <v>95</v>
      </c>
    </row>
    <row r="334" spans="1:14">
      <c r="A334" s="3">
        <f t="shared" si="23"/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 t="shared" si="20"/>
        <v>16</v>
      </c>
      <c r="J334" s="3">
        <f t="shared" si="21"/>
        <v>10</v>
      </c>
      <c r="K334" s="3">
        <f t="shared" si="22"/>
        <v>1</v>
      </c>
      <c r="L334" s="3">
        <f>COUNTIF($K$2:K334, 0.5)/COUNT($K$2:K334)</f>
        <v>7.5075075075075076E-2</v>
      </c>
      <c r="M334" s="3" t="s">
        <v>71</v>
      </c>
      <c r="N334" s="3" t="s">
        <v>96</v>
      </c>
    </row>
    <row r="335" spans="1:14">
      <c r="A335" s="3">
        <f t="shared" si="23"/>
        <v>334</v>
      </c>
      <c r="B335" s="4">
        <v>41700</v>
      </c>
      <c r="C335" s="3" t="s">
        <v>30</v>
      </c>
      <c r="D335" s="3">
        <v>1</v>
      </c>
      <c r="E335" s="3">
        <v>15</v>
      </c>
      <c r="F335" s="3">
        <v>4</v>
      </c>
      <c r="G335" s="3">
        <v>13</v>
      </c>
      <c r="H335" s="3" t="s">
        <v>29</v>
      </c>
      <c r="I335" s="3">
        <f t="shared" si="20"/>
        <v>18</v>
      </c>
      <c r="J335" s="3">
        <f t="shared" si="21"/>
        <v>25</v>
      </c>
      <c r="K335" s="3">
        <f t="shared" si="22"/>
        <v>0</v>
      </c>
      <c r="L335" s="3">
        <f>COUNTIF($K$2:K335, 0.5)/COUNT($K$2:K335)</f>
        <v>7.4850299401197598E-2</v>
      </c>
      <c r="M335" s="3" t="s">
        <v>88</v>
      </c>
      <c r="N335" s="3" t="s">
        <v>102</v>
      </c>
    </row>
    <row r="336" spans="1:14">
      <c r="A336" s="3">
        <f t="shared" si="23"/>
        <v>335</v>
      </c>
      <c r="B336" s="4">
        <v>41700</v>
      </c>
      <c r="C336" s="3" t="s">
        <v>9</v>
      </c>
      <c r="D336" s="3">
        <v>5</v>
      </c>
      <c r="E336" s="3">
        <v>13</v>
      </c>
      <c r="F336" s="3">
        <v>2</v>
      </c>
      <c r="G336" s="3">
        <v>12</v>
      </c>
      <c r="H336" s="3" t="s">
        <v>21</v>
      </c>
      <c r="I336" s="3">
        <f t="shared" si="20"/>
        <v>28</v>
      </c>
      <c r="J336" s="3">
        <f t="shared" si="21"/>
        <v>18</v>
      </c>
      <c r="K336" s="3">
        <f t="shared" si="22"/>
        <v>1</v>
      </c>
      <c r="L336" s="3">
        <f>COUNTIF($K$2:K336, 0.5)/COUNT($K$2:K336)</f>
        <v>7.4626865671641784E-2</v>
      </c>
      <c r="M336" s="3" t="s">
        <v>146</v>
      </c>
      <c r="N336" s="3" t="s">
        <v>98</v>
      </c>
    </row>
    <row r="337" spans="1:14">
      <c r="A337" s="3">
        <f t="shared" si="23"/>
        <v>336</v>
      </c>
      <c r="B337" s="4">
        <v>41707</v>
      </c>
      <c r="C337" s="3" t="s">
        <v>27</v>
      </c>
      <c r="D337" s="3">
        <v>2</v>
      </c>
      <c r="E337" s="3">
        <v>5</v>
      </c>
      <c r="F337" s="3">
        <v>0</v>
      </c>
      <c r="G337" s="3">
        <v>12</v>
      </c>
      <c r="H337" s="3" t="s">
        <v>30</v>
      </c>
      <c r="I337" s="3">
        <f t="shared" si="20"/>
        <v>11</v>
      </c>
      <c r="J337" s="3">
        <f t="shared" si="21"/>
        <v>12</v>
      </c>
      <c r="K337" s="3">
        <f t="shared" si="22"/>
        <v>0</v>
      </c>
      <c r="L337" s="3">
        <f>COUNTIF($K$2:K337, 0.5)/COUNT($K$2:K337)</f>
        <v>7.4404761904761904E-2</v>
      </c>
      <c r="M337" s="3" t="s">
        <v>82</v>
      </c>
      <c r="N337" s="3" t="s">
        <v>102</v>
      </c>
    </row>
    <row r="338" spans="1:14">
      <c r="A338" s="3">
        <f t="shared" si="23"/>
        <v>337</v>
      </c>
      <c r="B338" s="4">
        <v>41707</v>
      </c>
      <c r="C338" s="3" t="s">
        <v>20</v>
      </c>
      <c r="D338" s="3">
        <v>0</v>
      </c>
      <c r="E338" s="3">
        <v>13</v>
      </c>
      <c r="F338" s="3">
        <v>2</v>
      </c>
      <c r="G338" s="3">
        <v>8</v>
      </c>
      <c r="H338" s="3" t="s">
        <v>9</v>
      </c>
      <c r="I338" s="3">
        <f t="shared" si="20"/>
        <v>13</v>
      </c>
      <c r="J338" s="3">
        <f t="shared" si="21"/>
        <v>14</v>
      </c>
      <c r="K338" s="3">
        <f t="shared" si="22"/>
        <v>0</v>
      </c>
      <c r="L338" s="3">
        <f>COUNTIF($K$2:K338, 0.5)/COUNT($K$2:K338)</f>
        <v>7.418397626112759E-2</v>
      </c>
      <c r="M338" s="3" t="s">
        <v>124</v>
      </c>
      <c r="N338" s="3" t="s">
        <v>98</v>
      </c>
    </row>
    <row r="339" spans="1:14">
      <c r="A339" s="3">
        <f t="shared" si="23"/>
        <v>338</v>
      </c>
      <c r="B339" s="4">
        <v>41707</v>
      </c>
      <c r="C339" s="3" t="s">
        <v>29</v>
      </c>
      <c r="D339" s="3">
        <v>0</v>
      </c>
      <c r="E339" s="3">
        <v>14</v>
      </c>
      <c r="F339" s="3">
        <v>1</v>
      </c>
      <c r="G339" s="3">
        <v>7</v>
      </c>
      <c r="H339" s="3" t="s">
        <v>17</v>
      </c>
      <c r="I339" s="3">
        <f t="shared" si="20"/>
        <v>14</v>
      </c>
      <c r="J339" s="3">
        <f t="shared" si="21"/>
        <v>10</v>
      </c>
      <c r="K339" s="3">
        <f t="shared" si="22"/>
        <v>1</v>
      </c>
      <c r="L339" s="3">
        <f>COUNTIF($K$2:K339, 0.5)/COUNT($K$2:K339)</f>
        <v>7.3964497041420121E-2</v>
      </c>
      <c r="M339" s="3" t="s">
        <v>79</v>
      </c>
      <c r="N339" s="3" t="s">
        <v>102</v>
      </c>
    </row>
    <row r="340" spans="1:14">
      <c r="A340" s="3">
        <f t="shared" si="23"/>
        <v>339</v>
      </c>
      <c r="B340" s="4">
        <v>41707</v>
      </c>
      <c r="C340" s="3" t="s">
        <v>24</v>
      </c>
      <c r="D340" s="3">
        <v>0</v>
      </c>
      <c r="E340" s="3">
        <v>15</v>
      </c>
      <c r="F340" s="3">
        <v>1</v>
      </c>
      <c r="G340" s="3">
        <v>11</v>
      </c>
      <c r="H340" s="3" t="s">
        <v>21</v>
      </c>
      <c r="I340" s="3">
        <f t="shared" si="20"/>
        <v>15</v>
      </c>
      <c r="J340" s="3">
        <f t="shared" si="21"/>
        <v>14</v>
      </c>
      <c r="K340" s="3">
        <f t="shared" si="22"/>
        <v>1</v>
      </c>
      <c r="L340" s="3">
        <f>COUNTIF($K$2:K340, 0.5)/COUNT($K$2:K340)</f>
        <v>7.3746312684365781E-2</v>
      </c>
      <c r="M340" s="3" t="s">
        <v>125</v>
      </c>
      <c r="N340" s="3" t="s">
        <v>98</v>
      </c>
    </row>
    <row r="341" spans="1:14">
      <c r="A341" s="3">
        <f t="shared" si="23"/>
        <v>340</v>
      </c>
      <c r="B341" s="4">
        <v>41707</v>
      </c>
      <c r="C341" s="3" t="s">
        <v>31</v>
      </c>
      <c r="D341" s="3">
        <v>1</v>
      </c>
      <c r="E341" s="3">
        <v>13</v>
      </c>
      <c r="F341" s="3">
        <v>1</v>
      </c>
      <c r="G341" s="3">
        <v>10</v>
      </c>
      <c r="H341" s="3" t="s">
        <v>8</v>
      </c>
      <c r="I341" s="3">
        <f t="shared" si="20"/>
        <v>16</v>
      </c>
      <c r="J341" s="3">
        <f t="shared" si="21"/>
        <v>13</v>
      </c>
      <c r="K341" s="3">
        <f t="shared" si="22"/>
        <v>1</v>
      </c>
      <c r="L341" s="3">
        <f>COUNTIF($K$2:K341, 0.5)/COUNT($K$2:K341)</f>
        <v>7.3529411764705885E-2</v>
      </c>
      <c r="M341" s="3" t="s">
        <v>57</v>
      </c>
      <c r="N341" s="3" t="s">
        <v>94</v>
      </c>
    </row>
    <row r="342" spans="1:14">
      <c r="A342" s="3">
        <f t="shared" si="23"/>
        <v>341</v>
      </c>
      <c r="B342" s="4">
        <v>41707</v>
      </c>
      <c r="C342" s="3" t="s">
        <v>18</v>
      </c>
      <c r="D342" s="3">
        <v>1</v>
      </c>
      <c r="E342" s="3">
        <v>14</v>
      </c>
      <c r="F342" s="3">
        <v>2</v>
      </c>
      <c r="G342" s="3">
        <v>8</v>
      </c>
      <c r="H342" s="3" t="s">
        <v>33</v>
      </c>
      <c r="I342" s="3">
        <f t="shared" si="20"/>
        <v>17</v>
      </c>
      <c r="J342" s="3">
        <f t="shared" si="21"/>
        <v>14</v>
      </c>
      <c r="K342" s="3">
        <f t="shared" si="22"/>
        <v>1</v>
      </c>
      <c r="L342" s="3">
        <f>COUNTIF($K$2:K342, 0.5)/COUNT($K$2:K342)</f>
        <v>7.331378299120235E-2</v>
      </c>
      <c r="M342" s="3" t="s">
        <v>63</v>
      </c>
      <c r="N342" s="3" t="s">
        <v>95</v>
      </c>
    </row>
    <row r="343" spans="1:14">
      <c r="A343" s="3">
        <f t="shared" si="23"/>
        <v>342</v>
      </c>
      <c r="B343" s="4">
        <v>41707</v>
      </c>
      <c r="C343" s="3" t="s">
        <v>7</v>
      </c>
      <c r="D343" s="3">
        <v>0</v>
      </c>
      <c r="E343" s="3">
        <v>17</v>
      </c>
      <c r="F343" s="3">
        <v>0</v>
      </c>
      <c r="G343" s="3">
        <v>13</v>
      </c>
      <c r="H343" s="3" t="s">
        <v>22</v>
      </c>
      <c r="I343" s="3">
        <f t="shared" si="20"/>
        <v>17</v>
      </c>
      <c r="J343" s="3">
        <f t="shared" si="21"/>
        <v>13</v>
      </c>
      <c r="K343" s="3">
        <f t="shared" si="22"/>
        <v>1</v>
      </c>
      <c r="L343" s="3">
        <f>COUNTIF($K$2:K343, 0.5)/COUNT($K$2:K343)</f>
        <v>7.3099415204678359E-2</v>
      </c>
      <c r="M343" s="3" t="s">
        <v>70</v>
      </c>
      <c r="N343" s="3" t="s">
        <v>97</v>
      </c>
    </row>
    <row r="344" spans="1:14">
      <c r="A344" s="3">
        <f t="shared" si="23"/>
        <v>343</v>
      </c>
      <c r="B344" s="4">
        <v>41707</v>
      </c>
      <c r="C344" s="3" t="s">
        <v>28</v>
      </c>
      <c r="D344" s="3">
        <v>0</v>
      </c>
      <c r="E344" s="3">
        <v>20</v>
      </c>
      <c r="F344" s="3">
        <v>4</v>
      </c>
      <c r="G344" s="3">
        <v>15</v>
      </c>
      <c r="H344" s="3" t="s">
        <v>3</v>
      </c>
      <c r="I344" s="3">
        <f t="shared" si="20"/>
        <v>20</v>
      </c>
      <c r="J344" s="3">
        <f t="shared" si="21"/>
        <v>27</v>
      </c>
      <c r="K344" s="3">
        <f t="shared" si="22"/>
        <v>0</v>
      </c>
      <c r="L344" s="3">
        <f>COUNTIF($K$2:K344, 0.5)/COUNT($K$2:K344)</f>
        <v>7.2886297376093298E-2</v>
      </c>
      <c r="M344" s="3" t="s">
        <v>58</v>
      </c>
      <c r="N344" s="3" t="s">
        <v>94</v>
      </c>
    </row>
    <row r="345" spans="1:14">
      <c r="A345" s="3">
        <f t="shared" si="23"/>
        <v>344</v>
      </c>
      <c r="B345" s="4">
        <v>41707</v>
      </c>
      <c r="C345" s="3" t="s">
        <v>34</v>
      </c>
      <c r="D345" s="3">
        <v>2</v>
      </c>
      <c r="E345" s="3">
        <v>14</v>
      </c>
      <c r="F345" s="3">
        <v>0</v>
      </c>
      <c r="G345" s="3">
        <v>15</v>
      </c>
      <c r="H345" s="3" t="s">
        <v>1</v>
      </c>
      <c r="I345" s="3">
        <f t="shared" si="20"/>
        <v>20</v>
      </c>
      <c r="J345" s="3">
        <f t="shared" si="21"/>
        <v>15</v>
      </c>
      <c r="K345" s="3">
        <f t="shared" si="22"/>
        <v>1</v>
      </c>
      <c r="L345" s="3">
        <f>COUNTIF($K$2:K345, 0.5)/COUNT($K$2:K345)</f>
        <v>7.2674418604651167E-2</v>
      </c>
      <c r="M345" s="3" t="s">
        <v>136</v>
      </c>
      <c r="N345" s="3" t="s">
        <v>97</v>
      </c>
    </row>
    <row r="346" spans="1:14">
      <c r="A346" s="3">
        <f t="shared" si="23"/>
        <v>345</v>
      </c>
      <c r="B346" s="4">
        <v>41707</v>
      </c>
      <c r="C346" s="3" t="s">
        <v>26</v>
      </c>
      <c r="D346" s="3">
        <v>3</v>
      </c>
      <c r="E346" s="3">
        <v>11</v>
      </c>
      <c r="F346" s="3">
        <v>0</v>
      </c>
      <c r="G346" s="3">
        <v>15</v>
      </c>
      <c r="H346" s="3" t="s">
        <v>6</v>
      </c>
      <c r="I346" s="3">
        <f t="shared" si="20"/>
        <v>20</v>
      </c>
      <c r="J346" s="3">
        <f t="shared" si="21"/>
        <v>15</v>
      </c>
      <c r="K346" s="3">
        <f t="shared" si="22"/>
        <v>1</v>
      </c>
      <c r="L346" s="3">
        <f>COUNTIF($K$2:K346, 0.5)/COUNT($K$2:K346)</f>
        <v>7.2463768115942032E-2</v>
      </c>
      <c r="M346" s="3" t="s">
        <v>74</v>
      </c>
      <c r="N346" s="3" t="s">
        <v>98</v>
      </c>
    </row>
    <row r="347" spans="1:14">
      <c r="A347" s="3">
        <f t="shared" si="23"/>
        <v>346</v>
      </c>
      <c r="B347" s="4">
        <v>41707</v>
      </c>
      <c r="C347" s="3" t="s">
        <v>32</v>
      </c>
      <c r="D347" s="3">
        <v>2</v>
      </c>
      <c r="E347" s="3">
        <v>15</v>
      </c>
      <c r="F347" s="3">
        <v>3</v>
      </c>
      <c r="G347" s="3">
        <v>13</v>
      </c>
      <c r="H347" s="3" t="s">
        <v>12</v>
      </c>
      <c r="I347" s="3">
        <f t="shared" si="20"/>
        <v>21</v>
      </c>
      <c r="J347" s="3">
        <f t="shared" si="21"/>
        <v>22</v>
      </c>
      <c r="K347" s="3">
        <f t="shared" si="22"/>
        <v>0</v>
      </c>
      <c r="L347" s="3">
        <f>COUNTIF($K$2:K347, 0.5)/COUNT($K$2:K347)</f>
        <v>7.2254335260115612E-2</v>
      </c>
      <c r="M347" s="3" t="s">
        <v>68</v>
      </c>
      <c r="N347" s="3" t="s">
        <v>96</v>
      </c>
    </row>
    <row r="348" spans="1:14">
      <c r="A348" s="3">
        <f t="shared" si="23"/>
        <v>347</v>
      </c>
      <c r="B348" s="4">
        <v>41707</v>
      </c>
      <c r="C348" s="3" t="s">
        <v>14</v>
      </c>
      <c r="D348" s="3">
        <v>2</v>
      </c>
      <c r="E348" s="3">
        <v>16</v>
      </c>
      <c r="F348" s="3">
        <v>1</v>
      </c>
      <c r="G348" s="3">
        <v>16</v>
      </c>
      <c r="H348" s="3" t="s">
        <v>11</v>
      </c>
      <c r="I348" s="3">
        <f t="shared" si="20"/>
        <v>22</v>
      </c>
      <c r="J348" s="3">
        <f t="shared" si="21"/>
        <v>19</v>
      </c>
      <c r="K348" s="3">
        <f t="shared" si="22"/>
        <v>1</v>
      </c>
      <c r="L348" s="3">
        <f>COUNTIF($K$2:K348, 0.5)/COUNT($K$2:K348)</f>
        <v>7.2046109510086456E-2</v>
      </c>
      <c r="M348" s="3" t="s">
        <v>54</v>
      </c>
      <c r="N348" s="3" t="s">
        <v>94</v>
      </c>
    </row>
    <row r="349" spans="1:14">
      <c r="A349" s="3">
        <f t="shared" si="23"/>
        <v>348</v>
      </c>
      <c r="B349" s="4">
        <v>41707</v>
      </c>
      <c r="C349" s="3" t="s">
        <v>19</v>
      </c>
      <c r="D349" s="3">
        <v>1</v>
      </c>
      <c r="E349" s="3">
        <v>21</v>
      </c>
      <c r="F349" s="3">
        <v>0</v>
      </c>
      <c r="G349" s="3">
        <v>18</v>
      </c>
      <c r="H349" s="3" t="s">
        <v>13</v>
      </c>
      <c r="I349" s="3">
        <f t="shared" si="20"/>
        <v>24</v>
      </c>
      <c r="J349" s="3">
        <f t="shared" si="21"/>
        <v>18</v>
      </c>
      <c r="K349" s="3">
        <f t="shared" si="22"/>
        <v>1</v>
      </c>
      <c r="L349" s="3">
        <f>COUNTIF($K$2:K349, 0.5)/COUNT($K$2:K349)</f>
        <v>7.183908045977011E-2</v>
      </c>
      <c r="M349" s="3" t="s">
        <v>75</v>
      </c>
      <c r="N349" s="3" t="s">
        <v>96</v>
      </c>
    </row>
    <row r="350" spans="1:14">
      <c r="A350" s="3">
        <f t="shared" si="23"/>
        <v>349</v>
      </c>
      <c r="B350" s="4">
        <v>41707</v>
      </c>
      <c r="C350" s="3" t="s">
        <v>2</v>
      </c>
      <c r="D350" s="3">
        <v>2</v>
      </c>
      <c r="E350" s="3">
        <v>20</v>
      </c>
      <c r="F350" s="3">
        <v>0</v>
      </c>
      <c r="G350" s="3">
        <v>12</v>
      </c>
      <c r="H350" s="3" t="s">
        <v>5</v>
      </c>
      <c r="I350" s="3">
        <f t="shared" si="20"/>
        <v>26</v>
      </c>
      <c r="J350" s="3">
        <f t="shared" si="21"/>
        <v>12</v>
      </c>
      <c r="K350" s="3">
        <f t="shared" si="22"/>
        <v>1</v>
      </c>
      <c r="L350" s="3">
        <f>COUNTIF($K$2:K350, 0.5)/COUNT($K$2:K350)</f>
        <v>7.1633237822349566E-2</v>
      </c>
      <c r="M350" s="3" t="s">
        <v>67</v>
      </c>
      <c r="N350" s="3" t="s">
        <v>96</v>
      </c>
    </row>
    <row r="351" spans="1:14">
      <c r="A351" s="3">
        <f t="shared" si="23"/>
        <v>350</v>
      </c>
      <c r="B351" s="4">
        <v>41707</v>
      </c>
      <c r="C351" s="3" t="s">
        <v>16</v>
      </c>
      <c r="D351" s="3">
        <v>2</v>
      </c>
      <c r="E351" s="3">
        <v>21</v>
      </c>
      <c r="F351" s="3">
        <v>0</v>
      </c>
      <c r="G351" s="3">
        <v>21</v>
      </c>
      <c r="H351" s="3" t="s">
        <v>0</v>
      </c>
      <c r="I351" s="3">
        <f t="shared" si="20"/>
        <v>27</v>
      </c>
      <c r="J351" s="3">
        <f t="shared" si="21"/>
        <v>21</v>
      </c>
      <c r="K351" s="3">
        <f t="shared" si="22"/>
        <v>1</v>
      </c>
      <c r="L351" s="3">
        <f>COUNTIF($K$2:K351, 0.5)/COUNT($K$2:K351)</f>
        <v>7.1428571428571425E-2</v>
      </c>
      <c r="M351" s="3" t="s">
        <v>62</v>
      </c>
      <c r="N351" s="3" t="s">
        <v>95</v>
      </c>
    </row>
    <row r="352" spans="1:14">
      <c r="A352" s="3">
        <f t="shared" si="23"/>
        <v>351</v>
      </c>
      <c r="B352" s="4">
        <v>41707</v>
      </c>
      <c r="C352" s="3" t="s">
        <v>4</v>
      </c>
      <c r="D352" s="3">
        <v>1</v>
      </c>
      <c r="E352" s="3">
        <v>24</v>
      </c>
      <c r="F352" s="3">
        <v>1</v>
      </c>
      <c r="G352" s="3">
        <v>18</v>
      </c>
      <c r="H352" s="3" t="s">
        <v>25</v>
      </c>
      <c r="I352" s="3">
        <f t="shared" si="20"/>
        <v>27</v>
      </c>
      <c r="J352" s="3">
        <f t="shared" si="21"/>
        <v>21</v>
      </c>
      <c r="K352" s="3">
        <f t="shared" si="22"/>
        <v>1</v>
      </c>
      <c r="L352" s="3">
        <f>COUNTIF($K$2:K352, 0.5)/COUNT($K$2:K352)</f>
        <v>7.1225071225071226E-2</v>
      </c>
      <c r="M352" s="3" t="s">
        <v>47</v>
      </c>
      <c r="N352" s="3" t="s">
        <v>95</v>
      </c>
    </row>
    <row r="353" spans="1:14">
      <c r="A353" s="3">
        <f t="shared" si="23"/>
        <v>352</v>
      </c>
      <c r="B353" s="4">
        <v>41707</v>
      </c>
      <c r="C353" s="3" t="s">
        <v>23</v>
      </c>
      <c r="D353" s="3">
        <v>5</v>
      </c>
      <c r="E353" s="3">
        <v>22</v>
      </c>
      <c r="F353" s="3">
        <v>1</v>
      </c>
      <c r="G353" s="3">
        <v>7</v>
      </c>
      <c r="H353" s="3" t="s">
        <v>10</v>
      </c>
      <c r="I353" s="3">
        <f t="shared" si="20"/>
        <v>37</v>
      </c>
      <c r="J353" s="3">
        <f t="shared" si="21"/>
        <v>10</v>
      </c>
      <c r="K353" s="3">
        <f t="shared" si="22"/>
        <v>1</v>
      </c>
      <c r="L353" s="3">
        <f>COUNTIF($K$2:K353, 0.5)/COUNT($K$2:K353)</f>
        <v>7.1022727272727279E-2</v>
      </c>
      <c r="M353" s="3" t="s">
        <v>72</v>
      </c>
      <c r="N353" s="3" t="s">
        <v>97</v>
      </c>
    </row>
    <row r="354" spans="1:14">
      <c r="A354" s="3">
        <f t="shared" si="23"/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 t="shared" si="20"/>
        <v>25</v>
      </c>
      <c r="J354" s="3">
        <f t="shared" si="21"/>
        <v>22</v>
      </c>
      <c r="K354" s="3">
        <f t="shared" si="22"/>
        <v>1</v>
      </c>
      <c r="L354" s="3">
        <f>COUNTIF($K$2:K354, 0.5)/COUNT($K$2:K354)</f>
        <v>7.0821529745042494E-2</v>
      </c>
      <c r="M354" s="3" t="s">
        <v>78</v>
      </c>
      <c r="N354" s="3" t="s">
        <v>94</v>
      </c>
    </row>
    <row r="355" spans="1:14">
      <c r="A355" s="3">
        <f t="shared" si="23"/>
        <v>354</v>
      </c>
      <c r="B355" s="4">
        <v>41714</v>
      </c>
      <c r="C355" s="3" t="s">
        <v>22</v>
      </c>
      <c r="D355" s="3">
        <v>0</v>
      </c>
      <c r="E355" s="3">
        <v>9</v>
      </c>
      <c r="F355" s="3">
        <v>0</v>
      </c>
      <c r="G355" s="3">
        <v>15</v>
      </c>
      <c r="H355" s="3" t="s">
        <v>34</v>
      </c>
      <c r="I355" s="3">
        <f t="shared" si="20"/>
        <v>9</v>
      </c>
      <c r="J355" s="3">
        <f t="shared" si="21"/>
        <v>15</v>
      </c>
      <c r="K355" s="3">
        <f t="shared" si="22"/>
        <v>0</v>
      </c>
      <c r="L355" s="3">
        <f>COUNTIF($K$2:K355, 0.5)/COUNT($K$2:K355)</f>
        <v>7.0621468926553674E-2</v>
      </c>
      <c r="M355" s="3" t="s">
        <v>120</v>
      </c>
      <c r="N355" s="3" t="s">
        <v>97</v>
      </c>
    </row>
    <row r="356" spans="1:14">
      <c r="A356" s="3">
        <f t="shared" si="23"/>
        <v>355</v>
      </c>
      <c r="B356" s="4">
        <v>41714</v>
      </c>
      <c r="C356" s="3" t="s">
        <v>9</v>
      </c>
      <c r="D356" s="3">
        <v>0</v>
      </c>
      <c r="E356" s="3">
        <v>10</v>
      </c>
      <c r="F356" s="3">
        <v>4</v>
      </c>
      <c r="G356" s="3">
        <v>20</v>
      </c>
      <c r="H356" s="3" t="s">
        <v>26</v>
      </c>
      <c r="I356" s="3">
        <f t="shared" si="20"/>
        <v>10</v>
      </c>
      <c r="J356" s="3">
        <f t="shared" si="21"/>
        <v>32</v>
      </c>
      <c r="K356" s="3">
        <f t="shared" si="22"/>
        <v>0</v>
      </c>
      <c r="L356" s="3">
        <f>COUNTIF($K$2:K356, 0.5)/COUNT($K$2:K356)</f>
        <v>7.0422535211267609E-2</v>
      </c>
      <c r="M356" s="3" t="s">
        <v>86</v>
      </c>
      <c r="N356" s="3" t="s">
        <v>98</v>
      </c>
    </row>
    <row r="357" spans="1:14">
      <c r="A357" s="3">
        <f t="shared" si="23"/>
        <v>356</v>
      </c>
      <c r="B357" s="4">
        <v>41714</v>
      </c>
      <c r="C357" s="3" t="s">
        <v>0</v>
      </c>
      <c r="D357" s="3">
        <v>1</v>
      </c>
      <c r="E357" s="3">
        <v>12</v>
      </c>
      <c r="F357" s="3">
        <v>0</v>
      </c>
      <c r="G357" s="3">
        <v>18</v>
      </c>
      <c r="H357" s="3" t="s">
        <v>4</v>
      </c>
      <c r="I357" s="3">
        <f t="shared" si="20"/>
        <v>15</v>
      </c>
      <c r="J357" s="3">
        <f t="shared" si="21"/>
        <v>18</v>
      </c>
      <c r="K357" s="3">
        <f t="shared" si="22"/>
        <v>0</v>
      </c>
      <c r="L357" s="3">
        <f>COUNTIF($K$2:K357, 0.5)/COUNT($K$2:K357)</f>
        <v>7.02247191011236E-2</v>
      </c>
      <c r="M357" s="3" t="s">
        <v>116</v>
      </c>
      <c r="N357" s="3" t="s">
        <v>95</v>
      </c>
    </row>
    <row r="358" spans="1:14">
      <c r="A358" s="3">
        <f t="shared" si="23"/>
        <v>357</v>
      </c>
      <c r="B358" s="4">
        <v>41714</v>
      </c>
      <c r="C358" s="3" t="s">
        <v>10</v>
      </c>
      <c r="D358" s="3">
        <v>2</v>
      </c>
      <c r="E358" s="3">
        <v>10</v>
      </c>
      <c r="F358" s="3">
        <v>4</v>
      </c>
      <c r="G358" s="3">
        <v>19</v>
      </c>
      <c r="H358" s="3" t="s">
        <v>7</v>
      </c>
      <c r="I358" s="3">
        <f t="shared" si="20"/>
        <v>16</v>
      </c>
      <c r="J358" s="3">
        <f t="shared" si="21"/>
        <v>31</v>
      </c>
      <c r="K358" s="3">
        <f t="shared" si="22"/>
        <v>0</v>
      </c>
      <c r="L358" s="3">
        <f>COUNTIF($K$2:K358, 0.5)/COUNT($K$2:K358)</f>
        <v>7.0028011204481794E-2</v>
      </c>
      <c r="M358" s="3" t="s">
        <v>83</v>
      </c>
      <c r="N358" s="3" t="s">
        <v>97</v>
      </c>
    </row>
    <row r="359" spans="1:14">
      <c r="A359" s="3">
        <f t="shared" si="23"/>
        <v>358</v>
      </c>
      <c r="B359" s="4">
        <v>41714</v>
      </c>
      <c r="C359" s="3" t="s">
        <v>13</v>
      </c>
      <c r="D359" s="3">
        <v>1</v>
      </c>
      <c r="E359" s="3">
        <v>14</v>
      </c>
      <c r="F359" s="3">
        <v>3</v>
      </c>
      <c r="G359" s="3">
        <v>11</v>
      </c>
      <c r="H359" s="3" t="s">
        <v>32</v>
      </c>
      <c r="I359" s="3">
        <f t="shared" si="20"/>
        <v>17</v>
      </c>
      <c r="J359" s="3">
        <f t="shared" si="21"/>
        <v>20</v>
      </c>
      <c r="K359" s="3">
        <f t="shared" si="22"/>
        <v>0</v>
      </c>
      <c r="L359" s="3">
        <f>COUNTIF($K$2:K359, 0.5)/COUNT($K$2:K359)</f>
        <v>6.9832402234636867E-2</v>
      </c>
      <c r="M359" s="3" t="s">
        <v>76</v>
      </c>
      <c r="N359" s="3" t="s">
        <v>96</v>
      </c>
    </row>
    <row r="360" spans="1:14">
      <c r="A360" s="3">
        <f t="shared" si="23"/>
        <v>359</v>
      </c>
      <c r="B360" s="4">
        <v>41714</v>
      </c>
      <c r="C360" s="3" t="s">
        <v>17</v>
      </c>
      <c r="D360" s="3">
        <v>2</v>
      </c>
      <c r="E360" s="3">
        <v>11</v>
      </c>
      <c r="F360" s="3">
        <v>2</v>
      </c>
      <c r="G360" s="3">
        <v>9</v>
      </c>
      <c r="H360" s="3" t="s">
        <v>27</v>
      </c>
      <c r="I360" s="3">
        <f t="shared" si="20"/>
        <v>17</v>
      </c>
      <c r="J360" s="3">
        <f t="shared" si="21"/>
        <v>15</v>
      </c>
      <c r="K360" s="3">
        <f t="shared" si="22"/>
        <v>1</v>
      </c>
      <c r="L360" s="3">
        <f>COUNTIF($K$2:K360, 0.5)/COUNT($K$2:K360)</f>
        <v>6.9637883008356549E-2</v>
      </c>
      <c r="M360" s="3" t="s">
        <v>126</v>
      </c>
      <c r="N360" s="3" t="s">
        <v>102</v>
      </c>
    </row>
    <row r="361" spans="1:14">
      <c r="A361" s="3">
        <f t="shared" si="23"/>
        <v>360</v>
      </c>
      <c r="B361" s="4">
        <v>41714</v>
      </c>
      <c r="C361" s="3" t="s">
        <v>1</v>
      </c>
      <c r="D361" s="3">
        <v>3</v>
      </c>
      <c r="E361" s="3">
        <v>9</v>
      </c>
      <c r="F361" s="3">
        <v>1</v>
      </c>
      <c r="G361" s="3">
        <v>21</v>
      </c>
      <c r="H361" s="3" t="s">
        <v>23</v>
      </c>
      <c r="I361" s="3">
        <f t="shared" si="20"/>
        <v>18</v>
      </c>
      <c r="J361" s="3">
        <f t="shared" si="21"/>
        <v>24</v>
      </c>
      <c r="K361" s="3">
        <f t="shared" si="22"/>
        <v>0</v>
      </c>
      <c r="L361" s="3">
        <f>COUNTIF($K$2:K361, 0.5)/COUNT($K$2:K361)</f>
        <v>6.9444444444444448E-2</v>
      </c>
      <c r="M361" s="3" t="s">
        <v>77</v>
      </c>
      <c r="N361" s="3" t="s">
        <v>97</v>
      </c>
    </row>
    <row r="362" spans="1:14">
      <c r="A362" s="3">
        <f t="shared" si="23"/>
        <v>361</v>
      </c>
      <c r="B362" s="4">
        <v>41714</v>
      </c>
      <c r="C362" s="3" t="s">
        <v>21</v>
      </c>
      <c r="D362" s="3">
        <v>3</v>
      </c>
      <c r="E362" s="3">
        <v>11</v>
      </c>
      <c r="F362" s="3">
        <v>1</v>
      </c>
      <c r="G362" s="3">
        <v>10</v>
      </c>
      <c r="H362" s="3" t="s">
        <v>20</v>
      </c>
      <c r="I362" s="3">
        <f t="shared" si="20"/>
        <v>20</v>
      </c>
      <c r="J362" s="3">
        <f t="shared" si="21"/>
        <v>13</v>
      </c>
      <c r="K362" s="3">
        <f t="shared" si="22"/>
        <v>1</v>
      </c>
      <c r="L362" s="3">
        <f>COUNTIF($K$2:K362, 0.5)/COUNT($K$2:K362)</f>
        <v>6.9252077562326875E-2</v>
      </c>
      <c r="M362" s="3" t="s">
        <v>121</v>
      </c>
      <c r="N362" s="3" t="s">
        <v>98</v>
      </c>
    </row>
    <row r="363" spans="1:14">
      <c r="A363" s="3">
        <f t="shared" si="23"/>
        <v>362</v>
      </c>
      <c r="B363" s="4">
        <v>41714</v>
      </c>
      <c r="C363" s="3" t="s">
        <v>25</v>
      </c>
      <c r="D363" s="3">
        <v>2</v>
      </c>
      <c r="E363" s="3">
        <v>15</v>
      </c>
      <c r="F363" s="3">
        <v>2</v>
      </c>
      <c r="G363" s="3">
        <v>15</v>
      </c>
      <c r="H363" s="3" t="s">
        <v>18</v>
      </c>
      <c r="I363" s="3">
        <f t="shared" si="20"/>
        <v>21</v>
      </c>
      <c r="J363" s="3">
        <f t="shared" si="21"/>
        <v>21</v>
      </c>
      <c r="K363" s="3">
        <f t="shared" si="22"/>
        <v>0.5</v>
      </c>
      <c r="L363" s="3">
        <f>COUNTIF($K$2:K363, 0.5)/COUNT($K$2:K363)</f>
        <v>7.18232044198895E-2</v>
      </c>
      <c r="M363" s="3" t="s">
        <v>61</v>
      </c>
      <c r="N363" s="3" t="s">
        <v>95</v>
      </c>
    </row>
    <row r="364" spans="1:14">
      <c r="A364" s="3">
        <f t="shared" si="23"/>
        <v>363</v>
      </c>
      <c r="B364" s="4">
        <v>41714</v>
      </c>
      <c r="C364" s="3" t="s">
        <v>12</v>
      </c>
      <c r="D364" s="3">
        <v>3</v>
      </c>
      <c r="E364" s="3">
        <v>14</v>
      </c>
      <c r="F364" s="3">
        <v>0</v>
      </c>
      <c r="G364" s="3">
        <v>17</v>
      </c>
      <c r="H364" s="3" t="s">
        <v>2</v>
      </c>
      <c r="I364" s="3">
        <f t="shared" si="20"/>
        <v>23</v>
      </c>
      <c r="J364" s="3">
        <f t="shared" si="21"/>
        <v>17</v>
      </c>
      <c r="K364" s="3">
        <f t="shared" si="22"/>
        <v>1</v>
      </c>
      <c r="L364" s="3">
        <f>COUNTIF($K$2:K364, 0.5)/COUNT($K$2:K364)</f>
        <v>7.1625344352617082E-2</v>
      </c>
      <c r="M364" s="3" t="s">
        <v>93</v>
      </c>
      <c r="N364" s="3" t="s">
        <v>96</v>
      </c>
    </row>
    <row r="365" spans="1:14">
      <c r="A365" s="3">
        <f t="shared" si="23"/>
        <v>364</v>
      </c>
      <c r="B365" s="4">
        <v>41714</v>
      </c>
      <c r="C365" s="3" t="s">
        <v>11</v>
      </c>
      <c r="D365" s="3">
        <v>3</v>
      </c>
      <c r="E365" s="3">
        <v>16</v>
      </c>
      <c r="F365" s="3">
        <v>1</v>
      </c>
      <c r="G365" s="3">
        <v>19</v>
      </c>
      <c r="H365" s="3" t="s">
        <v>28</v>
      </c>
      <c r="I365" s="3">
        <f t="shared" si="20"/>
        <v>25</v>
      </c>
      <c r="J365" s="3">
        <f t="shared" si="21"/>
        <v>22</v>
      </c>
      <c r="K365" s="3">
        <f t="shared" si="22"/>
        <v>1</v>
      </c>
      <c r="L365" s="3">
        <f>COUNTIF($K$2:K365, 0.5)/COUNT($K$2:K365)</f>
        <v>7.1428571428571425E-2</v>
      </c>
      <c r="M365" s="3" t="s">
        <v>55</v>
      </c>
      <c r="N365" s="3" t="s">
        <v>94</v>
      </c>
    </row>
    <row r="366" spans="1:14">
      <c r="A366" s="3">
        <f t="shared" si="23"/>
        <v>365</v>
      </c>
      <c r="B366" s="4">
        <v>41714</v>
      </c>
      <c r="C366" s="3" t="s">
        <v>6</v>
      </c>
      <c r="D366" s="3">
        <v>3</v>
      </c>
      <c r="E366" s="3">
        <v>16</v>
      </c>
      <c r="F366" s="3">
        <v>1</v>
      </c>
      <c r="G366" s="3">
        <v>7</v>
      </c>
      <c r="H366" s="3" t="s">
        <v>24</v>
      </c>
      <c r="I366" s="3">
        <f t="shared" si="20"/>
        <v>25</v>
      </c>
      <c r="J366" s="3">
        <f t="shared" si="21"/>
        <v>10</v>
      </c>
      <c r="K366" s="3">
        <f t="shared" si="22"/>
        <v>1</v>
      </c>
      <c r="L366" s="3">
        <f>COUNTIF($K$2:K366, 0.5)/COUNT($K$2:K366)</f>
        <v>7.1232876712328766E-2</v>
      </c>
      <c r="M366" s="3" t="s">
        <v>84</v>
      </c>
      <c r="N366" s="3" t="s">
        <v>98</v>
      </c>
    </row>
    <row r="367" spans="1:14">
      <c r="A367" s="3">
        <f t="shared" si="23"/>
        <v>366</v>
      </c>
      <c r="B367" s="4">
        <v>41714</v>
      </c>
      <c r="C367" s="3" t="s">
        <v>33</v>
      </c>
      <c r="D367" s="3">
        <v>2</v>
      </c>
      <c r="E367" s="3">
        <v>21</v>
      </c>
      <c r="F367" s="3">
        <v>1</v>
      </c>
      <c r="G367" s="3">
        <v>18</v>
      </c>
      <c r="H367" s="3" t="s">
        <v>16</v>
      </c>
      <c r="I367" s="3">
        <f t="shared" si="20"/>
        <v>27</v>
      </c>
      <c r="J367" s="3">
        <f t="shared" si="21"/>
        <v>21</v>
      </c>
      <c r="K367" s="3">
        <f t="shared" si="22"/>
        <v>1</v>
      </c>
      <c r="L367" s="3">
        <f>COUNTIF($K$2:K367, 0.5)/COUNT($K$2:K367)</f>
        <v>7.1038251366120214E-2</v>
      </c>
      <c r="M367" s="3" t="s">
        <v>66</v>
      </c>
      <c r="N367" s="3" t="s">
        <v>95</v>
      </c>
    </row>
    <row r="368" spans="1:14">
      <c r="A368" s="3">
        <f t="shared" si="23"/>
        <v>367</v>
      </c>
      <c r="B368" s="4">
        <v>41714</v>
      </c>
      <c r="C368" s="3" t="s">
        <v>3</v>
      </c>
      <c r="D368" s="3">
        <v>5</v>
      </c>
      <c r="E368" s="3">
        <v>18</v>
      </c>
      <c r="F368" s="3">
        <v>0</v>
      </c>
      <c r="G368" s="3">
        <v>20</v>
      </c>
      <c r="H368" s="3" t="s">
        <v>31</v>
      </c>
      <c r="I368" s="3">
        <f t="shared" si="20"/>
        <v>33</v>
      </c>
      <c r="J368" s="3">
        <f t="shared" si="21"/>
        <v>20</v>
      </c>
      <c r="K368" s="3">
        <f t="shared" si="22"/>
        <v>1</v>
      </c>
      <c r="L368" s="3">
        <f>COUNTIF($K$2:K368, 0.5)/COUNT($K$2:K368)</f>
        <v>7.0844686648501368E-2</v>
      </c>
      <c r="M368" s="3" t="s">
        <v>65</v>
      </c>
      <c r="N368" s="3" t="s">
        <v>94</v>
      </c>
    </row>
    <row r="369" spans="1:14">
      <c r="A369" s="3">
        <f t="shared" si="23"/>
        <v>368</v>
      </c>
      <c r="B369" s="4">
        <v>41721</v>
      </c>
      <c r="C369" s="3" t="s">
        <v>27</v>
      </c>
      <c r="D369" s="3">
        <v>1</v>
      </c>
      <c r="E369" s="3">
        <v>10</v>
      </c>
      <c r="F369" s="3">
        <v>2</v>
      </c>
      <c r="G369" s="3">
        <v>16</v>
      </c>
      <c r="H369" s="3" t="s">
        <v>29</v>
      </c>
      <c r="I369" s="3">
        <f t="shared" si="20"/>
        <v>13</v>
      </c>
      <c r="J369" s="3">
        <f t="shared" si="21"/>
        <v>22</v>
      </c>
      <c r="K369" s="3">
        <f t="shared" si="22"/>
        <v>0</v>
      </c>
      <c r="L369" s="3">
        <f>COUNTIF($K$2:K369, 0.5)/COUNT($K$2:K369)</f>
        <v>7.0652173913043473E-2</v>
      </c>
      <c r="M369" s="3" t="s">
        <v>82</v>
      </c>
      <c r="N369" s="3" t="s">
        <v>102</v>
      </c>
    </row>
    <row r="370" spans="1:14">
      <c r="A370" s="3">
        <f t="shared" si="23"/>
        <v>369</v>
      </c>
      <c r="B370" s="4">
        <v>41721</v>
      </c>
      <c r="C370" s="3" t="s">
        <v>7</v>
      </c>
      <c r="D370" s="3">
        <v>2</v>
      </c>
      <c r="E370" s="3">
        <v>8</v>
      </c>
      <c r="F370" s="3">
        <v>0</v>
      </c>
      <c r="G370" s="3">
        <v>11</v>
      </c>
      <c r="H370" s="3" t="s">
        <v>23</v>
      </c>
      <c r="I370" s="3">
        <f t="shared" si="20"/>
        <v>14</v>
      </c>
      <c r="J370" s="3">
        <f t="shared" si="21"/>
        <v>11</v>
      </c>
      <c r="K370" s="3">
        <f t="shared" si="22"/>
        <v>1</v>
      </c>
      <c r="L370" s="3">
        <f>COUNTIF($K$2:K370, 0.5)/COUNT($K$2:K370)</f>
        <v>7.0460704607046065E-2</v>
      </c>
      <c r="M370" s="3" t="s">
        <v>112</v>
      </c>
      <c r="N370" s="3" t="s">
        <v>97</v>
      </c>
    </row>
    <row r="371" spans="1:14">
      <c r="A371" s="3">
        <f t="shared" si="23"/>
        <v>370</v>
      </c>
      <c r="B371" s="4">
        <v>41721</v>
      </c>
      <c r="C371" s="3" t="s">
        <v>1</v>
      </c>
      <c r="D371" s="3">
        <v>1</v>
      </c>
      <c r="E371" s="3">
        <v>11</v>
      </c>
      <c r="F371" s="3">
        <v>1</v>
      </c>
      <c r="G371" s="3">
        <v>19</v>
      </c>
      <c r="H371" s="3" t="s">
        <v>22</v>
      </c>
      <c r="I371" s="3">
        <f t="shared" si="20"/>
        <v>14</v>
      </c>
      <c r="J371" s="3">
        <f t="shared" si="21"/>
        <v>22</v>
      </c>
      <c r="K371" s="3">
        <f t="shared" si="22"/>
        <v>0</v>
      </c>
      <c r="L371" s="3">
        <f>COUNTIF($K$2:K371, 0.5)/COUNT($K$2:K371)</f>
        <v>7.0270270270270274E-2</v>
      </c>
      <c r="M371" s="3" t="s">
        <v>77</v>
      </c>
      <c r="N371" s="3" t="s">
        <v>97</v>
      </c>
    </row>
    <row r="372" spans="1:14">
      <c r="A372" s="3">
        <f t="shared" si="23"/>
        <v>371</v>
      </c>
      <c r="B372" s="4">
        <v>41721</v>
      </c>
      <c r="C372" s="3" t="s">
        <v>24</v>
      </c>
      <c r="D372" s="3">
        <v>1</v>
      </c>
      <c r="E372" s="3">
        <v>11</v>
      </c>
      <c r="F372" s="3">
        <v>2</v>
      </c>
      <c r="G372" s="3">
        <v>15</v>
      </c>
      <c r="H372" s="3" t="s">
        <v>9</v>
      </c>
      <c r="I372" s="3">
        <f t="shared" si="20"/>
        <v>14</v>
      </c>
      <c r="J372" s="3">
        <f t="shared" si="21"/>
        <v>21</v>
      </c>
      <c r="K372" s="3">
        <f t="shared" si="22"/>
        <v>0</v>
      </c>
      <c r="L372" s="3">
        <f>COUNTIF($K$2:K372, 0.5)/COUNT($K$2:K372)</f>
        <v>7.0080862533692723E-2</v>
      </c>
      <c r="M372" s="3" t="s">
        <v>138</v>
      </c>
      <c r="N372" s="3" t="s">
        <v>98</v>
      </c>
    </row>
    <row r="373" spans="1:14">
      <c r="A373" s="3">
        <f t="shared" si="23"/>
        <v>372</v>
      </c>
      <c r="B373" s="4">
        <v>41721</v>
      </c>
      <c r="C373" s="3" t="s">
        <v>17</v>
      </c>
      <c r="D373" s="3">
        <v>0</v>
      </c>
      <c r="E373" s="3">
        <v>15</v>
      </c>
      <c r="F373" s="3">
        <v>1</v>
      </c>
      <c r="G373" s="3">
        <v>11</v>
      </c>
      <c r="H373" s="3" t="s">
        <v>30</v>
      </c>
      <c r="I373" s="3">
        <f t="shared" si="20"/>
        <v>15</v>
      </c>
      <c r="J373" s="3">
        <f t="shared" si="21"/>
        <v>14</v>
      </c>
      <c r="K373" s="3">
        <f t="shared" si="22"/>
        <v>1</v>
      </c>
      <c r="L373" s="3">
        <f>COUNTIF($K$2:K373, 0.5)/COUNT($K$2:K373)</f>
        <v>6.9892473118279563E-2</v>
      </c>
      <c r="M373" s="3" t="s">
        <v>126</v>
      </c>
      <c r="N373" s="3" t="s">
        <v>102</v>
      </c>
    </row>
    <row r="374" spans="1:14">
      <c r="A374" s="3">
        <f t="shared" si="23"/>
        <v>373</v>
      </c>
      <c r="B374" s="4">
        <v>41721</v>
      </c>
      <c r="C374" s="3" t="s">
        <v>16</v>
      </c>
      <c r="D374" s="3">
        <v>1</v>
      </c>
      <c r="E374" s="3">
        <v>13</v>
      </c>
      <c r="F374" s="3">
        <v>1</v>
      </c>
      <c r="G374" s="3">
        <v>17</v>
      </c>
      <c r="H374" s="3" t="s">
        <v>18</v>
      </c>
      <c r="I374" s="3">
        <f t="shared" si="20"/>
        <v>16</v>
      </c>
      <c r="J374" s="3">
        <f t="shared" si="21"/>
        <v>20</v>
      </c>
      <c r="K374" s="3">
        <f t="shared" si="22"/>
        <v>0</v>
      </c>
      <c r="L374" s="3">
        <f>COUNTIF($K$2:K374, 0.5)/COUNT($K$2:K374)</f>
        <v>6.9705093833780166E-2</v>
      </c>
      <c r="M374" s="3" t="s">
        <v>62</v>
      </c>
      <c r="N374" s="3" t="s">
        <v>95</v>
      </c>
    </row>
    <row r="375" spans="1:14">
      <c r="A375" s="3">
        <f t="shared" si="23"/>
        <v>374</v>
      </c>
      <c r="B375" s="4">
        <v>41721</v>
      </c>
      <c r="C375" s="3" t="s">
        <v>3</v>
      </c>
      <c r="D375" s="3">
        <v>0</v>
      </c>
      <c r="E375" s="3">
        <v>18</v>
      </c>
      <c r="F375" s="3">
        <v>1</v>
      </c>
      <c r="G375" s="3">
        <v>15</v>
      </c>
      <c r="H375" s="3" t="s">
        <v>11</v>
      </c>
      <c r="I375" s="3">
        <f t="shared" si="20"/>
        <v>18</v>
      </c>
      <c r="J375" s="3">
        <f t="shared" si="21"/>
        <v>18</v>
      </c>
      <c r="K375" s="3">
        <f t="shared" si="22"/>
        <v>0.5</v>
      </c>
      <c r="L375" s="3">
        <f>COUNTIF($K$2:K375, 0.5)/COUNT($K$2:K375)</f>
        <v>7.2192513368983954E-2</v>
      </c>
      <c r="M375" s="3" t="s">
        <v>65</v>
      </c>
      <c r="N375" s="3" t="s">
        <v>94</v>
      </c>
    </row>
    <row r="376" spans="1:14">
      <c r="A376" s="3">
        <f t="shared" si="23"/>
        <v>375</v>
      </c>
      <c r="B376" s="4">
        <v>41721</v>
      </c>
      <c r="C376" s="3" t="s">
        <v>21</v>
      </c>
      <c r="D376" s="3">
        <v>1</v>
      </c>
      <c r="E376" s="3">
        <v>15</v>
      </c>
      <c r="F376" s="3">
        <v>2</v>
      </c>
      <c r="G376" s="3">
        <v>15</v>
      </c>
      <c r="H376" s="3" t="s">
        <v>6</v>
      </c>
      <c r="I376" s="3">
        <f t="shared" si="20"/>
        <v>18</v>
      </c>
      <c r="J376" s="3">
        <f t="shared" si="21"/>
        <v>21</v>
      </c>
      <c r="K376" s="3">
        <f t="shared" si="22"/>
        <v>0</v>
      </c>
      <c r="L376" s="3">
        <f>COUNTIF($K$2:K376, 0.5)/COUNT($K$2:K376)</f>
        <v>7.1999999999999995E-2</v>
      </c>
      <c r="M376" s="3" t="s">
        <v>121</v>
      </c>
      <c r="N376" s="3" t="s">
        <v>98</v>
      </c>
    </row>
    <row r="377" spans="1:14">
      <c r="A377" s="3">
        <f t="shared" si="23"/>
        <v>376</v>
      </c>
      <c r="B377" s="4">
        <v>41721</v>
      </c>
      <c r="C377" s="3" t="s">
        <v>19</v>
      </c>
      <c r="D377" s="3">
        <v>1</v>
      </c>
      <c r="E377" s="3">
        <v>18</v>
      </c>
      <c r="F377" s="3">
        <v>2</v>
      </c>
      <c r="G377" s="3">
        <v>17</v>
      </c>
      <c r="H377" s="3" t="s">
        <v>12</v>
      </c>
      <c r="I377" s="3">
        <f t="shared" si="20"/>
        <v>21</v>
      </c>
      <c r="J377" s="3">
        <f t="shared" si="21"/>
        <v>23</v>
      </c>
      <c r="K377" s="3">
        <f t="shared" si="22"/>
        <v>0</v>
      </c>
      <c r="L377" s="3">
        <f>COUNTIF($K$2:K377, 0.5)/COUNT($K$2:K377)</f>
        <v>7.1808510638297879E-2</v>
      </c>
      <c r="M377" s="3" t="s">
        <v>75</v>
      </c>
      <c r="N377" s="3" t="s">
        <v>96</v>
      </c>
    </row>
    <row r="378" spans="1:14">
      <c r="A378" s="3">
        <f t="shared" si="23"/>
        <v>377</v>
      </c>
      <c r="B378" s="4">
        <v>41721</v>
      </c>
      <c r="C378" s="3" t="s">
        <v>28</v>
      </c>
      <c r="D378" s="3">
        <v>1</v>
      </c>
      <c r="E378" s="3">
        <v>19</v>
      </c>
      <c r="F378" s="3">
        <v>0</v>
      </c>
      <c r="G378" s="3">
        <v>19</v>
      </c>
      <c r="H378" s="3" t="s">
        <v>8</v>
      </c>
      <c r="I378" s="3">
        <f t="shared" si="20"/>
        <v>22</v>
      </c>
      <c r="J378" s="3">
        <f t="shared" si="21"/>
        <v>19</v>
      </c>
      <c r="K378" s="3">
        <f t="shared" si="22"/>
        <v>1</v>
      </c>
      <c r="L378" s="3">
        <f>COUNTIF($K$2:K378, 0.5)/COUNT($K$2:K378)</f>
        <v>7.161803713527852E-2</v>
      </c>
      <c r="M378" s="3" t="s">
        <v>58</v>
      </c>
      <c r="N378" s="3" t="s">
        <v>94</v>
      </c>
    </row>
    <row r="379" spans="1:14">
      <c r="A379" s="3">
        <f t="shared" si="23"/>
        <v>378</v>
      </c>
      <c r="B379" s="4">
        <v>41721</v>
      </c>
      <c r="C379" s="3" t="s">
        <v>26</v>
      </c>
      <c r="D379" s="3">
        <v>3</v>
      </c>
      <c r="E379" s="3">
        <v>14</v>
      </c>
      <c r="F379" s="3">
        <v>0</v>
      </c>
      <c r="G379" s="3">
        <v>10</v>
      </c>
      <c r="H379" s="3" t="s">
        <v>20</v>
      </c>
      <c r="I379" s="3">
        <f t="shared" si="20"/>
        <v>23</v>
      </c>
      <c r="J379" s="3">
        <f t="shared" si="21"/>
        <v>10</v>
      </c>
      <c r="K379" s="3">
        <f t="shared" si="22"/>
        <v>1</v>
      </c>
      <c r="L379" s="3">
        <f>COUNTIF($K$2:K379, 0.5)/COUNT($K$2:K379)</f>
        <v>7.1428571428571425E-2</v>
      </c>
      <c r="M379" s="3" t="s">
        <v>74</v>
      </c>
      <c r="N379" s="3" t="s">
        <v>98</v>
      </c>
    </row>
    <row r="380" spans="1:14">
      <c r="A380" s="3">
        <f t="shared" si="23"/>
        <v>379</v>
      </c>
      <c r="B380" s="4">
        <v>41721</v>
      </c>
      <c r="C380" s="3" t="s">
        <v>13</v>
      </c>
      <c r="D380" s="3">
        <v>3</v>
      </c>
      <c r="E380" s="3">
        <v>17</v>
      </c>
      <c r="F380" s="3">
        <v>4</v>
      </c>
      <c r="G380" s="3">
        <v>14</v>
      </c>
      <c r="H380" s="3" t="s">
        <v>5</v>
      </c>
      <c r="I380" s="3">
        <f t="shared" si="20"/>
        <v>26</v>
      </c>
      <c r="J380" s="3">
        <f t="shared" si="21"/>
        <v>26</v>
      </c>
      <c r="K380" s="3">
        <f t="shared" si="22"/>
        <v>0.5</v>
      </c>
      <c r="L380" s="3">
        <f>COUNTIF($K$2:K380, 0.5)/COUNT($K$2:K380)</f>
        <v>7.3878627968337732E-2</v>
      </c>
      <c r="M380" s="3" t="s">
        <v>76</v>
      </c>
      <c r="N380" s="3" t="s">
        <v>96</v>
      </c>
    </row>
    <row r="381" spans="1:14">
      <c r="A381" s="3">
        <f t="shared" si="23"/>
        <v>380</v>
      </c>
      <c r="B381" s="4">
        <v>41721</v>
      </c>
      <c r="C381" s="3" t="s">
        <v>2</v>
      </c>
      <c r="D381" s="3">
        <v>2</v>
      </c>
      <c r="E381" s="3">
        <v>21</v>
      </c>
      <c r="F381" s="3">
        <v>0</v>
      </c>
      <c r="G381" s="3">
        <v>13</v>
      </c>
      <c r="H381" s="3" t="s">
        <v>32</v>
      </c>
      <c r="I381" s="3">
        <f t="shared" si="20"/>
        <v>27</v>
      </c>
      <c r="J381" s="3">
        <f t="shared" si="21"/>
        <v>13</v>
      </c>
      <c r="K381" s="3">
        <f t="shared" si="22"/>
        <v>1</v>
      </c>
      <c r="L381" s="3">
        <f>COUNTIF($K$2:K381, 0.5)/COUNT($K$2:K381)</f>
        <v>7.3684210526315783E-2</v>
      </c>
      <c r="M381" s="3" t="s">
        <v>67</v>
      </c>
      <c r="N381" s="3" t="s">
        <v>96</v>
      </c>
    </row>
    <row r="382" spans="1:14">
      <c r="A382" s="3">
        <f t="shared" si="23"/>
        <v>381</v>
      </c>
      <c r="B382" s="4">
        <v>41721</v>
      </c>
      <c r="C382" s="3" t="s">
        <v>4</v>
      </c>
      <c r="D382" s="3">
        <v>2</v>
      </c>
      <c r="E382" s="3">
        <v>24</v>
      </c>
      <c r="F382" s="3">
        <v>1</v>
      </c>
      <c r="G382" s="3">
        <v>20</v>
      </c>
      <c r="H382" s="3" t="s">
        <v>33</v>
      </c>
      <c r="I382" s="3">
        <f t="shared" si="20"/>
        <v>30</v>
      </c>
      <c r="J382" s="3">
        <f t="shared" si="21"/>
        <v>23</v>
      </c>
      <c r="K382" s="3">
        <f t="shared" si="22"/>
        <v>1</v>
      </c>
      <c r="L382" s="3">
        <f>COUNTIF($K$2:K382, 0.5)/COUNT($K$2:K382)</f>
        <v>7.3490813648293962E-2</v>
      </c>
      <c r="M382" s="3" t="s">
        <v>47</v>
      </c>
      <c r="N382" s="3" t="s">
        <v>95</v>
      </c>
    </row>
    <row r="383" spans="1:14">
      <c r="A383" s="3">
        <f t="shared" si="23"/>
        <v>382</v>
      </c>
      <c r="B383" s="4">
        <v>41721</v>
      </c>
      <c r="C383" s="3" t="s">
        <v>14</v>
      </c>
      <c r="D383" s="3">
        <v>4</v>
      </c>
      <c r="E383" s="3">
        <v>22</v>
      </c>
      <c r="F383" s="3">
        <v>0</v>
      </c>
      <c r="G383" s="3">
        <v>14</v>
      </c>
      <c r="H383" s="3" t="s">
        <v>31</v>
      </c>
      <c r="I383" s="3">
        <f t="shared" si="20"/>
        <v>34</v>
      </c>
      <c r="J383" s="3">
        <f t="shared" si="21"/>
        <v>14</v>
      </c>
      <c r="K383" s="3">
        <f t="shared" si="22"/>
        <v>1</v>
      </c>
      <c r="L383" s="3">
        <f>COUNTIF($K$2:K383, 0.5)/COUNT($K$2:K383)</f>
        <v>7.3298429319371722E-2</v>
      </c>
      <c r="M383" s="3" t="s">
        <v>54</v>
      </c>
      <c r="N383" s="3" t="s">
        <v>94</v>
      </c>
    </row>
    <row r="384" spans="1:14">
      <c r="A384" s="3">
        <f t="shared" si="23"/>
        <v>383</v>
      </c>
      <c r="B384" s="4">
        <v>41721</v>
      </c>
      <c r="C384" s="3" t="s">
        <v>34</v>
      </c>
      <c r="D384" s="3">
        <v>3</v>
      </c>
      <c r="E384" s="3">
        <v>32</v>
      </c>
      <c r="F384" s="3">
        <v>2</v>
      </c>
      <c r="G384" s="3">
        <v>8</v>
      </c>
      <c r="H384" s="3" t="s">
        <v>10</v>
      </c>
      <c r="I384" s="3">
        <f t="shared" si="20"/>
        <v>41</v>
      </c>
      <c r="J384" s="3">
        <f t="shared" si="21"/>
        <v>14</v>
      </c>
      <c r="K384" s="3">
        <f t="shared" si="22"/>
        <v>1</v>
      </c>
      <c r="L384" s="3">
        <f>COUNTIF($K$2:K384, 0.5)/COUNT($K$2:K384)</f>
        <v>7.3107049608355096E-2</v>
      </c>
      <c r="M384" s="3" t="s">
        <v>90</v>
      </c>
      <c r="N384" s="3" t="s">
        <v>97</v>
      </c>
    </row>
    <row r="385" spans="1:14">
      <c r="A385" s="3">
        <f t="shared" si="23"/>
        <v>384</v>
      </c>
      <c r="B385" s="4">
        <v>41721</v>
      </c>
      <c r="C385" s="3" t="s">
        <v>25</v>
      </c>
      <c r="D385" s="3">
        <v>5</v>
      </c>
      <c r="E385" s="3">
        <v>27</v>
      </c>
      <c r="F385" s="3">
        <v>4</v>
      </c>
      <c r="G385" s="3">
        <v>9</v>
      </c>
      <c r="H385" s="3" t="s">
        <v>0</v>
      </c>
      <c r="I385" s="3">
        <f t="shared" si="20"/>
        <v>42</v>
      </c>
      <c r="J385" s="3">
        <f t="shared" si="21"/>
        <v>21</v>
      </c>
      <c r="K385" s="3">
        <f t="shared" si="22"/>
        <v>1</v>
      </c>
      <c r="L385" s="3">
        <f>COUNTIF($K$2:K385, 0.5)/COUNT($K$2:K385)</f>
        <v>7.2916666666666671E-2</v>
      </c>
      <c r="M385" s="3" t="s">
        <v>61</v>
      </c>
      <c r="N385" s="3" t="s">
        <v>95</v>
      </c>
    </row>
    <row r="386" spans="1:14">
      <c r="A386" s="3">
        <f t="shared" si="23"/>
        <v>385</v>
      </c>
      <c r="B386" s="4">
        <v>41728</v>
      </c>
      <c r="C386" s="3" t="s">
        <v>10</v>
      </c>
      <c r="D386" s="3">
        <v>0</v>
      </c>
      <c r="E386" s="3">
        <v>8</v>
      </c>
      <c r="F386" s="3">
        <v>4</v>
      </c>
      <c r="G386" s="3">
        <v>12</v>
      </c>
      <c r="H386" s="3" t="s">
        <v>1</v>
      </c>
      <c r="I386" s="3">
        <f t="shared" ref="I386:I449" si="24">(3*D386)+E386</f>
        <v>8</v>
      </c>
      <c r="J386" s="3">
        <f t="shared" ref="J386:J449" si="25">3*F386+G386</f>
        <v>24</v>
      </c>
      <c r="K386" s="3">
        <f t="shared" ref="K386:K449" si="26">IF(I386&gt;J386,1,(IF(I386&lt;J386,0,0.5)))</f>
        <v>0</v>
      </c>
      <c r="L386" s="3">
        <f>COUNTIF($K$2:K386, 0.5)/COUNT($K$2:K386)</f>
        <v>7.2727272727272724E-2</v>
      </c>
      <c r="M386" s="3" t="s">
        <v>85</v>
      </c>
      <c r="N386" s="3" t="s">
        <v>97</v>
      </c>
    </row>
    <row r="387" spans="1:14">
      <c r="A387" s="3">
        <f t="shared" ref="A387:A450" si="27">A386+1</f>
        <v>386</v>
      </c>
      <c r="B387" s="4">
        <v>41728</v>
      </c>
      <c r="C387" s="3" t="s">
        <v>18</v>
      </c>
      <c r="D387" s="3">
        <v>1</v>
      </c>
      <c r="E387" s="3">
        <v>12</v>
      </c>
      <c r="F387" s="3">
        <v>1</v>
      </c>
      <c r="G387" s="3">
        <v>20</v>
      </c>
      <c r="H387" s="3" t="s">
        <v>11</v>
      </c>
      <c r="I387" s="3">
        <f t="shared" si="24"/>
        <v>15</v>
      </c>
      <c r="J387" s="3">
        <f t="shared" si="25"/>
        <v>23</v>
      </c>
      <c r="K387" s="3">
        <f t="shared" si="26"/>
        <v>0</v>
      </c>
      <c r="L387" s="3">
        <f>COUNTIF($K$2:K387, 0.5)/COUNT($K$2:K387)</f>
        <v>7.2538860103626937E-2</v>
      </c>
      <c r="M387" s="3" t="s">
        <v>63</v>
      </c>
      <c r="N387" s="3" t="s">
        <v>94</v>
      </c>
    </row>
    <row r="388" spans="1:14">
      <c r="A388" s="3">
        <f t="shared" si="27"/>
        <v>387</v>
      </c>
      <c r="B388" s="4">
        <v>41728</v>
      </c>
      <c r="C388" s="3" t="s">
        <v>31</v>
      </c>
      <c r="D388" s="3">
        <v>1</v>
      </c>
      <c r="E388" s="3">
        <v>17</v>
      </c>
      <c r="F388" s="3">
        <v>4</v>
      </c>
      <c r="G388" s="3">
        <v>13</v>
      </c>
      <c r="H388" s="3" t="s">
        <v>8</v>
      </c>
      <c r="I388" s="3">
        <f t="shared" si="24"/>
        <v>20</v>
      </c>
      <c r="J388" s="3">
        <f t="shared" si="25"/>
        <v>25</v>
      </c>
      <c r="K388" s="3">
        <f t="shared" si="26"/>
        <v>0</v>
      </c>
      <c r="L388" s="3">
        <f>COUNTIF($K$2:K388, 0.5)/COUNT($K$2:K388)</f>
        <v>7.2351421188630485E-2</v>
      </c>
      <c r="M388" s="3" t="s">
        <v>57</v>
      </c>
      <c r="N388" s="3" t="s">
        <v>94</v>
      </c>
    </row>
    <row r="389" spans="1:14">
      <c r="A389" s="3">
        <f t="shared" si="27"/>
        <v>388</v>
      </c>
      <c r="B389" s="4">
        <v>41728</v>
      </c>
      <c r="C389" s="3" t="s">
        <v>0</v>
      </c>
      <c r="D389" s="3">
        <v>1</v>
      </c>
      <c r="E389" s="3">
        <v>18</v>
      </c>
      <c r="F389" s="3">
        <v>1</v>
      </c>
      <c r="G389" s="3">
        <v>14</v>
      </c>
      <c r="H389" s="3" t="s">
        <v>25</v>
      </c>
      <c r="I389" s="3">
        <f t="shared" si="24"/>
        <v>21</v>
      </c>
      <c r="J389" s="3">
        <f t="shared" si="25"/>
        <v>17</v>
      </c>
      <c r="K389" s="3">
        <f t="shared" si="26"/>
        <v>1</v>
      </c>
      <c r="L389" s="3">
        <f>COUNTIF($K$2:K389, 0.5)/COUNT($K$2:K389)</f>
        <v>7.2164948453608241E-2</v>
      </c>
      <c r="M389" s="3" t="s">
        <v>116</v>
      </c>
      <c r="N389" s="3" t="s">
        <v>95</v>
      </c>
    </row>
    <row r="390" spans="1:14">
      <c r="A390" s="3">
        <f t="shared" si="27"/>
        <v>389</v>
      </c>
      <c r="B390" s="4">
        <v>41728</v>
      </c>
      <c r="C390" s="3" t="s">
        <v>33</v>
      </c>
      <c r="D390" s="3">
        <v>2</v>
      </c>
      <c r="E390" s="3">
        <v>16</v>
      </c>
      <c r="F390" s="3">
        <v>4</v>
      </c>
      <c r="G390" s="3">
        <v>22</v>
      </c>
      <c r="H390" s="3" t="s">
        <v>14</v>
      </c>
      <c r="I390" s="3">
        <f t="shared" si="24"/>
        <v>22</v>
      </c>
      <c r="J390" s="3">
        <f t="shared" si="25"/>
        <v>34</v>
      </c>
      <c r="K390" s="3">
        <f t="shared" si="26"/>
        <v>0</v>
      </c>
      <c r="L390" s="3">
        <f>COUNTIF($K$2:K390, 0.5)/COUNT($K$2:K390)</f>
        <v>7.1979434447300775E-2</v>
      </c>
      <c r="M390" s="3" t="s">
        <v>66</v>
      </c>
      <c r="N390" s="3" t="s">
        <v>94</v>
      </c>
    </row>
    <row r="391" spans="1:14">
      <c r="A391" s="3">
        <f t="shared" si="27"/>
        <v>390</v>
      </c>
      <c r="B391" s="4">
        <v>41728</v>
      </c>
      <c r="C391" s="3" t="s">
        <v>16</v>
      </c>
      <c r="D391" s="3">
        <v>2</v>
      </c>
      <c r="E391" s="3">
        <v>19</v>
      </c>
      <c r="F391" s="3">
        <v>2</v>
      </c>
      <c r="G391" s="3">
        <v>23</v>
      </c>
      <c r="H391" s="3" t="s">
        <v>3</v>
      </c>
      <c r="I391" s="3">
        <f t="shared" si="24"/>
        <v>25</v>
      </c>
      <c r="J391" s="3">
        <f t="shared" si="25"/>
        <v>29</v>
      </c>
      <c r="K391" s="3">
        <f t="shared" si="26"/>
        <v>0</v>
      </c>
      <c r="L391" s="3">
        <f>COUNTIF($K$2:K391, 0.5)/COUNT($K$2:K391)</f>
        <v>7.179487179487179E-2</v>
      </c>
      <c r="M391" s="3" t="s">
        <v>62</v>
      </c>
      <c r="N391" s="3" t="s">
        <v>94</v>
      </c>
    </row>
    <row r="392" spans="1:14">
      <c r="A392" s="3">
        <f t="shared" si="27"/>
        <v>391</v>
      </c>
      <c r="B392" s="4">
        <v>41728</v>
      </c>
      <c r="C392" s="3" t="s">
        <v>28</v>
      </c>
      <c r="D392" s="3">
        <v>3</v>
      </c>
      <c r="E392" s="3">
        <v>25</v>
      </c>
      <c r="F392" s="3">
        <v>4</v>
      </c>
      <c r="G392" s="3">
        <v>19</v>
      </c>
      <c r="H392" s="3" t="s">
        <v>4</v>
      </c>
      <c r="I392" s="3">
        <f t="shared" si="24"/>
        <v>34</v>
      </c>
      <c r="J392" s="3">
        <f t="shared" si="25"/>
        <v>31</v>
      </c>
      <c r="K392" s="3">
        <f t="shared" si="26"/>
        <v>1</v>
      </c>
      <c r="L392" s="3">
        <f>COUNTIF($K$2:K392, 0.5)/COUNT($K$2:K392)</f>
        <v>7.1611253196930943E-2</v>
      </c>
      <c r="M392" s="3" t="s">
        <v>58</v>
      </c>
      <c r="N392" s="3" t="s">
        <v>94</v>
      </c>
    </row>
    <row r="393" spans="1:14">
      <c r="A393" s="3">
        <f t="shared" si="27"/>
        <v>392</v>
      </c>
      <c r="B393" s="4">
        <v>41734</v>
      </c>
      <c r="C393" s="3" t="s">
        <v>26</v>
      </c>
      <c r="D393" s="3">
        <v>2</v>
      </c>
      <c r="E393" s="3">
        <v>14</v>
      </c>
      <c r="F393" s="3">
        <v>4</v>
      </c>
      <c r="G393" s="3">
        <v>12</v>
      </c>
      <c r="H393" s="3" t="s">
        <v>6</v>
      </c>
      <c r="I393" s="3">
        <f t="shared" si="24"/>
        <v>20</v>
      </c>
      <c r="J393" s="3">
        <f t="shared" si="25"/>
        <v>24</v>
      </c>
      <c r="K393" s="3">
        <f t="shared" si="26"/>
        <v>0</v>
      </c>
      <c r="L393" s="3">
        <f>COUNTIF($K$2:K393, 0.5)/COUNT($K$2:K393)</f>
        <v>7.1428571428571425E-2</v>
      </c>
      <c r="M393" s="3" t="s">
        <v>82</v>
      </c>
      <c r="N393" s="3" t="s">
        <v>98</v>
      </c>
    </row>
    <row r="394" spans="1:14">
      <c r="A394" s="3">
        <f t="shared" si="27"/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 t="shared" si="24"/>
        <v>21</v>
      </c>
      <c r="J394" s="3">
        <f t="shared" si="25"/>
        <v>23</v>
      </c>
      <c r="K394" s="3">
        <f t="shared" si="26"/>
        <v>0</v>
      </c>
      <c r="L394" s="3">
        <f>COUNTIF($K$2:K394, 0.5)/COUNT($K$2:K394)</f>
        <v>7.124681933842239E-2</v>
      </c>
      <c r="M394" s="3" t="s">
        <v>73</v>
      </c>
      <c r="N394" s="3" t="s">
        <v>97</v>
      </c>
    </row>
    <row r="395" spans="1:14">
      <c r="A395" s="3">
        <f t="shared" si="27"/>
        <v>394</v>
      </c>
      <c r="B395" s="4">
        <v>41734</v>
      </c>
      <c r="C395" s="3" t="s">
        <v>12</v>
      </c>
      <c r="D395" s="3">
        <v>3</v>
      </c>
      <c r="E395" s="3">
        <v>16</v>
      </c>
      <c r="F395" s="3">
        <v>3</v>
      </c>
      <c r="G395" s="3">
        <v>13</v>
      </c>
      <c r="H395" s="3" t="s">
        <v>2</v>
      </c>
      <c r="I395" s="3">
        <f t="shared" si="24"/>
        <v>25</v>
      </c>
      <c r="J395" s="3">
        <f t="shared" si="25"/>
        <v>22</v>
      </c>
      <c r="K395" s="3">
        <f t="shared" si="26"/>
        <v>1</v>
      </c>
      <c r="L395" s="3">
        <f>COUNTIF($K$2:K395, 0.5)/COUNT($K$2:K395)</f>
        <v>7.1065989847715741E-2</v>
      </c>
      <c r="M395" s="3" t="s">
        <v>58</v>
      </c>
      <c r="N395" s="3" t="s">
        <v>96</v>
      </c>
    </row>
    <row r="396" spans="1:14">
      <c r="A396" s="3">
        <f t="shared" si="27"/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 t="shared" si="24"/>
        <v>13</v>
      </c>
      <c r="J396" s="3">
        <f t="shared" si="25"/>
        <v>12</v>
      </c>
      <c r="K396" s="3">
        <f t="shared" si="26"/>
        <v>1</v>
      </c>
      <c r="L396" s="3">
        <f>COUNTIF($K$2:K396, 0.5)/COUNT($K$2:K396)</f>
        <v>7.0886075949367092E-2</v>
      </c>
      <c r="M396" s="3" t="s">
        <v>82</v>
      </c>
      <c r="N396" s="3" t="s">
        <v>102</v>
      </c>
    </row>
    <row r="397" spans="1:14">
      <c r="A397" s="3">
        <f t="shared" si="27"/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 t="shared" si="24"/>
        <v>28</v>
      </c>
      <c r="J397" s="3">
        <f t="shared" si="25"/>
        <v>14</v>
      </c>
      <c r="K397" s="3">
        <f t="shared" si="26"/>
        <v>1</v>
      </c>
      <c r="L397" s="3">
        <f>COUNTIF($K$2:K397, 0.5)/COUNT($K$2:K397)</f>
        <v>7.0707070707070704E-2</v>
      </c>
      <c r="M397" s="3" t="s">
        <v>58</v>
      </c>
      <c r="N397" s="3" t="s">
        <v>95</v>
      </c>
    </row>
    <row r="398" spans="1:14">
      <c r="A398" s="3">
        <f t="shared" si="27"/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 t="shared" si="24"/>
        <v>8</v>
      </c>
      <c r="J398" s="3">
        <f t="shared" si="25"/>
        <v>22</v>
      </c>
      <c r="K398" s="3">
        <f t="shared" si="26"/>
        <v>0</v>
      </c>
      <c r="L398" s="3">
        <f>COUNTIF($K$2:K398, 0.5)/COUNT($K$2:K398)</f>
        <v>7.0528967254408062E-2</v>
      </c>
      <c r="M398" s="3" t="s">
        <v>100</v>
      </c>
      <c r="N398" s="3" t="s">
        <v>97</v>
      </c>
    </row>
    <row r="399" spans="1:14">
      <c r="A399" s="3">
        <f t="shared" si="27"/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 t="shared" si="24"/>
        <v>19</v>
      </c>
      <c r="J399" s="3">
        <f t="shared" si="25"/>
        <v>15</v>
      </c>
      <c r="K399" s="3">
        <f t="shared" si="26"/>
        <v>1</v>
      </c>
      <c r="L399" s="3">
        <f>COUNTIF($K$2:K399, 0.5)/COUNT($K$2:K399)</f>
        <v>7.0351758793969849E-2</v>
      </c>
      <c r="M399" s="3" t="s">
        <v>63</v>
      </c>
      <c r="N399" s="3" t="s">
        <v>94</v>
      </c>
    </row>
    <row r="400" spans="1:14">
      <c r="A400" s="3">
        <f t="shared" si="27"/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 t="shared" si="24"/>
        <v>30</v>
      </c>
      <c r="J400" s="3">
        <f t="shared" si="25"/>
        <v>23</v>
      </c>
      <c r="K400" s="3">
        <f t="shared" si="26"/>
        <v>1</v>
      </c>
      <c r="L400" s="3">
        <f>COUNTIF($K$2:K400, 0.5)/COUNT($K$2:K400)</f>
        <v>7.0175438596491224E-2</v>
      </c>
      <c r="M400" s="3" t="s">
        <v>63</v>
      </c>
      <c r="N400" s="3" t="s">
        <v>94</v>
      </c>
    </row>
    <row r="401" spans="1:14">
      <c r="A401" s="3">
        <f t="shared" si="27"/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 t="shared" si="24"/>
        <v>15</v>
      </c>
      <c r="J401" s="3">
        <f t="shared" si="25"/>
        <v>14</v>
      </c>
      <c r="K401" s="3">
        <f t="shared" si="26"/>
        <v>1</v>
      </c>
      <c r="L401" s="3">
        <f>COUNTIF($K$2:K401, 0.5)/COUNT($K$2:K401)</f>
        <v>7.0000000000000007E-2</v>
      </c>
      <c r="M401" s="3" t="s">
        <v>74</v>
      </c>
      <c r="N401" s="3" t="s">
        <v>106</v>
      </c>
    </row>
    <row r="402" spans="1:14">
      <c r="A402" s="3">
        <f t="shared" si="27"/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 t="shared" si="24"/>
        <v>23</v>
      </c>
      <c r="J402" s="3">
        <f t="shared" si="25"/>
        <v>23</v>
      </c>
      <c r="K402" s="3">
        <f t="shared" si="26"/>
        <v>0.5</v>
      </c>
      <c r="L402" s="3">
        <f>COUNTIF($K$2:K402, 0.5)/COUNT($K$2:K402)</f>
        <v>7.2319201995012475E-2</v>
      </c>
      <c r="M402" s="3" t="s">
        <v>75</v>
      </c>
      <c r="N402" s="3" t="s">
        <v>114</v>
      </c>
    </row>
    <row r="403" spans="1:14">
      <c r="A403" s="3">
        <f t="shared" si="27"/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 t="shared" si="24"/>
        <v>23</v>
      </c>
      <c r="J403" s="3">
        <f t="shared" si="25"/>
        <v>17</v>
      </c>
      <c r="K403" s="3">
        <f t="shared" si="26"/>
        <v>1</v>
      </c>
      <c r="L403" s="3">
        <f>COUNTIF($K$2:K403, 0.5)/COUNT($K$2:K403)</f>
        <v>7.2139303482587069E-2</v>
      </c>
      <c r="M403" s="3" t="s">
        <v>116</v>
      </c>
      <c r="N403" s="3" t="s">
        <v>114</v>
      </c>
    </row>
    <row r="404" spans="1:14">
      <c r="A404" s="3">
        <f t="shared" si="27"/>
        <v>403</v>
      </c>
      <c r="B404" s="4">
        <v>41762</v>
      </c>
      <c r="C404" s="3" t="s">
        <v>24</v>
      </c>
      <c r="D404" s="3">
        <v>0</v>
      </c>
      <c r="E404" s="3">
        <v>9</v>
      </c>
      <c r="F404" s="3">
        <v>2</v>
      </c>
      <c r="G404" s="3">
        <v>15</v>
      </c>
      <c r="H404" s="3" t="s">
        <v>26</v>
      </c>
      <c r="I404" s="3">
        <f t="shared" si="24"/>
        <v>9</v>
      </c>
      <c r="J404" s="3">
        <f t="shared" si="25"/>
        <v>21</v>
      </c>
      <c r="K404" s="3">
        <f t="shared" si="26"/>
        <v>0</v>
      </c>
      <c r="L404" s="3">
        <f>COUNTIF($K$2:K404, 0.5)/COUNT($K$2:K404)</f>
        <v>7.1960297766749379E-2</v>
      </c>
      <c r="M404" s="3" t="s">
        <v>85</v>
      </c>
      <c r="N404" s="3" t="s">
        <v>106</v>
      </c>
    </row>
    <row r="405" spans="1:14">
      <c r="A405" s="3">
        <f t="shared" si="27"/>
        <v>404</v>
      </c>
      <c r="B405" s="4">
        <v>41762</v>
      </c>
      <c r="C405" s="3" t="s">
        <v>17</v>
      </c>
      <c r="D405" s="3">
        <v>0</v>
      </c>
      <c r="E405" s="3">
        <v>9</v>
      </c>
      <c r="F405" s="3">
        <v>0</v>
      </c>
      <c r="G405" s="3">
        <v>12</v>
      </c>
      <c r="H405" s="3" t="s">
        <v>20</v>
      </c>
      <c r="I405" s="3">
        <f t="shared" si="24"/>
        <v>9</v>
      </c>
      <c r="J405" s="3">
        <f t="shared" si="25"/>
        <v>12</v>
      </c>
      <c r="K405" s="3">
        <f t="shared" si="26"/>
        <v>0</v>
      </c>
      <c r="L405" s="3">
        <f>COUNTIF($K$2:K405, 0.5)/COUNT($K$2:K405)</f>
        <v>7.1782178217821777E-2</v>
      </c>
      <c r="M405" s="3" t="s">
        <v>103</v>
      </c>
      <c r="N405" s="3" t="s">
        <v>104</v>
      </c>
    </row>
    <row r="406" spans="1:14">
      <c r="A406" s="3">
        <f t="shared" si="27"/>
        <v>405</v>
      </c>
      <c r="B406" s="4">
        <v>41762</v>
      </c>
      <c r="C406" s="3" t="s">
        <v>10</v>
      </c>
      <c r="D406" s="3">
        <v>0</v>
      </c>
      <c r="E406" s="3">
        <v>12</v>
      </c>
      <c r="F406" s="3">
        <v>0</v>
      </c>
      <c r="G406" s="3">
        <v>10</v>
      </c>
      <c r="H406" s="3" t="s">
        <v>21</v>
      </c>
      <c r="I406" s="3">
        <f t="shared" si="24"/>
        <v>12</v>
      </c>
      <c r="J406" s="3">
        <f t="shared" si="25"/>
        <v>10</v>
      </c>
      <c r="K406" s="3">
        <f t="shared" si="26"/>
        <v>1</v>
      </c>
      <c r="L406" s="3">
        <f>COUNTIF($K$2:K406, 0.5)/COUNT($K$2:K406)</f>
        <v>7.160493827160494E-2</v>
      </c>
      <c r="M406" s="3" t="s">
        <v>83</v>
      </c>
      <c r="N406" s="3" t="s">
        <v>106</v>
      </c>
    </row>
    <row r="407" spans="1:14">
      <c r="A407" s="3">
        <f t="shared" si="27"/>
        <v>406</v>
      </c>
      <c r="B407" s="4">
        <v>41762</v>
      </c>
      <c r="C407" s="3" t="s">
        <v>23</v>
      </c>
      <c r="D407" s="3">
        <v>0</v>
      </c>
      <c r="E407" s="3">
        <v>17</v>
      </c>
      <c r="F407" s="3">
        <v>1</v>
      </c>
      <c r="G407" s="3">
        <v>8</v>
      </c>
      <c r="H407" s="3" t="s">
        <v>7</v>
      </c>
      <c r="I407" s="3">
        <f t="shared" si="24"/>
        <v>17</v>
      </c>
      <c r="J407" s="3">
        <f t="shared" si="25"/>
        <v>11</v>
      </c>
      <c r="K407" s="3">
        <f t="shared" si="26"/>
        <v>1</v>
      </c>
      <c r="L407" s="3">
        <f>COUNTIF($K$2:K407, 0.5)/COUNT($K$2:K407)</f>
        <v>7.1428571428571425E-2</v>
      </c>
      <c r="M407" s="3" t="s">
        <v>72</v>
      </c>
      <c r="N407" s="3" t="s">
        <v>109</v>
      </c>
    </row>
    <row r="408" spans="1:14">
      <c r="A408" s="3">
        <f t="shared" si="27"/>
        <v>407</v>
      </c>
      <c r="B408" s="4">
        <v>41762</v>
      </c>
      <c r="C408" s="3" t="s">
        <v>30</v>
      </c>
      <c r="D408" s="3">
        <v>0</v>
      </c>
      <c r="E408" s="3">
        <v>18</v>
      </c>
      <c r="F408" s="3">
        <v>2</v>
      </c>
      <c r="G408" s="3">
        <v>17</v>
      </c>
      <c r="H408" s="3" t="s">
        <v>9</v>
      </c>
      <c r="I408" s="3">
        <f t="shared" si="24"/>
        <v>18</v>
      </c>
      <c r="J408" s="3">
        <f t="shared" si="25"/>
        <v>23</v>
      </c>
      <c r="K408" s="3">
        <f t="shared" si="26"/>
        <v>0</v>
      </c>
      <c r="L408" s="3">
        <f>COUNTIF($K$2:K408, 0.5)/COUNT($K$2:K408)</f>
        <v>7.125307125307126E-2</v>
      </c>
      <c r="M408" s="3" t="s">
        <v>88</v>
      </c>
      <c r="N408" s="3" t="s">
        <v>104</v>
      </c>
    </row>
    <row r="409" spans="1:14">
      <c r="A409" s="3">
        <f t="shared" si="27"/>
        <v>408</v>
      </c>
      <c r="B409" s="4">
        <v>41762</v>
      </c>
      <c r="C409" s="3" t="s">
        <v>22</v>
      </c>
      <c r="D409" s="3">
        <v>0</v>
      </c>
      <c r="E409" s="3">
        <v>20</v>
      </c>
      <c r="F409" s="3">
        <v>1</v>
      </c>
      <c r="G409" s="3">
        <v>14</v>
      </c>
      <c r="H409" s="3" t="s">
        <v>1</v>
      </c>
      <c r="I409" s="3">
        <f t="shared" si="24"/>
        <v>20</v>
      </c>
      <c r="J409" s="3">
        <f t="shared" si="25"/>
        <v>17</v>
      </c>
      <c r="K409" s="3">
        <f t="shared" si="26"/>
        <v>1</v>
      </c>
      <c r="L409" s="3">
        <f>COUNTIF($K$2:K409, 0.5)/COUNT($K$2:K409)</f>
        <v>7.1078431372549017E-2</v>
      </c>
      <c r="M409" s="3" t="s">
        <v>120</v>
      </c>
      <c r="N409" s="3" t="s">
        <v>109</v>
      </c>
    </row>
    <row r="410" spans="1:14">
      <c r="A410" s="3">
        <f t="shared" si="27"/>
        <v>409</v>
      </c>
      <c r="B410" s="4">
        <v>41762</v>
      </c>
      <c r="C410" s="3" t="s">
        <v>13</v>
      </c>
      <c r="D410" s="3">
        <v>1</v>
      </c>
      <c r="E410" s="3">
        <v>27</v>
      </c>
      <c r="F410" s="3">
        <v>2</v>
      </c>
      <c r="G410" s="3">
        <v>24</v>
      </c>
      <c r="H410" s="3" t="s">
        <v>34</v>
      </c>
      <c r="I410" s="3">
        <f t="shared" si="24"/>
        <v>30</v>
      </c>
      <c r="J410" s="3">
        <f t="shared" si="25"/>
        <v>30</v>
      </c>
      <c r="K410" s="3">
        <f t="shared" si="26"/>
        <v>0.5</v>
      </c>
      <c r="L410" s="3">
        <f>COUNTIF($K$2:K410, 0.5)/COUNT($K$2:K410)</f>
        <v>7.3349633251833746E-2</v>
      </c>
      <c r="M410" s="3" t="s">
        <v>76</v>
      </c>
      <c r="N410" s="3" t="s">
        <v>109</v>
      </c>
    </row>
    <row r="411" spans="1:14">
      <c r="A411" s="3">
        <f t="shared" si="27"/>
        <v>410</v>
      </c>
      <c r="B411" s="4">
        <v>41762</v>
      </c>
      <c r="C411" s="3" t="s">
        <v>29</v>
      </c>
      <c r="D411" s="3">
        <v>1</v>
      </c>
      <c r="E411" s="3">
        <v>27</v>
      </c>
      <c r="F411" s="3">
        <v>2</v>
      </c>
      <c r="G411" s="3">
        <v>21</v>
      </c>
      <c r="H411" s="3" t="s">
        <v>27</v>
      </c>
      <c r="I411" s="3">
        <f t="shared" si="24"/>
        <v>30</v>
      </c>
      <c r="J411" s="3">
        <f t="shared" si="25"/>
        <v>27</v>
      </c>
      <c r="K411" s="3">
        <f t="shared" si="26"/>
        <v>1</v>
      </c>
      <c r="L411" s="3">
        <f>COUNTIF($K$2:K411, 0.5)/COUNT($K$2:K411)</f>
        <v>7.3170731707317069E-2</v>
      </c>
      <c r="M411" s="3" t="s">
        <v>127</v>
      </c>
      <c r="N411" s="3" t="s">
        <v>106</v>
      </c>
    </row>
    <row r="412" spans="1:14">
      <c r="A412" s="3">
        <f t="shared" si="27"/>
        <v>411</v>
      </c>
      <c r="B412" s="4">
        <v>41762</v>
      </c>
      <c r="C412" s="3" t="s">
        <v>12</v>
      </c>
      <c r="D412" s="3">
        <v>4</v>
      </c>
      <c r="E412" s="3">
        <v>31</v>
      </c>
      <c r="F412" s="3">
        <v>0</v>
      </c>
      <c r="G412" s="3">
        <v>11</v>
      </c>
      <c r="H412" s="3" t="s">
        <v>5</v>
      </c>
      <c r="I412" s="3">
        <f t="shared" si="24"/>
        <v>43</v>
      </c>
      <c r="J412" s="3">
        <f t="shared" si="25"/>
        <v>11</v>
      </c>
      <c r="K412" s="3">
        <f t="shared" si="26"/>
        <v>1</v>
      </c>
      <c r="L412" s="3">
        <f>COUNTIF($K$2:K412, 0.5)/COUNT($K$2:K412)</f>
        <v>7.2992700729927001E-2</v>
      </c>
      <c r="M412" s="3" t="s">
        <v>93</v>
      </c>
      <c r="N412" s="3" t="s">
        <v>109</v>
      </c>
    </row>
    <row r="413" spans="1:14">
      <c r="A413" s="3">
        <f t="shared" si="27"/>
        <v>412</v>
      </c>
      <c r="B413" s="4">
        <v>41763</v>
      </c>
      <c r="C413" s="3" t="s">
        <v>32</v>
      </c>
      <c r="D413" s="3">
        <v>1</v>
      </c>
      <c r="E413" s="3">
        <v>9</v>
      </c>
      <c r="F413" s="3">
        <v>1</v>
      </c>
      <c r="G413" s="3">
        <v>15</v>
      </c>
      <c r="H413" s="3" t="s">
        <v>16</v>
      </c>
      <c r="I413" s="3">
        <f t="shared" si="24"/>
        <v>12</v>
      </c>
      <c r="J413" s="3">
        <f t="shared" si="25"/>
        <v>18</v>
      </c>
      <c r="K413" s="3">
        <f t="shared" si="26"/>
        <v>0</v>
      </c>
      <c r="L413" s="3">
        <f>COUNTIF($K$2:K413, 0.5)/COUNT($K$2:K413)</f>
        <v>7.281553398058252E-2</v>
      </c>
      <c r="M413" s="3" t="s">
        <v>68</v>
      </c>
      <c r="N413" s="3" t="s">
        <v>114</v>
      </c>
    </row>
    <row r="414" spans="1:14">
      <c r="A414" s="3">
        <f t="shared" si="27"/>
        <v>413</v>
      </c>
      <c r="B414" s="4">
        <v>41763</v>
      </c>
      <c r="C414" s="3" t="s">
        <v>2</v>
      </c>
      <c r="D414" s="3">
        <v>1</v>
      </c>
      <c r="E414" s="3">
        <v>17</v>
      </c>
      <c r="F414" s="3">
        <v>2</v>
      </c>
      <c r="G414" s="3">
        <v>18</v>
      </c>
      <c r="H414" s="3" t="s">
        <v>0</v>
      </c>
      <c r="I414" s="3">
        <f t="shared" si="24"/>
        <v>20</v>
      </c>
      <c r="J414" s="3">
        <f t="shared" si="25"/>
        <v>24</v>
      </c>
      <c r="K414" s="3">
        <f t="shared" si="26"/>
        <v>0</v>
      </c>
      <c r="L414" s="3">
        <f>COUNTIF($K$2:K414, 0.5)/COUNT($K$2:K414)</f>
        <v>7.2639225181598058E-2</v>
      </c>
      <c r="M414" s="3" t="s">
        <v>67</v>
      </c>
      <c r="N414" s="3" t="s">
        <v>114</v>
      </c>
    </row>
    <row r="415" spans="1:14">
      <c r="A415" s="3">
        <f t="shared" si="27"/>
        <v>414</v>
      </c>
      <c r="B415" s="4">
        <v>41763</v>
      </c>
      <c r="C415" s="3" t="s">
        <v>28</v>
      </c>
      <c r="D415" s="3">
        <v>1</v>
      </c>
      <c r="E415" s="3">
        <v>27</v>
      </c>
      <c r="F415" s="3">
        <v>2</v>
      </c>
      <c r="G415" s="3">
        <v>25</v>
      </c>
      <c r="H415" s="3" t="s">
        <v>14</v>
      </c>
      <c r="I415" s="3">
        <f t="shared" si="24"/>
        <v>30</v>
      </c>
      <c r="J415" s="3">
        <f t="shared" si="25"/>
        <v>31</v>
      </c>
      <c r="K415" s="3">
        <f t="shared" si="26"/>
        <v>0</v>
      </c>
      <c r="L415" s="3">
        <f>COUNTIF($K$2:K415, 0.5)/COUNT($K$2:K415)</f>
        <v>7.2463768115942032E-2</v>
      </c>
      <c r="M415" t="s">
        <v>58</v>
      </c>
      <c r="N415" t="s">
        <v>94</v>
      </c>
    </row>
    <row r="416" spans="1:14">
      <c r="A416" s="3">
        <f t="shared" si="27"/>
        <v>415</v>
      </c>
      <c r="B416" s="4">
        <v>41769</v>
      </c>
      <c r="C416" s="3" t="s">
        <v>22</v>
      </c>
      <c r="D416" s="3">
        <v>0</v>
      </c>
      <c r="E416" s="3">
        <v>15</v>
      </c>
      <c r="F416" s="3">
        <v>0</v>
      </c>
      <c r="G416" s="3">
        <v>16</v>
      </c>
      <c r="H416" s="3" t="s">
        <v>23</v>
      </c>
      <c r="I416" s="3">
        <f t="shared" si="24"/>
        <v>15</v>
      </c>
      <c r="J416" s="3">
        <f t="shared" si="25"/>
        <v>16</v>
      </c>
      <c r="K416" s="3">
        <f t="shared" si="26"/>
        <v>0</v>
      </c>
      <c r="L416" s="3">
        <f>COUNTIF($K$2:K416, 0.5)/COUNT($K$2:K416)</f>
        <v>7.2289156626506021E-2</v>
      </c>
      <c r="M416" t="s">
        <v>120</v>
      </c>
      <c r="N416" t="s">
        <v>109</v>
      </c>
    </row>
    <row r="417" spans="1:14">
      <c r="A417" s="3">
        <f t="shared" si="27"/>
        <v>416</v>
      </c>
      <c r="B417" s="4">
        <v>41769</v>
      </c>
      <c r="C417" s="3" t="s">
        <v>5</v>
      </c>
      <c r="D417" s="3">
        <v>2</v>
      </c>
      <c r="E417" s="3">
        <v>16</v>
      </c>
      <c r="F417" s="3">
        <v>3</v>
      </c>
      <c r="G417" s="3">
        <v>12</v>
      </c>
      <c r="H417" s="3" t="s">
        <v>7</v>
      </c>
      <c r="I417" s="3">
        <f t="shared" si="24"/>
        <v>22</v>
      </c>
      <c r="J417" s="3">
        <f t="shared" si="25"/>
        <v>21</v>
      </c>
      <c r="K417" s="3">
        <f t="shared" si="26"/>
        <v>1</v>
      </c>
      <c r="L417" s="3">
        <f>COUNTIF($K$2:K417, 0.5)/COUNT($K$2:K417)</f>
        <v>7.2115384615384609E-2</v>
      </c>
      <c r="M417" t="s">
        <v>110</v>
      </c>
      <c r="N417" t="s">
        <v>109</v>
      </c>
    </row>
    <row r="418" spans="1:14">
      <c r="A418" s="3">
        <f t="shared" si="27"/>
        <v>417</v>
      </c>
      <c r="B418" s="4">
        <v>41769</v>
      </c>
      <c r="C418" s="3" t="s">
        <v>34</v>
      </c>
      <c r="D418" s="3">
        <v>3</v>
      </c>
      <c r="E418" s="3">
        <v>13</v>
      </c>
      <c r="F418" s="3">
        <v>1</v>
      </c>
      <c r="G418" s="3">
        <v>20</v>
      </c>
      <c r="H418" s="3" t="s">
        <v>13</v>
      </c>
      <c r="I418" s="3">
        <f t="shared" si="24"/>
        <v>22</v>
      </c>
      <c r="J418" s="3">
        <f t="shared" si="25"/>
        <v>23</v>
      </c>
      <c r="K418" s="3">
        <f t="shared" si="26"/>
        <v>0</v>
      </c>
      <c r="L418" s="3">
        <f>COUNTIF($K$2:K418, 0.5)/COUNT($K$2:K418)</f>
        <v>7.1942446043165464E-2</v>
      </c>
      <c r="M418" t="s">
        <v>90</v>
      </c>
      <c r="N418" t="s">
        <v>109</v>
      </c>
    </row>
    <row r="419" spans="1:14">
      <c r="A419" s="3">
        <f t="shared" si="27"/>
        <v>418</v>
      </c>
      <c r="B419" s="4">
        <v>41769</v>
      </c>
      <c r="C419" s="3" t="s">
        <v>20</v>
      </c>
      <c r="D419" s="3">
        <v>2</v>
      </c>
      <c r="E419" s="3">
        <v>17</v>
      </c>
      <c r="F419" s="3">
        <v>0</v>
      </c>
      <c r="G419" s="3">
        <v>4</v>
      </c>
      <c r="H419" s="3" t="s">
        <v>30</v>
      </c>
      <c r="I419" s="3">
        <f t="shared" si="24"/>
        <v>23</v>
      </c>
      <c r="J419" s="3">
        <f t="shared" si="25"/>
        <v>4</v>
      </c>
      <c r="K419" s="3">
        <f t="shared" si="26"/>
        <v>1</v>
      </c>
      <c r="L419" s="3">
        <f>COUNTIF($K$2:K419, 0.5)/COUNT($K$2:K419)</f>
        <v>7.1770334928229665E-2</v>
      </c>
      <c r="M419" s="3" t="s">
        <v>91</v>
      </c>
      <c r="N419" s="3" t="s">
        <v>104</v>
      </c>
    </row>
    <row r="420" spans="1:14">
      <c r="A420" s="3">
        <f t="shared" si="27"/>
        <v>419</v>
      </c>
      <c r="B420" s="4">
        <v>41769</v>
      </c>
      <c r="C420" s="3" t="s">
        <v>9</v>
      </c>
      <c r="D420" s="3">
        <v>3</v>
      </c>
      <c r="E420" s="3">
        <v>16</v>
      </c>
      <c r="F420" s="3">
        <v>1</v>
      </c>
      <c r="G420" s="3">
        <v>9</v>
      </c>
      <c r="H420" s="3" t="s">
        <v>17</v>
      </c>
      <c r="I420" s="3">
        <f t="shared" si="24"/>
        <v>25</v>
      </c>
      <c r="J420" s="3">
        <f t="shared" si="25"/>
        <v>12</v>
      </c>
      <c r="K420" s="3">
        <f t="shared" si="26"/>
        <v>1</v>
      </c>
      <c r="L420" s="3">
        <f>COUNTIF($K$2:K420, 0.5)/COUNT($K$2:K420)</f>
        <v>7.1599045346062054E-2</v>
      </c>
      <c r="M420" s="3" t="s">
        <v>86</v>
      </c>
      <c r="N420" s="3" t="s">
        <v>104</v>
      </c>
    </row>
    <row r="421" spans="1:14">
      <c r="A421" s="3">
        <f t="shared" si="27"/>
        <v>420</v>
      </c>
      <c r="B421" s="4">
        <v>41769</v>
      </c>
      <c r="C421" s="3" t="s">
        <v>21</v>
      </c>
      <c r="D421" s="3">
        <v>4</v>
      </c>
      <c r="E421" s="3">
        <v>19</v>
      </c>
      <c r="F421" s="3">
        <v>0</v>
      </c>
      <c r="G421" s="3">
        <v>7</v>
      </c>
      <c r="H421" s="3" t="s">
        <v>27</v>
      </c>
      <c r="I421" s="3">
        <f t="shared" si="24"/>
        <v>31</v>
      </c>
      <c r="J421" s="3">
        <f t="shared" si="25"/>
        <v>7</v>
      </c>
      <c r="K421" s="3">
        <f t="shared" si="26"/>
        <v>1</v>
      </c>
      <c r="L421" s="3">
        <f>COUNTIF($K$2:K421, 0.5)/COUNT($K$2:K421)</f>
        <v>7.1428571428571425E-2</v>
      </c>
      <c r="M421" s="3" t="s">
        <v>80</v>
      </c>
      <c r="N421" s="3" t="s">
        <v>106</v>
      </c>
    </row>
    <row r="422" spans="1:14">
      <c r="A422" s="3">
        <f t="shared" si="27"/>
        <v>421</v>
      </c>
      <c r="B422" s="4">
        <v>41769</v>
      </c>
      <c r="C422" s="3" t="s">
        <v>6</v>
      </c>
      <c r="D422" s="3">
        <v>3</v>
      </c>
      <c r="E422" s="3">
        <v>26</v>
      </c>
      <c r="F422" s="3">
        <v>0</v>
      </c>
      <c r="G422" s="3">
        <v>15</v>
      </c>
      <c r="H422" s="3" t="s">
        <v>24</v>
      </c>
      <c r="I422" s="3">
        <f t="shared" si="24"/>
        <v>35</v>
      </c>
      <c r="J422" s="3">
        <f t="shared" si="25"/>
        <v>15</v>
      </c>
      <c r="K422" s="3">
        <f t="shared" si="26"/>
        <v>1</v>
      </c>
      <c r="L422" s="3">
        <f>COUNTIF($K$2:K422, 0.5)/COUNT($K$2:K422)</f>
        <v>7.1258907363420429E-2</v>
      </c>
      <c r="M422" s="3" t="s">
        <v>84</v>
      </c>
      <c r="N422" s="3" t="s">
        <v>106</v>
      </c>
    </row>
    <row r="423" spans="1:14">
      <c r="A423" s="3">
        <f t="shared" si="27"/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 t="shared" si="24"/>
        <v>20</v>
      </c>
      <c r="J423" s="3">
        <f t="shared" si="25"/>
        <v>13</v>
      </c>
      <c r="K423" s="3">
        <f t="shared" si="26"/>
        <v>1</v>
      </c>
      <c r="L423" s="3">
        <f>COUNTIF($K$2:K423, 0.5)/COUNT($K$2:K423)</f>
        <v>7.1090047393364927E-2</v>
      </c>
      <c r="M423" s="3" t="s">
        <v>116</v>
      </c>
      <c r="N423" s="3" t="s">
        <v>114</v>
      </c>
    </row>
    <row r="424" spans="1:14">
      <c r="A424" s="3">
        <f t="shared" si="27"/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 t="shared" si="24"/>
        <v>25</v>
      </c>
      <c r="J424" s="3">
        <f t="shared" si="25"/>
        <v>14</v>
      </c>
      <c r="K424" s="3">
        <f t="shared" si="26"/>
        <v>1</v>
      </c>
      <c r="L424" s="3">
        <f>COUNTIF($K$2:K424, 0.5)/COUNT($K$2:K424)</f>
        <v>7.0921985815602842E-2</v>
      </c>
      <c r="M424" s="3" t="s">
        <v>62</v>
      </c>
      <c r="N424" s="3" t="s">
        <v>114</v>
      </c>
    </row>
    <row r="425" spans="1:14">
      <c r="A425" s="3">
        <f t="shared" si="27"/>
        <v>424</v>
      </c>
      <c r="B425" s="4">
        <v>41776</v>
      </c>
      <c r="C425" s="3" t="s">
        <v>21</v>
      </c>
      <c r="D425" s="3">
        <v>1</v>
      </c>
      <c r="E425" s="3">
        <v>9</v>
      </c>
      <c r="F425" s="3">
        <v>5</v>
      </c>
      <c r="G425" s="3">
        <v>14</v>
      </c>
      <c r="H425" s="3" t="s">
        <v>6</v>
      </c>
      <c r="I425" s="3">
        <f t="shared" si="24"/>
        <v>12</v>
      </c>
      <c r="J425" s="3">
        <f t="shared" si="25"/>
        <v>29</v>
      </c>
      <c r="K425" s="3">
        <f t="shared" si="26"/>
        <v>0</v>
      </c>
      <c r="L425" s="3">
        <f>COUNTIF($K$2:K425, 0.5)/COUNT($K$2:K425)</f>
        <v>7.0754716981132074E-2</v>
      </c>
      <c r="M425" t="s">
        <v>80</v>
      </c>
      <c r="N425" t="s">
        <v>106</v>
      </c>
    </row>
    <row r="426" spans="1:14">
      <c r="A426" s="3">
        <f t="shared" si="27"/>
        <v>425</v>
      </c>
      <c r="B426" s="4">
        <v>41776</v>
      </c>
      <c r="C426" s="3" t="s">
        <v>17</v>
      </c>
      <c r="D426" s="3">
        <v>2</v>
      </c>
      <c r="E426" s="3">
        <v>9</v>
      </c>
      <c r="F426" s="3">
        <v>1</v>
      </c>
      <c r="G426" s="3">
        <v>15</v>
      </c>
      <c r="H426" s="3" t="s">
        <v>30</v>
      </c>
      <c r="I426" s="3">
        <f t="shared" si="24"/>
        <v>15</v>
      </c>
      <c r="J426" s="3">
        <f t="shared" si="25"/>
        <v>18</v>
      </c>
      <c r="K426" s="3">
        <f t="shared" si="26"/>
        <v>0</v>
      </c>
      <c r="L426" s="3">
        <f>COUNTIF($K$2:K426, 0.5)/COUNT($K$2:K426)</f>
        <v>7.0588235294117646E-2</v>
      </c>
      <c r="M426" t="s">
        <v>103</v>
      </c>
      <c r="N426" t="s">
        <v>104</v>
      </c>
    </row>
    <row r="427" spans="1:14">
      <c r="A427" s="3">
        <f t="shared" si="27"/>
        <v>426</v>
      </c>
      <c r="B427" s="4">
        <v>41776</v>
      </c>
      <c r="C427" s="3" t="s">
        <v>13</v>
      </c>
      <c r="D427" s="3">
        <v>1</v>
      </c>
      <c r="E427" s="3">
        <v>16</v>
      </c>
      <c r="F427" s="3">
        <v>3</v>
      </c>
      <c r="G427" s="3">
        <v>18</v>
      </c>
      <c r="H427" s="3" t="s">
        <v>12</v>
      </c>
      <c r="I427" s="3">
        <f t="shared" si="24"/>
        <v>19</v>
      </c>
      <c r="J427" s="3">
        <f t="shared" si="25"/>
        <v>27</v>
      </c>
      <c r="K427" s="3">
        <f t="shared" si="26"/>
        <v>0</v>
      </c>
      <c r="L427" s="3">
        <f>COUNTIF($K$2:K427, 0.5)/COUNT($K$2:K427)</f>
        <v>7.0422535211267609E-2</v>
      </c>
      <c r="M427" s="3" t="s">
        <v>76</v>
      </c>
      <c r="N427" s="3" t="s">
        <v>109</v>
      </c>
    </row>
    <row r="428" spans="1:14">
      <c r="A428" s="3">
        <f t="shared" si="27"/>
        <v>427</v>
      </c>
      <c r="B428" s="4">
        <v>41776</v>
      </c>
      <c r="C428" s="3" t="s">
        <v>20</v>
      </c>
      <c r="D428" s="3">
        <v>1</v>
      </c>
      <c r="E428" s="3">
        <v>18</v>
      </c>
      <c r="F428" s="3">
        <v>2</v>
      </c>
      <c r="G428" s="3">
        <v>15</v>
      </c>
      <c r="H428" s="3" t="s">
        <v>9</v>
      </c>
      <c r="I428" s="3">
        <f t="shared" si="24"/>
        <v>21</v>
      </c>
      <c r="J428" s="3">
        <f t="shared" si="25"/>
        <v>21</v>
      </c>
      <c r="K428" s="3">
        <f t="shared" si="26"/>
        <v>0.5</v>
      </c>
      <c r="L428" s="3">
        <f>COUNTIF($K$2:K428, 0.5)/COUNT($K$2:K428)</f>
        <v>7.2599531615925056E-2</v>
      </c>
      <c r="M428" s="3" t="s">
        <v>91</v>
      </c>
      <c r="N428" s="3" t="s">
        <v>104</v>
      </c>
    </row>
    <row r="429" spans="1:14">
      <c r="A429" s="3">
        <f t="shared" si="27"/>
        <v>428</v>
      </c>
      <c r="B429" s="4">
        <v>41776</v>
      </c>
      <c r="C429" s="3" t="s">
        <v>1</v>
      </c>
      <c r="D429" s="3">
        <v>3</v>
      </c>
      <c r="E429" s="3">
        <v>13</v>
      </c>
      <c r="F429" s="3">
        <v>3</v>
      </c>
      <c r="G429" s="3">
        <v>19</v>
      </c>
      <c r="H429" s="3" t="s">
        <v>34</v>
      </c>
      <c r="I429" s="3">
        <f t="shared" si="24"/>
        <v>22</v>
      </c>
      <c r="J429" s="3">
        <f t="shared" si="25"/>
        <v>28</v>
      </c>
      <c r="K429" s="3">
        <f t="shared" si="26"/>
        <v>0</v>
      </c>
      <c r="L429" s="3">
        <f>COUNTIF($K$2:K429, 0.5)/COUNT($K$2:K429)</f>
        <v>7.2429906542056069E-2</v>
      </c>
      <c r="M429" s="3" t="s">
        <v>77</v>
      </c>
      <c r="N429" s="3" t="s">
        <v>109</v>
      </c>
    </row>
    <row r="430" spans="1:14">
      <c r="A430" s="3">
        <f t="shared" si="27"/>
        <v>429</v>
      </c>
      <c r="B430" s="4">
        <v>41777</v>
      </c>
      <c r="C430" s="3" t="s">
        <v>2</v>
      </c>
      <c r="D430" s="3">
        <v>0</v>
      </c>
      <c r="E430" s="3">
        <v>14</v>
      </c>
      <c r="F430" s="3">
        <v>1</v>
      </c>
      <c r="G430" s="3">
        <v>9</v>
      </c>
      <c r="H430" s="3" t="s">
        <v>32</v>
      </c>
      <c r="I430" s="3">
        <f t="shared" si="24"/>
        <v>14</v>
      </c>
      <c r="J430" s="3">
        <f t="shared" si="25"/>
        <v>12</v>
      </c>
      <c r="K430" s="3">
        <f t="shared" si="26"/>
        <v>1</v>
      </c>
      <c r="L430" s="3">
        <f>COUNTIF($K$2:K430, 0.5)/COUNT($K$2:K430)</f>
        <v>7.2261072261072257E-2</v>
      </c>
      <c r="M430" s="3" t="s">
        <v>67</v>
      </c>
      <c r="N430" s="3" t="s">
        <v>114</v>
      </c>
    </row>
    <row r="431" spans="1:14">
      <c r="A431" s="3">
        <f t="shared" si="27"/>
        <v>430</v>
      </c>
      <c r="B431" s="4">
        <v>41777</v>
      </c>
      <c r="C431" s="3" t="s">
        <v>19</v>
      </c>
      <c r="D431" s="3">
        <v>0</v>
      </c>
      <c r="E431" s="3">
        <v>16</v>
      </c>
      <c r="F431" s="3">
        <v>2</v>
      </c>
      <c r="G431" s="3">
        <v>13</v>
      </c>
      <c r="H431" s="3" t="s">
        <v>16</v>
      </c>
      <c r="I431" s="3">
        <f t="shared" si="24"/>
        <v>16</v>
      </c>
      <c r="J431" s="3">
        <f t="shared" si="25"/>
        <v>19</v>
      </c>
      <c r="K431" s="3">
        <f t="shared" si="26"/>
        <v>0</v>
      </c>
      <c r="L431" s="3">
        <f>COUNTIF($K$2:K431, 0.5)/COUNT($K$2:K431)</f>
        <v>7.2093023255813959E-2</v>
      </c>
      <c r="M431" s="3" t="s">
        <v>75</v>
      </c>
      <c r="N431" s="3" t="s">
        <v>114</v>
      </c>
    </row>
    <row r="432" spans="1:14">
      <c r="A432" s="3">
        <f t="shared" si="27"/>
        <v>431</v>
      </c>
      <c r="B432" s="4">
        <v>41783</v>
      </c>
      <c r="C432" s="3" t="s">
        <v>5</v>
      </c>
      <c r="D432" s="3">
        <v>0</v>
      </c>
      <c r="E432" s="3">
        <v>10</v>
      </c>
      <c r="F432" s="3">
        <v>2</v>
      </c>
      <c r="G432" s="3">
        <v>16</v>
      </c>
      <c r="H432" s="3" t="s">
        <v>13</v>
      </c>
      <c r="I432" s="3">
        <f t="shared" si="24"/>
        <v>10</v>
      </c>
      <c r="J432" s="3">
        <f t="shared" si="25"/>
        <v>22</v>
      </c>
      <c r="K432" s="3">
        <f t="shared" si="26"/>
        <v>0</v>
      </c>
      <c r="L432" s="3">
        <f>COUNTIF($K$2:K432, 0.5)/COUNT($K$2:K432)</f>
        <v>7.1925754060324823E-2</v>
      </c>
      <c r="M432" t="s">
        <v>110</v>
      </c>
      <c r="N432" t="s">
        <v>109</v>
      </c>
    </row>
    <row r="433" spans="1:14">
      <c r="A433" s="3">
        <f t="shared" si="27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4"/>
        <v>14</v>
      </c>
      <c r="J433" s="3">
        <f t="shared" si="25"/>
        <v>18</v>
      </c>
      <c r="K433" s="3">
        <f t="shared" si="26"/>
        <v>0</v>
      </c>
      <c r="L433" s="3">
        <f>COUNTIF($K$2:K433, 0.5)/COUNT($K$2:K433)</f>
        <v>7.1759259259259259E-2</v>
      </c>
      <c r="M433" s="3" t="s">
        <v>90</v>
      </c>
      <c r="N433" s="3" t="s">
        <v>109</v>
      </c>
    </row>
    <row r="434" spans="1:14">
      <c r="A434" s="3">
        <f t="shared" si="27"/>
        <v>433</v>
      </c>
      <c r="B434" s="4">
        <v>41783</v>
      </c>
      <c r="C434" s="3" t="s">
        <v>27</v>
      </c>
      <c r="D434" s="3">
        <v>0</v>
      </c>
      <c r="E434" s="3">
        <v>14</v>
      </c>
      <c r="F434" s="3">
        <v>3</v>
      </c>
      <c r="G434" s="3">
        <v>12</v>
      </c>
      <c r="H434" s="3" t="s">
        <v>24</v>
      </c>
      <c r="I434" s="3">
        <f t="shared" si="24"/>
        <v>14</v>
      </c>
      <c r="J434" s="3">
        <f t="shared" si="25"/>
        <v>21</v>
      </c>
      <c r="K434" s="3">
        <f t="shared" si="26"/>
        <v>0</v>
      </c>
      <c r="L434" s="3">
        <f>COUNTIF($K$2:K434, 0.5)/COUNT($K$2:K434)</f>
        <v>7.1593533487297925E-2</v>
      </c>
      <c r="M434" s="3" t="s">
        <v>126</v>
      </c>
      <c r="N434" s="3" t="s">
        <v>106</v>
      </c>
    </row>
    <row r="435" spans="1:14">
      <c r="A435" s="3">
        <f t="shared" si="27"/>
        <v>434</v>
      </c>
      <c r="B435" s="4">
        <v>41783</v>
      </c>
      <c r="C435" s="3" t="s">
        <v>6</v>
      </c>
      <c r="D435" s="3">
        <v>1</v>
      </c>
      <c r="E435" s="3">
        <v>12</v>
      </c>
      <c r="F435" s="3">
        <v>2</v>
      </c>
      <c r="G435" s="3">
        <v>11</v>
      </c>
      <c r="H435" s="3" t="s">
        <v>10</v>
      </c>
      <c r="I435" s="3">
        <f t="shared" si="24"/>
        <v>15</v>
      </c>
      <c r="J435" s="3">
        <f t="shared" si="25"/>
        <v>17</v>
      </c>
      <c r="K435" s="3">
        <f t="shared" si="26"/>
        <v>0</v>
      </c>
      <c r="L435" s="3">
        <f>COUNTIF($K$2:K435, 0.5)/COUNT($K$2:K435)</f>
        <v>7.1428571428571425E-2</v>
      </c>
      <c r="M435" s="3" t="s">
        <v>84</v>
      </c>
      <c r="N435" s="3" t="s">
        <v>106</v>
      </c>
    </row>
    <row r="436" spans="1:14">
      <c r="A436" s="3">
        <f t="shared" si="27"/>
        <v>435</v>
      </c>
      <c r="B436" s="4">
        <v>41783</v>
      </c>
      <c r="C436" s="3" t="s">
        <v>32</v>
      </c>
      <c r="D436" s="3">
        <v>2</v>
      </c>
      <c r="E436" s="3">
        <v>12</v>
      </c>
      <c r="F436" s="3">
        <v>1</v>
      </c>
      <c r="G436" s="3">
        <v>12</v>
      </c>
      <c r="H436" s="3" t="s">
        <v>19</v>
      </c>
      <c r="I436" s="3">
        <f t="shared" si="24"/>
        <v>18</v>
      </c>
      <c r="J436" s="3">
        <f t="shared" si="25"/>
        <v>15</v>
      </c>
      <c r="K436" s="3">
        <f t="shared" si="26"/>
        <v>1</v>
      </c>
      <c r="L436" s="3">
        <f>COUNTIF($K$2:K436, 0.5)/COUNT($K$2:K436)</f>
        <v>7.1264367816091953E-2</v>
      </c>
      <c r="M436" s="3" t="s">
        <v>68</v>
      </c>
      <c r="N436" s="3" t="s">
        <v>114</v>
      </c>
    </row>
    <row r="437" spans="1:14">
      <c r="A437" s="3">
        <f t="shared" si="27"/>
        <v>436</v>
      </c>
      <c r="B437" s="4">
        <v>41783</v>
      </c>
      <c r="C437" s="3" t="s">
        <v>26</v>
      </c>
      <c r="D437" s="3">
        <v>0</v>
      </c>
      <c r="E437" s="3">
        <v>18</v>
      </c>
      <c r="F437" s="3">
        <v>2</v>
      </c>
      <c r="G437" s="3">
        <v>19</v>
      </c>
      <c r="H437" s="3" t="s">
        <v>29</v>
      </c>
      <c r="I437" s="3">
        <f t="shared" si="24"/>
        <v>18</v>
      </c>
      <c r="J437" s="3">
        <f t="shared" si="25"/>
        <v>25</v>
      </c>
      <c r="K437" s="3">
        <f t="shared" si="26"/>
        <v>0</v>
      </c>
      <c r="L437" s="3">
        <f>COUNTIF($K$2:K437, 0.5)/COUNT($K$2:K437)</f>
        <v>7.1100917431192664E-2</v>
      </c>
      <c r="M437" s="3" t="s">
        <v>74</v>
      </c>
      <c r="N437" s="3" t="s">
        <v>106</v>
      </c>
    </row>
    <row r="438" spans="1:14">
      <c r="A438" s="3">
        <f t="shared" si="27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4"/>
        <v>20</v>
      </c>
      <c r="J438" s="3">
        <f t="shared" si="25"/>
        <v>22</v>
      </c>
      <c r="K438" s="3">
        <f t="shared" si="26"/>
        <v>0</v>
      </c>
      <c r="L438" s="3">
        <f>COUNTIF($K$2:K438, 0.5)/COUNT($K$2:K438)</f>
        <v>7.0938215102974822E-2</v>
      </c>
      <c r="M438" s="3" t="s">
        <v>62</v>
      </c>
      <c r="N438" s="3" t="s">
        <v>114</v>
      </c>
    </row>
    <row r="439" spans="1:14">
      <c r="A439" s="3">
        <f t="shared" si="27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4"/>
        <v>24</v>
      </c>
      <c r="J439" s="3">
        <f t="shared" si="25"/>
        <v>24</v>
      </c>
      <c r="K439" s="3">
        <f t="shared" si="26"/>
        <v>0.5</v>
      </c>
      <c r="L439" s="3">
        <f>COUNTIF($K$2:K439, 0.5)/COUNT($K$2:K439)</f>
        <v>7.3059360730593603E-2</v>
      </c>
      <c r="M439" s="3" t="s">
        <v>58</v>
      </c>
      <c r="N439" s="3" t="s">
        <v>115</v>
      </c>
    </row>
    <row r="440" spans="1:14">
      <c r="A440" s="3">
        <f t="shared" si="27"/>
        <v>439</v>
      </c>
      <c r="B440" s="4">
        <v>41790</v>
      </c>
      <c r="C440" s="3" t="s">
        <v>23</v>
      </c>
      <c r="D440" s="3">
        <v>0</v>
      </c>
      <c r="E440" s="3">
        <v>14</v>
      </c>
      <c r="F440" s="3">
        <v>1</v>
      </c>
      <c r="G440" s="3">
        <v>18</v>
      </c>
      <c r="H440" s="3" t="s">
        <v>13</v>
      </c>
      <c r="I440" s="3">
        <f t="shared" si="24"/>
        <v>14</v>
      </c>
      <c r="J440" s="3">
        <f t="shared" si="25"/>
        <v>21</v>
      </c>
      <c r="K440" s="3">
        <f t="shared" si="26"/>
        <v>0</v>
      </c>
      <c r="L440" s="3">
        <f>COUNTIF($K$2:K440, 0.5)/COUNT($K$2:K440)</f>
        <v>7.289293849658314E-2</v>
      </c>
      <c r="M440" s="3" t="s">
        <v>72</v>
      </c>
      <c r="N440" s="3" t="s">
        <v>109</v>
      </c>
    </row>
    <row r="441" spans="1:14">
      <c r="A441" s="3">
        <f t="shared" si="27"/>
        <v>440</v>
      </c>
      <c r="B441" s="4">
        <v>41790</v>
      </c>
      <c r="C441" s="3" t="s">
        <v>22</v>
      </c>
      <c r="D441" s="3">
        <v>1</v>
      </c>
      <c r="E441" s="3">
        <v>18</v>
      </c>
      <c r="F441" s="3">
        <v>3</v>
      </c>
      <c r="G441" s="3">
        <v>20</v>
      </c>
      <c r="H441" s="3" t="s">
        <v>12</v>
      </c>
      <c r="I441" s="3">
        <f t="shared" si="24"/>
        <v>21</v>
      </c>
      <c r="J441" s="3">
        <f t="shared" si="25"/>
        <v>29</v>
      </c>
      <c r="K441" s="3">
        <f t="shared" si="26"/>
        <v>0</v>
      </c>
      <c r="L441" s="3">
        <f>COUNTIF($K$2:K441, 0.5)/COUNT($K$2:K441)</f>
        <v>7.2727272727272724E-2</v>
      </c>
      <c r="M441" s="3" t="s">
        <v>120</v>
      </c>
      <c r="N441" s="3" t="s">
        <v>109</v>
      </c>
    </row>
    <row r="442" spans="1:14">
      <c r="A442" s="3">
        <f t="shared" si="27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4"/>
        <v>39</v>
      </c>
      <c r="J442" s="3">
        <f t="shared" si="25"/>
        <v>21</v>
      </c>
      <c r="K442" s="3">
        <f t="shared" si="26"/>
        <v>1</v>
      </c>
      <c r="L442" s="3">
        <f>COUNTIF($K$2:K442, 0.5)/COUNT($K$2:K442)</f>
        <v>7.2562358276643993E-2</v>
      </c>
      <c r="M442" s="3" t="s">
        <v>70</v>
      </c>
      <c r="N442" s="3" t="s">
        <v>109</v>
      </c>
    </row>
    <row r="443" spans="1:14">
      <c r="A443" s="3">
        <f t="shared" si="27"/>
        <v>442</v>
      </c>
      <c r="B443" s="4">
        <v>41791</v>
      </c>
      <c r="C443" s="3" t="s">
        <v>0</v>
      </c>
      <c r="D443" s="3">
        <v>0</v>
      </c>
      <c r="E443" s="3">
        <v>21</v>
      </c>
      <c r="F443" s="3">
        <v>5</v>
      </c>
      <c r="G443" s="3">
        <v>19</v>
      </c>
      <c r="H443" s="3" t="s">
        <v>33</v>
      </c>
      <c r="I443" s="3">
        <f t="shared" si="24"/>
        <v>21</v>
      </c>
      <c r="J443" s="3">
        <f t="shared" si="25"/>
        <v>34</v>
      </c>
      <c r="K443" s="3">
        <f t="shared" si="26"/>
        <v>0</v>
      </c>
      <c r="L443" s="3">
        <f>COUNTIF($K$2:K443, 0.5)/COUNT($K$2:K443)</f>
        <v>7.2398190045248875E-2</v>
      </c>
      <c r="M443" s="3" t="s">
        <v>62</v>
      </c>
      <c r="N443" s="3" t="s">
        <v>114</v>
      </c>
    </row>
    <row r="444" spans="1:14">
      <c r="A444" s="3">
        <f t="shared" si="27"/>
        <v>443</v>
      </c>
      <c r="B444" s="4">
        <v>41791</v>
      </c>
      <c r="C444" s="3" t="s">
        <v>28</v>
      </c>
      <c r="D444" s="3">
        <v>2</v>
      </c>
      <c r="E444" s="3">
        <v>16</v>
      </c>
      <c r="F444" s="3">
        <v>2</v>
      </c>
      <c r="G444" s="3">
        <v>18</v>
      </c>
      <c r="H444" s="3" t="s">
        <v>18</v>
      </c>
      <c r="I444" s="3">
        <f t="shared" si="24"/>
        <v>22</v>
      </c>
      <c r="J444" s="3">
        <f t="shared" si="25"/>
        <v>24</v>
      </c>
      <c r="K444" s="3">
        <f t="shared" si="26"/>
        <v>0</v>
      </c>
      <c r="L444" s="3">
        <f>COUNTIF($K$2:K444, 0.5)/COUNT($K$2:K444)</f>
        <v>7.2234762979683967E-2</v>
      </c>
      <c r="M444" s="3" t="s">
        <v>58</v>
      </c>
      <c r="N444" s="3" t="s">
        <v>115</v>
      </c>
    </row>
    <row r="445" spans="1:14">
      <c r="A445" s="3">
        <f t="shared" si="27"/>
        <v>444</v>
      </c>
      <c r="B445" s="4">
        <v>41791</v>
      </c>
      <c r="C445" s="3" t="s">
        <v>16</v>
      </c>
      <c r="D445" s="3">
        <v>0</v>
      </c>
      <c r="E445" s="3">
        <v>23</v>
      </c>
      <c r="F445" s="3">
        <v>1</v>
      </c>
      <c r="G445" s="3">
        <v>22</v>
      </c>
      <c r="H445" s="3" t="s">
        <v>11</v>
      </c>
      <c r="I445" s="3">
        <f t="shared" si="24"/>
        <v>23</v>
      </c>
      <c r="J445" s="3">
        <f t="shared" si="25"/>
        <v>25</v>
      </c>
      <c r="K445" s="3">
        <f t="shared" si="26"/>
        <v>0</v>
      </c>
      <c r="L445" s="3">
        <f>COUNTIF($K$2:K445, 0.5)/COUNT($K$2:K445)</f>
        <v>7.2072072072072071E-2</v>
      </c>
      <c r="M445" s="3" t="s">
        <v>62</v>
      </c>
      <c r="N445" s="3" t="s">
        <v>114</v>
      </c>
    </row>
    <row r="446" spans="1:14">
      <c r="A446" s="3">
        <f t="shared" si="27"/>
        <v>445</v>
      </c>
      <c r="B446" s="4">
        <v>41797</v>
      </c>
      <c r="C446" s="3" t="s">
        <v>29</v>
      </c>
      <c r="D446" s="3">
        <v>1</v>
      </c>
      <c r="E446" s="3">
        <v>17</v>
      </c>
      <c r="F446" s="3">
        <v>1</v>
      </c>
      <c r="G446" s="3">
        <v>16</v>
      </c>
      <c r="H446" s="3" t="s">
        <v>10</v>
      </c>
      <c r="I446" s="3">
        <f t="shared" si="24"/>
        <v>20</v>
      </c>
      <c r="J446" s="3">
        <f t="shared" si="25"/>
        <v>19</v>
      </c>
      <c r="K446" s="3">
        <f t="shared" si="26"/>
        <v>1</v>
      </c>
      <c r="L446" s="3">
        <f>COUNTIF($K$2:K446, 0.5)/COUNT($K$2:K446)</f>
        <v>7.1910112359550568E-2</v>
      </c>
      <c r="M446" t="s">
        <v>56</v>
      </c>
      <c r="N446" t="s">
        <v>106</v>
      </c>
    </row>
    <row r="447" spans="1:14">
      <c r="A447" s="3">
        <f t="shared" si="27"/>
        <v>446</v>
      </c>
      <c r="B447" s="4">
        <v>41797</v>
      </c>
      <c r="C447" s="3" t="s">
        <v>20</v>
      </c>
      <c r="D447" s="3">
        <v>3</v>
      </c>
      <c r="E447" s="3">
        <v>18</v>
      </c>
      <c r="F447" s="3">
        <v>3</v>
      </c>
      <c r="G447" s="3">
        <v>16</v>
      </c>
      <c r="H447" s="3" t="s">
        <v>9</v>
      </c>
      <c r="I447" s="3">
        <f t="shared" si="24"/>
        <v>27</v>
      </c>
      <c r="J447" s="3">
        <f t="shared" si="25"/>
        <v>25</v>
      </c>
      <c r="K447" s="3">
        <f t="shared" si="26"/>
        <v>1</v>
      </c>
      <c r="L447" s="3">
        <f>COUNTIF($K$2:K447, 0.5)/COUNT($K$2:K447)</f>
        <v>7.1748878923766815E-2</v>
      </c>
      <c r="M447" t="s">
        <v>56</v>
      </c>
      <c r="N447" t="s">
        <v>104</v>
      </c>
    </row>
    <row r="448" spans="1:14">
      <c r="A448" s="3">
        <f t="shared" si="27"/>
        <v>447</v>
      </c>
      <c r="B448" s="4">
        <v>41797</v>
      </c>
      <c r="C448" s="3" t="s">
        <v>12</v>
      </c>
      <c r="D448" s="3">
        <v>2</v>
      </c>
      <c r="E448" s="3">
        <v>22</v>
      </c>
      <c r="F448" s="3">
        <v>4</v>
      </c>
      <c r="G448" s="3">
        <v>18</v>
      </c>
      <c r="H448" s="3" t="s">
        <v>13</v>
      </c>
      <c r="I448" s="3">
        <f t="shared" si="24"/>
        <v>28</v>
      </c>
      <c r="J448" s="3">
        <f t="shared" si="25"/>
        <v>30</v>
      </c>
      <c r="K448" s="3">
        <f t="shared" si="26"/>
        <v>0</v>
      </c>
      <c r="L448" s="3">
        <f>COUNTIF($K$2:K448, 0.5)/COUNT($K$2:K448)</f>
        <v>7.1588366890380312E-2</v>
      </c>
      <c r="M448" t="s">
        <v>56</v>
      </c>
      <c r="N448" t="s">
        <v>109</v>
      </c>
    </row>
    <row r="449" spans="1:14">
      <c r="A449" s="3">
        <f t="shared" si="27"/>
        <v>448</v>
      </c>
      <c r="B449" s="4">
        <v>41797</v>
      </c>
      <c r="C449" s="3" t="s">
        <v>14</v>
      </c>
      <c r="D449" s="3">
        <v>5</v>
      </c>
      <c r="E449" s="3">
        <v>32</v>
      </c>
      <c r="F449" s="3">
        <v>1</v>
      </c>
      <c r="G449" s="3">
        <v>18</v>
      </c>
      <c r="H449" s="3" t="s">
        <v>25</v>
      </c>
      <c r="I449" s="3">
        <f t="shared" si="24"/>
        <v>47</v>
      </c>
      <c r="J449" s="3">
        <f t="shared" si="25"/>
        <v>21</v>
      </c>
      <c r="K449" s="3">
        <f t="shared" si="26"/>
        <v>1</v>
      </c>
      <c r="L449" s="3">
        <f>COUNTIF($K$2:K449, 0.5)/COUNT($K$2:K449)</f>
        <v>7.1428571428571425E-2</v>
      </c>
      <c r="M449" s="3" t="s">
        <v>54</v>
      </c>
      <c r="N449" s="3" t="s">
        <v>114</v>
      </c>
    </row>
    <row r="450" spans="1:14">
      <c r="A450" s="3">
        <f t="shared" si="27"/>
        <v>449</v>
      </c>
      <c r="B450" s="4">
        <v>41798</v>
      </c>
      <c r="C450" s="3" t="s">
        <v>31</v>
      </c>
      <c r="D450" s="3">
        <v>0</v>
      </c>
      <c r="E450" s="3">
        <v>14</v>
      </c>
      <c r="F450" s="3">
        <v>0</v>
      </c>
      <c r="G450" s="3">
        <v>28</v>
      </c>
      <c r="H450" s="3" t="s">
        <v>4</v>
      </c>
      <c r="I450" s="3">
        <f t="shared" ref="I450:I513" si="28">(3*D450)+E450</f>
        <v>14</v>
      </c>
      <c r="J450" s="3">
        <f t="shared" ref="J450:J513" si="29">3*F450+G450</f>
        <v>28</v>
      </c>
      <c r="K450" s="3">
        <f t="shared" ref="K450:K513" si="30">IF(I450&gt;J450,1,(IF(I450&lt;J450,0,0.5)))</f>
        <v>0</v>
      </c>
      <c r="L450" s="3">
        <f>COUNTIF($K$2:K450, 0.5)/COUNT($K$2:K450)</f>
        <v>7.126948775055679E-2</v>
      </c>
      <c r="M450" s="3" t="s">
        <v>58</v>
      </c>
      <c r="N450" s="3" t="s">
        <v>115</v>
      </c>
    </row>
    <row r="451" spans="1:14">
      <c r="A451" s="3">
        <f t="shared" ref="A451:A514" si="31">A450+1</f>
        <v>450</v>
      </c>
      <c r="B451" s="4">
        <v>41804</v>
      </c>
      <c r="C451" s="3" t="s">
        <v>33</v>
      </c>
      <c r="D451" s="3">
        <v>1</v>
      </c>
      <c r="E451" s="3">
        <v>14</v>
      </c>
      <c r="F451" s="3">
        <v>0</v>
      </c>
      <c r="G451" s="3">
        <v>22</v>
      </c>
      <c r="H451" s="3" t="s">
        <v>8</v>
      </c>
      <c r="I451" s="3">
        <f t="shared" si="28"/>
        <v>17</v>
      </c>
      <c r="J451" s="3">
        <f t="shared" si="29"/>
        <v>22</v>
      </c>
      <c r="K451" s="3">
        <f t="shared" si="30"/>
        <v>0</v>
      </c>
      <c r="L451" s="3">
        <f>COUNTIF($K$2:K451, 0.5)/COUNT($K$2:K451)</f>
        <v>7.1111111111111111E-2</v>
      </c>
      <c r="M451" s="3" t="s">
        <v>66</v>
      </c>
      <c r="N451" s="3" t="s">
        <v>114</v>
      </c>
    </row>
    <row r="452" spans="1:14">
      <c r="A452" s="3">
        <f t="shared" si="31"/>
        <v>451</v>
      </c>
      <c r="B452" s="4">
        <v>41804</v>
      </c>
      <c r="C452" s="3" t="s">
        <v>20</v>
      </c>
      <c r="D452" s="3">
        <v>3</v>
      </c>
      <c r="E452" s="3">
        <v>17</v>
      </c>
      <c r="F452" s="3">
        <v>3</v>
      </c>
      <c r="G452" s="3">
        <v>13</v>
      </c>
      <c r="H452" s="3" t="s">
        <v>27</v>
      </c>
      <c r="I452" s="3">
        <f t="shared" si="28"/>
        <v>26</v>
      </c>
      <c r="J452" s="3">
        <f t="shared" si="29"/>
        <v>22</v>
      </c>
      <c r="K452" s="3">
        <f t="shared" si="30"/>
        <v>1</v>
      </c>
      <c r="L452" s="3">
        <f>COUNTIF($K$2:K452, 0.5)/COUNT($K$2:K452)</f>
        <v>7.0953436807095344E-2</v>
      </c>
      <c r="M452" t="s">
        <v>126</v>
      </c>
      <c r="N452" t="s">
        <v>106</v>
      </c>
    </row>
    <row r="453" spans="1:14">
      <c r="A453" s="3">
        <f t="shared" si="31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8"/>
        <v>28</v>
      </c>
      <c r="J453" s="3">
        <f t="shared" si="29"/>
        <v>19</v>
      </c>
      <c r="K453" s="3">
        <f t="shared" si="30"/>
        <v>1</v>
      </c>
      <c r="L453" s="3">
        <f>COUNTIF($K$2:K453, 0.5)/COUNT($K$2:K453)</f>
        <v>7.0796460176991149E-2</v>
      </c>
      <c r="M453" s="3" t="s">
        <v>68</v>
      </c>
      <c r="N453" s="3" t="s">
        <v>114</v>
      </c>
    </row>
    <row r="454" spans="1:14">
      <c r="A454" s="3">
        <f t="shared" si="31"/>
        <v>453</v>
      </c>
      <c r="B454" s="4">
        <v>41805</v>
      </c>
      <c r="C454" s="3" t="s">
        <v>3</v>
      </c>
      <c r="D454" s="3">
        <v>2</v>
      </c>
      <c r="E454" s="3">
        <v>18</v>
      </c>
      <c r="F454" s="3">
        <v>2</v>
      </c>
      <c r="G454" s="3">
        <v>23</v>
      </c>
      <c r="H454" s="3" t="s">
        <v>4</v>
      </c>
      <c r="I454" s="3">
        <f t="shared" si="28"/>
        <v>24</v>
      </c>
      <c r="J454" s="3">
        <f t="shared" si="29"/>
        <v>29</v>
      </c>
      <c r="K454" s="3">
        <f t="shared" si="30"/>
        <v>0</v>
      </c>
      <c r="L454" s="3">
        <f>COUNTIF($K$2:K454, 0.5)/COUNT($K$2:K454)</f>
        <v>7.0640176600441501E-2</v>
      </c>
      <c r="M454" s="3" t="s">
        <v>58</v>
      </c>
      <c r="N454" s="3" t="s">
        <v>115</v>
      </c>
    </row>
    <row r="455" spans="1:14">
      <c r="A455" s="3">
        <f t="shared" si="31"/>
        <v>454</v>
      </c>
      <c r="B455" s="4">
        <v>41811</v>
      </c>
      <c r="C455" s="3" t="s">
        <v>7</v>
      </c>
      <c r="D455" s="3">
        <v>0</v>
      </c>
      <c r="E455" s="3">
        <v>1</v>
      </c>
      <c r="F455" s="3">
        <v>0</v>
      </c>
      <c r="G455" s="3">
        <v>0</v>
      </c>
      <c r="H455" s="3" t="s">
        <v>29</v>
      </c>
      <c r="I455" s="3">
        <f t="shared" si="28"/>
        <v>1</v>
      </c>
      <c r="J455" s="3">
        <f t="shared" si="29"/>
        <v>0</v>
      </c>
      <c r="K455" s="3">
        <f t="shared" si="30"/>
        <v>1</v>
      </c>
      <c r="L455" s="3">
        <f>COUNTIF($K$2:K455, 0.5)/COUNT($K$2:K455)</f>
        <v>7.0484581497797363E-2</v>
      </c>
      <c r="M455" s="3" t="s">
        <v>128</v>
      </c>
      <c r="N455" s="3" t="s">
        <v>109</v>
      </c>
    </row>
    <row r="456" spans="1:14">
      <c r="A456" s="3">
        <f t="shared" si="31"/>
        <v>455</v>
      </c>
      <c r="B456" s="4">
        <v>41812</v>
      </c>
      <c r="C456" s="3" t="s">
        <v>11</v>
      </c>
      <c r="D456" s="3">
        <v>5</v>
      </c>
      <c r="E456" s="3">
        <v>16</v>
      </c>
      <c r="F456" s="3">
        <v>3</v>
      </c>
      <c r="G456" s="3">
        <v>22</v>
      </c>
      <c r="H456" s="3" t="s">
        <v>14</v>
      </c>
      <c r="I456" s="3">
        <f t="shared" si="28"/>
        <v>31</v>
      </c>
      <c r="J456" s="3">
        <f t="shared" si="29"/>
        <v>31</v>
      </c>
      <c r="K456" s="3">
        <f t="shared" si="30"/>
        <v>0.5</v>
      </c>
      <c r="L456" s="3">
        <f>COUNTIF($K$2:K456, 0.5)/COUNT($K$2:K456)</f>
        <v>7.2527472527472533E-2</v>
      </c>
      <c r="M456" s="3" t="s">
        <v>61</v>
      </c>
      <c r="N456" s="3" t="s">
        <v>114</v>
      </c>
    </row>
    <row r="457" spans="1:14">
      <c r="A457" s="3">
        <f t="shared" si="31"/>
        <v>456</v>
      </c>
      <c r="B457" s="4">
        <v>41818</v>
      </c>
      <c r="C457" s="3" t="s">
        <v>11</v>
      </c>
      <c r="D457" s="3">
        <v>1</v>
      </c>
      <c r="E457" s="3">
        <v>17</v>
      </c>
      <c r="F457" s="3">
        <v>3</v>
      </c>
      <c r="G457" s="3">
        <v>19</v>
      </c>
      <c r="H457" s="3" t="s">
        <v>14</v>
      </c>
      <c r="I457" s="3">
        <f t="shared" si="28"/>
        <v>20</v>
      </c>
      <c r="J457" s="3">
        <f t="shared" si="29"/>
        <v>28</v>
      </c>
      <c r="K457" s="3">
        <f t="shared" si="30"/>
        <v>0</v>
      </c>
      <c r="L457" s="3">
        <f>COUNTIF($K$2:K457, 0.5)/COUNT($K$2:K457)</f>
        <v>7.2368421052631582E-2</v>
      </c>
      <c r="M457" s="3" t="s">
        <v>61</v>
      </c>
      <c r="N457" s="3" t="s">
        <v>114</v>
      </c>
    </row>
    <row r="458" spans="1:14">
      <c r="A458" s="3">
        <f t="shared" si="31"/>
        <v>457</v>
      </c>
      <c r="B458" s="4">
        <v>41818</v>
      </c>
      <c r="C458" s="3" t="s">
        <v>31</v>
      </c>
      <c r="D458" s="3">
        <v>2</v>
      </c>
      <c r="E458" s="3">
        <v>22</v>
      </c>
      <c r="F458" s="3">
        <v>1</v>
      </c>
      <c r="G458" s="3">
        <v>15</v>
      </c>
      <c r="H458" s="3" t="s">
        <v>16</v>
      </c>
      <c r="I458" s="3">
        <f t="shared" si="28"/>
        <v>28</v>
      </c>
      <c r="J458" s="3">
        <f t="shared" si="29"/>
        <v>18</v>
      </c>
      <c r="K458" s="3">
        <f t="shared" si="30"/>
        <v>1</v>
      </c>
      <c r="L458" s="3">
        <f>COUNTIF($K$2:K458, 0.5)/COUNT($K$2:K458)</f>
        <v>7.2210065645514229E-2</v>
      </c>
      <c r="M458" s="3" t="s">
        <v>57</v>
      </c>
      <c r="N458" s="3" t="s">
        <v>113</v>
      </c>
    </row>
    <row r="459" spans="1:14">
      <c r="A459" s="3">
        <f t="shared" si="31"/>
        <v>458</v>
      </c>
      <c r="B459" s="4">
        <v>41819</v>
      </c>
      <c r="C459" s="3" t="s">
        <v>0</v>
      </c>
      <c r="D459" s="3">
        <v>1</v>
      </c>
      <c r="E459" s="3">
        <v>20</v>
      </c>
      <c r="F459" s="3">
        <v>2</v>
      </c>
      <c r="G459" s="3">
        <v>19</v>
      </c>
      <c r="H459" s="3" t="s">
        <v>25</v>
      </c>
      <c r="I459" s="3">
        <f t="shared" si="28"/>
        <v>23</v>
      </c>
      <c r="J459" s="3">
        <f t="shared" si="29"/>
        <v>25</v>
      </c>
      <c r="K459" s="3">
        <f t="shared" si="30"/>
        <v>0</v>
      </c>
      <c r="L459" s="3">
        <f>COUNTIF($K$2:K459, 0.5)/COUNT($K$2:K459)</f>
        <v>7.2052401746724892E-2</v>
      </c>
      <c r="M459" s="3" t="s">
        <v>116</v>
      </c>
      <c r="N459" s="3" t="s">
        <v>113</v>
      </c>
    </row>
    <row r="460" spans="1:14">
      <c r="A460" s="3">
        <f t="shared" si="31"/>
        <v>459</v>
      </c>
      <c r="B460" s="4">
        <v>41825</v>
      </c>
      <c r="C460" s="3" t="s">
        <v>3</v>
      </c>
      <c r="D460" s="3">
        <v>2</v>
      </c>
      <c r="E460" s="3">
        <v>25</v>
      </c>
      <c r="F460" s="3">
        <v>2</v>
      </c>
      <c r="G460" s="3">
        <v>25</v>
      </c>
      <c r="H460" s="3" t="s">
        <v>33</v>
      </c>
      <c r="I460" s="3">
        <f t="shared" si="28"/>
        <v>31</v>
      </c>
      <c r="J460" s="3">
        <f t="shared" si="29"/>
        <v>31</v>
      </c>
      <c r="K460" s="3">
        <f t="shared" si="30"/>
        <v>0.5</v>
      </c>
      <c r="L460" s="3">
        <f>COUNTIF($K$2:K460, 0.5)/COUNT($K$2:K460)</f>
        <v>7.407407407407407E-2</v>
      </c>
      <c r="M460" s="3" t="s">
        <v>65</v>
      </c>
      <c r="N460" s="3" t="s">
        <v>113</v>
      </c>
    </row>
    <row r="461" spans="1:14">
      <c r="A461" s="3">
        <f t="shared" si="31"/>
        <v>460</v>
      </c>
      <c r="B461" s="4">
        <v>41825</v>
      </c>
      <c r="C461" s="3" t="s">
        <v>28</v>
      </c>
      <c r="D461" s="3">
        <v>3</v>
      </c>
      <c r="E461" s="3">
        <v>25</v>
      </c>
      <c r="F461" s="3">
        <v>4</v>
      </c>
      <c r="G461" s="3">
        <v>13</v>
      </c>
      <c r="H461" s="3" t="s">
        <v>11</v>
      </c>
      <c r="I461" s="3">
        <f t="shared" si="28"/>
        <v>34</v>
      </c>
      <c r="J461" s="3">
        <f t="shared" si="29"/>
        <v>25</v>
      </c>
      <c r="K461" s="3">
        <f t="shared" si="30"/>
        <v>1</v>
      </c>
      <c r="L461" s="3">
        <f>COUNTIF($K$2:K461, 0.5)/COUNT($K$2:K461)</f>
        <v>7.3913043478260873E-2</v>
      </c>
      <c r="M461" s="3" t="s">
        <v>58</v>
      </c>
      <c r="N461" s="3" t="s">
        <v>113</v>
      </c>
    </row>
    <row r="462" spans="1:14">
      <c r="A462" s="3">
        <f t="shared" si="31"/>
        <v>461</v>
      </c>
      <c r="B462" s="4">
        <v>41826</v>
      </c>
      <c r="C462" s="3" t="s">
        <v>8</v>
      </c>
      <c r="D462" s="3">
        <v>1</v>
      </c>
      <c r="E462" s="3">
        <v>9</v>
      </c>
      <c r="F462" s="3">
        <v>0</v>
      </c>
      <c r="G462" s="3">
        <v>24</v>
      </c>
      <c r="H462" s="3" t="s">
        <v>14</v>
      </c>
      <c r="I462" s="3">
        <f t="shared" si="28"/>
        <v>12</v>
      </c>
      <c r="J462" s="3">
        <f t="shared" si="29"/>
        <v>24</v>
      </c>
      <c r="K462" s="3">
        <f t="shared" si="30"/>
        <v>0</v>
      </c>
      <c r="L462" s="3">
        <f>COUNTIF($K$2:K462, 0.5)/COUNT($K$2:K462)</f>
        <v>7.3752711496746198E-2</v>
      </c>
      <c r="M462" s="3" t="s">
        <v>56</v>
      </c>
      <c r="N462" s="3" t="s">
        <v>114</v>
      </c>
    </row>
    <row r="463" spans="1:14">
      <c r="A463" s="3">
        <f t="shared" si="31"/>
        <v>462</v>
      </c>
      <c r="B463" s="4">
        <v>41832</v>
      </c>
      <c r="C463" s="3" t="s">
        <v>33</v>
      </c>
      <c r="D463" s="3">
        <v>2</v>
      </c>
      <c r="E463" s="3">
        <v>25</v>
      </c>
      <c r="F463" s="3">
        <v>2</v>
      </c>
      <c r="G463" s="3">
        <v>22</v>
      </c>
      <c r="H463" s="3" t="s">
        <v>3</v>
      </c>
      <c r="I463" s="3">
        <f t="shared" si="28"/>
        <v>31</v>
      </c>
      <c r="J463" s="3">
        <f t="shared" si="29"/>
        <v>28</v>
      </c>
      <c r="K463" s="3">
        <f t="shared" si="30"/>
        <v>1</v>
      </c>
      <c r="L463" s="3">
        <f>COUNTIF($K$2:K463, 0.5)/COUNT($K$2:K463)</f>
        <v>7.3593073593073599E-2</v>
      </c>
      <c r="M463" s="3" t="s">
        <v>66</v>
      </c>
      <c r="N463" s="3" t="s">
        <v>113</v>
      </c>
    </row>
    <row r="464" spans="1:14">
      <c r="A464" s="3">
        <f t="shared" si="31"/>
        <v>463</v>
      </c>
      <c r="B464" s="4">
        <v>41832</v>
      </c>
      <c r="C464" s="3" t="s">
        <v>28</v>
      </c>
      <c r="D464" s="3">
        <v>5</v>
      </c>
      <c r="E464" s="3">
        <v>25</v>
      </c>
      <c r="F464" s="3">
        <v>1</v>
      </c>
      <c r="G464" s="3">
        <v>20</v>
      </c>
      <c r="H464" s="3" t="s">
        <v>25</v>
      </c>
      <c r="I464" s="3">
        <f t="shared" si="28"/>
        <v>40</v>
      </c>
      <c r="J464" s="3">
        <f t="shared" si="29"/>
        <v>23</v>
      </c>
      <c r="K464" s="3">
        <f t="shared" si="30"/>
        <v>1</v>
      </c>
      <c r="L464" s="3">
        <f>COUNTIF($K$2:K464, 0.5)/COUNT($K$2:K464)</f>
        <v>7.3434125269978404E-2</v>
      </c>
      <c r="M464" s="3" t="s">
        <v>62</v>
      </c>
      <c r="N464" s="3" t="s">
        <v>113</v>
      </c>
    </row>
    <row r="465" spans="1:14">
      <c r="A465" s="3">
        <f t="shared" si="31"/>
        <v>464</v>
      </c>
      <c r="B465" s="4">
        <v>41833</v>
      </c>
      <c r="C465" s="3" t="s">
        <v>4</v>
      </c>
      <c r="D465" s="3">
        <v>2</v>
      </c>
      <c r="E465" s="3">
        <v>24</v>
      </c>
      <c r="F465" s="3">
        <v>0</v>
      </c>
      <c r="G465" s="3">
        <v>24</v>
      </c>
      <c r="H465" s="3" t="s">
        <v>18</v>
      </c>
      <c r="I465" s="3">
        <f t="shared" si="28"/>
        <v>30</v>
      </c>
      <c r="J465" s="3">
        <f t="shared" si="29"/>
        <v>24</v>
      </c>
      <c r="K465" s="3">
        <f t="shared" si="30"/>
        <v>1</v>
      </c>
      <c r="L465" s="3">
        <f>COUNTIF($K$2:K465, 0.5)/COUNT($K$2:K465)</f>
        <v>7.3275862068965511E-2</v>
      </c>
      <c r="M465" s="3" t="s">
        <v>59</v>
      </c>
      <c r="N465" s="3" t="s">
        <v>115</v>
      </c>
    </row>
    <row r="466" spans="1:14">
      <c r="A466" s="3">
        <f t="shared" si="31"/>
        <v>465</v>
      </c>
      <c r="B466" s="4">
        <v>41839</v>
      </c>
      <c r="C466" s="3" t="s">
        <v>31</v>
      </c>
      <c r="D466" s="3">
        <v>2</v>
      </c>
      <c r="E466" s="3">
        <v>15</v>
      </c>
      <c r="F466" s="3">
        <v>3</v>
      </c>
      <c r="G466" s="3">
        <v>15</v>
      </c>
      <c r="H466" s="3" t="s">
        <v>33</v>
      </c>
      <c r="I466" s="3">
        <f t="shared" si="28"/>
        <v>21</v>
      </c>
      <c r="J466" s="3">
        <f t="shared" si="29"/>
        <v>24</v>
      </c>
      <c r="K466" s="3">
        <f t="shared" si="30"/>
        <v>0</v>
      </c>
      <c r="L466" s="3">
        <f>COUNTIF($K$2:K466, 0.5)/COUNT($K$2:K466)</f>
        <v>7.3118279569892475E-2</v>
      </c>
      <c r="M466" s="3" t="s">
        <v>54</v>
      </c>
      <c r="N466" s="3" t="s">
        <v>113</v>
      </c>
    </row>
    <row r="467" spans="1:14">
      <c r="A467" s="3">
        <f t="shared" si="31"/>
        <v>466</v>
      </c>
      <c r="B467" s="4">
        <v>41847</v>
      </c>
      <c r="C467" s="3" t="s">
        <v>28</v>
      </c>
      <c r="D467" s="3">
        <v>2</v>
      </c>
      <c r="E467" s="3">
        <v>23</v>
      </c>
      <c r="F467" s="3">
        <v>0</v>
      </c>
      <c r="G467" s="3">
        <v>16</v>
      </c>
      <c r="H467" s="3" t="s">
        <v>8</v>
      </c>
      <c r="I467" s="3">
        <f t="shared" si="28"/>
        <v>29</v>
      </c>
      <c r="J467" s="3">
        <f t="shared" si="29"/>
        <v>16</v>
      </c>
      <c r="K467" s="3">
        <f t="shared" si="30"/>
        <v>1</v>
      </c>
      <c r="L467" s="3">
        <f>COUNTIF($K$2:K467, 0.5)/COUNT($K$2:K467)</f>
        <v>7.2961373390557943E-2</v>
      </c>
      <c r="M467" s="3" t="s">
        <v>58</v>
      </c>
      <c r="N467" s="3" t="s">
        <v>113</v>
      </c>
    </row>
    <row r="468" spans="1:14">
      <c r="A468" s="3">
        <f t="shared" si="31"/>
        <v>467</v>
      </c>
      <c r="B468" s="4">
        <v>41847</v>
      </c>
      <c r="C468" s="3" t="s">
        <v>18</v>
      </c>
      <c r="D468" s="3">
        <v>4</v>
      </c>
      <c r="E468" s="3">
        <v>26</v>
      </c>
      <c r="F468" s="3">
        <v>1</v>
      </c>
      <c r="G468" s="3">
        <v>11</v>
      </c>
      <c r="H468" s="3" t="s">
        <v>33</v>
      </c>
      <c r="I468" s="3">
        <f t="shared" si="28"/>
        <v>38</v>
      </c>
      <c r="J468" s="3">
        <f t="shared" si="29"/>
        <v>14</v>
      </c>
      <c r="K468" s="3">
        <f t="shared" si="30"/>
        <v>1</v>
      </c>
      <c r="L468" s="3">
        <f>COUNTIF($K$2:K468, 0.5)/COUNT($K$2:K468)</f>
        <v>7.2805139186295498E-2</v>
      </c>
      <c r="M468" s="3" t="s">
        <v>58</v>
      </c>
      <c r="N468" s="3" t="s">
        <v>113</v>
      </c>
    </row>
    <row r="469" spans="1:14">
      <c r="A469" s="3">
        <f t="shared" si="31"/>
        <v>468</v>
      </c>
      <c r="B469" s="4">
        <v>41861</v>
      </c>
      <c r="C469" s="3" t="s">
        <v>14</v>
      </c>
      <c r="D469" s="3">
        <v>2</v>
      </c>
      <c r="E469" s="3">
        <v>13</v>
      </c>
      <c r="F469" s="3">
        <v>0</v>
      </c>
      <c r="G469" s="3">
        <v>17</v>
      </c>
      <c r="H469" s="3" t="s">
        <v>18</v>
      </c>
      <c r="I469" s="3">
        <f t="shared" si="28"/>
        <v>19</v>
      </c>
      <c r="J469" s="3">
        <f t="shared" si="29"/>
        <v>17</v>
      </c>
      <c r="K469" s="3">
        <f t="shared" si="30"/>
        <v>1</v>
      </c>
      <c r="L469" s="3">
        <f>COUNTIF($K$2:K469, 0.5)/COUNT($K$2:K469)</f>
        <v>7.2649572649572655E-2</v>
      </c>
      <c r="M469" s="3" t="s">
        <v>56</v>
      </c>
      <c r="N469" s="3" t="s">
        <v>113</v>
      </c>
    </row>
    <row r="470" spans="1:14">
      <c r="A470" s="3">
        <f t="shared" si="31"/>
        <v>469</v>
      </c>
      <c r="B470" s="4">
        <v>41868</v>
      </c>
      <c r="C470" s="3" t="s">
        <v>4</v>
      </c>
      <c r="D470" s="3">
        <v>1</v>
      </c>
      <c r="E470" s="3">
        <v>11</v>
      </c>
      <c r="F470" s="3">
        <v>2</v>
      </c>
      <c r="G470" s="3">
        <v>18</v>
      </c>
      <c r="H470" s="3" t="s">
        <v>28</v>
      </c>
      <c r="I470" s="3">
        <f t="shared" si="28"/>
        <v>14</v>
      </c>
      <c r="J470" s="3">
        <f t="shared" si="29"/>
        <v>24</v>
      </c>
      <c r="K470" s="3">
        <f t="shared" si="30"/>
        <v>0</v>
      </c>
      <c r="L470" s="3">
        <f>COUNTIF($K$2:K470, 0.5)/COUNT($K$2:K470)</f>
        <v>7.2494669509594878E-2</v>
      </c>
      <c r="M470" s="3" t="s">
        <v>56</v>
      </c>
      <c r="N470" s="3" t="s">
        <v>113</v>
      </c>
    </row>
    <row r="471" spans="1:14">
      <c r="A471" s="3">
        <f t="shared" si="31"/>
        <v>470</v>
      </c>
      <c r="B471" s="4">
        <v>41889</v>
      </c>
      <c r="C471" s="3" t="s">
        <v>14</v>
      </c>
      <c r="D471" s="3">
        <v>3</v>
      </c>
      <c r="E471" s="3">
        <v>22</v>
      </c>
      <c r="F471" s="3">
        <v>1</v>
      </c>
      <c r="G471" s="3">
        <v>28</v>
      </c>
      <c r="H471" s="3" t="s">
        <v>28</v>
      </c>
      <c r="I471" s="3">
        <f t="shared" si="28"/>
        <v>31</v>
      </c>
      <c r="J471" s="3">
        <f t="shared" si="29"/>
        <v>31</v>
      </c>
      <c r="K471" s="3">
        <f t="shared" si="30"/>
        <v>0.5</v>
      </c>
      <c r="L471" s="3">
        <f>COUNTIF($K$2:K471, 0.5)/COUNT($K$2:K471)</f>
        <v>7.4468085106382975E-2</v>
      </c>
      <c r="M471" s="3" t="s">
        <v>56</v>
      </c>
      <c r="N471" s="3" t="s">
        <v>113</v>
      </c>
    </row>
    <row r="472" spans="1:14">
      <c r="A472" s="3">
        <f t="shared" si="31"/>
        <v>471</v>
      </c>
      <c r="B472" s="4">
        <v>41909</v>
      </c>
      <c r="C472" s="3" t="s">
        <v>14</v>
      </c>
      <c r="D472" s="3">
        <v>2</v>
      </c>
      <c r="E472" s="3">
        <v>17</v>
      </c>
      <c r="F472" s="3">
        <v>2</v>
      </c>
      <c r="G472" s="3">
        <v>14</v>
      </c>
      <c r="H472" s="3" t="s">
        <v>28</v>
      </c>
      <c r="I472" s="3">
        <f t="shared" si="28"/>
        <v>23</v>
      </c>
      <c r="J472" s="3">
        <f t="shared" si="29"/>
        <v>20</v>
      </c>
      <c r="K472" s="3">
        <f t="shared" si="30"/>
        <v>1</v>
      </c>
      <c r="L472" s="3">
        <f>COUNTIF($K$2:K472, 0.5)/COUNT($K$2:K472)</f>
        <v>7.4309978768577492E-2</v>
      </c>
      <c r="M472" s="3" t="s">
        <v>56</v>
      </c>
      <c r="N472" s="3" t="s">
        <v>113</v>
      </c>
    </row>
    <row r="473" spans="1:14">
      <c r="A473" s="3">
        <f t="shared" si="31"/>
        <v>472</v>
      </c>
      <c r="B473" s="4">
        <v>42049</v>
      </c>
      <c r="C473" s="3" t="s">
        <v>18</v>
      </c>
      <c r="D473" s="3">
        <v>2</v>
      </c>
      <c r="E473" s="3">
        <v>16</v>
      </c>
      <c r="F473" s="3">
        <v>0</v>
      </c>
      <c r="G473" s="3">
        <v>22</v>
      </c>
      <c r="H473" s="3" t="s">
        <v>31</v>
      </c>
      <c r="I473" s="3">
        <f t="shared" si="28"/>
        <v>22</v>
      </c>
      <c r="J473" s="3">
        <f t="shared" si="29"/>
        <v>22</v>
      </c>
      <c r="K473" s="3">
        <f t="shared" si="30"/>
        <v>0.5</v>
      </c>
      <c r="L473" s="3">
        <f>COUNTIF($K$2:K473, 0.5)/COUNT($K$2:K473)</f>
        <v>7.6271186440677971E-2</v>
      </c>
      <c r="M473" s="3" t="s">
        <v>63</v>
      </c>
      <c r="N473" s="3" t="s">
        <v>95</v>
      </c>
    </row>
    <row r="474" spans="1:14">
      <c r="A474" s="3">
        <f t="shared" si="31"/>
        <v>473</v>
      </c>
      <c r="B474" s="4">
        <v>42049</v>
      </c>
      <c r="C474" s="3" t="s">
        <v>4</v>
      </c>
      <c r="D474" s="3">
        <v>2</v>
      </c>
      <c r="E474" s="3">
        <v>17</v>
      </c>
      <c r="F474" s="3">
        <v>1</v>
      </c>
      <c r="G474" s="3">
        <v>22</v>
      </c>
      <c r="H474" s="3" t="s">
        <v>14</v>
      </c>
      <c r="I474" s="3">
        <f t="shared" si="28"/>
        <v>23</v>
      </c>
      <c r="J474" s="3">
        <f t="shared" si="29"/>
        <v>25</v>
      </c>
      <c r="K474" s="3">
        <f t="shared" si="30"/>
        <v>0</v>
      </c>
      <c r="L474" s="3">
        <f>COUNTIF($K$2:K474, 0.5)/COUNT($K$2:K474)</f>
        <v>7.6109936575052856E-2</v>
      </c>
      <c r="M474" s="3" t="s">
        <v>47</v>
      </c>
      <c r="N474" s="3" t="s">
        <v>94</v>
      </c>
    </row>
    <row r="475" spans="1:14">
      <c r="A475" s="3">
        <f t="shared" si="31"/>
        <v>474</v>
      </c>
      <c r="B475" s="4">
        <v>42049</v>
      </c>
      <c r="C475" s="3" t="s">
        <v>16</v>
      </c>
      <c r="D475" s="3">
        <v>0</v>
      </c>
      <c r="E475" s="3">
        <v>23</v>
      </c>
      <c r="F475" s="3">
        <v>1</v>
      </c>
      <c r="G475" s="3">
        <v>24</v>
      </c>
      <c r="H475" s="3" t="s">
        <v>25</v>
      </c>
      <c r="I475" s="3">
        <f t="shared" si="28"/>
        <v>23</v>
      </c>
      <c r="J475" s="3">
        <f t="shared" si="29"/>
        <v>27</v>
      </c>
      <c r="K475" s="3">
        <f t="shared" si="30"/>
        <v>0</v>
      </c>
      <c r="L475" s="3">
        <f>COUNTIF($K$2:K475, 0.5)/COUNT($K$2:K475)</f>
        <v>7.5949367088607597E-2</v>
      </c>
      <c r="M475" s="3" t="s">
        <v>62</v>
      </c>
      <c r="N475" s="3" t="s">
        <v>95</v>
      </c>
    </row>
    <row r="476" spans="1:14">
      <c r="A476" s="3">
        <f t="shared" si="31"/>
        <v>475</v>
      </c>
      <c r="B476" s="5">
        <v>42050</v>
      </c>
      <c r="C476" s="3" t="s">
        <v>12</v>
      </c>
      <c r="D476" s="3">
        <v>0</v>
      </c>
      <c r="E476" s="3">
        <v>14</v>
      </c>
      <c r="F476" s="3">
        <v>0</v>
      </c>
      <c r="G476" s="3">
        <v>14</v>
      </c>
      <c r="H476" s="3" t="s">
        <v>5</v>
      </c>
      <c r="I476" s="3">
        <f t="shared" si="28"/>
        <v>14</v>
      </c>
      <c r="J476" s="3">
        <f t="shared" si="29"/>
        <v>14</v>
      </c>
      <c r="K476" s="3">
        <f t="shared" si="30"/>
        <v>0.5</v>
      </c>
      <c r="L476" s="3">
        <f>COUNTIF($K$2:K476, 0.5)/COUNT($K$2:K476)</f>
        <v>7.7894736842105267E-2</v>
      </c>
      <c r="M476" s="3" t="s">
        <v>93</v>
      </c>
      <c r="N476" s="3" t="s">
        <v>96</v>
      </c>
    </row>
    <row r="477" spans="1:14">
      <c r="A477" s="3">
        <f t="shared" si="31"/>
        <v>476</v>
      </c>
      <c r="B477" s="4">
        <v>42050</v>
      </c>
      <c r="C477" s="3" t="s">
        <v>7</v>
      </c>
      <c r="D477" s="3">
        <v>1</v>
      </c>
      <c r="E477" s="3">
        <v>13</v>
      </c>
      <c r="F477" s="3">
        <v>0</v>
      </c>
      <c r="G477" s="3">
        <v>9</v>
      </c>
      <c r="H477" s="3" t="s">
        <v>1</v>
      </c>
      <c r="I477" s="3">
        <f t="shared" si="28"/>
        <v>16</v>
      </c>
      <c r="J477" s="3">
        <f t="shared" si="29"/>
        <v>9</v>
      </c>
      <c r="K477" s="3">
        <f t="shared" si="30"/>
        <v>1</v>
      </c>
      <c r="L477" s="3">
        <f>COUNTIF($K$2:K477, 0.5)/COUNT($K$2:K477)</f>
        <v>7.7731092436974791E-2</v>
      </c>
      <c r="M477" s="3" t="s">
        <v>112</v>
      </c>
      <c r="N477" s="3" t="s">
        <v>97</v>
      </c>
    </row>
    <row r="478" spans="1:14">
      <c r="A478" s="3">
        <f t="shared" si="31"/>
        <v>477</v>
      </c>
      <c r="B478" s="4">
        <v>42050</v>
      </c>
      <c r="C478" s="3" t="s">
        <v>29</v>
      </c>
      <c r="D478" s="3">
        <v>1</v>
      </c>
      <c r="E478" s="3">
        <v>13</v>
      </c>
      <c r="F478" s="3">
        <v>2</v>
      </c>
      <c r="G478" s="3">
        <v>10</v>
      </c>
      <c r="H478" s="3" t="s">
        <v>24</v>
      </c>
      <c r="I478" s="3">
        <f t="shared" si="28"/>
        <v>16</v>
      </c>
      <c r="J478" s="3">
        <f t="shared" si="29"/>
        <v>16</v>
      </c>
      <c r="K478" s="3">
        <f t="shared" si="30"/>
        <v>0.5</v>
      </c>
      <c r="L478" s="3">
        <f>COUNTIF($K$2:K478, 0.5)/COUNT($K$2:K478)</f>
        <v>7.9664570230607967E-2</v>
      </c>
      <c r="M478" s="3" t="s">
        <v>79</v>
      </c>
      <c r="N478" s="3" t="s">
        <v>98</v>
      </c>
    </row>
    <row r="479" spans="1:14">
      <c r="A479" s="3">
        <f t="shared" si="31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8"/>
        <v>21</v>
      </c>
      <c r="J479" s="3">
        <f t="shared" si="29"/>
        <v>20</v>
      </c>
      <c r="K479" s="3">
        <f t="shared" si="30"/>
        <v>1</v>
      </c>
      <c r="L479" s="3">
        <f>COUNTIF($K$2:K479, 0.5)/COUNT($K$2:K479)</f>
        <v>7.9497907949790794E-2</v>
      </c>
      <c r="M479" s="3" t="s">
        <v>55</v>
      </c>
      <c r="N479" s="3" t="s">
        <v>94</v>
      </c>
    </row>
    <row r="480" spans="1:14">
      <c r="A480" s="3">
        <f t="shared" si="31"/>
        <v>479</v>
      </c>
      <c r="B480" s="4">
        <v>42050</v>
      </c>
      <c r="C480" s="3" t="s">
        <v>9</v>
      </c>
      <c r="D480" s="3">
        <v>1</v>
      </c>
      <c r="E480" s="3">
        <v>16</v>
      </c>
      <c r="F480" s="3">
        <v>3</v>
      </c>
      <c r="G480" s="3">
        <v>13</v>
      </c>
      <c r="H480" s="3" t="s">
        <v>10</v>
      </c>
      <c r="I480" s="3">
        <f t="shared" si="28"/>
        <v>19</v>
      </c>
      <c r="J480" s="3">
        <f t="shared" si="29"/>
        <v>22</v>
      </c>
      <c r="K480" s="3">
        <f t="shared" si="30"/>
        <v>0</v>
      </c>
      <c r="L480" s="3">
        <f>COUNTIF($K$2:K480, 0.5)/COUNT($K$2:K480)</f>
        <v>7.9331941544885182E-2</v>
      </c>
      <c r="M480" s="3" t="s">
        <v>86</v>
      </c>
      <c r="N480" s="3" t="s">
        <v>98</v>
      </c>
    </row>
    <row r="481" spans="1:14">
      <c r="A481" s="3">
        <f t="shared" si="31"/>
        <v>480</v>
      </c>
      <c r="B481" s="4">
        <v>42050</v>
      </c>
      <c r="C481" s="3" t="s">
        <v>6</v>
      </c>
      <c r="D481" s="3">
        <v>1</v>
      </c>
      <c r="E481" s="3">
        <v>12</v>
      </c>
      <c r="F481" s="3">
        <v>3</v>
      </c>
      <c r="G481" s="3">
        <v>14</v>
      </c>
      <c r="H481" s="3" t="s">
        <v>22</v>
      </c>
      <c r="I481" s="3">
        <f t="shared" si="28"/>
        <v>15</v>
      </c>
      <c r="J481" s="3">
        <f t="shared" si="29"/>
        <v>23</v>
      </c>
      <c r="K481" s="3">
        <f t="shared" si="30"/>
        <v>0</v>
      </c>
      <c r="L481" s="3">
        <f>COUNTIF($K$2:K481, 0.5)/COUNT($K$2:K481)</f>
        <v>7.9166666666666663E-2</v>
      </c>
      <c r="M481" s="3" t="s">
        <v>84</v>
      </c>
      <c r="N481" s="3" t="s">
        <v>97</v>
      </c>
    </row>
    <row r="482" spans="1:14">
      <c r="A482" s="3">
        <f t="shared" si="31"/>
        <v>481</v>
      </c>
      <c r="B482" s="4">
        <v>42050</v>
      </c>
      <c r="C482" s="3" t="s">
        <v>23</v>
      </c>
      <c r="D482" s="3">
        <v>0</v>
      </c>
      <c r="E482" s="3">
        <v>14</v>
      </c>
      <c r="F482" s="3">
        <v>0</v>
      </c>
      <c r="G482" s="3">
        <v>24</v>
      </c>
      <c r="H482" s="3" t="s">
        <v>13</v>
      </c>
      <c r="I482" s="3">
        <f t="shared" si="28"/>
        <v>14</v>
      </c>
      <c r="J482" s="3">
        <f t="shared" si="29"/>
        <v>24</v>
      </c>
      <c r="K482" s="3">
        <f t="shared" si="30"/>
        <v>0</v>
      </c>
      <c r="L482" s="3">
        <f>COUNTIF($K$2:K482, 0.5)/COUNT($K$2:K482)</f>
        <v>7.9002079002079006E-2</v>
      </c>
      <c r="M482" s="3" t="s">
        <v>72</v>
      </c>
      <c r="N482" s="3" t="s">
        <v>97</v>
      </c>
    </row>
    <row r="483" spans="1:14">
      <c r="A483" s="3">
        <f t="shared" si="31"/>
        <v>482</v>
      </c>
      <c r="B483" s="4">
        <v>42050</v>
      </c>
      <c r="C483" s="3" t="s">
        <v>26</v>
      </c>
      <c r="D483" s="3">
        <v>1</v>
      </c>
      <c r="E483" s="3">
        <v>21</v>
      </c>
      <c r="F483" s="3">
        <v>1</v>
      </c>
      <c r="G483" s="3">
        <v>9</v>
      </c>
      <c r="H483" s="3" t="s">
        <v>21</v>
      </c>
      <c r="I483" s="3">
        <f t="shared" si="28"/>
        <v>24</v>
      </c>
      <c r="J483" s="3">
        <f t="shared" si="29"/>
        <v>12</v>
      </c>
      <c r="K483" s="3">
        <f t="shared" si="30"/>
        <v>1</v>
      </c>
      <c r="L483" s="3">
        <f>COUNTIF($K$2:K483, 0.5)/COUNT($K$2:K483)</f>
        <v>7.8838174273858919E-2</v>
      </c>
      <c r="M483" s="3" t="s">
        <v>74</v>
      </c>
      <c r="N483" s="3" t="s">
        <v>98</v>
      </c>
    </row>
    <row r="484" spans="1:14">
      <c r="A484" s="3">
        <f t="shared" si="31"/>
        <v>483</v>
      </c>
      <c r="B484" s="4">
        <v>42050</v>
      </c>
      <c r="C484" s="3" t="s">
        <v>8</v>
      </c>
      <c r="D484" s="3">
        <v>2</v>
      </c>
      <c r="E484" s="3">
        <v>20</v>
      </c>
      <c r="F484" s="3">
        <v>0</v>
      </c>
      <c r="G484" s="3">
        <v>14</v>
      </c>
      <c r="H484" s="3" t="s">
        <v>28</v>
      </c>
      <c r="I484" s="3">
        <f t="shared" si="28"/>
        <v>26</v>
      </c>
      <c r="J484" s="3">
        <f t="shared" si="29"/>
        <v>14</v>
      </c>
      <c r="K484" s="3">
        <f t="shared" si="30"/>
        <v>1</v>
      </c>
      <c r="L484" s="3">
        <f>COUNTIF($K$2:K484, 0.5)/COUNT($K$2:K484)</f>
        <v>7.8674948240165632E-2</v>
      </c>
      <c r="M484" s="3" t="s">
        <v>78</v>
      </c>
      <c r="N484" s="3" t="s">
        <v>94</v>
      </c>
    </row>
    <row r="485" spans="1:14">
      <c r="A485" s="3">
        <f t="shared" si="31"/>
        <v>484</v>
      </c>
      <c r="B485" s="4">
        <v>42050</v>
      </c>
      <c r="C485" s="3" t="s">
        <v>32</v>
      </c>
      <c r="D485" s="3">
        <v>2</v>
      </c>
      <c r="E485" s="3">
        <v>20</v>
      </c>
      <c r="F485" s="3">
        <v>1</v>
      </c>
      <c r="G485" s="3">
        <v>8</v>
      </c>
      <c r="H485" s="3" t="s">
        <v>19</v>
      </c>
      <c r="I485" s="3">
        <f t="shared" si="28"/>
        <v>26</v>
      </c>
      <c r="J485" s="3">
        <f t="shared" si="29"/>
        <v>11</v>
      </c>
      <c r="K485" s="3">
        <f t="shared" si="30"/>
        <v>1</v>
      </c>
      <c r="L485" s="3">
        <f>COUNTIF($K$2:K485, 0.5)/COUNT($K$2:K485)</f>
        <v>7.8512396694214878E-2</v>
      </c>
      <c r="M485" s="3" t="s">
        <v>68</v>
      </c>
      <c r="N485" s="3" t="s">
        <v>96</v>
      </c>
    </row>
    <row r="486" spans="1:14">
      <c r="A486" s="3">
        <f t="shared" si="31"/>
        <v>485</v>
      </c>
      <c r="B486" s="4">
        <v>42050</v>
      </c>
      <c r="C486" s="3" t="s">
        <v>2</v>
      </c>
      <c r="D486" s="3">
        <v>3</v>
      </c>
      <c r="E486" s="3">
        <v>17</v>
      </c>
      <c r="F486" s="3">
        <v>1</v>
      </c>
      <c r="G486" s="3">
        <v>6</v>
      </c>
      <c r="H486" s="3" t="s">
        <v>34</v>
      </c>
      <c r="I486" s="3">
        <f t="shared" si="28"/>
        <v>26</v>
      </c>
      <c r="J486" s="3">
        <f t="shared" si="29"/>
        <v>9</v>
      </c>
      <c r="K486" s="3">
        <f t="shared" si="30"/>
        <v>1</v>
      </c>
      <c r="L486" s="3">
        <f>COUNTIF($K$2:K486, 0.5)/COUNT($K$2:K486)</f>
        <v>7.8350515463917525E-2</v>
      </c>
      <c r="M486" s="3" t="s">
        <v>67</v>
      </c>
      <c r="N486" s="3" t="s">
        <v>96</v>
      </c>
    </row>
    <row r="487" spans="1:14">
      <c r="A487" s="3">
        <f t="shared" si="31"/>
        <v>486</v>
      </c>
      <c r="B487" s="4">
        <v>42050</v>
      </c>
      <c r="C487" s="3" t="s">
        <v>33</v>
      </c>
      <c r="D487" s="3">
        <v>1</v>
      </c>
      <c r="E487" s="3">
        <v>24</v>
      </c>
      <c r="F487" s="3">
        <v>2</v>
      </c>
      <c r="G487" s="3">
        <v>20</v>
      </c>
      <c r="H487" s="3" t="s">
        <v>0</v>
      </c>
      <c r="I487" s="3">
        <f t="shared" si="28"/>
        <v>27</v>
      </c>
      <c r="J487" s="3">
        <f t="shared" si="29"/>
        <v>26</v>
      </c>
      <c r="K487" s="3">
        <f t="shared" si="30"/>
        <v>1</v>
      </c>
      <c r="L487" s="3">
        <f>COUNTIF($K$2:K487, 0.5)/COUNT($K$2:K487)</f>
        <v>7.8189300411522639E-2</v>
      </c>
      <c r="M487" s="3" t="s">
        <v>66</v>
      </c>
      <c r="N487" s="3" t="s">
        <v>95</v>
      </c>
    </row>
    <row r="488" spans="1:14">
      <c r="A488" s="3">
        <f t="shared" si="31"/>
        <v>487</v>
      </c>
      <c r="B488" s="4">
        <v>42056</v>
      </c>
      <c r="C488" s="3" t="s">
        <v>19</v>
      </c>
      <c r="D488" s="3">
        <v>0</v>
      </c>
      <c r="E488" s="3">
        <v>7</v>
      </c>
      <c r="F488" s="3">
        <v>3</v>
      </c>
      <c r="G488" s="3">
        <v>12</v>
      </c>
      <c r="H488" s="3" t="s">
        <v>2</v>
      </c>
      <c r="I488" s="3">
        <f t="shared" si="28"/>
        <v>7</v>
      </c>
      <c r="J488" s="3">
        <f t="shared" si="29"/>
        <v>21</v>
      </c>
      <c r="K488" s="3">
        <f t="shared" si="30"/>
        <v>0</v>
      </c>
      <c r="L488" s="3">
        <f>COUNTIF($K$2:K488, 0.5)/COUNT($K$2:K488)</f>
        <v>7.8028747433264892E-2</v>
      </c>
      <c r="M488" s="3" t="s">
        <v>75</v>
      </c>
      <c r="N488" s="3" t="s">
        <v>96</v>
      </c>
    </row>
    <row r="489" spans="1:14">
      <c r="A489" s="3">
        <f t="shared" si="31"/>
        <v>488</v>
      </c>
      <c r="B489" s="4">
        <v>42056</v>
      </c>
      <c r="C489" s="3" t="s">
        <v>4</v>
      </c>
      <c r="D489" s="3">
        <v>1</v>
      </c>
      <c r="E489" s="3">
        <v>24</v>
      </c>
      <c r="F489" s="3">
        <v>0</v>
      </c>
      <c r="G489" s="3">
        <v>17</v>
      </c>
      <c r="H489" s="3" t="s">
        <v>3</v>
      </c>
      <c r="I489" s="3">
        <f t="shared" si="28"/>
        <v>27</v>
      </c>
      <c r="J489" s="3">
        <f t="shared" si="29"/>
        <v>17</v>
      </c>
      <c r="K489" s="3">
        <f t="shared" si="30"/>
        <v>1</v>
      </c>
      <c r="L489" s="3">
        <f>COUNTIF($K$2:K489, 0.5)/COUNT($K$2:K489)</f>
        <v>7.7868852459016397E-2</v>
      </c>
      <c r="M489" s="3" t="s">
        <v>47</v>
      </c>
      <c r="N489" s="3" t="s">
        <v>94</v>
      </c>
    </row>
    <row r="490" spans="1:14">
      <c r="A490" s="3">
        <f t="shared" si="31"/>
        <v>489</v>
      </c>
      <c r="B490" s="4">
        <v>42056</v>
      </c>
      <c r="C490" s="3" t="s">
        <v>31</v>
      </c>
      <c r="D490" s="3">
        <v>3</v>
      </c>
      <c r="E490" s="3">
        <v>21</v>
      </c>
      <c r="F490" s="3">
        <v>0</v>
      </c>
      <c r="G490" s="3">
        <v>12</v>
      </c>
      <c r="H490" s="3" t="s">
        <v>16</v>
      </c>
      <c r="I490" s="3">
        <f t="shared" si="28"/>
        <v>30</v>
      </c>
      <c r="J490" s="3">
        <f t="shared" si="29"/>
        <v>12</v>
      </c>
      <c r="K490" s="3">
        <f t="shared" si="30"/>
        <v>1</v>
      </c>
      <c r="L490" s="3">
        <f>COUNTIF($K$2:K490, 0.5)/COUNT($K$2:K490)</f>
        <v>7.7709611451942745E-2</v>
      </c>
      <c r="M490" s="3" t="s">
        <v>60</v>
      </c>
      <c r="N490" s="3" t="s">
        <v>95</v>
      </c>
    </row>
    <row r="491" spans="1:14">
      <c r="A491" s="3">
        <f t="shared" si="31"/>
        <v>490</v>
      </c>
      <c r="B491" s="4">
        <v>42057</v>
      </c>
      <c r="C491" s="3" t="s">
        <v>22</v>
      </c>
      <c r="D491" s="3">
        <v>0</v>
      </c>
      <c r="E491" s="3">
        <v>9</v>
      </c>
      <c r="F491" s="3">
        <v>3</v>
      </c>
      <c r="G491" s="3">
        <v>8</v>
      </c>
      <c r="H491" s="3" t="s">
        <v>23</v>
      </c>
      <c r="I491" s="3">
        <f t="shared" si="28"/>
        <v>9</v>
      </c>
      <c r="J491" s="3">
        <f t="shared" si="29"/>
        <v>17</v>
      </c>
      <c r="K491" s="3">
        <f t="shared" si="30"/>
        <v>0</v>
      </c>
      <c r="L491" s="3">
        <f>COUNTIF($K$2:K491, 0.5)/COUNT($K$2:K491)</f>
        <v>7.7551020408163265E-2</v>
      </c>
      <c r="M491" s="3" t="s">
        <v>120</v>
      </c>
      <c r="N491" s="3" t="s">
        <v>97</v>
      </c>
    </row>
    <row r="492" spans="1:14">
      <c r="A492" s="3">
        <f t="shared" si="31"/>
        <v>491</v>
      </c>
      <c r="B492" s="4">
        <v>42057</v>
      </c>
      <c r="C492" s="3" t="s">
        <v>24</v>
      </c>
      <c r="D492" s="3">
        <v>0</v>
      </c>
      <c r="E492" s="3">
        <v>17</v>
      </c>
      <c r="F492" s="3">
        <v>1</v>
      </c>
      <c r="G492" s="3">
        <v>10</v>
      </c>
      <c r="H492" s="3" t="s">
        <v>26</v>
      </c>
      <c r="I492" s="3">
        <f t="shared" si="28"/>
        <v>17</v>
      </c>
      <c r="J492" s="3">
        <f t="shared" si="29"/>
        <v>13</v>
      </c>
      <c r="K492" s="3">
        <f t="shared" si="30"/>
        <v>1</v>
      </c>
      <c r="L492" s="3">
        <f>COUNTIF($K$2:K492, 0.5)/COUNT($K$2:K492)</f>
        <v>7.7393075356415472E-2</v>
      </c>
      <c r="M492" s="3" t="s">
        <v>138</v>
      </c>
      <c r="N492" s="3" t="s">
        <v>98</v>
      </c>
    </row>
    <row r="493" spans="1:14">
      <c r="A493" s="3">
        <f t="shared" si="31"/>
        <v>492</v>
      </c>
      <c r="B493" s="4">
        <v>42057</v>
      </c>
      <c r="C493" s="3" t="s">
        <v>29</v>
      </c>
      <c r="D493" s="3">
        <v>1</v>
      </c>
      <c r="E493" s="3">
        <v>16</v>
      </c>
      <c r="F493" s="3">
        <v>1</v>
      </c>
      <c r="G493" s="3">
        <v>15</v>
      </c>
      <c r="H493" s="3" t="s">
        <v>10</v>
      </c>
      <c r="I493" s="3">
        <f t="shared" si="28"/>
        <v>19</v>
      </c>
      <c r="J493" s="3">
        <f t="shared" si="29"/>
        <v>18</v>
      </c>
      <c r="K493" s="3">
        <f t="shared" si="30"/>
        <v>1</v>
      </c>
      <c r="L493" s="3">
        <f>COUNTIF($K$2:K493, 0.5)/COUNT($K$2:K493)</f>
        <v>7.7235772357723581E-2</v>
      </c>
      <c r="M493" s="3" t="s">
        <v>83</v>
      </c>
      <c r="N493" s="3" t="s">
        <v>98</v>
      </c>
    </row>
    <row r="494" spans="1:14">
      <c r="A494" s="3">
        <f t="shared" si="31"/>
        <v>493</v>
      </c>
      <c r="B494" s="4">
        <v>42057</v>
      </c>
      <c r="C494" s="3" t="s">
        <v>14</v>
      </c>
      <c r="D494" s="3">
        <v>3</v>
      </c>
      <c r="E494" s="3">
        <v>11</v>
      </c>
      <c r="F494" s="3">
        <v>0</v>
      </c>
      <c r="G494" s="3">
        <v>25</v>
      </c>
      <c r="H494" s="3" t="s">
        <v>8</v>
      </c>
      <c r="I494" s="3">
        <f t="shared" si="28"/>
        <v>20</v>
      </c>
      <c r="J494" s="3">
        <f t="shared" si="29"/>
        <v>25</v>
      </c>
      <c r="K494" s="3">
        <f t="shared" si="30"/>
        <v>0</v>
      </c>
      <c r="L494" s="3">
        <f>COUNTIF($K$2:K494, 0.5)/COUNT($K$2:K494)</f>
        <v>7.7079107505070993E-2</v>
      </c>
      <c r="M494" s="3" t="s">
        <v>54</v>
      </c>
      <c r="N494" s="3" t="s">
        <v>94</v>
      </c>
    </row>
    <row r="495" spans="1:14">
      <c r="A495" s="3">
        <f t="shared" si="31"/>
        <v>494</v>
      </c>
      <c r="B495" s="4">
        <v>42057</v>
      </c>
      <c r="C495" s="3" t="s">
        <v>25</v>
      </c>
      <c r="D495" s="3">
        <v>0</v>
      </c>
      <c r="E495" s="3">
        <v>12</v>
      </c>
      <c r="F495" s="3">
        <v>2</v>
      </c>
      <c r="G495" s="3">
        <v>15</v>
      </c>
      <c r="H495" s="3" t="s">
        <v>33</v>
      </c>
      <c r="I495" s="3">
        <f t="shared" si="28"/>
        <v>12</v>
      </c>
      <c r="J495" s="3">
        <f t="shared" si="29"/>
        <v>21</v>
      </c>
      <c r="K495" s="3">
        <f t="shared" si="30"/>
        <v>0</v>
      </c>
      <c r="L495" s="3">
        <f>COUNTIF($K$2:K495, 0.5)/COUNT($K$2:K495)</f>
        <v>7.6923076923076927E-2</v>
      </c>
      <c r="M495" s="3" t="s">
        <v>61</v>
      </c>
      <c r="N495" s="3" t="s">
        <v>95</v>
      </c>
    </row>
    <row r="496" spans="1:14">
      <c r="A496" s="3">
        <f t="shared" si="31"/>
        <v>495</v>
      </c>
      <c r="B496" s="4">
        <v>42057</v>
      </c>
      <c r="C496" s="3" t="s">
        <v>5</v>
      </c>
      <c r="D496" s="3">
        <v>2</v>
      </c>
      <c r="E496" s="3">
        <v>15</v>
      </c>
      <c r="F496" s="3">
        <v>3</v>
      </c>
      <c r="G496" s="3">
        <v>10</v>
      </c>
      <c r="H496" s="3" t="s">
        <v>32</v>
      </c>
      <c r="I496" s="3">
        <f t="shared" si="28"/>
        <v>21</v>
      </c>
      <c r="J496" s="3">
        <f t="shared" si="29"/>
        <v>19</v>
      </c>
      <c r="K496" s="3">
        <f t="shared" si="30"/>
        <v>1</v>
      </c>
      <c r="L496" s="3">
        <f>COUNTIF($K$2:K496, 0.5)/COUNT($K$2:K496)</f>
        <v>7.6767676767676762E-2</v>
      </c>
      <c r="M496" s="3" t="s">
        <v>110</v>
      </c>
      <c r="N496" s="3" t="s">
        <v>96</v>
      </c>
    </row>
    <row r="497" spans="1:14">
      <c r="A497" s="3">
        <f t="shared" si="31"/>
        <v>496</v>
      </c>
      <c r="B497" s="4">
        <v>42057</v>
      </c>
      <c r="C497" s="3" t="s">
        <v>1</v>
      </c>
      <c r="D497" s="3">
        <v>1</v>
      </c>
      <c r="E497" s="3">
        <v>18</v>
      </c>
      <c r="F497" s="3">
        <v>2</v>
      </c>
      <c r="G497" s="3">
        <v>10</v>
      </c>
      <c r="H497" s="3" t="s">
        <v>6</v>
      </c>
      <c r="I497" s="3">
        <f t="shared" si="28"/>
        <v>21</v>
      </c>
      <c r="J497" s="3">
        <f t="shared" si="29"/>
        <v>16</v>
      </c>
      <c r="K497" s="3">
        <f t="shared" si="30"/>
        <v>1</v>
      </c>
      <c r="L497" s="3">
        <f>COUNTIF($K$2:K497, 0.5)/COUNT($K$2:K497)</f>
        <v>7.6612903225806453E-2</v>
      </c>
      <c r="M497" s="3" t="s">
        <v>77</v>
      </c>
      <c r="N497" s="3" t="s">
        <v>97</v>
      </c>
    </row>
    <row r="498" spans="1:14">
      <c r="A498" s="3">
        <f t="shared" si="31"/>
        <v>497</v>
      </c>
      <c r="B498" s="4">
        <v>42057</v>
      </c>
      <c r="C498" s="3" t="s">
        <v>13</v>
      </c>
      <c r="D498" s="3">
        <v>2</v>
      </c>
      <c r="E498" s="3">
        <v>15</v>
      </c>
      <c r="F498" s="3">
        <v>1</v>
      </c>
      <c r="G498" s="3">
        <v>12</v>
      </c>
      <c r="H498" s="3" t="s">
        <v>7</v>
      </c>
      <c r="I498" s="3">
        <f t="shared" si="28"/>
        <v>21</v>
      </c>
      <c r="J498" s="3">
        <f t="shared" si="29"/>
        <v>15</v>
      </c>
      <c r="K498" s="3">
        <f t="shared" si="30"/>
        <v>1</v>
      </c>
      <c r="L498" s="3">
        <f>COUNTIF($K$2:K498, 0.5)/COUNT($K$2:K498)</f>
        <v>7.6458752515090544E-2</v>
      </c>
      <c r="M498" s="3" t="s">
        <v>76</v>
      </c>
      <c r="N498" s="3" t="s">
        <v>97</v>
      </c>
    </row>
    <row r="499" spans="1:14">
      <c r="A499" s="3">
        <f t="shared" si="31"/>
        <v>498</v>
      </c>
      <c r="B499" s="4">
        <v>42057</v>
      </c>
      <c r="C499" s="3" t="s">
        <v>0</v>
      </c>
      <c r="D499" s="3">
        <v>1</v>
      </c>
      <c r="E499" s="3">
        <v>12</v>
      </c>
      <c r="F499" s="3">
        <v>0</v>
      </c>
      <c r="G499" s="3">
        <v>23</v>
      </c>
      <c r="H499" s="3" t="s">
        <v>18</v>
      </c>
      <c r="I499" s="3">
        <f t="shared" si="28"/>
        <v>15</v>
      </c>
      <c r="J499" s="3">
        <f t="shared" si="29"/>
        <v>23</v>
      </c>
      <c r="K499" s="3">
        <f t="shared" si="30"/>
        <v>0</v>
      </c>
      <c r="L499" s="3">
        <f>COUNTIF($K$2:K499, 0.5)/COUNT($K$2:K499)</f>
        <v>7.6305220883534142E-2</v>
      </c>
      <c r="M499" s="3" t="s">
        <v>116</v>
      </c>
      <c r="N499" s="3" t="s">
        <v>95</v>
      </c>
    </row>
    <row r="500" spans="1:14">
      <c r="A500" s="3">
        <f t="shared" si="31"/>
        <v>499</v>
      </c>
      <c r="B500" s="4">
        <v>42057</v>
      </c>
      <c r="C500" s="3" t="s">
        <v>28</v>
      </c>
      <c r="D500" s="3">
        <v>2</v>
      </c>
      <c r="E500" s="3">
        <v>18</v>
      </c>
      <c r="F500" s="3">
        <v>0</v>
      </c>
      <c r="G500" s="3">
        <v>20</v>
      </c>
      <c r="H500" s="3" t="s">
        <v>11</v>
      </c>
      <c r="I500" s="3">
        <f t="shared" si="28"/>
        <v>24</v>
      </c>
      <c r="J500" s="3">
        <f t="shared" si="29"/>
        <v>20</v>
      </c>
      <c r="K500" s="3">
        <f t="shared" si="30"/>
        <v>1</v>
      </c>
      <c r="L500" s="3">
        <f>COUNTIF($K$2:K500, 0.5)/COUNT($K$2:K500)</f>
        <v>7.6152304609218444E-2</v>
      </c>
      <c r="M500" s="3" t="s">
        <v>58</v>
      </c>
      <c r="N500" s="3" t="s">
        <v>94</v>
      </c>
    </row>
    <row r="501" spans="1:14">
      <c r="A501" s="3">
        <f t="shared" si="31"/>
        <v>500</v>
      </c>
      <c r="B501" s="4">
        <v>42057</v>
      </c>
      <c r="C501" s="3" t="s">
        <v>34</v>
      </c>
      <c r="D501" s="3">
        <v>1</v>
      </c>
      <c r="E501" s="3">
        <v>6</v>
      </c>
      <c r="F501" s="3">
        <v>2</v>
      </c>
      <c r="G501" s="3">
        <v>20</v>
      </c>
      <c r="H501" s="3" t="s">
        <v>12</v>
      </c>
      <c r="I501" s="3">
        <f t="shared" si="28"/>
        <v>9</v>
      </c>
      <c r="J501" s="3">
        <f t="shared" si="29"/>
        <v>26</v>
      </c>
      <c r="K501" s="3">
        <f t="shared" si="30"/>
        <v>0</v>
      </c>
      <c r="L501" s="3">
        <f>COUNTIF($K$2:K501, 0.5)/COUNT($K$2:K501)</f>
        <v>7.5999999999999998E-2</v>
      </c>
      <c r="M501" s="3" t="s">
        <v>136</v>
      </c>
      <c r="N501" s="3" t="s">
        <v>96</v>
      </c>
    </row>
    <row r="502" spans="1:14">
      <c r="A502" s="3">
        <f t="shared" si="31"/>
        <v>501</v>
      </c>
      <c r="B502" s="4">
        <v>42057</v>
      </c>
      <c r="C502" s="3" t="s">
        <v>21</v>
      </c>
      <c r="D502" s="3">
        <v>4</v>
      </c>
      <c r="E502" s="3">
        <v>17</v>
      </c>
      <c r="F502" s="3">
        <v>3</v>
      </c>
      <c r="G502" s="3">
        <v>7</v>
      </c>
      <c r="H502" s="3" t="s">
        <v>9</v>
      </c>
      <c r="I502" s="3">
        <f t="shared" si="28"/>
        <v>29</v>
      </c>
      <c r="J502" s="3">
        <f t="shared" si="29"/>
        <v>16</v>
      </c>
      <c r="K502" s="3">
        <f t="shared" si="30"/>
        <v>1</v>
      </c>
      <c r="L502" s="3">
        <f>COUNTIF($K$2:K502, 0.5)/COUNT($K$2:K502)</f>
        <v>7.5848303393213579E-2</v>
      </c>
      <c r="M502" s="3" t="s">
        <v>121</v>
      </c>
      <c r="N502" s="3" t="s">
        <v>98</v>
      </c>
    </row>
    <row r="503" spans="1:14">
      <c r="A503" s="3">
        <f t="shared" si="31"/>
        <v>502</v>
      </c>
      <c r="B503" s="4">
        <v>42064</v>
      </c>
      <c r="C503" s="3" t="s">
        <v>5</v>
      </c>
      <c r="D503" s="3">
        <v>1</v>
      </c>
      <c r="E503" s="3">
        <v>10</v>
      </c>
      <c r="F503" s="3">
        <v>1</v>
      </c>
      <c r="G503" s="3">
        <v>9</v>
      </c>
      <c r="H503" s="3" t="s">
        <v>19</v>
      </c>
      <c r="I503" s="3">
        <f t="shared" si="28"/>
        <v>13</v>
      </c>
      <c r="J503" s="3">
        <f t="shared" si="29"/>
        <v>12</v>
      </c>
      <c r="K503" s="3">
        <f t="shared" si="30"/>
        <v>1</v>
      </c>
      <c r="L503" s="3">
        <f>COUNTIF($K$2:K503, 0.5)/COUNT($K$2:K503)</f>
        <v>7.5697211155378488E-2</v>
      </c>
      <c r="M503" s="3" t="s">
        <v>130</v>
      </c>
      <c r="N503" s="3" t="s">
        <v>96</v>
      </c>
    </row>
    <row r="504" spans="1:14">
      <c r="A504" s="3">
        <f t="shared" si="31"/>
        <v>503</v>
      </c>
      <c r="B504" s="4">
        <v>42070</v>
      </c>
      <c r="C504" s="3" t="s">
        <v>6</v>
      </c>
      <c r="D504" s="3">
        <v>1</v>
      </c>
      <c r="E504" s="3">
        <v>4</v>
      </c>
      <c r="F504" s="3">
        <v>2</v>
      </c>
      <c r="G504" s="3">
        <v>15</v>
      </c>
      <c r="H504" s="3" t="s">
        <v>23</v>
      </c>
      <c r="I504" s="3">
        <f t="shared" si="28"/>
        <v>7</v>
      </c>
      <c r="J504" s="3">
        <f t="shared" si="29"/>
        <v>21</v>
      </c>
      <c r="K504" s="3">
        <f t="shared" si="30"/>
        <v>0</v>
      </c>
      <c r="L504" s="3">
        <f>COUNTIF($K$2:K504, 0.5)/COUNT($K$2:K504)</f>
        <v>7.5546719681908542E-2</v>
      </c>
      <c r="M504" s="3" t="s">
        <v>84</v>
      </c>
      <c r="N504" s="3" t="s">
        <v>97</v>
      </c>
    </row>
    <row r="505" spans="1:14">
      <c r="A505" s="3">
        <f t="shared" si="31"/>
        <v>504</v>
      </c>
      <c r="B505" s="4">
        <v>42070</v>
      </c>
      <c r="C505" s="3" t="s">
        <v>8</v>
      </c>
      <c r="D505" s="3">
        <v>1</v>
      </c>
      <c r="E505" s="3">
        <v>20</v>
      </c>
      <c r="F505" s="3">
        <v>0</v>
      </c>
      <c r="G505" s="3">
        <v>34</v>
      </c>
      <c r="H505" s="3" t="s">
        <v>4</v>
      </c>
      <c r="I505" s="3">
        <f t="shared" si="28"/>
        <v>23</v>
      </c>
      <c r="J505" s="3">
        <f t="shared" si="29"/>
        <v>34</v>
      </c>
      <c r="K505" s="3">
        <f t="shared" si="30"/>
        <v>0</v>
      </c>
      <c r="L505" s="3">
        <f>COUNTIF($K$2:K505, 0.5)/COUNT($K$2:K505)</f>
        <v>7.5396825396825393E-2</v>
      </c>
      <c r="M505" s="3" t="s">
        <v>56</v>
      </c>
      <c r="N505" s="3" t="s">
        <v>94</v>
      </c>
    </row>
    <row r="506" spans="1:14">
      <c r="A506" s="3">
        <f t="shared" si="31"/>
        <v>505</v>
      </c>
      <c r="B506" s="4">
        <v>42070</v>
      </c>
      <c r="C506" s="3" t="s">
        <v>25</v>
      </c>
      <c r="D506" s="3">
        <v>1</v>
      </c>
      <c r="E506" s="3">
        <v>14</v>
      </c>
      <c r="F506" s="3">
        <v>2</v>
      </c>
      <c r="G506" s="3">
        <v>18</v>
      </c>
      <c r="H506" s="3" t="s">
        <v>31</v>
      </c>
      <c r="I506" s="3">
        <f t="shared" si="28"/>
        <v>17</v>
      </c>
      <c r="J506" s="3">
        <f t="shared" si="29"/>
        <v>24</v>
      </c>
      <c r="K506" s="3">
        <f t="shared" si="30"/>
        <v>0</v>
      </c>
      <c r="L506" s="3">
        <f>COUNTIF($K$2:K506, 0.5)/COUNT($K$2:K506)</f>
        <v>7.5247524752475245E-2</v>
      </c>
      <c r="M506" s="3" t="s">
        <v>61</v>
      </c>
      <c r="N506" s="3" t="s">
        <v>95</v>
      </c>
    </row>
    <row r="507" spans="1:14">
      <c r="A507" s="3">
        <f t="shared" si="31"/>
        <v>506</v>
      </c>
      <c r="B507" s="4">
        <v>42070</v>
      </c>
      <c r="C507" s="3" t="s">
        <v>30</v>
      </c>
      <c r="D507" s="3">
        <v>5</v>
      </c>
      <c r="E507" s="3">
        <v>14</v>
      </c>
      <c r="F507" s="3">
        <v>0</v>
      </c>
      <c r="G507" s="3">
        <v>14</v>
      </c>
      <c r="H507" s="3" t="s">
        <v>27</v>
      </c>
      <c r="I507" s="3">
        <f t="shared" si="28"/>
        <v>29</v>
      </c>
      <c r="J507" s="3">
        <f t="shared" si="29"/>
        <v>14</v>
      </c>
      <c r="K507" s="3">
        <f t="shared" si="30"/>
        <v>1</v>
      </c>
      <c r="L507" s="3">
        <f>COUNTIF($K$2:K507, 0.5)/COUNT($K$2:K507)</f>
        <v>7.5098814229249009E-2</v>
      </c>
      <c r="M507" s="3" t="s">
        <v>88</v>
      </c>
      <c r="N507" s="3" t="s">
        <v>102</v>
      </c>
    </row>
    <row r="508" spans="1:14">
      <c r="A508" s="3">
        <f t="shared" si="31"/>
        <v>507</v>
      </c>
      <c r="B508" s="4">
        <v>42070</v>
      </c>
      <c r="C508" s="3" t="s">
        <v>1</v>
      </c>
      <c r="D508" s="3">
        <v>3</v>
      </c>
      <c r="E508" s="3">
        <v>14</v>
      </c>
      <c r="F508" s="3">
        <v>3</v>
      </c>
      <c r="G508" s="3">
        <v>23</v>
      </c>
      <c r="H508" s="3" t="s">
        <v>13</v>
      </c>
      <c r="I508" s="3">
        <f t="shared" si="28"/>
        <v>23</v>
      </c>
      <c r="J508" s="3">
        <f t="shared" si="29"/>
        <v>32</v>
      </c>
      <c r="K508" s="3">
        <f t="shared" si="30"/>
        <v>0</v>
      </c>
      <c r="L508" s="3">
        <f>COUNTIF($K$2:K508, 0.5)/COUNT($K$2:K508)</f>
        <v>7.4950690335305714E-2</v>
      </c>
      <c r="M508" s="3" t="s">
        <v>77</v>
      </c>
      <c r="N508" s="3" t="s">
        <v>97</v>
      </c>
    </row>
    <row r="509" spans="1:14">
      <c r="A509" s="3">
        <f t="shared" si="31"/>
        <v>508</v>
      </c>
      <c r="B509" s="4">
        <v>42071</v>
      </c>
      <c r="C509" s="3" t="s">
        <v>5</v>
      </c>
      <c r="D509" s="3">
        <v>1</v>
      </c>
      <c r="E509" s="3">
        <v>13</v>
      </c>
      <c r="F509" s="3">
        <v>1</v>
      </c>
      <c r="G509" s="3">
        <v>15</v>
      </c>
      <c r="H509" s="3" t="s">
        <v>2</v>
      </c>
      <c r="I509" s="3">
        <f t="shared" si="28"/>
        <v>16</v>
      </c>
      <c r="J509" s="3">
        <f t="shared" si="29"/>
        <v>18</v>
      </c>
      <c r="K509" s="3">
        <f t="shared" si="30"/>
        <v>0</v>
      </c>
      <c r="L509" s="3">
        <f>COUNTIF($K$2:K509, 0.5)/COUNT($K$2:K509)</f>
        <v>7.4803149606299218E-2</v>
      </c>
      <c r="M509" s="3" t="s">
        <v>71</v>
      </c>
      <c r="N509" s="3" t="s">
        <v>96</v>
      </c>
    </row>
    <row r="510" spans="1:14">
      <c r="A510" s="3">
        <f t="shared" si="31"/>
        <v>509</v>
      </c>
      <c r="B510" s="4">
        <v>42071</v>
      </c>
      <c r="C510" s="3" t="s">
        <v>3</v>
      </c>
      <c r="D510" s="3">
        <v>0</v>
      </c>
      <c r="E510" s="3">
        <v>20</v>
      </c>
      <c r="F510" s="3">
        <v>2</v>
      </c>
      <c r="G510" s="3">
        <v>19</v>
      </c>
      <c r="H510" s="3" t="s">
        <v>28</v>
      </c>
      <c r="I510" s="3">
        <f t="shared" si="28"/>
        <v>20</v>
      </c>
      <c r="J510" s="3">
        <f t="shared" si="29"/>
        <v>25</v>
      </c>
      <c r="K510" s="3">
        <f t="shared" si="30"/>
        <v>0</v>
      </c>
      <c r="L510" s="3">
        <f>COUNTIF($K$2:K510, 0.5)/COUNT($K$2:K510)</f>
        <v>7.4656188605108059E-2</v>
      </c>
      <c r="M510" s="3" t="s">
        <v>65</v>
      </c>
      <c r="N510" s="3" t="s">
        <v>94</v>
      </c>
    </row>
    <row r="511" spans="1:14">
      <c r="A511" s="3">
        <f t="shared" si="31"/>
        <v>510</v>
      </c>
      <c r="B511" s="4">
        <v>42071</v>
      </c>
      <c r="C511" s="3" t="s">
        <v>11</v>
      </c>
      <c r="D511" s="3">
        <v>0</v>
      </c>
      <c r="E511" s="3">
        <v>20</v>
      </c>
      <c r="F511" s="3">
        <v>0</v>
      </c>
      <c r="G511" s="3">
        <v>18</v>
      </c>
      <c r="H511" s="3" t="s">
        <v>14</v>
      </c>
      <c r="I511" s="3">
        <f t="shared" si="28"/>
        <v>20</v>
      </c>
      <c r="J511" s="3">
        <f t="shared" si="29"/>
        <v>18</v>
      </c>
      <c r="K511" s="3">
        <f t="shared" si="30"/>
        <v>1</v>
      </c>
      <c r="L511" s="3">
        <f>COUNTIF($K$2:K511, 0.5)/COUNT($K$2:K511)</f>
        <v>7.4509803921568626E-2</v>
      </c>
      <c r="M511" s="3" t="s">
        <v>55</v>
      </c>
      <c r="N511" s="3" t="s">
        <v>94</v>
      </c>
    </row>
    <row r="512" spans="1:14">
      <c r="A512" s="3">
        <f t="shared" si="31"/>
        <v>511</v>
      </c>
      <c r="B512" s="4">
        <v>42071</v>
      </c>
      <c r="C512" s="3" t="s">
        <v>17</v>
      </c>
      <c r="D512" s="3">
        <v>0</v>
      </c>
      <c r="E512" s="3">
        <v>10</v>
      </c>
      <c r="F512" s="3">
        <v>1</v>
      </c>
      <c r="G512" s="3">
        <v>17</v>
      </c>
      <c r="H512" s="3" t="s">
        <v>20</v>
      </c>
      <c r="I512" s="3">
        <f t="shared" si="28"/>
        <v>10</v>
      </c>
      <c r="J512" s="3">
        <f t="shared" si="29"/>
        <v>20</v>
      </c>
      <c r="K512" s="3">
        <f t="shared" si="30"/>
        <v>0</v>
      </c>
      <c r="L512" s="3">
        <f>COUNTIF($K$2:K512, 0.5)/COUNT($K$2:K512)</f>
        <v>7.4363992172211346E-2</v>
      </c>
      <c r="M512" s="3" t="s">
        <v>103</v>
      </c>
      <c r="N512" s="3" t="s">
        <v>102</v>
      </c>
    </row>
    <row r="513" spans="1:14">
      <c r="A513" s="3">
        <f t="shared" si="31"/>
        <v>512</v>
      </c>
      <c r="B513" s="4">
        <v>42071</v>
      </c>
      <c r="C513" s="3" t="s">
        <v>0</v>
      </c>
      <c r="D513" s="3">
        <v>1</v>
      </c>
      <c r="E513" s="3">
        <v>14</v>
      </c>
      <c r="F513" s="3">
        <v>1</v>
      </c>
      <c r="G513" s="3">
        <v>18</v>
      </c>
      <c r="H513" s="3" t="s">
        <v>18</v>
      </c>
      <c r="I513" s="3">
        <f t="shared" si="28"/>
        <v>17</v>
      </c>
      <c r="J513" s="3">
        <f t="shared" si="29"/>
        <v>21</v>
      </c>
      <c r="K513" s="3">
        <f t="shared" si="30"/>
        <v>0</v>
      </c>
      <c r="L513" s="3">
        <f>COUNTIF($K$2:K513, 0.5)/COUNT($K$2:K513)</f>
        <v>7.421875E-2</v>
      </c>
      <c r="M513" s="3" t="s">
        <v>116</v>
      </c>
      <c r="N513" s="3" t="s">
        <v>95</v>
      </c>
    </row>
    <row r="514" spans="1:14">
      <c r="A514" s="3">
        <f t="shared" si="31"/>
        <v>513</v>
      </c>
      <c r="B514" s="4">
        <v>42071</v>
      </c>
      <c r="C514" s="3" t="s">
        <v>34</v>
      </c>
      <c r="D514" s="3">
        <v>2</v>
      </c>
      <c r="E514" s="3">
        <v>12</v>
      </c>
      <c r="F514" s="3">
        <v>3</v>
      </c>
      <c r="G514" s="3">
        <v>12</v>
      </c>
      <c r="H514" s="3" t="s">
        <v>19</v>
      </c>
      <c r="I514" s="3">
        <f t="shared" ref="I514:I577" si="32">(3*D514)+E514</f>
        <v>18</v>
      </c>
      <c r="J514" s="3">
        <f t="shared" ref="J514:J577" si="33">3*F514+G514</f>
        <v>21</v>
      </c>
      <c r="K514" s="3">
        <f t="shared" ref="K514:K577" si="34">IF(I514&gt;J514,1,(IF(I514&lt;J514,0,0.5)))</f>
        <v>0</v>
      </c>
      <c r="L514" s="3">
        <f>COUNTIF($K$2:K514, 0.5)/COUNT($K$2:K514)</f>
        <v>7.407407407407407E-2</v>
      </c>
      <c r="M514" s="3" t="s">
        <v>90</v>
      </c>
      <c r="N514" s="3" t="s">
        <v>96</v>
      </c>
    </row>
    <row r="515" spans="1:14">
      <c r="A515" s="3">
        <f t="shared" ref="A515:A578" si="35">A514+1</f>
        <v>514</v>
      </c>
      <c r="B515" s="4">
        <v>42071</v>
      </c>
      <c r="C515" s="3" t="s">
        <v>21</v>
      </c>
      <c r="D515" s="3">
        <v>2</v>
      </c>
      <c r="E515" s="3">
        <v>13</v>
      </c>
      <c r="F515" s="3">
        <v>2</v>
      </c>
      <c r="G515" s="3">
        <v>18</v>
      </c>
      <c r="H515" s="3" t="s">
        <v>24</v>
      </c>
      <c r="I515" s="3">
        <f t="shared" si="32"/>
        <v>19</v>
      </c>
      <c r="J515" s="3">
        <f t="shared" si="33"/>
        <v>24</v>
      </c>
      <c r="K515" s="3">
        <f t="shared" si="34"/>
        <v>0</v>
      </c>
      <c r="L515" s="3">
        <f>COUNTIF($K$2:K515, 0.5)/COUNT($K$2:K515)</f>
        <v>7.3929961089494164E-2</v>
      </c>
      <c r="M515" s="3" t="s">
        <v>80</v>
      </c>
      <c r="N515" s="3" t="s">
        <v>98</v>
      </c>
    </row>
    <row r="516" spans="1:14">
      <c r="A516" s="3">
        <f t="shared" si="35"/>
        <v>515</v>
      </c>
      <c r="B516" s="4">
        <v>42071</v>
      </c>
      <c r="C516" s="3" t="s">
        <v>9</v>
      </c>
      <c r="D516" s="3">
        <v>2</v>
      </c>
      <c r="E516" s="3">
        <v>8</v>
      </c>
      <c r="F516" s="3">
        <v>4</v>
      </c>
      <c r="G516" s="3">
        <v>14</v>
      </c>
      <c r="H516" s="3" t="s">
        <v>29</v>
      </c>
      <c r="I516" s="3">
        <f t="shared" si="32"/>
        <v>14</v>
      </c>
      <c r="J516" s="3">
        <f t="shared" si="33"/>
        <v>26</v>
      </c>
      <c r="K516" s="3">
        <f t="shared" si="34"/>
        <v>0</v>
      </c>
      <c r="L516" s="3">
        <f>COUNTIF($K$2:K516, 0.5)/COUNT($K$2:K516)</f>
        <v>7.3786407766990289E-2</v>
      </c>
      <c r="M516" s="3" t="s">
        <v>86</v>
      </c>
      <c r="N516" s="3" t="s">
        <v>98</v>
      </c>
    </row>
    <row r="517" spans="1:14">
      <c r="A517" s="3">
        <f t="shared" si="35"/>
        <v>516</v>
      </c>
      <c r="B517" s="4">
        <v>42071</v>
      </c>
      <c r="C517" s="3" t="s">
        <v>12</v>
      </c>
      <c r="D517" s="3">
        <v>0</v>
      </c>
      <c r="E517" s="3">
        <v>12</v>
      </c>
      <c r="F517" s="3">
        <v>3</v>
      </c>
      <c r="G517" s="3">
        <v>18</v>
      </c>
      <c r="H517" s="3" t="s">
        <v>12</v>
      </c>
      <c r="I517" s="3">
        <f t="shared" si="32"/>
        <v>12</v>
      </c>
      <c r="J517" s="3">
        <f t="shared" si="33"/>
        <v>27</v>
      </c>
      <c r="K517" s="3">
        <f t="shared" si="34"/>
        <v>0</v>
      </c>
      <c r="L517" s="3">
        <f>COUNTIF($K$2:K517, 0.5)/COUNT($K$2:K517)</f>
        <v>7.3643410852713184E-2</v>
      </c>
      <c r="M517" s="3" t="s">
        <v>93</v>
      </c>
      <c r="N517" s="3" t="s">
        <v>96</v>
      </c>
    </row>
    <row r="518" spans="1:14">
      <c r="A518" s="3">
        <f t="shared" si="35"/>
        <v>517</v>
      </c>
      <c r="B518" s="4">
        <v>42071</v>
      </c>
      <c r="C518" s="3" t="s">
        <v>22</v>
      </c>
      <c r="D518" s="3">
        <v>0</v>
      </c>
      <c r="E518" s="3">
        <v>15</v>
      </c>
      <c r="F518" s="3">
        <v>2</v>
      </c>
      <c r="G518" s="3">
        <v>21</v>
      </c>
      <c r="H518" s="3" t="s">
        <v>7</v>
      </c>
      <c r="I518" s="3">
        <f t="shared" si="32"/>
        <v>15</v>
      </c>
      <c r="J518" s="3">
        <f t="shared" si="33"/>
        <v>27</v>
      </c>
      <c r="K518" s="3">
        <f t="shared" si="34"/>
        <v>0</v>
      </c>
      <c r="L518" s="3">
        <f>COUNTIF($K$2:K518, 0.5)/COUNT($K$2:K518)</f>
        <v>7.3500967117988397E-2</v>
      </c>
      <c r="M518" s="3" t="s">
        <v>120</v>
      </c>
      <c r="N518" s="3" t="s">
        <v>97</v>
      </c>
    </row>
    <row r="519" spans="1:14">
      <c r="A519" s="3">
        <f t="shared" si="35"/>
        <v>518</v>
      </c>
      <c r="B519" s="4">
        <v>42071</v>
      </c>
      <c r="C519" s="3" t="s">
        <v>33</v>
      </c>
      <c r="D519" s="3">
        <v>3</v>
      </c>
      <c r="E519" s="3">
        <v>18</v>
      </c>
      <c r="F519" s="3">
        <v>4</v>
      </c>
      <c r="G519" s="3">
        <v>16</v>
      </c>
      <c r="H519" s="3" t="s">
        <v>18</v>
      </c>
      <c r="I519" s="3">
        <f t="shared" si="32"/>
        <v>27</v>
      </c>
      <c r="J519" s="3">
        <f t="shared" si="33"/>
        <v>28</v>
      </c>
      <c r="K519" s="3">
        <f t="shared" si="34"/>
        <v>0</v>
      </c>
      <c r="L519" s="3">
        <f>COUNTIF($K$2:K519, 0.5)/COUNT($K$2:K519)</f>
        <v>7.3359073359073365E-2</v>
      </c>
      <c r="M519" s="3" t="s">
        <v>66</v>
      </c>
      <c r="N519" s="3" t="s">
        <v>95</v>
      </c>
    </row>
    <row r="520" spans="1:14">
      <c r="A520" s="3">
        <f t="shared" si="35"/>
        <v>519</v>
      </c>
      <c r="B520" s="4">
        <v>42071</v>
      </c>
      <c r="C520" s="3" t="s">
        <v>10</v>
      </c>
      <c r="D520" s="3">
        <v>1</v>
      </c>
      <c r="E520" s="3">
        <v>11</v>
      </c>
      <c r="F520" s="3">
        <v>3</v>
      </c>
      <c r="G520" s="3">
        <v>24</v>
      </c>
      <c r="H520" s="3" t="s">
        <v>26</v>
      </c>
      <c r="I520" s="3">
        <f t="shared" si="32"/>
        <v>14</v>
      </c>
      <c r="J520" s="3">
        <f t="shared" si="33"/>
        <v>33</v>
      </c>
      <c r="K520" s="3">
        <f t="shared" si="34"/>
        <v>0</v>
      </c>
      <c r="L520" s="3">
        <f>COUNTIF($K$2:K520, 0.5)/COUNT($K$2:K520)</f>
        <v>7.3217726396917149E-2</v>
      </c>
      <c r="M520" s="3" t="s">
        <v>131</v>
      </c>
      <c r="N520" s="3" t="s">
        <v>98</v>
      </c>
    </row>
    <row r="521" spans="1:14">
      <c r="A521" s="3">
        <f t="shared" si="35"/>
        <v>520</v>
      </c>
      <c r="B521" s="5">
        <v>42077</v>
      </c>
      <c r="C521" s="3" t="s">
        <v>20</v>
      </c>
      <c r="D521" s="3">
        <v>2</v>
      </c>
      <c r="E521" s="3">
        <v>16</v>
      </c>
      <c r="F521" s="3">
        <v>2</v>
      </c>
      <c r="G521" s="3">
        <v>11</v>
      </c>
      <c r="H521" s="3" t="s">
        <v>30</v>
      </c>
      <c r="I521" s="3">
        <f t="shared" si="32"/>
        <v>22</v>
      </c>
      <c r="J521" s="3">
        <f t="shared" si="33"/>
        <v>17</v>
      </c>
      <c r="K521" s="3">
        <f t="shared" si="34"/>
        <v>1</v>
      </c>
      <c r="L521" s="3">
        <f>COUNTIF($K$2:K521, 0.5)/COUNT($K$2:K521)</f>
        <v>7.3076923076923081E-2</v>
      </c>
      <c r="M521" s="3" t="s">
        <v>91</v>
      </c>
      <c r="N521" s="3" t="s">
        <v>102</v>
      </c>
    </row>
    <row r="522" spans="1:14">
      <c r="A522" s="3">
        <f t="shared" si="35"/>
        <v>521</v>
      </c>
      <c r="B522" s="5">
        <v>42077</v>
      </c>
      <c r="C522" s="3" t="s">
        <v>18</v>
      </c>
      <c r="D522" s="3">
        <v>0</v>
      </c>
      <c r="E522" s="3">
        <v>21</v>
      </c>
      <c r="F522" s="3">
        <v>1</v>
      </c>
      <c r="G522" s="3">
        <v>21</v>
      </c>
      <c r="H522" s="3" t="s">
        <v>25</v>
      </c>
      <c r="I522" s="3">
        <f t="shared" si="32"/>
        <v>21</v>
      </c>
      <c r="J522" s="3">
        <f t="shared" si="33"/>
        <v>24</v>
      </c>
      <c r="K522" s="3">
        <f t="shared" si="34"/>
        <v>0</v>
      </c>
      <c r="L522" s="3">
        <f>COUNTIF($K$2:K522, 0.5)/COUNT($K$2:K522)</f>
        <v>7.293666026871401E-2</v>
      </c>
      <c r="M522" s="3" t="s">
        <v>63</v>
      </c>
      <c r="N522" s="3" t="s">
        <v>95</v>
      </c>
    </row>
    <row r="523" spans="1:14">
      <c r="A523" s="3">
        <f t="shared" si="35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2"/>
        <v>28</v>
      </c>
      <c r="J523" s="3">
        <f t="shared" si="33"/>
        <v>26</v>
      </c>
      <c r="K523" s="3">
        <f t="shared" si="34"/>
        <v>1</v>
      </c>
      <c r="L523" s="3">
        <f>COUNTIF($K$2:K523, 0.5)/COUNT($K$2:K523)</f>
        <v>7.2796934865900387E-2</v>
      </c>
      <c r="M523" s="3" t="s">
        <v>65</v>
      </c>
      <c r="N523" s="3" t="s">
        <v>94</v>
      </c>
    </row>
    <row r="524" spans="1:14">
      <c r="A524" s="3">
        <f t="shared" si="35"/>
        <v>523</v>
      </c>
      <c r="B524" s="4">
        <v>42078</v>
      </c>
      <c r="C524" s="3" t="s">
        <v>26</v>
      </c>
      <c r="D524" s="3">
        <v>0</v>
      </c>
      <c r="E524" s="3">
        <v>16</v>
      </c>
      <c r="F524" s="3">
        <v>0</v>
      </c>
      <c r="G524" s="3">
        <v>6</v>
      </c>
      <c r="H524" s="3" t="s">
        <v>9</v>
      </c>
      <c r="I524" s="3">
        <f t="shared" si="32"/>
        <v>16</v>
      </c>
      <c r="J524" s="3">
        <f t="shared" si="33"/>
        <v>6</v>
      </c>
      <c r="K524" s="3">
        <f t="shared" si="34"/>
        <v>1</v>
      </c>
      <c r="L524" s="3">
        <f>COUNTIF($K$2:K524, 0.5)/COUNT($K$2:K524)</f>
        <v>7.2657743785850867E-2</v>
      </c>
      <c r="M524" s="3" t="s">
        <v>74</v>
      </c>
      <c r="N524" s="3" t="s">
        <v>98</v>
      </c>
    </row>
    <row r="525" spans="1:14">
      <c r="A525" s="3">
        <f t="shared" si="35"/>
        <v>524</v>
      </c>
      <c r="B525" s="4">
        <v>42078</v>
      </c>
      <c r="C525" s="3" t="s">
        <v>24</v>
      </c>
      <c r="D525" s="3">
        <v>0</v>
      </c>
      <c r="E525" s="3">
        <v>18</v>
      </c>
      <c r="F525" s="3">
        <v>2</v>
      </c>
      <c r="G525" s="3">
        <v>12</v>
      </c>
      <c r="H525" s="3" t="s">
        <v>10</v>
      </c>
      <c r="I525" s="3">
        <f t="shared" si="32"/>
        <v>18</v>
      </c>
      <c r="J525" s="3">
        <f t="shared" si="33"/>
        <v>18</v>
      </c>
      <c r="K525" s="3">
        <f t="shared" si="34"/>
        <v>0.5</v>
      </c>
      <c r="L525" s="3">
        <f>COUNTIF($K$2:K525, 0.5)/COUNT($K$2:K525)</f>
        <v>7.4427480916030533E-2</v>
      </c>
      <c r="M525" s="3" t="s">
        <v>81</v>
      </c>
      <c r="N525" s="3" t="s">
        <v>98</v>
      </c>
    </row>
    <row r="526" spans="1:14">
      <c r="A526" s="3">
        <f t="shared" si="35"/>
        <v>525</v>
      </c>
      <c r="B526" s="4">
        <v>42078</v>
      </c>
      <c r="C526" s="3" t="s">
        <v>27</v>
      </c>
      <c r="D526" s="3">
        <v>2</v>
      </c>
      <c r="E526" s="3">
        <v>10</v>
      </c>
      <c r="F526" s="3">
        <v>1</v>
      </c>
      <c r="G526" s="3">
        <v>15</v>
      </c>
      <c r="H526" s="3" t="s">
        <v>17</v>
      </c>
      <c r="I526" s="3">
        <f t="shared" si="32"/>
        <v>16</v>
      </c>
      <c r="J526" s="3">
        <f t="shared" si="33"/>
        <v>18</v>
      </c>
      <c r="K526" s="3">
        <f t="shared" si="34"/>
        <v>0</v>
      </c>
      <c r="L526" s="3">
        <f>COUNTIF($K$2:K526, 0.5)/COUNT($K$2:K526)</f>
        <v>7.4285714285714288E-2</v>
      </c>
      <c r="M526" s="3" t="s">
        <v>82</v>
      </c>
      <c r="N526" s="3" t="s">
        <v>102</v>
      </c>
    </row>
    <row r="527" spans="1:14">
      <c r="A527" s="3">
        <f t="shared" si="35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2"/>
        <v>20</v>
      </c>
      <c r="J527" s="3">
        <f t="shared" si="33"/>
        <v>23</v>
      </c>
      <c r="K527" s="3">
        <f t="shared" si="34"/>
        <v>0</v>
      </c>
      <c r="L527" s="3">
        <f>COUNTIF($K$2:K527, 0.5)/COUNT($K$2:K527)</f>
        <v>7.4144486692015205E-2</v>
      </c>
      <c r="M527" s="3" t="s">
        <v>55</v>
      </c>
      <c r="N527" s="3" t="s">
        <v>94</v>
      </c>
    </row>
    <row r="528" spans="1:14">
      <c r="A528" s="3">
        <f t="shared" si="35"/>
        <v>527</v>
      </c>
      <c r="B528" s="4">
        <v>42078</v>
      </c>
      <c r="C528" s="3" t="s">
        <v>23</v>
      </c>
      <c r="D528" s="3">
        <v>1</v>
      </c>
      <c r="E528" s="3">
        <v>15</v>
      </c>
      <c r="F528" s="3">
        <v>1</v>
      </c>
      <c r="G528" s="3">
        <v>17</v>
      </c>
      <c r="H528" s="3" t="s">
        <v>1</v>
      </c>
      <c r="I528" s="3">
        <f t="shared" si="32"/>
        <v>18</v>
      </c>
      <c r="J528" s="3">
        <f t="shared" si="33"/>
        <v>20</v>
      </c>
      <c r="K528" s="3">
        <f t="shared" si="34"/>
        <v>0</v>
      </c>
      <c r="L528" s="3">
        <f>COUNTIF($K$2:K528, 0.5)/COUNT($K$2:K528)</f>
        <v>7.4003795066413663E-2</v>
      </c>
      <c r="M528" s="3" t="s">
        <v>72</v>
      </c>
      <c r="N528" s="3" t="s">
        <v>97</v>
      </c>
    </row>
    <row r="529" spans="1:14">
      <c r="A529" s="3">
        <f t="shared" si="35"/>
        <v>528</v>
      </c>
      <c r="B529" s="4">
        <v>42078</v>
      </c>
      <c r="C529" s="3" t="s">
        <v>29</v>
      </c>
      <c r="D529" s="3">
        <v>1</v>
      </c>
      <c r="E529" s="3">
        <v>20</v>
      </c>
      <c r="F529" s="3">
        <v>2</v>
      </c>
      <c r="G529" s="3">
        <v>7</v>
      </c>
      <c r="H529" s="3" t="s">
        <v>21</v>
      </c>
      <c r="I529" s="3">
        <f t="shared" si="32"/>
        <v>23</v>
      </c>
      <c r="J529" s="3">
        <f t="shared" si="33"/>
        <v>13</v>
      </c>
      <c r="K529" s="3">
        <f t="shared" si="34"/>
        <v>1</v>
      </c>
      <c r="L529" s="3">
        <f>COUNTIF($K$2:K529, 0.5)/COUNT($K$2:K529)</f>
        <v>7.3863636363636367E-2</v>
      </c>
      <c r="M529" s="3" t="s">
        <v>79</v>
      </c>
      <c r="N529" s="3" t="s">
        <v>98</v>
      </c>
    </row>
    <row r="530" spans="1:14">
      <c r="A530" s="3">
        <f t="shared" si="35"/>
        <v>529</v>
      </c>
      <c r="B530" s="4">
        <v>42078</v>
      </c>
      <c r="C530" s="3" t="s">
        <v>16</v>
      </c>
      <c r="D530" s="3">
        <v>0</v>
      </c>
      <c r="E530" s="3">
        <v>25</v>
      </c>
      <c r="F530" s="3">
        <v>5</v>
      </c>
      <c r="G530" s="3">
        <v>22</v>
      </c>
      <c r="H530" s="3" t="s">
        <v>33</v>
      </c>
      <c r="I530" s="3">
        <f t="shared" si="32"/>
        <v>25</v>
      </c>
      <c r="J530" s="3">
        <f t="shared" si="33"/>
        <v>37</v>
      </c>
      <c r="K530" s="3">
        <f t="shared" si="34"/>
        <v>0</v>
      </c>
      <c r="L530" s="3">
        <f>COUNTIF($K$2:K530, 0.5)/COUNT($K$2:K530)</f>
        <v>7.3724007561436669E-2</v>
      </c>
      <c r="M530" s="3" t="s">
        <v>62</v>
      </c>
      <c r="N530" s="3" t="s">
        <v>95</v>
      </c>
    </row>
    <row r="531" spans="1:14">
      <c r="A531" s="3">
        <f t="shared" si="35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2"/>
        <v>25</v>
      </c>
      <c r="J531" s="3">
        <f t="shared" si="33"/>
        <v>16</v>
      </c>
      <c r="K531" s="3">
        <f t="shared" si="34"/>
        <v>1</v>
      </c>
      <c r="L531" s="3">
        <f>COUNTIF($K$2:K531, 0.5)/COUNT($K$2:K531)</f>
        <v>7.3584905660377356E-2</v>
      </c>
      <c r="M531" s="3" t="s">
        <v>68</v>
      </c>
      <c r="N531" s="3" t="s">
        <v>96</v>
      </c>
    </row>
    <row r="532" spans="1:14">
      <c r="A532" s="3">
        <f t="shared" si="35"/>
        <v>531</v>
      </c>
      <c r="B532" s="4">
        <v>42078</v>
      </c>
      <c r="C532" s="3" t="s">
        <v>2</v>
      </c>
      <c r="D532" s="3">
        <v>3</v>
      </c>
      <c r="E532" s="3">
        <v>17</v>
      </c>
      <c r="F532" s="3">
        <v>1</v>
      </c>
      <c r="G532" s="3">
        <v>24</v>
      </c>
      <c r="H532" s="3" t="s">
        <v>12</v>
      </c>
      <c r="I532" s="3">
        <f t="shared" si="32"/>
        <v>26</v>
      </c>
      <c r="J532" s="3">
        <f t="shared" si="33"/>
        <v>27</v>
      </c>
      <c r="K532" s="3">
        <f t="shared" si="34"/>
        <v>0</v>
      </c>
      <c r="L532" s="3">
        <f>COUNTIF($K$2:K532, 0.5)/COUNT($K$2:K532)</f>
        <v>7.3446327683615822E-2</v>
      </c>
      <c r="M532" s="3" t="s">
        <v>67</v>
      </c>
      <c r="N532" s="3" t="s">
        <v>96</v>
      </c>
    </row>
    <row r="533" spans="1:14">
      <c r="A533" s="3">
        <f t="shared" si="35"/>
        <v>532</v>
      </c>
      <c r="B533" s="5">
        <v>42078</v>
      </c>
      <c r="C533" s="3" t="s">
        <v>28</v>
      </c>
      <c r="D533" s="3">
        <v>2</v>
      </c>
      <c r="E533" s="3">
        <v>22</v>
      </c>
      <c r="F533" s="3">
        <v>1</v>
      </c>
      <c r="G533" s="3">
        <v>13</v>
      </c>
      <c r="H533" s="3" t="s">
        <v>14</v>
      </c>
      <c r="I533" s="3">
        <f t="shared" si="32"/>
        <v>28</v>
      </c>
      <c r="J533" s="3">
        <f t="shared" si="33"/>
        <v>16</v>
      </c>
      <c r="K533" s="3">
        <f t="shared" si="34"/>
        <v>1</v>
      </c>
      <c r="L533" s="3">
        <f>COUNTIF($K$2:K533, 0.5)/COUNT($K$2:K533)</f>
        <v>7.3308270676691725E-2</v>
      </c>
      <c r="M533" s="3" t="s">
        <v>58</v>
      </c>
      <c r="N533" s="3" t="s">
        <v>94</v>
      </c>
    </row>
    <row r="534" spans="1:14">
      <c r="A534" s="3">
        <f t="shared" si="35"/>
        <v>533</v>
      </c>
      <c r="B534" s="4">
        <v>42078</v>
      </c>
      <c r="C534" s="3" t="s">
        <v>13</v>
      </c>
      <c r="D534" s="3">
        <v>3</v>
      </c>
      <c r="E534" s="3">
        <v>20</v>
      </c>
      <c r="F534" s="3">
        <v>1</v>
      </c>
      <c r="G534" s="3">
        <v>14</v>
      </c>
      <c r="H534" s="3" t="s">
        <v>22</v>
      </c>
      <c r="I534" s="3">
        <f t="shared" si="32"/>
        <v>29</v>
      </c>
      <c r="J534" s="3">
        <f t="shared" si="33"/>
        <v>17</v>
      </c>
      <c r="K534" s="3">
        <f t="shared" si="34"/>
        <v>1</v>
      </c>
      <c r="L534" s="3">
        <f>COUNTIF($K$2:K534, 0.5)/COUNT($K$2:K534)</f>
        <v>7.3170731707317069E-2</v>
      </c>
      <c r="M534" s="3" t="s">
        <v>76</v>
      </c>
      <c r="N534" s="3" t="s">
        <v>97</v>
      </c>
    </row>
    <row r="535" spans="1:14">
      <c r="A535" s="3">
        <f t="shared" si="35"/>
        <v>534</v>
      </c>
      <c r="B535" s="4">
        <v>42078</v>
      </c>
      <c r="C535" s="3" t="s">
        <v>7</v>
      </c>
      <c r="D535" s="3">
        <v>4</v>
      </c>
      <c r="E535" s="3">
        <v>17</v>
      </c>
      <c r="F535" s="3">
        <v>2</v>
      </c>
      <c r="G535" s="3">
        <v>9</v>
      </c>
      <c r="H535" s="3" t="s">
        <v>6</v>
      </c>
      <c r="I535" s="3">
        <f t="shared" si="32"/>
        <v>29</v>
      </c>
      <c r="J535" s="3">
        <f t="shared" si="33"/>
        <v>15</v>
      </c>
      <c r="K535" s="3">
        <f t="shared" si="34"/>
        <v>1</v>
      </c>
      <c r="L535" s="3">
        <f>COUNTIF($K$2:K535, 0.5)/COUNT($K$2:K535)</f>
        <v>7.3033707865168537E-2</v>
      </c>
      <c r="M535" s="3" t="s">
        <v>112</v>
      </c>
      <c r="N535" s="3" t="s">
        <v>97</v>
      </c>
    </row>
    <row r="536" spans="1:14">
      <c r="A536" s="3">
        <f t="shared" si="35"/>
        <v>535</v>
      </c>
      <c r="B536" s="4">
        <v>42078</v>
      </c>
      <c r="C536" s="3" t="s">
        <v>31</v>
      </c>
      <c r="D536" s="3">
        <v>4</v>
      </c>
      <c r="E536" s="3">
        <v>30</v>
      </c>
      <c r="F536" s="3">
        <v>0</v>
      </c>
      <c r="G536" s="3">
        <v>10</v>
      </c>
      <c r="H536" s="3" t="s">
        <v>0</v>
      </c>
      <c r="I536" s="3">
        <f t="shared" si="32"/>
        <v>42</v>
      </c>
      <c r="J536" s="3">
        <f t="shared" si="33"/>
        <v>10</v>
      </c>
      <c r="K536" s="3">
        <f t="shared" si="34"/>
        <v>1</v>
      </c>
      <c r="L536" s="3">
        <f>COUNTIF($K$2:K536, 0.5)/COUNT($K$2:K536)</f>
        <v>7.2897196261682243E-2</v>
      </c>
      <c r="M536" s="3" t="s">
        <v>57</v>
      </c>
      <c r="N536" s="3" t="s">
        <v>95</v>
      </c>
    </row>
    <row r="537" spans="1:14">
      <c r="A537" s="3">
        <f t="shared" si="35"/>
        <v>536</v>
      </c>
      <c r="B537" s="4">
        <v>42085</v>
      </c>
      <c r="C537" s="3" t="s">
        <v>22</v>
      </c>
      <c r="D537" s="3">
        <v>0</v>
      </c>
      <c r="E537" s="3">
        <v>10</v>
      </c>
      <c r="F537" s="3">
        <v>0</v>
      </c>
      <c r="G537" s="3">
        <v>23</v>
      </c>
      <c r="H537" s="3" t="s">
        <v>1</v>
      </c>
      <c r="I537" s="3">
        <f t="shared" si="32"/>
        <v>10</v>
      </c>
      <c r="J537" s="3">
        <f t="shared" si="33"/>
        <v>23</v>
      </c>
      <c r="K537" s="3">
        <f t="shared" si="34"/>
        <v>0</v>
      </c>
      <c r="L537" s="3">
        <f>COUNTIF($K$2:K537, 0.5)/COUNT($K$2:K537)</f>
        <v>7.2761194029850748E-2</v>
      </c>
      <c r="M537" s="3" t="s">
        <v>120</v>
      </c>
      <c r="N537" s="3" t="s">
        <v>97</v>
      </c>
    </row>
    <row r="538" spans="1:14">
      <c r="A538" s="3">
        <f t="shared" si="35"/>
        <v>537</v>
      </c>
      <c r="B538" s="4">
        <v>42085</v>
      </c>
      <c r="C538" s="3" t="s">
        <v>5</v>
      </c>
      <c r="D538" s="3">
        <v>1</v>
      </c>
      <c r="E538" s="3">
        <v>8</v>
      </c>
      <c r="F538" s="3">
        <v>0</v>
      </c>
      <c r="G538" s="3">
        <v>12</v>
      </c>
      <c r="H538" s="3" t="s">
        <v>34</v>
      </c>
      <c r="I538" s="3">
        <f t="shared" si="32"/>
        <v>11</v>
      </c>
      <c r="J538" s="3">
        <f t="shared" si="33"/>
        <v>12</v>
      </c>
      <c r="K538" s="3">
        <f t="shared" si="34"/>
        <v>0</v>
      </c>
      <c r="L538" s="3">
        <f>COUNTIF($K$2:K538, 0.5)/COUNT($K$2:K538)</f>
        <v>7.2625698324022353E-2</v>
      </c>
      <c r="M538" s="3" t="s">
        <v>110</v>
      </c>
      <c r="N538" s="3" t="s">
        <v>96</v>
      </c>
    </row>
    <row r="539" spans="1:14">
      <c r="A539" s="3">
        <f t="shared" si="35"/>
        <v>538</v>
      </c>
      <c r="B539" s="4">
        <v>42085</v>
      </c>
      <c r="C539" s="3" t="s">
        <v>9</v>
      </c>
      <c r="D539" s="3">
        <v>0</v>
      </c>
      <c r="E539" s="3">
        <v>12</v>
      </c>
      <c r="F539" s="3">
        <v>3</v>
      </c>
      <c r="G539" s="3">
        <v>13</v>
      </c>
      <c r="H539" s="3" t="s">
        <v>24</v>
      </c>
      <c r="I539" s="3">
        <f t="shared" si="32"/>
        <v>12</v>
      </c>
      <c r="J539" s="3">
        <f t="shared" si="33"/>
        <v>22</v>
      </c>
      <c r="K539" s="3">
        <f t="shared" si="34"/>
        <v>0</v>
      </c>
      <c r="L539" s="3">
        <f>COUNTIF($K$2:K539, 0.5)/COUNT($K$2:K539)</f>
        <v>7.24907063197026E-2</v>
      </c>
      <c r="M539" s="3" t="s">
        <v>86</v>
      </c>
      <c r="N539" s="3" t="s">
        <v>98</v>
      </c>
    </row>
    <row r="540" spans="1:14">
      <c r="A540" s="3">
        <f t="shared" si="35"/>
        <v>539</v>
      </c>
      <c r="B540" s="4">
        <v>42085</v>
      </c>
      <c r="C540" s="3" t="s">
        <v>33</v>
      </c>
      <c r="D540" s="3">
        <v>0</v>
      </c>
      <c r="E540" s="3">
        <v>16</v>
      </c>
      <c r="F540" s="3">
        <v>0</v>
      </c>
      <c r="G540" s="3">
        <v>22</v>
      </c>
      <c r="H540" s="3" t="s">
        <v>31</v>
      </c>
      <c r="I540" s="3">
        <f t="shared" si="32"/>
        <v>16</v>
      </c>
      <c r="J540" s="3">
        <f t="shared" si="33"/>
        <v>22</v>
      </c>
      <c r="K540" s="3">
        <f t="shared" si="34"/>
        <v>0</v>
      </c>
      <c r="L540" s="3">
        <f>COUNTIF($K$2:K540, 0.5)/COUNT($K$2:K540)</f>
        <v>7.2356215213358069E-2</v>
      </c>
      <c r="M540" s="3" t="s">
        <v>66</v>
      </c>
      <c r="N540" s="3" t="s">
        <v>95</v>
      </c>
    </row>
    <row r="541" spans="1:14">
      <c r="A541" s="3">
        <f t="shared" si="35"/>
        <v>540</v>
      </c>
      <c r="B541" s="4">
        <v>42085</v>
      </c>
      <c r="C541" s="3" t="s">
        <v>32</v>
      </c>
      <c r="D541" s="3">
        <v>1</v>
      </c>
      <c r="E541" s="3">
        <v>14</v>
      </c>
      <c r="F541" s="3">
        <v>1</v>
      </c>
      <c r="G541" s="3">
        <v>13</v>
      </c>
      <c r="H541" s="3" t="s">
        <v>2</v>
      </c>
      <c r="I541" s="3">
        <f t="shared" si="32"/>
        <v>17</v>
      </c>
      <c r="J541" s="3">
        <f t="shared" si="33"/>
        <v>16</v>
      </c>
      <c r="K541" s="3">
        <f t="shared" si="34"/>
        <v>1</v>
      </c>
      <c r="L541" s="3">
        <f>COUNTIF($K$2:K541, 0.5)/COUNT($K$2:K541)</f>
        <v>7.2222222222222215E-2</v>
      </c>
      <c r="M541" s="3" t="s">
        <v>68</v>
      </c>
      <c r="N541" s="3" t="s">
        <v>96</v>
      </c>
    </row>
    <row r="542" spans="1:14">
      <c r="A542" s="3">
        <f t="shared" si="35"/>
        <v>541</v>
      </c>
      <c r="B542" s="4">
        <v>42085</v>
      </c>
      <c r="C542" s="3" t="s">
        <v>29</v>
      </c>
      <c r="D542" s="3">
        <v>1</v>
      </c>
      <c r="E542" s="3">
        <v>14</v>
      </c>
      <c r="F542" s="3">
        <v>1</v>
      </c>
      <c r="G542" s="3">
        <v>13</v>
      </c>
      <c r="H542" s="3" t="s">
        <v>26</v>
      </c>
      <c r="I542" s="3">
        <f t="shared" si="32"/>
        <v>17</v>
      </c>
      <c r="J542" s="3">
        <f t="shared" si="33"/>
        <v>16</v>
      </c>
      <c r="K542" s="3">
        <f t="shared" si="34"/>
        <v>1</v>
      </c>
      <c r="L542" s="3">
        <f>COUNTIF($K$2:K542, 0.5)/COUNT($K$2:K542)</f>
        <v>7.2088724584103508E-2</v>
      </c>
      <c r="M542" s="3" t="s">
        <v>79</v>
      </c>
      <c r="N542" s="3" t="s">
        <v>98</v>
      </c>
    </row>
    <row r="543" spans="1:14">
      <c r="A543" s="3">
        <f t="shared" si="35"/>
        <v>542</v>
      </c>
      <c r="B543" s="4">
        <v>42085</v>
      </c>
      <c r="C543" s="3" t="s">
        <v>0</v>
      </c>
      <c r="D543" s="3">
        <v>0</v>
      </c>
      <c r="E543" s="3">
        <v>19</v>
      </c>
      <c r="F543" s="3">
        <v>2</v>
      </c>
      <c r="G543" s="3">
        <v>17</v>
      </c>
      <c r="H543" s="3" t="s">
        <v>25</v>
      </c>
      <c r="I543" s="3">
        <f t="shared" si="32"/>
        <v>19</v>
      </c>
      <c r="J543" s="3">
        <f t="shared" si="33"/>
        <v>23</v>
      </c>
      <c r="K543" s="3">
        <f t="shared" si="34"/>
        <v>0</v>
      </c>
      <c r="L543" s="3">
        <f>COUNTIF($K$2:K543, 0.5)/COUNT($K$2:K543)</f>
        <v>7.1955719557195569E-2</v>
      </c>
      <c r="M543" s="3" t="s">
        <v>116</v>
      </c>
      <c r="N543" s="3" t="s">
        <v>95</v>
      </c>
    </row>
    <row r="544" spans="1:14">
      <c r="A544" s="3">
        <f t="shared" si="35"/>
        <v>543</v>
      </c>
      <c r="B544" s="4">
        <v>42085</v>
      </c>
      <c r="C544" s="3" t="s">
        <v>6</v>
      </c>
      <c r="D544" s="3">
        <v>3</v>
      </c>
      <c r="E544" s="3">
        <v>11</v>
      </c>
      <c r="F544" s="3">
        <v>1</v>
      </c>
      <c r="G544" s="3">
        <v>19</v>
      </c>
      <c r="H544" s="3" t="s">
        <v>13</v>
      </c>
      <c r="I544" s="3">
        <f t="shared" si="32"/>
        <v>20</v>
      </c>
      <c r="J544" s="3">
        <f t="shared" si="33"/>
        <v>22</v>
      </c>
      <c r="K544" s="3">
        <f t="shared" si="34"/>
        <v>0</v>
      </c>
      <c r="L544" s="3">
        <f>COUNTIF($K$2:K544, 0.5)/COUNT($K$2:K544)</f>
        <v>7.18232044198895E-2</v>
      </c>
      <c r="M544" s="3" t="s">
        <v>84</v>
      </c>
      <c r="N544" s="3" t="s">
        <v>97</v>
      </c>
    </row>
    <row r="545" spans="1:14">
      <c r="A545" s="3">
        <f t="shared" si="35"/>
        <v>544</v>
      </c>
      <c r="B545" s="4">
        <v>42085</v>
      </c>
      <c r="C545" s="3" t="s">
        <v>10</v>
      </c>
      <c r="D545" s="3">
        <v>2</v>
      </c>
      <c r="E545" s="3">
        <v>17</v>
      </c>
      <c r="F545" s="3">
        <v>3</v>
      </c>
      <c r="G545" s="3">
        <v>14</v>
      </c>
      <c r="H545" s="3" t="s">
        <v>21</v>
      </c>
      <c r="I545" s="3">
        <f t="shared" si="32"/>
        <v>23</v>
      </c>
      <c r="J545" s="3">
        <f t="shared" si="33"/>
        <v>23</v>
      </c>
      <c r="K545" s="3">
        <f t="shared" si="34"/>
        <v>0.5</v>
      </c>
      <c r="L545" s="3">
        <f>COUNTIF($K$2:K545, 0.5)/COUNT($K$2:K545)</f>
        <v>7.3529411764705885E-2</v>
      </c>
      <c r="M545" s="3" t="s">
        <v>83</v>
      </c>
      <c r="N545" s="3" t="s">
        <v>98</v>
      </c>
    </row>
    <row r="546" spans="1:14">
      <c r="A546" s="3">
        <f t="shared" si="35"/>
        <v>545</v>
      </c>
      <c r="B546" s="4">
        <v>42085</v>
      </c>
      <c r="C546" s="3" t="s">
        <v>8</v>
      </c>
      <c r="D546" s="3">
        <v>0</v>
      </c>
      <c r="E546" s="3">
        <v>26</v>
      </c>
      <c r="F546" s="3">
        <v>2</v>
      </c>
      <c r="G546" s="3">
        <v>14</v>
      </c>
      <c r="H546" s="3" t="s">
        <v>11</v>
      </c>
      <c r="I546" s="3">
        <f t="shared" si="32"/>
        <v>26</v>
      </c>
      <c r="J546" s="3">
        <f t="shared" si="33"/>
        <v>20</v>
      </c>
      <c r="K546" s="3">
        <f t="shared" si="34"/>
        <v>1</v>
      </c>
      <c r="L546" s="3">
        <f>COUNTIF($K$2:K546, 0.5)/COUNT($K$2:K546)</f>
        <v>7.3394495412844041E-2</v>
      </c>
      <c r="M546" s="3" t="s">
        <v>78</v>
      </c>
      <c r="N546" s="3" t="s">
        <v>94</v>
      </c>
    </row>
    <row r="547" spans="1:14">
      <c r="A547" s="3">
        <f t="shared" si="35"/>
        <v>546</v>
      </c>
      <c r="B547" s="4">
        <v>42085</v>
      </c>
      <c r="C547" s="3" t="s">
        <v>14</v>
      </c>
      <c r="D547" s="3">
        <v>2</v>
      </c>
      <c r="E547" s="3">
        <v>20</v>
      </c>
      <c r="F547" s="3">
        <v>2</v>
      </c>
      <c r="G547" s="3">
        <v>19</v>
      </c>
      <c r="H547" s="3" t="s">
        <v>3</v>
      </c>
      <c r="I547" s="3">
        <f t="shared" si="32"/>
        <v>26</v>
      </c>
      <c r="J547" s="3">
        <f t="shared" si="33"/>
        <v>25</v>
      </c>
      <c r="K547" s="3">
        <f t="shared" si="34"/>
        <v>1</v>
      </c>
      <c r="L547" s="3">
        <f>COUNTIF($K$2:K547, 0.5)/COUNT($K$2:K547)</f>
        <v>7.3260073260073263E-2</v>
      </c>
      <c r="M547" s="3" t="s">
        <v>54</v>
      </c>
      <c r="N547" s="3" t="s">
        <v>94</v>
      </c>
    </row>
    <row r="548" spans="1:14">
      <c r="A548" s="3">
        <f t="shared" si="35"/>
        <v>547</v>
      </c>
      <c r="B548" s="4">
        <v>42085</v>
      </c>
      <c r="C548" s="3" t="s">
        <v>12</v>
      </c>
      <c r="D548" s="3">
        <v>3</v>
      </c>
      <c r="E548" s="3">
        <v>17</v>
      </c>
      <c r="F548" s="3">
        <v>2</v>
      </c>
      <c r="G548" s="3">
        <v>10</v>
      </c>
      <c r="H548" s="3" t="s">
        <v>19</v>
      </c>
      <c r="I548" s="3">
        <f t="shared" si="32"/>
        <v>26</v>
      </c>
      <c r="J548" s="3">
        <f t="shared" si="33"/>
        <v>16</v>
      </c>
      <c r="K548" s="3">
        <f t="shared" si="34"/>
        <v>1</v>
      </c>
      <c r="L548" s="3">
        <f>COUNTIF($K$2:K548, 0.5)/COUNT($K$2:K548)</f>
        <v>7.3126142595978064E-2</v>
      </c>
      <c r="M548" s="3" t="s">
        <v>93</v>
      </c>
      <c r="N548" s="3" t="s">
        <v>96</v>
      </c>
    </row>
    <row r="549" spans="1:14">
      <c r="A549" s="3">
        <f t="shared" si="35"/>
        <v>548</v>
      </c>
      <c r="B549" s="4">
        <v>42085</v>
      </c>
      <c r="C549" s="3" t="s">
        <v>23</v>
      </c>
      <c r="D549" s="3">
        <v>2</v>
      </c>
      <c r="E549" s="3">
        <v>21</v>
      </c>
      <c r="F549" s="3">
        <v>0</v>
      </c>
      <c r="G549" s="3">
        <v>17</v>
      </c>
      <c r="H549" s="3" t="s">
        <v>7</v>
      </c>
      <c r="I549" s="3">
        <f t="shared" si="32"/>
        <v>27</v>
      </c>
      <c r="J549" s="3">
        <f t="shared" si="33"/>
        <v>17</v>
      </c>
      <c r="K549" s="3">
        <f t="shared" si="34"/>
        <v>1</v>
      </c>
      <c r="L549" s="3">
        <f>COUNTIF($K$2:K549, 0.5)/COUNT($K$2:K549)</f>
        <v>7.2992700729927001E-2</v>
      </c>
      <c r="M549" s="3" t="s">
        <v>72</v>
      </c>
      <c r="N549" s="3" t="s">
        <v>97</v>
      </c>
    </row>
    <row r="550" spans="1:14">
      <c r="A550" s="3">
        <f t="shared" si="35"/>
        <v>549</v>
      </c>
      <c r="B550" s="4">
        <v>42085</v>
      </c>
      <c r="C550" s="3" t="s">
        <v>30</v>
      </c>
      <c r="D550" s="3">
        <v>3</v>
      </c>
      <c r="E550" s="3">
        <v>18</v>
      </c>
      <c r="F550" s="3">
        <v>4</v>
      </c>
      <c r="G550" s="3">
        <v>14</v>
      </c>
      <c r="H550" s="3" t="s">
        <v>17</v>
      </c>
      <c r="I550" s="3">
        <f t="shared" si="32"/>
        <v>27</v>
      </c>
      <c r="J550" s="3">
        <f t="shared" si="33"/>
        <v>26</v>
      </c>
      <c r="K550" s="3">
        <f t="shared" si="34"/>
        <v>1</v>
      </c>
      <c r="L550" s="3">
        <f>COUNTIF($K$2:K550, 0.5)/COUNT($K$2:K550)</f>
        <v>7.2859744990892539E-2</v>
      </c>
      <c r="M550" s="3" t="s">
        <v>88</v>
      </c>
      <c r="N550" s="3" t="s">
        <v>102</v>
      </c>
    </row>
    <row r="551" spans="1:14">
      <c r="A551" s="3">
        <f t="shared" si="35"/>
        <v>550</v>
      </c>
      <c r="B551" s="4">
        <v>42085</v>
      </c>
      <c r="C551" s="3" t="s">
        <v>18</v>
      </c>
      <c r="D551" s="3">
        <v>1</v>
      </c>
      <c r="E551" s="3">
        <v>25</v>
      </c>
      <c r="F551" s="3">
        <v>1</v>
      </c>
      <c r="G551" s="3">
        <v>19</v>
      </c>
      <c r="H551" s="3" t="s">
        <v>16</v>
      </c>
      <c r="I551" s="3">
        <f t="shared" si="32"/>
        <v>28</v>
      </c>
      <c r="J551" s="3">
        <f t="shared" si="33"/>
        <v>22</v>
      </c>
      <c r="K551" s="3">
        <f t="shared" si="34"/>
        <v>1</v>
      </c>
      <c r="L551" s="3">
        <f>COUNTIF($K$2:K551, 0.5)/COUNT($K$2:K551)</f>
        <v>7.2727272727272724E-2</v>
      </c>
      <c r="M551" s="3" t="s">
        <v>129</v>
      </c>
      <c r="N551" s="3" t="s">
        <v>95</v>
      </c>
    </row>
    <row r="552" spans="1:14">
      <c r="A552" s="3">
        <f t="shared" si="35"/>
        <v>551</v>
      </c>
      <c r="B552" s="4">
        <v>42085</v>
      </c>
      <c r="C552" s="3" t="s">
        <v>4</v>
      </c>
      <c r="D552" s="3">
        <v>4</v>
      </c>
      <c r="E552" s="3">
        <v>21</v>
      </c>
      <c r="F552" s="3">
        <v>2</v>
      </c>
      <c r="G552" s="3">
        <v>28</v>
      </c>
      <c r="H552" s="3" t="s">
        <v>28</v>
      </c>
      <c r="I552" s="3">
        <f t="shared" si="32"/>
        <v>33</v>
      </c>
      <c r="J552" s="3">
        <f t="shared" si="33"/>
        <v>34</v>
      </c>
      <c r="K552" s="3">
        <f t="shared" si="34"/>
        <v>0</v>
      </c>
      <c r="L552" s="3">
        <f>COUNTIF($K$2:K552, 0.5)/COUNT($K$2:K552)</f>
        <v>7.2595281306715068E-2</v>
      </c>
      <c r="M552" s="3" t="s">
        <v>47</v>
      </c>
      <c r="N552" s="3" t="s">
        <v>94</v>
      </c>
    </row>
    <row r="553" spans="1:14">
      <c r="A553" s="3">
        <f t="shared" si="35"/>
        <v>552</v>
      </c>
      <c r="B553" s="4">
        <v>42091</v>
      </c>
      <c r="C553" s="3" t="s">
        <v>22</v>
      </c>
      <c r="D553" s="3">
        <v>2</v>
      </c>
      <c r="E553" s="3">
        <v>13</v>
      </c>
      <c r="F553" s="3">
        <v>1</v>
      </c>
      <c r="G553" s="3">
        <v>11</v>
      </c>
      <c r="H553" s="3" t="s">
        <v>6</v>
      </c>
      <c r="I553" s="3">
        <f t="shared" si="32"/>
        <v>19</v>
      </c>
      <c r="J553" s="3">
        <f t="shared" si="33"/>
        <v>14</v>
      </c>
      <c r="K553" s="3">
        <f t="shared" si="34"/>
        <v>1</v>
      </c>
      <c r="L553" s="3">
        <f>COUNTIF($K$2:K553, 0.5)/COUNT($K$2:K553)</f>
        <v>7.2463768115942032E-2</v>
      </c>
      <c r="M553" s="3" t="s">
        <v>103</v>
      </c>
      <c r="N553" s="3" t="s">
        <v>97</v>
      </c>
    </row>
    <row r="554" spans="1:14">
      <c r="A554" s="3">
        <f t="shared" si="35"/>
        <v>553</v>
      </c>
      <c r="B554" s="4">
        <v>42091</v>
      </c>
      <c r="C554" s="3" t="s">
        <v>16</v>
      </c>
      <c r="D554" s="3">
        <v>2</v>
      </c>
      <c r="E554" s="3">
        <v>18</v>
      </c>
      <c r="F554" s="3">
        <v>1</v>
      </c>
      <c r="G554" s="3">
        <v>13</v>
      </c>
      <c r="H554" s="3" t="s">
        <v>0</v>
      </c>
      <c r="I554" s="3">
        <f t="shared" si="32"/>
        <v>24</v>
      </c>
      <c r="J554" s="3">
        <f t="shared" si="33"/>
        <v>16</v>
      </c>
      <c r="K554" s="3">
        <f t="shared" si="34"/>
        <v>1</v>
      </c>
      <c r="L554" s="3">
        <f>COUNTIF($K$2:K554, 0.5)/COUNT($K$2:K554)</f>
        <v>7.2332730560578665E-2</v>
      </c>
      <c r="M554" s="3" t="s">
        <v>62</v>
      </c>
      <c r="N554" s="3" t="s">
        <v>95</v>
      </c>
    </row>
    <row r="555" spans="1:14">
      <c r="A555" s="3">
        <f t="shared" si="35"/>
        <v>554</v>
      </c>
      <c r="B555" s="4">
        <v>42091</v>
      </c>
      <c r="C555" s="3" t="s">
        <v>8</v>
      </c>
      <c r="D555" s="3">
        <v>1</v>
      </c>
      <c r="E555" s="3">
        <v>25</v>
      </c>
      <c r="F555" s="3">
        <v>0</v>
      </c>
      <c r="G555" s="3">
        <v>16</v>
      </c>
      <c r="H555" s="3" t="s">
        <v>18</v>
      </c>
      <c r="I555" s="3">
        <f t="shared" si="32"/>
        <v>28</v>
      </c>
      <c r="J555" s="3">
        <f t="shared" si="33"/>
        <v>16</v>
      </c>
      <c r="K555" s="3">
        <f t="shared" si="34"/>
        <v>1</v>
      </c>
      <c r="L555" s="3">
        <f>COUNTIF($K$2:K555, 0.5)/COUNT($K$2:K555)</f>
        <v>7.2202166064981949E-2</v>
      </c>
      <c r="M555" s="3" t="s">
        <v>56</v>
      </c>
      <c r="N555" s="3" t="s">
        <v>94</v>
      </c>
    </row>
    <row r="556" spans="1:14">
      <c r="A556" s="3">
        <f t="shared" si="35"/>
        <v>555</v>
      </c>
      <c r="B556" s="4">
        <v>42091</v>
      </c>
      <c r="C556" s="3" t="s">
        <v>20</v>
      </c>
      <c r="D556" s="3">
        <v>4</v>
      </c>
      <c r="E556" s="3">
        <v>20</v>
      </c>
      <c r="F556" s="3">
        <v>0</v>
      </c>
      <c r="G556" s="3">
        <v>9</v>
      </c>
      <c r="H556" s="3" t="s">
        <v>27</v>
      </c>
      <c r="I556" s="3">
        <f t="shared" si="32"/>
        <v>32</v>
      </c>
      <c r="J556" s="3">
        <f t="shared" si="33"/>
        <v>9</v>
      </c>
      <c r="K556" s="3">
        <f t="shared" si="34"/>
        <v>1</v>
      </c>
      <c r="L556" s="3">
        <f>COUNTIF($K$2:K556, 0.5)/COUNT($K$2:K556)</f>
        <v>7.2072072072072071E-2</v>
      </c>
      <c r="M556" s="3" t="s">
        <v>91</v>
      </c>
      <c r="N556" s="3" t="s">
        <v>102</v>
      </c>
    </row>
    <row r="557" spans="1:14">
      <c r="A557" s="3">
        <f t="shared" si="35"/>
        <v>556</v>
      </c>
      <c r="B557" s="4">
        <v>42092</v>
      </c>
      <c r="C557" s="3" t="s">
        <v>25</v>
      </c>
      <c r="D557" s="3">
        <v>0</v>
      </c>
      <c r="E557" s="3">
        <v>13</v>
      </c>
      <c r="F557" s="3">
        <v>1</v>
      </c>
      <c r="G557" s="3">
        <v>16</v>
      </c>
      <c r="H557" s="3" t="s">
        <v>28</v>
      </c>
      <c r="I557" s="3">
        <f t="shared" si="32"/>
        <v>13</v>
      </c>
      <c r="J557" s="3">
        <f t="shared" si="33"/>
        <v>19</v>
      </c>
      <c r="K557" s="3">
        <f t="shared" si="34"/>
        <v>0</v>
      </c>
      <c r="L557" s="3">
        <f>COUNTIF($K$2:K557, 0.5)/COUNT($K$2:K557)</f>
        <v>7.1942446043165464E-2</v>
      </c>
      <c r="M557" s="3" t="s">
        <v>61</v>
      </c>
      <c r="N557" s="3" t="s">
        <v>94</v>
      </c>
    </row>
    <row r="558" spans="1:14">
      <c r="A558" s="3">
        <f t="shared" si="35"/>
        <v>557</v>
      </c>
      <c r="B558" s="4">
        <v>42092</v>
      </c>
      <c r="C558" s="3" t="s">
        <v>4</v>
      </c>
      <c r="D558" s="3">
        <v>0</v>
      </c>
      <c r="E558" s="3">
        <v>18</v>
      </c>
      <c r="F558" s="3">
        <v>0</v>
      </c>
      <c r="G558" s="3">
        <v>14</v>
      </c>
      <c r="H558" s="3" t="s">
        <v>33</v>
      </c>
      <c r="I558" s="3">
        <f t="shared" si="32"/>
        <v>18</v>
      </c>
      <c r="J558" s="3">
        <f t="shared" si="33"/>
        <v>14</v>
      </c>
      <c r="K558" s="3">
        <f t="shared" si="34"/>
        <v>1</v>
      </c>
      <c r="L558" s="3">
        <f>COUNTIF($K$2:K558, 0.5)/COUNT($K$2:K558)</f>
        <v>7.1813285457809697E-2</v>
      </c>
      <c r="M558" s="3" t="s">
        <v>47</v>
      </c>
      <c r="N558" s="3" t="s">
        <v>94</v>
      </c>
    </row>
    <row r="559" spans="1:14">
      <c r="A559" s="3">
        <f t="shared" si="35"/>
        <v>558</v>
      </c>
      <c r="B559" s="4">
        <v>42092</v>
      </c>
      <c r="C559" s="3" t="s">
        <v>31</v>
      </c>
      <c r="D559" s="3">
        <v>0</v>
      </c>
      <c r="E559" s="3">
        <v>20</v>
      </c>
      <c r="F559" s="3">
        <v>0</v>
      </c>
      <c r="G559" s="3">
        <v>12</v>
      </c>
      <c r="H559" s="3" t="s">
        <v>11</v>
      </c>
      <c r="I559" s="3">
        <f t="shared" si="32"/>
        <v>20</v>
      </c>
      <c r="J559" s="3">
        <f t="shared" si="33"/>
        <v>12</v>
      </c>
      <c r="K559" s="3">
        <f t="shared" si="34"/>
        <v>1</v>
      </c>
      <c r="L559" s="3">
        <f>COUNTIF($K$2:K559, 0.5)/COUNT($K$2:K559)</f>
        <v>7.1684587813620068E-2</v>
      </c>
      <c r="M559" s="3" t="s">
        <v>57</v>
      </c>
      <c r="N559" s="3" t="s">
        <v>94</v>
      </c>
    </row>
    <row r="560" spans="1:14">
      <c r="A560" s="3">
        <f t="shared" si="35"/>
        <v>559</v>
      </c>
      <c r="B560" s="4">
        <v>42092</v>
      </c>
      <c r="C560" s="3" t="s">
        <v>14</v>
      </c>
      <c r="D560" s="3">
        <v>1</v>
      </c>
      <c r="E560" s="3">
        <v>18</v>
      </c>
      <c r="F560" s="3">
        <v>1</v>
      </c>
      <c r="G560" s="3">
        <v>17</v>
      </c>
      <c r="H560" s="3" t="s">
        <v>3</v>
      </c>
      <c r="I560" s="3">
        <f t="shared" si="32"/>
        <v>21</v>
      </c>
      <c r="J560" s="3">
        <f t="shared" si="33"/>
        <v>20</v>
      </c>
      <c r="K560" s="3">
        <f t="shared" si="34"/>
        <v>1</v>
      </c>
      <c r="L560" s="3">
        <f>COUNTIF($K$2:K560, 0.5)/COUNT($K$2:K560)</f>
        <v>7.1556350626118065E-2</v>
      </c>
      <c r="M560" s="3" t="s">
        <v>54</v>
      </c>
      <c r="N560" s="3" t="s">
        <v>94</v>
      </c>
    </row>
    <row r="561" spans="1:14">
      <c r="A561" s="3">
        <f t="shared" si="35"/>
        <v>560</v>
      </c>
      <c r="B561" s="4">
        <v>42098</v>
      </c>
      <c r="C561" s="3" t="s">
        <v>29</v>
      </c>
      <c r="D561" s="3">
        <v>0</v>
      </c>
      <c r="E561" s="3">
        <v>18</v>
      </c>
      <c r="F561" s="3">
        <v>1</v>
      </c>
      <c r="G561" s="3">
        <v>11</v>
      </c>
      <c r="H561" s="3" t="s">
        <v>24</v>
      </c>
      <c r="I561" s="3">
        <f t="shared" si="32"/>
        <v>18</v>
      </c>
      <c r="J561" s="3">
        <f t="shared" si="33"/>
        <v>14</v>
      </c>
      <c r="K561" s="3">
        <f t="shared" si="34"/>
        <v>1</v>
      </c>
      <c r="L561" s="3">
        <f>COUNTIF($K$2:K561, 0.5)/COUNT($K$2:K561)</f>
        <v>7.1428571428571425E-2</v>
      </c>
      <c r="M561" s="3" t="s">
        <v>132</v>
      </c>
      <c r="N561" s="3" t="s">
        <v>98</v>
      </c>
    </row>
    <row r="562" spans="1:14">
      <c r="A562" s="3">
        <f t="shared" si="35"/>
        <v>561</v>
      </c>
      <c r="B562" s="4">
        <v>42098</v>
      </c>
      <c r="C562" s="3" t="s">
        <v>30</v>
      </c>
      <c r="D562" s="3">
        <v>1</v>
      </c>
      <c r="E562" s="3">
        <v>15</v>
      </c>
      <c r="F562" s="3">
        <v>2</v>
      </c>
      <c r="G562" s="3">
        <v>10</v>
      </c>
      <c r="H562" s="3" t="s">
        <v>20</v>
      </c>
      <c r="I562" s="3">
        <f t="shared" si="32"/>
        <v>18</v>
      </c>
      <c r="J562" s="3">
        <f t="shared" si="33"/>
        <v>16</v>
      </c>
      <c r="K562" s="3">
        <f t="shared" si="34"/>
        <v>1</v>
      </c>
      <c r="L562" s="3">
        <f>COUNTIF($K$2:K562, 0.5)/COUNT($K$2:K562)</f>
        <v>7.130124777183601E-2</v>
      </c>
      <c r="M562" s="3" t="s">
        <v>81</v>
      </c>
      <c r="N562" s="3" t="s">
        <v>102</v>
      </c>
    </row>
    <row r="563" spans="1:14">
      <c r="A563" s="3">
        <f t="shared" si="35"/>
        <v>562</v>
      </c>
      <c r="B563" s="4">
        <v>42098</v>
      </c>
      <c r="C563" s="3" t="s">
        <v>13</v>
      </c>
      <c r="D563" s="3">
        <v>0</v>
      </c>
      <c r="E563" s="3">
        <v>22</v>
      </c>
      <c r="F563" s="3">
        <v>0</v>
      </c>
      <c r="G563" s="3">
        <v>17</v>
      </c>
      <c r="H563" s="3" t="s">
        <v>23</v>
      </c>
      <c r="I563" s="3">
        <f t="shared" si="32"/>
        <v>22</v>
      </c>
      <c r="J563" s="3">
        <f t="shared" si="33"/>
        <v>17</v>
      </c>
      <c r="K563" s="3">
        <f t="shared" si="34"/>
        <v>1</v>
      </c>
      <c r="L563" s="3">
        <f>COUNTIF($K$2:K563, 0.5)/COUNT($K$2:K563)</f>
        <v>7.1174377224199295E-2</v>
      </c>
      <c r="M563" s="3" t="s">
        <v>68</v>
      </c>
      <c r="N563" s="3" t="s">
        <v>97</v>
      </c>
    </row>
    <row r="564" spans="1:14">
      <c r="A564" s="3">
        <f t="shared" si="35"/>
        <v>563</v>
      </c>
      <c r="B564" s="4">
        <v>42098</v>
      </c>
      <c r="C564" s="3" t="s">
        <v>12</v>
      </c>
      <c r="D564" s="3">
        <v>5</v>
      </c>
      <c r="E564" s="3">
        <v>17</v>
      </c>
      <c r="F564" s="3">
        <v>3</v>
      </c>
      <c r="G564" s="3">
        <v>17</v>
      </c>
      <c r="H564" s="3" t="s">
        <v>32</v>
      </c>
      <c r="I564" s="3">
        <f t="shared" si="32"/>
        <v>32</v>
      </c>
      <c r="J564" s="3">
        <f t="shared" si="33"/>
        <v>26</v>
      </c>
      <c r="K564" s="3">
        <f t="shared" si="34"/>
        <v>1</v>
      </c>
      <c r="L564" s="3">
        <f>COUNTIF($K$2:K564, 0.5)/COUNT($K$2:K564)</f>
        <v>7.1047957371225573E-2</v>
      </c>
      <c r="M564" s="3" t="s">
        <v>63</v>
      </c>
      <c r="N564" s="3" t="s">
        <v>96</v>
      </c>
    </row>
    <row r="565" spans="1:14">
      <c r="A565" s="3">
        <f t="shared" si="35"/>
        <v>564</v>
      </c>
      <c r="B565" s="4">
        <v>42105</v>
      </c>
      <c r="C565" s="3" t="s">
        <v>12</v>
      </c>
      <c r="D565" s="3">
        <v>2</v>
      </c>
      <c r="E565" s="3">
        <v>16</v>
      </c>
      <c r="F565" s="3">
        <v>1</v>
      </c>
      <c r="G565" s="3">
        <v>18</v>
      </c>
      <c r="H565" s="3" t="s">
        <v>0</v>
      </c>
      <c r="I565" s="3">
        <f t="shared" si="32"/>
        <v>22</v>
      </c>
      <c r="J565" s="3">
        <f t="shared" si="33"/>
        <v>21</v>
      </c>
      <c r="K565" s="3">
        <f t="shared" si="34"/>
        <v>1</v>
      </c>
      <c r="L565" s="3">
        <f>COUNTIF($K$2:K565, 0.5)/COUNT($K$2:K565)</f>
        <v>7.0921985815602842E-2</v>
      </c>
      <c r="M565" s="3" t="s">
        <v>78</v>
      </c>
      <c r="N565" s="3" t="s">
        <v>95</v>
      </c>
    </row>
    <row r="566" spans="1:14">
      <c r="A566" s="3">
        <f t="shared" si="35"/>
        <v>565</v>
      </c>
      <c r="B566" s="4">
        <v>42105</v>
      </c>
      <c r="C566" s="3" t="s">
        <v>6</v>
      </c>
      <c r="D566" s="3">
        <v>4</v>
      </c>
      <c r="E566" s="3">
        <v>13</v>
      </c>
      <c r="F566" s="3">
        <v>4</v>
      </c>
      <c r="G566" s="3">
        <v>13</v>
      </c>
      <c r="H566" s="3" t="s">
        <v>29</v>
      </c>
      <c r="I566" s="3">
        <f t="shared" si="32"/>
        <v>25</v>
      </c>
      <c r="J566" s="3">
        <f t="shared" si="33"/>
        <v>25</v>
      </c>
      <c r="K566" s="3">
        <f t="shared" si="34"/>
        <v>0.5</v>
      </c>
      <c r="L566" s="3">
        <f>COUNTIF($K$2:K566, 0.5)/COUNT($K$2:K566)</f>
        <v>7.2566371681415928E-2</v>
      </c>
      <c r="M566" s="3" t="s">
        <v>71</v>
      </c>
      <c r="N566" s="3" t="s">
        <v>97</v>
      </c>
    </row>
    <row r="567" spans="1:14">
      <c r="A567" s="3">
        <f t="shared" si="35"/>
        <v>566</v>
      </c>
      <c r="B567" s="4">
        <v>42112</v>
      </c>
      <c r="C567" s="3" t="s">
        <v>6</v>
      </c>
      <c r="D567" s="3">
        <v>2</v>
      </c>
      <c r="E567" s="3">
        <v>16</v>
      </c>
      <c r="F567" s="3">
        <v>2</v>
      </c>
      <c r="G567" s="3">
        <v>12</v>
      </c>
      <c r="H567" s="3" t="s">
        <v>29</v>
      </c>
      <c r="I567" s="3">
        <f t="shared" si="32"/>
        <v>22</v>
      </c>
      <c r="J567" s="3">
        <f t="shared" si="33"/>
        <v>18</v>
      </c>
      <c r="K567" s="3">
        <f t="shared" si="34"/>
        <v>1</v>
      </c>
      <c r="L567" s="3">
        <f>COUNTIF($K$2:K567, 0.5)/COUNT($K$2:K567)</f>
        <v>7.2438162544169613E-2</v>
      </c>
      <c r="M567" s="3" t="s">
        <v>71</v>
      </c>
      <c r="N567" s="3" t="s">
        <v>97</v>
      </c>
    </row>
    <row r="568" spans="1:14">
      <c r="A568" s="3">
        <f t="shared" si="35"/>
        <v>567</v>
      </c>
      <c r="B568" s="4">
        <v>42113</v>
      </c>
      <c r="C568" s="3" t="s">
        <v>28</v>
      </c>
      <c r="D568" s="3">
        <v>2</v>
      </c>
      <c r="E568" s="3">
        <v>15</v>
      </c>
      <c r="F568" s="3">
        <v>1</v>
      </c>
      <c r="G568" s="3">
        <v>19</v>
      </c>
      <c r="H568" s="3" t="s">
        <v>31</v>
      </c>
      <c r="I568" s="3">
        <f t="shared" si="32"/>
        <v>21</v>
      </c>
      <c r="J568" s="3">
        <f t="shared" si="33"/>
        <v>22</v>
      </c>
      <c r="K568" s="3">
        <f t="shared" si="34"/>
        <v>0</v>
      </c>
      <c r="L568" s="3">
        <f>COUNTIF($K$2:K568, 0.5)/COUNT($K$2:K568)</f>
        <v>7.2310405643738973E-2</v>
      </c>
      <c r="M568" s="3" t="s">
        <v>54</v>
      </c>
      <c r="N568" s="3" t="s">
        <v>94</v>
      </c>
    </row>
    <row r="569" spans="1:14">
      <c r="A569" s="3">
        <f t="shared" si="35"/>
        <v>568</v>
      </c>
      <c r="B569" s="4">
        <v>42113</v>
      </c>
      <c r="C569" s="3" t="s">
        <v>4</v>
      </c>
      <c r="D569" s="3">
        <v>1</v>
      </c>
      <c r="E569" s="3">
        <v>27</v>
      </c>
      <c r="F569" s="3">
        <v>2</v>
      </c>
      <c r="G569" s="3">
        <v>23</v>
      </c>
      <c r="H569" s="3" t="s">
        <v>8</v>
      </c>
      <c r="I569" s="3">
        <f t="shared" si="32"/>
        <v>30</v>
      </c>
      <c r="J569" s="3">
        <f t="shared" si="33"/>
        <v>29</v>
      </c>
      <c r="K569" s="3">
        <f t="shared" si="34"/>
        <v>1</v>
      </c>
      <c r="L569" s="3">
        <f>COUNTIF($K$2:K569, 0.5)/COUNT($K$2:K569)</f>
        <v>7.2183098591549297E-2</v>
      </c>
      <c r="M569" s="3" t="s">
        <v>54</v>
      </c>
      <c r="N569" s="3" t="s">
        <v>94</v>
      </c>
    </row>
    <row r="570" spans="1:14">
      <c r="A570" s="3">
        <f t="shared" si="35"/>
        <v>569</v>
      </c>
      <c r="B570" s="4">
        <v>42126</v>
      </c>
      <c r="C570" s="3" t="s">
        <v>10</v>
      </c>
      <c r="D570" s="3">
        <v>0</v>
      </c>
      <c r="E570" s="3">
        <v>9</v>
      </c>
      <c r="F570" s="3">
        <v>3</v>
      </c>
      <c r="G570" s="3">
        <v>12</v>
      </c>
      <c r="H570" s="3" t="s">
        <v>26</v>
      </c>
      <c r="I570" s="3">
        <f t="shared" si="32"/>
        <v>9</v>
      </c>
      <c r="J570" s="3">
        <f t="shared" si="33"/>
        <v>21</v>
      </c>
      <c r="K570" s="3">
        <f t="shared" si="34"/>
        <v>0</v>
      </c>
      <c r="L570" s="3">
        <f>COUNTIF($K$2:K570, 0.5)/COUNT($K$2:K570)</f>
        <v>7.2056239015817217E-2</v>
      </c>
      <c r="M570" s="3" t="s">
        <v>83</v>
      </c>
      <c r="N570" s="3" t="s">
        <v>106</v>
      </c>
    </row>
    <row r="571" spans="1:14">
      <c r="A571" s="3">
        <f t="shared" si="35"/>
        <v>570</v>
      </c>
      <c r="B571" s="4">
        <v>42126</v>
      </c>
      <c r="C571" s="3" t="s">
        <v>6</v>
      </c>
      <c r="D571" s="3">
        <v>0</v>
      </c>
      <c r="E571" s="3">
        <v>11</v>
      </c>
      <c r="F571" s="3">
        <v>1</v>
      </c>
      <c r="G571" s="3">
        <v>12</v>
      </c>
      <c r="H571" s="3" t="s">
        <v>29</v>
      </c>
      <c r="I571" s="3">
        <f t="shared" si="32"/>
        <v>11</v>
      </c>
      <c r="J571" s="3">
        <f t="shared" si="33"/>
        <v>15</v>
      </c>
      <c r="K571" s="3">
        <f t="shared" si="34"/>
        <v>0</v>
      </c>
      <c r="L571" s="3">
        <f>COUNTIF($K$2:K571, 0.5)/COUNT($K$2:K571)</f>
        <v>7.192982456140351E-2</v>
      </c>
      <c r="M571" s="3" t="s">
        <v>84</v>
      </c>
      <c r="N571" s="3" t="s">
        <v>106</v>
      </c>
    </row>
    <row r="572" spans="1:14">
      <c r="A572" s="3">
        <f t="shared" si="35"/>
        <v>571</v>
      </c>
      <c r="B572" s="4">
        <v>42126</v>
      </c>
      <c r="C572" s="3" t="s">
        <v>5</v>
      </c>
      <c r="D572" s="3">
        <v>0</v>
      </c>
      <c r="E572" s="3">
        <v>13</v>
      </c>
      <c r="F572" s="3">
        <v>0</v>
      </c>
      <c r="G572" s="3">
        <v>11</v>
      </c>
      <c r="H572" s="3" t="s">
        <v>22</v>
      </c>
      <c r="I572" s="3">
        <f t="shared" si="32"/>
        <v>13</v>
      </c>
      <c r="J572" s="3">
        <f t="shared" si="33"/>
        <v>11</v>
      </c>
      <c r="K572" s="3">
        <f t="shared" si="34"/>
        <v>1</v>
      </c>
      <c r="L572" s="3">
        <f>COUNTIF($K$2:K572, 0.5)/COUNT($K$2:K572)</f>
        <v>7.1803852889667244E-2</v>
      </c>
      <c r="M572" s="3" t="s">
        <v>110</v>
      </c>
      <c r="N572" s="3" t="s">
        <v>109</v>
      </c>
    </row>
    <row r="573" spans="1:14">
      <c r="A573" s="3">
        <f t="shared" si="35"/>
        <v>572</v>
      </c>
      <c r="B573" s="4">
        <v>42126</v>
      </c>
      <c r="C573" s="3" t="s">
        <v>17</v>
      </c>
      <c r="D573" s="3">
        <v>2</v>
      </c>
      <c r="E573" s="3">
        <v>12</v>
      </c>
      <c r="F573" s="3">
        <v>4</v>
      </c>
      <c r="G573" s="3">
        <v>16</v>
      </c>
      <c r="H573" s="3" t="s">
        <v>27</v>
      </c>
      <c r="I573" s="3">
        <f t="shared" si="32"/>
        <v>18</v>
      </c>
      <c r="J573" s="3">
        <f t="shared" si="33"/>
        <v>28</v>
      </c>
      <c r="K573" s="3">
        <f t="shared" si="34"/>
        <v>0</v>
      </c>
      <c r="L573" s="3">
        <f>COUNTIF($K$2:K573, 0.5)/COUNT($K$2:K573)</f>
        <v>7.167832167832168E-2</v>
      </c>
      <c r="M573" s="3" t="s">
        <v>126</v>
      </c>
      <c r="N573" s="3" t="s">
        <v>104</v>
      </c>
    </row>
    <row r="574" spans="1:14">
      <c r="A574" s="3">
        <f t="shared" si="35"/>
        <v>573</v>
      </c>
      <c r="B574" s="4">
        <v>42126</v>
      </c>
      <c r="C574" s="3" t="s">
        <v>9</v>
      </c>
      <c r="D574" s="3">
        <v>3</v>
      </c>
      <c r="E574" s="3">
        <v>12</v>
      </c>
      <c r="F574" s="3">
        <v>2</v>
      </c>
      <c r="G574" s="3">
        <v>7</v>
      </c>
      <c r="H574" s="3" t="s">
        <v>30</v>
      </c>
      <c r="I574" s="3">
        <f t="shared" si="32"/>
        <v>21</v>
      </c>
      <c r="J574" s="3">
        <f t="shared" si="33"/>
        <v>13</v>
      </c>
      <c r="K574" s="3">
        <f t="shared" si="34"/>
        <v>1</v>
      </c>
      <c r="L574" s="3">
        <f>COUNTIF($K$2:K574, 0.5)/COUNT($K$2:K574)</f>
        <v>7.1553228621291445E-2</v>
      </c>
      <c r="M574" s="3" t="s">
        <v>86</v>
      </c>
      <c r="N574" s="3" t="s">
        <v>104</v>
      </c>
    </row>
    <row r="575" spans="1:14">
      <c r="A575" s="3">
        <f t="shared" si="35"/>
        <v>574</v>
      </c>
      <c r="B575" s="4">
        <v>42126</v>
      </c>
      <c r="C575" s="3" t="s">
        <v>24</v>
      </c>
      <c r="D575" s="3">
        <v>4</v>
      </c>
      <c r="E575" s="3">
        <v>10</v>
      </c>
      <c r="F575" s="3">
        <v>0</v>
      </c>
      <c r="G575" s="3">
        <v>10</v>
      </c>
      <c r="H575" s="3" t="s">
        <v>20</v>
      </c>
      <c r="I575" s="3">
        <f t="shared" si="32"/>
        <v>22</v>
      </c>
      <c r="J575" s="3">
        <f t="shared" si="33"/>
        <v>10</v>
      </c>
      <c r="K575" s="3">
        <f t="shared" si="34"/>
        <v>1</v>
      </c>
      <c r="L575" s="3">
        <f>COUNTIF($K$2:K575, 0.5)/COUNT($K$2:K575)</f>
        <v>7.1428571428571425E-2</v>
      </c>
      <c r="M575" s="3" t="s">
        <v>81</v>
      </c>
      <c r="N575" s="3" t="s">
        <v>106</v>
      </c>
    </row>
    <row r="576" spans="1:14">
      <c r="A576" s="3">
        <f t="shared" si="35"/>
        <v>575</v>
      </c>
      <c r="B576" s="4">
        <v>42126</v>
      </c>
      <c r="C576" s="3" t="s">
        <v>1</v>
      </c>
      <c r="D576" s="3">
        <v>2</v>
      </c>
      <c r="E576" s="3">
        <v>16</v>
      </c>
      <c r="F576" s="3">
        <v>2</v>
      </c>
      <c r="G576" s="3">
        <v>11</v>
      </c>
      <c r="H576" s="3" t="s">
        <v>21</v>
      </c>
      <c r="I576" s="3">
        <f t="shared" si="32"/>
        <v>22</v>
      </c>
      <c r="J576" s="3">
        <f t="shared" si="33"/>
        <v>17</v>
      </c>
      <c r="K576" s="3">
        <f t="shared" si="34"/>
        <v>1</v>
      </c>
      <c r="L576" s="3">
        <f>COUNTIF($K$2:K576, 0.5)/COUNT($K$2:K576)</f>
        <v>7.1304347826086953E-2</v>
      </c>
      <c r="M576" s="3" t="s">
        <v>77</v>
      </c>
      <c r="N576" s="3" t="s">
        <v>106</v>
      </c>
    </row>
    <row r="577" spans="1:14">
      <c r="A577" s="3">
        <f t="shared" si="35"/>
        <v>576</v>
      </c>
      <c r="B577" s="4">
        <v>42126</v>
      </c>
      <c r="C577" s="3" t="s">
        <v>12</v>
      </c>
      <c r="D577" s="3">
        <v>2</v>
      </c>
      <c r="E577" s="3">
        <v>17</v>
      </c>
      <c r="F577" s="3">
        <v>2</v>
      </c>
      <c r="G577" s="3">
        <v>10</v>
      </c>
      <c r="H577" s="3" t="s">
        <v>7</v>
      </c>
      <c r="I577" s="3">
        <f t="shared" si="32"/>
        <v>23</v>
      </c>
      <c r="J577" s="3">
        <f t="shared" si="33"/>
        <v>16</v>
      </c>
      <c r="K577" s="3">
        <f t="shared" si="34"/>
        <v>1</v>
      </c>
      <c r="L577" s="3">
        <f>COUNTIF($K$2:K577, 0.5)/COUNT($K$2:K577)</f>
        <v>7.1180555555555552E-2</v>
      </c>
      <c r="M577" s="3" t="s">
        <v>93</v>
      </c>
      <c r="N577" s="3" t="s">
        <v>109</v>
      </c>
    </row>
    <row r="578" spans="1:14">
      <c r="A578" s="3">
        <f t="shared" si="35"/>
        <v>577</v>
      </c>
      <c r="B578" s="4">
        <v>42126</v>
      </c>
      <c r="C578" s="3" t="s">
        <v>23</v>
      </c>
      <c r="D578" s="3">
        <v>1</v>
      </c>
      <c r="E578" s="3">
        <v>21</v>
      </c>
      <c r="F578" s="3">
        <v>1</v>
      </c>
      <c r="G578" s="3">
        <v>5</v>
      </c>
      <c r="H578" s="3" t="s">
        <v>34</v>
      </c>
      <c r="I578" s="3">
        <f t="shared" ref="I578:I641" si="36">(3*D578)+E578</f>
        <v>24</v>
      </c>
      <c r="J578" s="3">
        <f t="shared" ref="J578:J641" si="37">3*F578+G578</f>
        <v>8</v>
      </c>
      <c r="K578" s="3">
        <f t="shared" ref="K578:K641" si="38">IF(I578&gt;J578,1,(IF(I578&lt;J578,0,0.5)))</f>
        <v>1</v>
      </c>
      <c r="L578" s="3">
        <f>COUNTIF($K$2:K578, 0.5)/COUNT($K$2:K578)</f>
        <v>7.1057192374350084E-2</v>
      </c>
      <c r="M578" s="3" t="s">
        <v>72</v>
      </c>
      <c r="N578" s="3" t="s">
        <v>109</v>
      </c>
    </row>
    <row r="579" spans="1:14">
      <c r="A579" s="3">
        <f t="shared" ref="A579:A642" si="39">A578+1</f>
        <v>578</v>
      </c>
      <c r="B579" s="4">
        <v>42126</v>
      </c>
      <c r="C579" s="3" t="s">
        <v>19</v>
      </c>
      <c r="D579" s="3">
        <v>2</v>
      </c>
      <c r="E579" s="3">
        <v>23</v>
      </c>
      <c r="F579" s="3">
        <v>2</v>
      </c>
      <c r="G579" s="3">
        <v>23</v>
      </c>
      <c r="H579" s="3" t="s">
        <v>13</v>
      </c>
      <c r="I579" s="3">
        <f t="shared" si="36"/>
        <v>29</v>
      </c>
      <c r="J579" s="3">
        <f t="shared" si="37"/>
        <v>29</v>
      </c>
      <c r="K579" s="3">
        <f t="shared" si="38"/>
        <v>0.5</v>
      </c>
      <c r="L579" s="3">
        <f>COUNTIF($K$2:K579, 0.5)/COUNT($K$2:K579)</f>
        <v>7.2664359861591699E-2</v>
      </c>
      <c r="M579" s="3" t="s">
        <v>75</v>
      </c>
      <c r="N579" s="3" t="s">
        <v>109</v>
      </c>
    </row>
    <row r="580" spans="1:14">
      <c r="A580" s="3">
        <f t="shared" si="39"/>
        <v>579</v>
      </c>
      <c r="B580" s="4">
        <v>42127</v>
      </c>
      <c r="C580" s="3" t="s">
        <v>32</v>
      </c>
      <c r="D580" s="3">
        <v>2</v>
      </c>
      <c r="E580" s="3">
        <v>19</v>
      </c>
      <c r="F580" s="3">
        <v>2</v>
      </c>
      <c r="G580" s="3">
        <v>17</v>
      </c>
      <c r="H580" s="3" t="s">
        <v>2</v>
      </c>
      <c r="I580" s="3">
        <f t="shared" si="36"/>
        <v>25</v>
      </c>
      <c r="J580" s="3">
        <f t="shared" si="37"/>
        <v>23</v>
      </c>
      <c r="K580" s="3">
        <f t="shared" si="38"/>
        <v>1</v>
      </c>
      <c r="L580" s="3">
        <f>COUNTIF($K$2:K580, 0.5)/COUNT($K$2:K580)</f>
        <v>7.2538860103626937E-2</v>
      </c>
      <c r="M580" s="3" t="s">
        <v>68</v>
      </c>
      <c r="N580" s="3" t="s">
        <v>114</v>
      </c>
    </row>
    <row r="581" spans="1:14">
      <c r="A581" s="3">
        <f t="shared" si="39"/>
        <v>580</v>
      </c>
      <c r="B581" s="4">
        <v>42127</v>
      </c>
      <c r="C581" s="3" t="s">
        <v>31</v>
      </c>
      <c r="D581" s="3">
        <v>1</v>
      </c>
      <c r="E581" s="3">
        <v>24</v>
      </c>
      <c r="F581" s="3">
        <v>0</v>
      </c>
      <c r="G581" s="3">
        <v>17</v>
      </c>
      <c r="H581" s="3" t="s">
        <v>4</v>
      </c>
      <c r="I581" s="3">
        <f t="shared" si="36"/>
        <v>27</v>
      </c>
      <c r="J581" s="3">
        <f t="shared" si="37"/>
        <v>17</v>
      </c>
      <c r="K581" s="3">
        <f t="shared" si="38"/>
        <v>1</v>
      </c>
      <c r="L581" s="3">
        <f>COUNTIF($K$2:K581, 0.5)/COUNT($K$2:K581)</f>
        <v>7.2413793103448282E-2</v>
      </c>
      <c r="M581" s="3" t="s">
        <v>58</v>
      </c>
      <c r="N581" s="3" t="s">
        <v>94</v>
      </c>
    </row>
    <row r="582" spans="1:14">
      <c r="A582" s="3">
        <f t="shared" si="39"/>
        <v>581</v>
      </c>
      <c r="B582" s="4">
        <v>42127</v>
      </c>
      <c r="C582" s="3" t="s">
        <v>0</v>
      </c>
      <c r="D582" s="3">
        <v>5</v>
      </c>
      <c r="E582" s="3">
        <v>17</v>
      </c>
      <c r="F582" s="3">
        <v>3</v>
      </c>
      <c r="G582" s="3">
        <v>22</v>
      </c>
      <c r="H582" s="3" t="s">
        <v>16</v>
      </c>
      <c r="I582" s="3">
        <f t="shared" si="36"/>
        <v>32</v>
      </c>
      <c r="J582" s="3">
        <f t="shared" si="37"/>
        <v>31</v>
      </c>
      <c r="K582" s="3">
        <f t="shared" si="38"/>
        <v>1</v>
      </c>
      <c r="L582" s="3">
        <f>COUNTIF($K$2:K582, 0.5)/COUNT($K$2:K582)</f>
        <v>7.2289156626506021E-2</v>
      </c>
      <c r="M582" s="3" t="s">
        <v>116</v>
      </c>
      <c r="N582" s="3" t="s">
        <v>114</v>
      </c>
    </row>
    <row r="583" spans="1:14">
      <c r="A583" s="3">
        <f t="shared" si="39"/>
        <v>582</v>
      </c>
      <c r="B583" s="4">
        <v>42133</v>
      </c>
      <c r="C583" s="3" t="s">
        <v>21</v>
      </c>
      <c r="D583" s="3">
        <v>2</v>
      </c>
      <c r="E583" s="3">
        <v>8</v>
      </c>
      <c r="F583" s="3">
        <v>1</v>
      </c>
      <c r="G583" s="3">
        <v>21</v>
      </c>
      <c r="H583" s="3" t="s">
        <v>10</v>
      </c>
      <c r="I583" s="3">
        <f t="shared" si="36"/>
        <v>14</v>
      </c>
      <c r="J583" s="3">
        <f t="shared" si="37"/>
        <v>24</v>
      </c>
      <c r="K583" s="3">
        <f t="shared" si="38"/>
        <v>0</v>
      </c>
      <c r="L583" s="3">
        <f>COUNTIF($K$2:K583, 0.5)/COUNT($K$2:K583)</f>
        <v>7.2164948453608241E-2</v>
      </c>
      <c r="M583" s="3" t="s">
        <v>80</v>
      </c>
      <c r="N583" s="3" t="s">
        <v>106</v>
      </c>
    </row>
    <row r="584" spans="1:14">
      <c r="A584" s="3">
        <f t="shared" si="39"/>
        <v>583</v>
      </c>
      <c r="B584" s="4">
        <v>42133</v>
      </c>
      <c r="C584" s="3" t="s">
        <v>15</v>
      </c>
      <c r="D584" s="3">
        <v>3</v>
      </c>
      <c r="E584" s="3">
        <v>9</v>
      </c>
      <c r="F584" s="3">
        <v>2</v>
      </c>
      <c r="G584" s="3">
        <v>16</v>
      </c>
      <c r="H584" s="3" t="s">
        <v>9</v>
      </c>
      <c r="I584" s="3">
        <f t="shared" si="36"/>
        <v>18</v>
      </c>
      <c r="J584" s="3">
        <f t="shared" si="37"/>
        <v>22</v>
      </c>
      <c r="K584" s="3">
        <f t="shared" si="38"/>
        <v>0</v>
      </c>
      <c r="L584" s="3">
        <f>COUNTIF($K$2:K584, 0.5)/COUNT($K$2:K584)</f>
        <v>7.2041166380789029E-2</v>
      </c>
      <c r="M584" s="3" t="s">
        <v>88</v>
      </c>
      <c r="N584" s="3" t="s">
        <v>104</v>
      </c>
    </row>
    <row r="585" spans="1:14">
      <c r="A585" s="3">
        <f t="shared" si="39"/>
        <v>584</v>
      </c>
      <c r="B585" s="4">
        <v>42133</v>
      </c>
      <c r="C585" s="3" t="s">
        <v>30</v>
      </c>
      <c r="D585" s="3">
        <v>1</v>
      </c>
      <c r="E585" s="3">
        <v>15</v>
      </c>
      <c r="F585" s="3">
        <v>1</v>
      </c>
      <c r="G585" s="3">
        <v>18</v>
      </c>
      <c r="H585" s="3" t="s">
        <v>17</v>
      </c>
      <c r="I585" s="3">
        <f t="shared" si="36"/>
        <v>18</v>
      </c>
      <c r="J585" s="3">
        <f t="shared" si="37"/>
        <v>21</v>
      </c>
      <c r="K585" s="3">
        <f t="shared" si="38"/>
        <v>0</v>
      </c>
      <c r="L585" s="3">
        <f>COUNTIF($K$2:K585, 0.5)/COUNT($K$2:K585)</f>
        <v>7.1917808219178078E-2</v>
      </c>
      <c r="M585" s="3" t="s">
        <v>88</v>
      </c>
      <c r="N585" s="3" t="s">
        <v>104</v>
      </c>
    </row>
    <row r="586" spans="1:14">
      <c r="A586" s="3">
        <f t="shared" si="39"/>
        <v>585</v>
      </c>
      <c r="B586" s="4">
        <v>42133</v>
      </c>
      <c r="C586" s="3" t="s">
        <v>13</v>
      </c>
      <c r="D586" s="3">
        <v>0</v>
      </c>
      <c r="E586" s="3">
        <v>19</v>
      </c>
      <c r="F586" s="3">
        <v>3</v>
      </c>
      <c r="G586" s="3">
        <v>16</v>
      </c>
      <c r="H586" s="3" t="s">
        <v>19</v>
      </c>
      <c r="I586" s="3">
        <f t="shared" si="36"/>
        <v>19</v>
      </c>
      <c r="J586" s="3">
        <f t="shared" si="37"/>
        <v>25</v>
      </c>
      <c r="K586" s="3">
        <f t="shared" si="38"/>
        <v>0</v>
      </c>
      <c r="L586" s="3">
        <f>COUNTIF($K$2:K586, 0.5)/COUNT($K$2:K586)</f>
        <v>7.179487179487179E-2</v>
      </c>
      <c r="M586" s="3" t="s">
        <v>76</v>
      </c>
      <c r="N586" s="3" t="s">
        <v>109</v>
      </c>
    </row>
    <row r="587" spans="1:14">
      <c r="A587" s="3">
        <f t="shared" si="39"/>
        <v>586</v>
      </c>
      <c r="B587" s="4">
        <v>42133</v>
      </c>
      <c r="C587" s="3" t="s">
        <v>29</v>
      </c>
      <c r="D587" s="3">
        <v>0</v>
      </c>
      <c r="E587" s="3">
        <v>20</v>
      </c>
      <c r="F587" s="3">
        <v>3</v>
      </c>
      <c r="G587" s="3">
        <v>17</v>
      </c>
      <c r="H587" s="3" t="s">
        <v>1</v>
      </c>
      <c r="I587" s="3">
        <f t="shared" si="36"/>
        <v>20</v>
      </c>
      <c r="J587" s="3">
        <f t="shared" si="37"/>
        <v>26</v>
      </c>
      <c r="K587" s="3">
        <f t="shared" si="38"/>
        <v>0</v>
      </c>
      <c r="L587" s="3">
        <f>COUNTIF($K$2:K587, 0.5)/COUNT($K$2:K587)</f>
        <v>7.1672354948805458E-2</v>
      </c>
      <c r="M587" s="3" t="s">
        <v>105</v>
      </c>
      <c r="N587" s="3" t="s">
        <v>106</v>
      </c>
    </row>
    <row r="588" spans="1:14">
      <c r="A588" s="3">
        <f t="shared" si="39"/>
        <v>587</v>
      </c>
      <c r="B588" s="4">
        <v>42133</v>
      </c>
      <c r="C588" s="3" t="s">
        <v>7</v>
      </c>
      <c r="D588" s="3">
        <v>1</v>
      </c>
      <c r="E588" s="3">
        <v>19</v>
      </c>
      <c r="F588" s="3">
        <v>0</v>
      </c>
      <c r="G588" s="3">
        <v>13</v>
      </c>
      <c r="H588" s="3" t="s">
        <v>34</v>
      </c>
      <c r="I588" s="3">
        <f t="shared" si="36"/>
        <v>22</v>
      </c>
      <c r="J588" s="3">
        <f t="shared" si="37"/>
        <v>13</v>
      </c>
      <c r="K588" s="3">
        <f t="shared" si="38"/>
        <v>1</v>
      </c>
      <c r="L588" s="3">
        <f>COUNTIF($K$2:K588, 0.5)/COUNT($K$2:K588)</f>
        <v>7.1550255536626917E-2</v>
      </c>
      <c r="M588" s="3" t="s">
        <v>112</v>
      </c>
      <c r="N588" s="3" t="s">
        <v>109</v>
      </c>
    </row>
    <row r="589" spans="1:14">
      <c r="A589" s="3">
        <f t="shared" si="39"/>
        <v>588</v>
      </c>
      <c r="B589" s="4">
        <v>42133</v>
      </c>
      <c r="C589" s="3" t="s">
        <v>12</v>
      </c>
      <c r="D589" s="3">
        <v>1</v>
      </c>
      <c r="E589" s="3">
        <v>23</v>
      </c>
      <c r="F589" s="3">
        <v>2</v>
      </c>
      <c r="G589" s="3">
        <v>18</v>
      </c>
      <c r="H589" s="3" t="s">
        <v>23</v>
      </c>
      <c r="I589" s="3">
        <f t="shared" si="36"/>
        <v>26</v>
      </c>
      <c r="J589" s="3">
        <f t="shared" si="37"/>
        <v>24</v>
      </c>
      <c r="K589" s="3">
        <f t="shared" si="38"/>
        <v>1</v>
      </c>
      <c r="L589" s="3">
        <f>COUNTIF($K$2:K589, 0.5)/COUNT($K$2:K589)</f>
        <v>7.1428571428571425E-2</v>
      </c>
      <c r="M589" s="3" t="s">
        <v>93</v>
      </c>
      <c r="N589" s="3" t="s">
        <v>109</v>
      </c>
    </row>
    <row r="590" spans="1:14">
      <c r="A590" s="3">
        <f t="shared" si="39"/>
        <v>589</v>
      </c>
      <c r="B590" s="4">
        <v>42133</v>
      </c>
      <c r="C590" s="3" t="s">
        <v>26</v>
      </c>
      <c r="D590" s="3">
        <v>1</v>
      </c>
      <c r="E590" s="3">
        <v>24</v>
      </c>
      <c r="F590" s="3">
        <v>0</v>
      </c>
      <c r="G590" s="3">
        <v>17</v>
      </c>
      <c r="H590" s="3" t="s">
        <v>24</v>
      </c>
      <c r="I590" s="3">
        <f t="shared" si="36"/>
        <v>27</v>
      </c>
      <c r="J590" s="3">
        <f t="shared" si="37"/>
        <v>17</v>
      </c>
      <c r="K590" s="3">
        <f t="shared" si="38"/>
        <v>1</v>
      </c>
      <c r="L590" s="3">
        <f>COUNTIF($K$2:K590, 0.5)/COUNT($K$2:K590)</f>
        <v>7.1307300509337868E-2</v>
      </c>
      <c r="M590" s="3" t="s">
        <v>74</v>
      </c>
      <c r="N590" s="3" t="s">
        <v>106</v>
      </c>
    </row>
    <row r="591" spans="1:14">
      <c r="A591" s="3">
        <f t="shared" si="39"/>
        <v>590</v>
      </c>
      <c r="B591" s="4">
        <v>42133</v>
      </c>
      <c r="C591" s="3" t="s">
        <v>20</v>
      </c>
      <c r="D591" s="3">
        <v>1</v>
      </c>
      <c r="E591" s="3">
        <v>9</v>
      </c>
      <c r="F591" s="3">
        <v>4</v>
      </c>
      <c r="G591" s="3">
        <v>21</v>
      </c>
      <c r="H591" s="3" t="s">
        <v>6</v>
      </c>
      <c r="I591" s="3">
        <f t="shared" si="36"/>
        <v>12</v>
      </c>
      <c r="J591" s="3">
        <f t="shared" si="37"/>
        <v>33</v>
      </c>
      <c r="K591" s="3">
        <f t="shared" si="38"/>
        <v>0</v>
      </c>
      <c r="L591" s="3">
        <f>COUNTIF($K$2:K591, 0.5)/COUNT($K$2:K591)</f>
        <v>7.1186440677966104E-2</v>
      </c>
      <c r="M591" s="3" t="s">
        <v>91</v>
      </c>
      <c r="N591" s="3" t="s">
        <v>106</v>
      </c>
    </row>
    <row r="592" spans="1:14">
      <c r="A592" s="3">
        <f t="shared" si="39"/>
        <v>591</v>
      </c>
      <c r="B592" s="4">
        <v>42134</v>
      </c>
      <c r="C592" s="3" t="s">
        <v>2</v>
      </c>
      <c r="D592" s="3">
        <v>1</v>
      </c>
      <c r="E592" s="3">
        <v>14</v>
      </c>
      <c r="F592" s="3">
        <v>1</v>
      </c>
      <c r="G592" s="3">
        <v>17</v>
      </c>
      <c r="H592" s="3" t="s">
        <v>16</v>
      </c>
      <c r="I592" s="3">
        <f t="shared" si="36"/>
        <v>17</v>
      </c>
      <c r="J592" s="3">
        <f t="shared" si="37"/>
        <v>20</v>
      </c>
      <c r="K592" s="3">
        <f t="shared" si="38"/>
        <v>0</v>
      </c>
      <c r="L592" s="3">
        <f>COUNTIF($K$2:K592, 0.5)/COUNT($K$2:K592)</f>
        <v>7.1065989847715741E-2</v>
      </c>
      <c r="M592" s="3" t="s">
        <v>67</v>
      </c>
      <c r="N592" s="3" t="s">
        <v>114</v>
      </c>
    </row>
    <row r="593" spans="1:14">
      <c r="A593" s="3">
        <f t="shared" si="39"/>
        <v>592</v>
      </c>
      <c r="B593" s="4">
        <v>42134</v>
      </c>
      <c r="C593" s="3" t="s">
        <v>32</v>
      </c>
      <c r="D593" s="3">
        <v>1</v>
      </c>
      <c r="E593" s="3">
        <v>21</v>
      </c>
      <c r="F593" s="3">
        <v>0</v>
      </c>
      <c r="G593" s="3">
        <v>7</v>
      </c>
      <c r="H593" s="3" t="s">
        <v>0</v>
      </c>
      <c r="I593" s="3">
        <f t="shared" si="36"/>
        <v>24</v>
      </c>
      <c r="J593" s="3">
        <f t="shared" si="37"/>
        <v>7</v>
      </c>
      <c r="K593" s="3">
        <f t="shared" si="38"/>
        <v>1</v>
      </c>
      <c r="L593" s="3">
        <f>COUNTIF($K$2:K593, 0.5)/COUNT($K$2:K593)</f>
        <v>7.0945945945945943E-2</v>
      </c>
      <c r="M593" s="3" t="s">
        <v>68</v>
      </c>
      <c r="N593" s="3" t="s">
        <v>114</v>
      </c>
    </row>
    <row r="594" spans="1:14">
      <c r="A594" s="3">
        <f t="shared" si="39"/>
        <v>593</v>
      </c>
      <c r="B594" s="4">
        <v>42140</v>
      </c>
      <c r="C594" s="3" t="s">
        <v>5</v>
      </c>
      <c r="D594" s="3">
        <v>1</v>
      </c>
      <c r="E594" s="3">
        <v>12</v>
      </c>
      <c r="F594" s="3">
        <v>2</v>
      </c>
      <c r="G594" s="3">
        <v>8</v>
      </c>
      <c r="H594" s="3" t="s">
        <v>19</v>
      </c>
      <c r="I594" s="3">
        <f t="shared" si="36"/>
        <v>15</v>
      </c>
      <c r="J594" s="3">
        <f t="shared" si="37"/>
        <v>14</v>
      </c>
      <c r="K594" s="3">
        <f t="shared" si="38"/>
        <v>1</v>
      </c>
      <c r="L594" s="3">
        <f>COUNTIF($K$2:K594, 0.5)/COUNT($K$2:K594)</f>
        <v>7.0826306913996634E-2</v>
      </c>
      <c r="M594" s="3" t="s">
        <v>110</v>
      </c>
      <c r="N594" s="3" t="s">
        <v>109</v>
      </c>
    </row>
    <row r="595" spans="1:14">
      <c r="A595" s="3">
        <f t="shared" si="39"/>
        <v>594</v>
      </c>
      <c r="B595" s="4">
        <v>42140</v>
      </c>
      <c r="C595" s="3" t="s">
        <v>27</v>
      </c>
      <c r="D595" s="3">
        <v>1</v>
      </c>
      <c r="E595" s="3">
        <v>15</v>
      </c>
      <c r="F595" s="3">
        <v>3</v>
      </c>
      <c r="G595" s="3">
        <v>12</v>
      </c>
      <c r="H595" s="3" t="s">
        <v>30</v>
      </c>
      <c r="I595" s="3">
        <f t="shared" si="36"/>
        <v>18</v>
      </c>
      <c r="J595" s="3">
        <f t="shared" si="37"/>
        <v>21</v>
      </c>
      <c r="K595" s="3">
        <f t="shared" si="38"/>
        <v>0</v>
      </c>
      <c r="L595" s="3">
        <f>COUNTIF($K$2:K595, 0.5)/COUNT($K$2:K595)</f>
        <v>7.0707070707070704E-2</v>
      </c>
      <c r="M595" s="3" t="s">
        <v>82</v>
      </c>
      <c r="N595" s="3" t="s">
        <v>104</v>
      </c>
    </row>
    <row r="596" spans="1:14">
      <c r="A596" s="3">
        <f t="shared" si="39"/>
        <v>595</v>
      </c>
      <c r="B596" s="4">
        <v>42140</v>
      </c>
      <c r="C596" s="3" t="s">
        <v>22</v>
      </c>
      <c r="D596" s="3">
        <v>1</v>
      </c>
      <c r="E596" s="3">
        <v>16</v>
      </c>
      <c r="F596" s="3">
        <v>2</v>
      </c>
      <c r="G596" s="3">
        <v>18</v>
      </c>
      <c r="H596" s="3" t="s">
        <v>13</v>
      </c>
      <c r="I596" s="3">
        <f t="shared" si="36"/>
        <v>19</v>
      </c>
      <c r="J596" s="3">
        <f t="shared" si="37"/>
        <v>24</v>
      </c>
      <c r="K596" s="3">
        <f t="shared" si="38"/>
        <v>0</v>
      </c>
      <c r="L596" s="3">
        <f>COUNTIF($K$2:K596, 0.5)/COUNT($K$2:K596)</f>
        <v>7.0588235294117646E-2</v>
      </c>
      <c r="M596" s="3" t="s">
        <v>134</v>
      </c>
      <c r="N596" s="3" t="s">
        <v>109</v>
      </c>
    </row>
    <row r="597" spans="1:14">
      <c r="A597" s="3">
        <f t="shared" si="39"/>
        <v>596</v>
      </c>
      <c r="B597" s="4">
        <v>42140</v>
      </c>
      <c r="C597" s="3" t="s">
        <v>24</v>
      </c>
      <c r="D597" s="3">
        <v>2</v>
      </c>
      <c r="E597" s="3">
        <v>13</v>
      </c>
      <c r="F597" s="3">
        <v>6</v>
      </c>
      <c r="G597" s="3">
        <v>12</v>
      </c>
      <c r="H597" s="3" t="s">
        <v>6</v>
      </c>
      <c r="I597" s="3">
        <f t="shared" si="36"/>
        <v>19</v>
      </c>
      <c r="J597" s="3">
        <f t="shared" si="37"/>
        <v>30</v>
      </c>
      <c r="K597" s="3">
        <f t="shared" si="38"/>
        <v>0</v>
      </c>
      <c r="L597" s="3">
        <f>COUNTIF($K$2:K597, 0.5)/COUNT($K$2:K597)</f>
        <v>7.0469798657718116E-2</v>
      </c>
      <c r="M597" s="3" t="s">
        <v>81</v>
      </c>
      <c r="N597" s="3" t="s">
        <v>106</v>
      </c>
    </row>
    <row r="598" spans="1:14">
      <c r="A598" s="3">
        <f t="shared" si="39"/>
        <v>597</v>
      </c>
      <c r="B598" s="4">
        <v>42140</v>
      </c>
      <c r="C598" s="3" t="s">
        <v>17</v>
      </c>
      <c r="D598" s="3">
        <v>1</v>
      </c>
      <c r="E598" s="3">
        <v>16</v>
      </c>
      <c r="F598" s="3">
        <v>1</v>
      </c>
      <c r="G598" s="3">
        <v>14</v>
      </c>
      <c r="H598" s="3" t="s">
        <v>15</v>
      </c>
      <c r="I598" s="3">
        <f t="shared" si="36"/>
        <v>19</v>
      </c>
      <c r="J598" s="3">
        <f t="shared" si="37"/>
        <v>17</v>
      </c>
      <c r="K598" s="3">
        <f t="shared" si="38"/>
        <v>1</v>
      </c>
      <c r="L598" s="3">
        <f>COUNTIF($K$2:K598, 0.5)/COUNT($K$2:K598)</f>
        <v>7.0351758793969849E-2</v>
      </c>
      <c r="M598" s="3" t="s">
        <v>126</v>
      </c>
      <c r="N598" s="3" t="s">
        <v>104</v>
      </c>
    </row>
    <row r="599" spans="1:14">
      <c r="A599" s="3">
        <f t="shared" si="39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6"/>
        <v>20</v>
      </c>
      <c r="J599" s="3">
        <f t="shared" si="37"/>
        <v>24</v>
      </c>
      <c r="K599" s="3">
        <f t="shared" si="38"/>
        <v>0</v>
      </c>
      <c r="L599" s="3">
        <f>COUNTIF($K$2:K599, 0.5)/COUNT($K$2:K599)</f>
        <v>7.0234113712374577E-2</v>
      </c>
      <c r="M599" s="3" t="s">
        <v>83</v>
      </c>
      <c r="N599" s="3" t="s">
        <v>106</v>
      </c>
    </row>
    <row r="600" spans="1:14">
      <c r="A600" s="3">
        <f t="shared" si="39"/>
        <v>599</v>
      </c>
      <c r="B600" s="4">
        <v>42147</v>
      </c>
      <c r="C600" s="3" t="s">
        <v>15</v>
      </c>
      <c r="D600" s="3">
        <v>0</v>
      </c>
      <c r="E600" s="3">
        <v>13</v>
      </c>
      <c r="F600" s="3">
        <v>3</v>
      </c>
      <c r="G600" s="3">
        <v>21</v>
      </c>
      <c r="H600" s="3" t="s">
        <v>27</v>
      </c>
      <c r="I600" s="3">
        <f t="shared" si="36"/>
        <v>13</v>
      </c>
      <c r="J600" s="3">
        <f t="shared" si="37"/>
        <v>30</v>
      </c>
      <c r="K600" s="3">
        <f t="shared" si="38"/>
        <v>0</v>
      </c>
      <c r="L600" s="3">
        <f>COUNTIF($K$2:K600, 0.5)/COUNT($K$2:K600)</f>
        <v>7.0116861435726208E-2</v>
      </c>
      <c r="M600" s="3" t="s">
        <v>88</v>
      </c>
      <c r="N600" s="3" t="s">
        <v>104</v>
      </c>
    </row>
    <row r="601" spans="1:14">
      <c r="A601" s="3">
        <f t="shared" si="39"/>
        <v>600</v>
      </c>
      <c r="B601" s="4">
        <v>42147</v>
      </c>
      <c r="C601" s="3" t="s">
        <v>29</v>
      </c>
      <c r="D601" s="3">
        <v>1</v>
      </c>
      <c r="E601" s="3">
        <v>16</v>
      </c>
      <c r="F601" s="3">
        <v>1</v>
      </c>
      <c r="G601" s="3">
        <v>14</v>
      </c>
      <c r="H601" s="3" t="s">
        <v>26</v>
      </c>
      <c r="I601" s="3">
        <f t="shared" si="36"/>
        <v>19</v>
      </c>
      <c r="J601" s="3">
        <f t="shared" si="37"/>
        <v>17</v>
      </c>
      <c r="K601" s="3">
        <f t="shared" si="38"/>
        <v>1</v>
      </c>
      <c r="L601" s="3">
        <f>COUNTIF($K$2:K601, 0.5)/COUNT($K$2:K601)</f>
        <v>7.0000000000000007E-2</v>
      </c>
      <c r="M601" s="3" t="s">
        <v>105</v>
      </c>
      <c r="N601" s="3" t="s">
        <v>106</v>
      </c>
    </row>
    <row r="602" spans="1:14">
      <c r="A602" s="3">
        <f t="shared" si="39"/>
        <v>601</v>
      </c>
      <c r="B602" s="4">
        <v>42147</v>
      </c>
      <c r="C602" s="3" t="s">
        <v>9</v>
      </c>
      <c r="D602" s="3">
        <v>2</v>
      </c>
      <c r="E602" s="3">
        <v>14</v>
      </c>
      <c r="F602" s="3">
        <v>1</v>
      </c>
      <c r="G602" s="3">
        <v>14</v>
      </c>
      <c r="H602" s="3" t="s">
        <v>17</v>
      </c>
      <c r="I602" s="3">
        <f t="shared" si="36"/>
        <v>20</v>
      </c>
      <c r="J602" s="3">
        <f t="shared" si="37"/>
        <v>17</v>
      </c>
      <c r="K602" s="3">
        <f t="shared" si="38"/>
        <v>1</v>
      </c>
      <c r="L602" s="3">
        <f>COUNTIF($K$2:K602, 0.5)/COUNT($K$2:K602)</f>
        <v>6.9883527454242922E-2</v>
      </c>
      <c r="M602" s="3" t="s">
        <v>86</v>
      </c>
      <c r="N602" s="3" t="s">
        <v>104</v>
      </c>
    </row>
    <row r="603" spans="1:14">
      <c r="A603" s="3">
        <f t="shared" si="39"/>
        <v>602</v>
      </c>
      <c r="B603" s="4">
        <v>42147</v>
      </c>
      <c r="C603" s="3" t="s">
        <v>34</v>
      </c>
      <c r="D603" s="3">
        <v>1</v>
      </c>
      <c r="E603" s="3">
        <v>18</v>
      </c>
      <c r="F603" s="3">
        <v>1</v>
      </c>
      <c r="G603" s="3">
        <v>11</v>
      </c>
      <c r="H603" s="3" t="s">
        <v>22</v>
      </c>
      <c r="I603" s="3">
        <f t="shared" si="36"/>
        <v>21</v>
      </c>
      <c r="J603" s="3">
        <f t="shared" si="37"/>
        <v>14</v>
      </c>
      <c r="K603" s="3">
        <f t="shared" si="38"/>
        <v>1</v>
      </c>
      <c r="L603" s="3">
        <f>COUNTIF($K$2:K603, 0.5)/COUNT($K$2:K603)</f>
        <v>6.9767441860465115E-2</v>
      </c>
      <c r="M603" s="3" t="s">
        <v>68</v>
      </c>
      <c r="N603" s="3" t="s">
        <v>109</v>
      </c>
    </row>
    <row r="604" spans="1:14">
      <c r="A604" s="3">
        <f t="shared" si="39"/>
        <v>603</v>
      </c>
      <c r="B604" s="4">
        <v>42147</v>
      </c>
      <c r="C604" s="3" t="s">
        <v>1</v>
      </c>
      <c r="D604" s="3">
        <v>1</v>
      </c>
      <c r="E604" s="3">
        <v>19</v>
      </c>
      <c r="F604" s="3">
        <v>1</v>
      </c>
      <c r="G604" s="3">
        <v>12</v>
      </c>
      <c r="H604" s="3" t="s">
        <v>6</v>
      </c>
      <c r="I604" s="3">
        <f t="shared" si="36"/>
        <v>22</v>
      </c>
      <c r="J604" s="3">
        <f t="shared" si="37"/>
        <v>15</v>
      </c>
      <c r="K604" s="3">
        <f t="shared" si="38"/>
        <v>1</v>
      </c>
      <c r="L604" s="3">
        <f>COUNTIF($K$2:K604, 0.5)/COUNT($K$2:K604)</f>
        <v>6.965174129353234E-2</v>
      </c>
      <c r="M604" s="3" t="s">
        <v>77</v>
      </c>
      <c r="N604" s="3" t="s">
        <v>106</v>
      </c>
    </row>
    <row r="605" spans="1:14">
      <c r="A605" s="3">
        <f t="shared" si="39"/>
        <v>604</v>
      </c>
      <c r="B605" s="4">
        <v>42147</v>
      </c>
      <c r="C605" s="3" t="s">
        <v>23</v>
      </c>
      <c r="D605" s="3">
        <v>2</v>
      </c>
      <c r="E605" s="3">
        <v>18</v>
      </c>
      <c r="F605" s="3">
        <v>3</v>
      </c>
      <c r="G605" s="3">
        <v>23</v>
      </c>
      <c r="H605" s="3" t="s">
        <v>13</v>
      </c>
      <c r="I605" s="3">
        <f t="shared" si="36"/>
        <v>24</v>
      </c>
      <c r="J605" s="3">
        <f t="shared" si="37"/>
        <v>32</v>
      </c>
      <c r="K605" s="3">
        <f t="shared" si="38"/>
        <v>0</v>
      </c>
      <c r="L605" s="3">
        <f>COUNTIF($K$2:K605, 0.5)/COUNT($K$2:K605)</f>
        <v>6.9536423841059597E-2</v>
      </c>
      <c r="M605" s="3" t="s">
        <v>72</v>
      </c>
      <c r="N605" s="3" t="s">
        <v>109</v>
      </c>
    </row>
    <row r="606" spans="1:14">
      <c r="A606" s="3">
        <f t="shared" si="39"/>
        <v>605</v>
      </c>
      <c r="B606" s="4">
        <v>42147</v>
      </c>
      <c r="C606" s="3" t="s">
        <v>7</v>
      </c>
      <c r="D606" s="3">
        <v>1</v>
      </c>
      <c r="E606" s="3">
        <v>22</v>
      </c>
      <c r="F606" s="3">
        <v>1</v>
      </c>
      <c r="G606" s="3">
        <v>13</v>
      </c>
      <c r="H606" s="3" t="s">
        <v>19</v>
      </c>
      <c r="I606" s="3">
        <f t="shared" si="36"/>
        <v>25</v>
      </c>
      <c r="J606" s="3">
        <f t="shared" si="37"/>
        <v>16</v>
      </c>
      <c r="K606" s="3">
        <f t="shared" si="38"/>
        <v>1</v>
      </c>
      <c r="L606" s="3">
        <f>COUNTIF($K$2:K606, 0.5)/COUNT($K$2:K606)</f>
        <v>6.9421487603305784E-2</v>
      </c>
      <c r="M606" s="3" t="s">
        <v>112</v>
      </c>
      <c r="N606" s="3" t="s">
        <v>109</v>
      </c>
    </row>
    <row r="607" spans="1:14">
      <c r="A607" s="3">
        <f t="shared" si="39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6"/>
        <v>26</v>
      </c>
      <c r="J607" s="3">
        <f t="shared" si="37"/>
        <v>22</v>
      </c>
      <c r="K607" s="3">
        <f t="shared" si="38"/>
        <v>1</v>
      </c>
      <c r="L607" s="3">
        <f>COUNTIF($K$2:K607, 0.5)/COUNT($K$2:K607)</f>
        <v>6.9306930693069313E-2</v>
      </c>
      <c r="M607" s="3" t="s">
        <v>68</v>
      </c>
      <c r="N607" s="3" t="s">
        <v>106</v>
      </c>
    </row>
    <row r="608" spans="1:14">
      <c r="A608" s="3">
        <f t="shared" si="39"/>
        <v>607</v>
      </c>
      <c r="B608" s="4">
        <v>42148</v>
      </c>
      <c r="C608" s="3" t="s">
        <v>3</v>
      </c>
      <c r="D608" s="3">
        <v>2</v>
      </c>
      <c r="E608" s="3">
        <v>15</v>
      </c>
      <c r="F608" s="3">
        <v>1</v>
      </c>
      <c r="G608" s="3">
        <v>19</v>
      </c>
      <c r="H608" s="3" t="s">
        <v>18</v>
      </c>
      <c r="I608" s="3">
        <f t="shared" si="36"/>
        <v>21</v>
      </c>
      <c r="J608" s="3">
        <f t="shared" si="37"/>
        <v>22</v>
      </c>
      <c r="K608" s="3">
        <f t="shared" si="38"/>
        <v>0</v>
      </c>
      <c r="L608" s="3">
        <f>COUNTIF($K$2:K608, 0.5)/COUNT($K$2:K608)</f>
        <v>6.919275123558484E-2</v>
      </c>
      <c r="M608" s="3" t="s">
        <v>58</v>
      </c>
      <c r="N608" s="3" t="s">
        <v>115</v>
      </c>
    </row>
    <row r="609" spans="1:14">
      <c r="A609" s="3">
        <f t="shared" si="39"/>
        <v>608</v>
      </c>
      <c r="B609" s="4">
        <v>42148</v>
      </c>
      <c r="C609" s="3" t="s">
        <v>16</v>
      </c>
      <c r="D609" s="3">
        <v>1</v>
      </c>
      <c r="E609" s="3">
        <v>20</v>
      </c>
      <c r="F609" s="3">
        <v>1</v>
      </c>
      <c r="G609" s="3">
        <v>17</v>
      </c>
      <c r="H609" s="3" t="s">
        <v>32</v>
      </c>
      <c r="I609" s="3">
        <f t="shared" si="36"/>
        <v>23</v>
      </c>
      <c r="J609" s="3">
        <f t="shared" si="37"/>
        <v>20</v>
      </c>
      <c r="K609" s="3">
        <f t="shared" si="38"/>
        <v>1</v>
      </c>
      <c r="L609" s="3">
        <f>COUNTIF($K$2:K609, 0.5)/COUNT($K$2:K609)</f>
        <v>6.9078947368421059E-2</v>
      </c>
      <c r="M609" s="3" t="s">
        <v>62</v>
      </c>
      <c r="N609" s="3" t="s">
        <v>114</v>
      </c>
    </row>
    <row r="610" spans="1:14">
      <c r="A610" s="3">
        <f t="shared" si="39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6"/>
        <v>24</v>
      </c>
      <c r="J610" s="3">
        <f t="shared" si="37"/>
        <v>14</v>
      </c>
      <c r="K610" s="3">
        <f t="shared" si="38"/>
        <v>1</v>
      </c>
      <c r="L610" s="3">
        <f>COUNTIF($K$2:K610, 0.5)/COUNT($K$2:K610)</f>
        <v>6.8965517241379309E-2</v>
      </c>
      <c r="M610" s="3" t="s">
        <v>67</v>
      </c>
      <c r="N610" s="3" t="s">
        <v>114</v>
      </c>
    </row>
    <row r="611" spans="1:14">
      <c r="A611" s="3">
        <f t="shared" si="39"/>
        <v>610</v>
      </c>
      <c r="B611" s="4">
        <v>42154</v>
      </c>
      <c r="C611" s="3" t="s">
        <v>13</v>
      </c>
      <c r="D611" s="3">
        <v>0</v>
      </c>
      <c r="E611" s="3">
        <v>9</v>
      </c>
      <c r="F611" s="3">
        <v>6</v>
      </c>
      <c r="G611" s="3">
        <v>27</v>
      </c>
      <c r="H611" s="3" t="s">
        <v>12</v>
      </c>
      <c r="I611" s="3">
        <f t="shared" si="36"/>
        <v>9</v>
      </c>
      <c r="J611" s="3">
        <f t="shared" si="37"/>
        <v>45</v>
      </c>
      <c r="K611" s="3">
        <f t="shared" si="38"/>
        <v>0</v>
      </c>
      <c r="L611" s="3">
        <f>COUNTIF($K$2:K611, 0.5)/COUNT($K$2:K611)</f>
        <v>6.8852459016393447E-2</v>
      </c>
      <c r="M611" t="s">
        <v>76</v>
      </c>
      <c r="N611" t="s">
        <v>109</v>
      </c>
    </row>
    <row r="612" spans="1:14">
      <c r="A612" s="3">
        <f t="shared" si="39"/>
        <v>611</v>
      </c>
      <c r="B612" s="4">
        <v>42154</v>
      </c>
      <c r="C612" s="3" t="s">
        <v>5</v>
      </c>
      <c r="D612" s="3">
        <v>0</v>
      </c>
      <c r="E612" s="3">
        <v>23</v>
      </c>
      <c r="F612" s="3">
        <v>2</v>
      </c>
      <c r="G612" s="3">
        <v>12</v>
      </c>
      <c r="H612" s="3" t="s">
        <v>7</v>
      </c>
      <c r="I612" s="3">
        <f t="shared" si="36"/>
        <v>23</v>
      </c>
      <c r="J612" s="3">
        <f t="shared" si="37"/>
        <v>18</v>
      </c>
      <c r="K612" s="3">
        <f t="shared" si="38"/>
        <v>1</v>
      </c>
      <c r="L612" s="3">
        <f>COUNTIF($K$2:K612, 0.5)/COUNT($K$2:K612)</f>
        <v>6.8739770867430439E-2</v>
      </c>
      <c r="M612" t="s">
        <v>110</v>
      </c>
      <c r="N612" t="s">
        <v>109</v>
      </c>
    </row>
    <row r="613" spans="1:14">
      <c r="A613" s="3">
        <f t="shared" si="39"/>
        <v>612</v>
      </c>
      <c r="B613" s="4">
        <v>42154</v>
      </c>
      <c r="C613" s="3" t="s">
        <v>30</v>
      </c>
      <c r="D613" s="3">
        <v>3</v>
      </c>
      <c r="E613" s="3">
        <v>13</v>
      </c>
      <c r="F613" s="3">
        <v>2</v>
      </c>
      <c r="G613" s="3">
        <v>14</v>
      </c>
      <c r="H613" s="3" t="s">
        <v>15</v>
      </c>
      <c r="I613" s="3">
        <f t="shared" si="36"/>
        <v>22</v>
      </c>
      <c r="J613" s="3">
        <f t="shared" si="37"/>
        <v>20</v>
      </c>
      <c r="K613" s="3">
        <f t="shared" si="38"/>
        <v>1</v>
      </c>
      <c r="L613" s="3">
        <f>COUNTIF($K$2:K613, 0.5)/COUNT($K$2:K613)</f>
        <v>6.8627450980392163E-2</v>
      </c>
      <c r="M613" s="3" t="s">
        <v>88</v>
      </c>
      <c r="N613" s="3" t="s">
        <v>104</v>
      </c>
    </row>
    <row r="614" spans="1:14">
      <c r="A614" s="3">
        <f t="shared" si="39"/>
        <v>613</v>
      </c>
      <c r="B614" s="4">
        <v>42154</v>
      </c>
      <c r="C614" s="3" t="s">
        <v>27</v>
      </c>
      <c r="D614" s="3">
        <v>5</v>
      </c>
      <c r="E614" s="3">
        <v>16</v>
      </c>
      <c r="F614" s="3">
        <v>0</v>
      </c>
      <c r="G614" s="3">
        <v>12</v>
      </c>
      <c r="H614" s="3" t="s">
        <v>9</v>
      </c>
      <c r="I614" s="3">
        <f t="shared" si="36"/>
        <v>31</v>
      </c>
      <c r="J614" s="3">
        <f t="shared" si="37"/>
        <v>12</v>
      </c>
      <c r="K614" s="3">
        <f t="shared" si="38"/>
        <v>1</v>
      </c>
      <c r="L614" s="3">
        <f>COUNTIF($K$2:K614, 0.5)/COUNT($K$2:K614)</f>
        <v>6.8515497553017946E-2</v>
      </c>
      <c r="M614" s="3" t="s">
        <v>133</v>
      </c>
      <c r="N614" s="3" t="s">
        <v>104</v>
      </c>
    </row>
    <row r="615" spans="1:14">
      <c r="A615" s="3">
        <f t="shared" si="39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6"/>
        <v>20</v>
      </c>
      <c r="J615" s="3">
        <f t="shared" si="37"/>
        <v>20</v>
      </c>
      <c r="K615" s="3">
        <f t="shared" si="38"/>
        <v>0.5</v>
      </c>
      <c r="L615" s="3">
        <f>COUNTIF($K$2:K615, 0.5)/COUNT($K$2:K615)</f>
        <v>7.0032573289902283E-2</v>
      </c>
      <c r="M615" s="3" t="s">
        <v>56</v>
      </c>
      <c r="N615" s="3" t="s">
        <v>114</v>
      </c>
    </row>
    <row r="616" spans="1:14">
      <c r="A616" s="3">
        <f t="shared" si="39"/>
        <v>615</v>
      </c>
      <c r="B616" s="4">
        <v>42161</v>
      </c>
      <c r="C616" s="3" t="s">
        <v>1</v>
      </c>
      <c r="D616" s="3">
        <v>1</v>
      </c>
      <c r="E616" s="3">
        <v>14</v>
      </c>
      <c r="F616" s="3">
        <v>2</v>
      </c>
      <c r="G616" s="3">
        <v>12</v>
      </c>
      <c r="H616" s="3" t="s">
        <v>26</v>
      </c>
      <c r="I616" s="3">
        <f t="shared" si="36"/>
        <v>17</v>
      </c>
      <c r="J616" s="3">
        <f t="shared" si="37"/>
        <v>18</v>
      </c>
      <c r="K616" s="3">
        <f t="shared" si="38"/>
        <v>0</v>
      </c>
      <c r="L616" s="3">
        <f>COUNTIF($K$2:K616, 0.5)/COUNT($K$2:K616)</f>
        <v>6.9918699186991867E-2</v>
      </c>
      <c r="M616" s="3" t="s">
        <v>56</v>
      </c>
      <c r="N616" s="3" t="s">
        <v>106</v>
      </c>
    </row>
    <row r="617" spans="1:14">
      <c r="A617" s="3">
        <f t="shared" si="39"/>
        <v>616</v>
      </c>
      <c r="B617" s="4">
        <v>42161</v>
      </c>
      <c r="C617" s="3" t="s">
        <v>27</v>
      </c>
      <c r="D617" s="3">
        <v>1</v>
      </c>
      <c r="E617" s="3">
        <v>17</v>
      </c>
      <c r="F617" s="3">
        <v>3</v>
      </c>
      <c r="G617" s="3">
        <v>16</v>
      </c>
      <c r="H617" s="3" t="s">
        <v>9</v>
      </c>
      <c r="I617" s="3">
        <f t="shared" si="36"/>
        <v>20</v>
      </c>
      <c r="J617" s="3">
        <f t="shared" si="37"/>
        <v>25</v>
      </c>
      <c r="K617" s="3">
        <f t="shared" si="38"/>
        <v>0</v>
      </c>
      <c r="L617" s="3">
        <f>COUNTIF($K$2:K617, 0.5)/COUNT($K$2:K617)</f>
        <v>6.9805194805194801E-2</v>
      </c>
      <c r="M617" s="3" t="s">
        <v>56</v>
      </c>
      <c r="N617" s="3" t="s">
        <v>104</v>
      </c>
    </row>
    <row r="618" spans="1:14">
      <c r="A618" s="3">
        <f t="shared" si="39"/>
        <v>617</v>
      </c>
      <c r="B618" s="4">
        <v>42161</v>
      </c>
      <c r="C618" s="3" t="s">
        <v>12</v>
      </c>
      <c r="D618" s="3">
        <v>1</v>
      </c>
      <c r="E618" s="3">
        <v>20</v>
      </c>
      <c r="F618" s="3">
        <v>0</v>
      </c>
      <c r="G618" s="3">
        <v>12</v>
      </c>
      <c r="H618" s="3" t="s">
        <v>5</v>
      </c>
      <c r="I618" s="3">
        <f t="shared" si="36"/>
        <v>23</v>
      </c>
      <c r="J618" s="3">
        <f t="shared" si="37"/>
        <v>12</v>
      </c>
      <c r="K618" s="3">
        <f t="shared" si="38"/>
        <v>1</v>
      </c>
      <c r="L618" s="3">
        <f>COUNTIF($K$2:K618, 0.5)/COUNT($K$2:K618)</f>
        <v>6.9692058346839544E-2</v>
      </c>
      <c r="M618" s="3" t="s">
        <v>56</v>
      </c>
      <c r="N618" s="3" t="s">
        <v>109</v>
      </c>
    </row>
    <row r="619" spans="1:14">
      <c r="A619" s="3">
        <f t="shared" si="39"/>
        <v>618</v>
      </c>
      <c r="B619" s="4">
        <v>42161</v>
      </c>
      <c r="C619" s="3" t="s">
        <v>11</v>
      </c>
      <c r="D619" s="3">
        <v>5</v>
      </c>
      <c r="E619" s="3">
        <v>19</v>
      </c>
      <c r="F619" s="3">
        <v>1</v>
      </c>
      <c r="G619" s="3">
        <v>18</v>
      </c>
      <c r="H619" s="3" t="s">
        <v>8</v>
      </c>
      <c r="I619" s="3">
        <f t="shared" si="36"/>
        <v>34</v>
      </c>
      <c r="J619" s="3">
        <f t="shared" si="37"/>
        <v>21</v>
      </c>
      <c r="K619" s="3">
        <f t="shared" si="38"/>
        <v>1</v>
      </c>
      <c r="L619" s="3">
        <f>COUNTIF($K$2:K619, 0.5)/COUNT($K$2:K619)</f>
        <v>6.9579288025889974E-2</v>
      </c>
      <c r="M619" s="3" t="s">
        <v>61</v>
      </c>
      <c r="N619" s="3" t="s">
        <v>114</v>
      </c>
    </row>
    <row r="620" spans="1:14">
      <c r="A620" s="3">
        <f t="shared" si="39"/>
        <v>619</v>
      </c>
      <c r="B620" s="4">
        <v>42162</v>
      </c>
      <c r="C620" s="3" t="s">
        <v>32</v>
      </c>
      <c r="D620" s="3">
        <v>1</v>
      </c>
      <c r="E620" s="3">
        <v>16</v>
      </c>
      <c r="F620" s="3">
        <v>1</v>
      </c>
      <c r="G620" s="3">
        <v>24</v>
      </c>
      <c r="H620" s="3" t="s">
        <v>33</v>
      </c>
      <c r="I620" s="3">
        <f t="shared" si="36"/>
        <v>19</v>
      </c>
      <c r="J620" s="3">
        <f t="shared" si="37"/>
        <v>27</v>
      </c>
      <c r="K620" s="3">
        <f t="shared" si="38"/>
        <v>0</v>
      </c>
      <c r="L620" s="3">
        <f>COUNTIF($K$2:K620, 0.5)/COUNT($K$2:K620)</f>
        <v>6.9466882067851371E-2</v>
      </c>
      <c r="M620" s="3" t="s">
        <v>68</v>
      </c>
      <c r="N620" s="3" t="s">
        <v>114</v>
      </c>
    </row>
    <row r="621" spans="1:14">
      <c r="A621" s="3">
        <f t="shared" si="39"/>
        <v>620</v>
      </c>
      <c r="B621" s="4">
        <v>42162</v>
      </c>
      <c r="C621" s="3" t="s">
        <v>4</v>
      </c>
      <c r="D621" s="3">
        <v>1</v>
      </c>
      <c r="E621" s="3">
        <v>21</v>
      </c>
      <c r="F621" s="3">
        <v>3</v>
      </c>
      <c r="G621" s="3">
        <v>19</v>
      </c>
      <c r="H621" s="3" t="s">
        <v>31</v>
      </c>
      <c r="I621" s="3">
        <f t="shared" si="36"/>
        <v>24</v>
      </c>
      <c r="J621" s="3">
        <f t="shared" si="37"/>
        <v>28</v>
      </c>
      <c r="K621" s="3">
        <f t="shared" si="38"/>
        <v>0</v>
      </c>
      <c r="L621" s="3">
        <f>COUNTIF($K$2:K621, 0.5)/COUNT($K$2:K621)</f>
        <v>6.9354838709677416E-2</v>
      </c>
      <c r="M621" s="3" t="s">
        <v>58</v>
      </c>
      <c r="N621" s="3" t="s">
        <v>115</v>
      </c>
    </row>
    <row r="622" spans="1:14">
      <c r="A622" s="3">
        <f t="shared" si="39"/>
        <v>621</v>
      </c>
      <c r="B622" s="4">
        <v>42162</v>
      </c>
      <c r="C622" s="3" t="s">
        <v>16</v>
      </c>
      <c r="D622" s="3">
        <v>0</v>
      </c>
      <c r="E622" s="3">
        <v>29</v>
      </c>
      <c r="F622" s="3">
        <v>0</v>
      </c>
      <c r="G622" s="3">
        <v>21</v>
      </c>
      <c r="H622" s="3" t="s">
        <v>25</v>
      </c>
      <c r="I622" s="3">
        <f t="shared" si="36"/>
        <v>29</v>
      </c>
      <c r="J622" s="3">
        <f t="shared" si="37"/>
        <v>21</v>
      </c>
      <c r="K622" s="3">
        <f t="shared" si="38"/>
        <v>1</v>
      </c>
      <c r="L622" s="3">
        <f>COUNTIF($K$2:K622, 0.5)/COUNT($K$2:K622)</f>
        <v>6.9243156199677941E-2</v>
      </c>
      <c r="M622" s="3" t="s">
        <v>62</v>
      </c>
      <c r="N622" s="3" t="s">
        <v>114</v>
      </c>
    </row>
    <row r="623" spans="1:14">
      <c r="A623" s="3">
        <f t="shared" si="39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6"/>
        <v>13</v>
      </c>
      <c r="J623" s="3">
        <f t="shared" si="37"/>
        <v>20</v>
      </c>
      <c r="K623" s="3">
        <f t="shared" si="38"/>
        <v>0</v>
      </c>
      <c r="L623" s="3">
        <f>COUNTIF($K$2:K623, 0.5)/COUNT($K$2:K623)</f>
        <v>6.9131832797427656E-2</v>
      </c>
      <c r="M623" s="3" t="s">
        <v>55</v>
      </c>
      <c r="N623" s="3" t="s">
        <v>109</v>
      </c>
    </row>
    <row r="624" spans="1:14">
      <c r="A624" s="3">
        <f t="shared" si="39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6"/>
        <v>37</v>
      </c>
      <c r="J624" s="3">
        <f t="shared" si="37"/>
        <v>17</v>
      </c>
      <c r="K624" s="3">
        <f t="shared" si="38"/>
        <v>1</v>
      </c>
      <c r="L624" s="3">
        <f>COUNTIF($K$2:K624, 0.5)/COUNT($K$2:K624)</f>
        <v>6.9020866773675763E-2</v>
      </c>
      <c r="M624" s="3" t="s">
        <v>61</v>
      </c>
      <c r="N624" s="3" t="s">
        <v>114</v>
      </c>
    </row>
    <row r="625" spans="1:14">
      <c r="A625" s="3">
        <f t="shared" si="39"/>
        <v>624</v>
      </c>
      <c r="B625" s="4">
        <v>42176</v>
      </c>
      <c r="C625" s="3" t="s">
        <v>18</v>
      </c>
      <c r="D625" s="3">
        <v>1</v>
      </c>
      <c r="E625" s="3">
        <v>16</v>
      </c>
      <c r="F625" s="3">
        <v>4</v>
      </c>
      <c r="G625" s="3">
        <v>23</v>
      </c>
      <c r="H625" s="3" t="s">
        <v>28</v>
      </c>
      <c r="I625" s="3">
        <f t="shared" si="36"/>
        <v>19</v>
      </c>
      <c r="J625" s="3">
        <f t="shared" si="37"/>
        <v>35</v>
      </c>
      <c r="K625" s="3">
        <f t="shared" si="38"/>
        <v>0</v>
      </c>
      <c r="L625" s="3">
        <f>COUNTIF($K$2:K625, 0.5)/COUNT($K$2:K625)</f>
        <v>6.8910256410256415E-2</v>
      </c>
      <c r="M625" s="3" t="s">
        <v>63</v>
      </c>
      <c r="N625" s="3" t="s">
        <v>115</v>
      </c>
    </row>
    <row r="626" spans="1:14">
      <c r="A626" s="3">
        <f t="shared" si="39"/>
        <v>625</v>
      </c>
      <c r="B626" s="4">
        <v>42176</v>
      </c>
      <c r="C626" s="3" t="s">
        <v>14</v>
      </c>
      <c r="D626" s="3">
        <v>5</v>
      </c>
      <c r="E626" s="3">
        <v>25</v>
      </c>
      <c r="F626" s="3">
        <v>0</v>
      </c>
      <c r="G626" s="3">
        <v>16</v>
      </c>
      <c r="H626" s="3" t="s">
        <v>33</v>
      </c>
      <c r="I626" s="3">
        <f t="shared" si="36"/>
        <v>40</v>
      </c>
      <c r="J626" s="3">
        <f t="shared" si="37"/>
        <v>16</v>
      </c>
      <c r="K626" s="3">
        <f t="shared" si="38"/>
        <v>1</v>
      </c>
      <c r="L626" s="3">
        <f>COUNTIF($K$2:K626, 0.5)/COUNT($K$2:K626)</f>
        <v>6.88E-2</v>
      </c>
      <c r="M626" s="3" t="s">
        <v>54</v>
      </c>
      <c r="N626" s="3" t="s">
        <v>114</v>
      </c>
    </row>
    <row r="627" spans="1:14">
      <c r="A627" s="3">
        <f t="shared" si="39"/>
        <v>626</v>
      </c>
      <c r="B627" s="4">
        <v>42189</v>
      </c>
      <c r="C627" s="3" t="s">
        <v>16</v>
      </c>
      <c r="D627" s="3">
        <v>0</v>
      </c>
      <c r="E627" s="3">
        <v>19</v>
      </c>
      <c r="F627" s="3">
        <v>4</v>
      </c>
      <c r="G627" s="3">
        <v>17</v>
      </c>
      <c r="H627" s="3" t="s">
        <v>8</v>
      </c>
      <c r="I627" s="3">
        <f t="shared" si="36"/>
        <v>19</v>
      </c>
      <c r="J627" s="3">
        <f t="shared" si="37"/>
        <v>29</v>
      </c>
      <c r="K627" s="3">
        <f t="shared" si="38"/>
        <v>0</v>
      </c>
      <c r="L627" s="3">
        <f>COUNTIF($K$2:K627, 0.5)/COUNT($K$2:K627)</f>
        <v>6.8690095846645371E-2</v>
      </c>
      <c r="M627" s="3" t="s">
        <v>62</v>
      </c>
      <c r="N627" s="3" t="s">
        <v>113</v>
      </c>
    </row>
    <row r="628" spans="1:14">
      <c r="A628" s="3">
        <f t="shared" si="39"/>
        <v>627</v>
      </c>
      <c r="B628" s="4">
        <v>42189</v>
      </c>
      <c r="C628" s="3" t="s">
        <v>33</v>
      </c>
      <c r="D628" s="3">
        <v>0</v>
      </c>
      <c r="E628" s="3">
        <v>20</v>
      </c>
      <c r="F628" s="3">
        <v>2</v>
      </c>
      <c r="G628" s="3">
        <v>22</v>
      </c>
      <c r="H628" s="3" t="s">
        <v>4</v>
      </c>
      <c r="I628" s="3">
        <f t="shared" si="36"/>
        <v>20</v>
      </c>
      <c r="J628" s="3">
        <f t="shared" si="37"/>
        <v>28</v>
      </c>
      <c r="K628" s="3">
        <f t="shared" si="38"/>
        <v>0</v>
      </c>
      <c r="L628" s="3">
        <f>COUNTIF($K$2:K628, 0.5)/COUNT($K$2:K628)</f>
        <v>6.8580542264752797E-2</v>
      </c>
      <c r="M628" s="3" t="s">
        <v>66</v>
      </c>
      <c r="N628" s="3" t="s">
        <v>113</v>
      </c>
    </row>
    <row r="629" spans="1:14">
      <c r="A629" s="3">
        <f t="shared" si="39"/>
        <v>628</v>
      </c>
      <c r="B629" s="4">
        <v>42189</v>
      </c>
      <c r="C629" s="3" t="s">
        <v>3</v>
      </c>
      <c r="D629" s="3">
        <v>3</v>
      </c>
      <c r="E629" s="3">
        <v>26</v>
      </c>
      <c r="F629" s="3">
        <v>0</v>
      </c>
      <c r="G629" s="3">
        <v>15</v>
      </c>
      <c r="H629" s="3" t="s">
        <v>25</v>
      </c>
      <c r="I629" s="3">
        <f t="shared" si="36"/>
        <v>35</v>
      </c>
      <c r="J629" s="3">
        <f t="shared" si="37"/>
        <v>15</v>
      </c>
      <c r="K629" s="3">
        <f t="shared" si="38"/>
        <v>1</v>
      </c>
      <c r="L629" s="3">
        <f>COUNTIF($K$2:K629, 0.5)/COUNT($K$2:K629)</f>
        <v>6.8471337579617833E-2</v>
      </c>
      <c r="M629" s="3" t="s">
        <v>65</v>
      </c>
      <c r="N629" s="3" t="s">
        <v>113</v>
      </c>
    </row>
    <row r="630" spans="1:14">
      <c r="A630" s="3">
        <f t="shared" si="39"/>
        <v>629</v>
      </c>
      <c r="B630" s="4">
        <v>42190</v>
      </c>
      <c r="C630" s="3" t="s">
        <v>32</v>
      </c>
      <c r="D630" s="3">
        <v>1</v>
      </c>
      <c r="E630" s="3">
        <v>12</v>
      </c>
      <c r="F630" s="3">
        <v>4</v>
      </c>
      <c r="G630" s="3">
        <v>15</v>
      </c>
      <c r="H630" s="3" t="s">
        <v>18</v>
      </c>
      <c r="I630" s="3">
        <f t="shared" si="36"/>
        <v>15</v>
      </c>
      <c r="J630" s="3">
        <f t="shared" si="37"/>
        <v>27</v>
      </c>
      <c r="K630" s="3">
        <f t="shared" si="38"/>
        <v>0</v>
      </c>
      <c r="L630" s="3">
        <f>COUNTIF($K$2:K630, 0.5)/COUNT($K$2:K630)</f>
        <v>6.8362480127186015E-2</v>
      </c>
      <c r="M630" s="3" t="s">
        <v>68</v>
      </c>
      <c r="N630" s="3" t="s">
        <v>113</v>
      </c>
    </row>
    <row r="631" spans="1:14">
      <c r="A631" s="3">
        <f t="shared" si="39"/>
        <v>630</v>
      </c>
      <c r="B631" s="4">
        <v>42190</v>
      </c>
      <c r="C631" s="3" t="s">
        <v>11</v>
      </c>
      <c r="D631" s="3">
        <v>2</v>
      </c>
      <c r="E631" s="3">
        <v>15</v>
      </c>
      <c r="F631" s="3">
        <v>1</v>
      </c>
      <c r="G631" s="3">
        <v>25</v>
      </c>
      <c r="H631" s="3" t="s">
        <v>14</v>
      </c>
      <c r="I631" s="3">
        <f t="shared" si="36"/>
        <v>21</v>
      </c>
      <c r="J631" s="3">
        <f t="shared" si="37"/>
        <v>28</v>
      </c>
      <c r="K631" s="3">
        <f t="shared" si="38"/>
        <v>0</v>
      </c>
      <c r="L631" s="3">
        <f>COUNTIF($K$2:K631, 0.5)/COUNT($K$2:K631)</f>
        <v>6.8253968253968247E-2</v>
      </c>
      <c r="M631" s="3" t="s">
        <v>56</v>
      </c>
      <c r="N631" s="3" t="s">
        <v>114</v>
      </c>
    </row>
    <row r="632" spans="1:14">
      <c r="A632" s="3">
        <f t="shared" si="39"/>
        <v>631</v>
      </c>
      <c r="B632" s="4">
        <v>42196</v>
      </c>
      <c r="C632" s="3" t="s">
        <v>3</v>
      </c>
      <c r="D632" s="3">
        <v>0</v>
      </c>
      <c r="E632" s="3">
        <v>17</v>
      </c>
      <c r="F632" s="3">
        <v>0</v>
      </c>
      <c r="G632" s="3">
        <v>20</v>
      </c>
      <c r="H632" s="3" t="s">
        <v>4</v>
      </c>
      <c r="I632" s="3">
        <f t="shared" si="36"/>
        <v>17</v>
      </c>
      <c r="J632" s="3">
        <f t="shared" si="37"/>
        <v>20</v>
      </c>
      <c r="K632" s="3">
        <f t="shared" si="38"/>
        <v>0</v>
      </c>
      <c r="L632" s="3">
        <f>COUNTIF($K$2:K632, 0.5)/COUNT($K$2:K632)</f>
        <v>6.8145800316957217E-2</v>
      </c>
      <c r="M632" s="3" t="s">
        <v>58</v>
      </c>
      <c r="N632" s="3" t="s">
        <v>113</v>
      </c>
    </row>
    <row r="633" spans="1:14">
      <c r="A633" s="3">
        <f t="shared" si="39"/>
        <v>632</v>
      </c>
      <c r="B633" s="4">
        <v>42196</v>
      </c>
      <c r="C633" s="3" t="s">
        <v>18</v>
      </c>
      <c r="D633" s="3">
        <v>1</v>
      </c>
      <c r="E633" s="3">
        <v>16</v>
      </c>
      <c r="F633" s="3">
        <v>1</v>
      </c>
      <c r="G633" s="3">
        <v>17</v>
      </c>
      <c r="H633" s="3" t="s">
        <v>8</v>
      </c>
      <c r="I633" s="3">
        <f t="shared" si="36"/>
        <v>19</v>
      </c>
      <c r="J633" s="3">
        <f t="shared" si="37"/>
        <v>20</v>
      </c>
      <c r="K633" s="3">
        <f t="shared" si="38"/>
        <v>0</v>
      </c>
      <c r="L633" s="3">
        <f>COUNTIF($K$2:K633, 0.5)/COUNT($K$2:K633)</f>
        <v>6.8037974683544306E-2</v>
      </c>
      <c r="M633" s="3" t="s">
        <v>58</v>
      </c>
      <c r="N633" s="3" t="s">
        <v>113</v>
      </c>
    </row>
    <row r="634" spans="1:14">
      <c r="A634" s="3">
        <f t="shared" si="39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6"/>
        <v>16</v>
      </c>
      <c r="J634" s="3">
        <f t="shared" si="37"/>
        <v>21</v>
      </c>
      <c r="K634" s="3">
        <f t="shared" si="38"/>
        <v>0</v>
      </c>
      <c r="L634" s="3">
        <f>COUNTIF($K$2:K634, 0.5)/COUNT($K$2:K634)</f>
        <v>6.7930489731437602E-2</v>
      </c>
      <c r="M634" s="3" t="s">
        <v>58</v>
      </c>
      <c r="N634" s="3" t="s">
        <v>115</v>
      </c>
    </row>
    <row r="635" spans="1:14">
      <c r="A635" s="3">
        <f t="shared" si="39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6"/>
        <v>27</v>
      </c>
      <c r="J635" s="3">
        <f t="shared" si="37"/>
        <v>22</v>
      </c>
      <c r="K635" s="3">
        <f t="shared" si="38"/>
        <v>1</v>
      </c>
      <c r="L635" s="3">
        <f>COUNTIF($K$2:K635, 0.5)/COUNT($K$2:K635)</f>
        <v>6.7823343848580436E-2</v>
      </c>
      <c r="M635" s="3" t="s">
        <v>58</v>
      </c>
      <c r="N635" s="3" t="s">
        <v>113</v>
      </c>
    </row>
    <row r="636" spans="1:14">
      <c r="A636" s="3">
        <f t="shared" si="39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6"/>
        <v>34</v>
      </c>
      <c r="J636" s="3">
        <f t="shared" si="37"/>
        <v>22</v>
      </c>
      <c r="K636" s="3">
        <f t="shared" si="38"/>
        <v>1</v>
      </c>
      <c r="L636" s="3">
        <f>COUNTIF($K$2:K636, 0.5)/COUNT($K$2:K636)</f>
        <v>6.7716535433070865E-2</v>
      </c>
      <c r="M636" s="3" t="s">
        <v>58</v>
      </c>
      <c r="N636" s="3" t="s">
        <v>113</v>
      </c>
    </row>
    <row r="637" spans="1:14">
      <c r="A637" s="3">
        <f t="shared" si="39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6"/>
        <v>24</v>
      </c>
      <c r="J637" s="3">
        <f t="shared" si="37"/>
        <v>18</v>
      </c>
      <c r="K637" s="3">
        <f t="shared" si="38"/>
        <v>1</v>
      </c>
      <c r="L637" s="3">
        <f>COUNTIF($K$2:K637, 0.5)/COUNT($K$2:K637)</f>
        <v>6.761006289308176E-2</v>
      </c>
      <c r="M637" s="3" t="s">
        <v>56</v>
      </c>
      <c r="N637" s="3" t="s">
        <v>113</v>
      </c>
    </row>
    <row r="638" spans="1:14">
      <c r="A638" s="3">
        <f t="shared" si="39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6"/>
        <v>25</v>
      </c>
      <c r="J638" s="3">
        <f t="shared" si="37"/>
        <v>26</v>
      </c>
      <c r="K638" s="3">
        <f t="shared" si="38"/>
        <v>0</v>
      </c>
      <c r="L638" s="3">
        <f>COUNTIF($K$2:K638, 0.5)/COUNT($K$2:K638)</f>
        <v>6.7503924646781788E-2</v>
      </c>
      <c r="M638" s="3" t="s">
        <v>56</v>
      </c>
      <c r="N638" s="3" t="s">
        <v>113</v>
      </c>
    </row>
    <row r="639" spans="1:14">
      <c r="A639" s="3">
        <f t="shared" si="39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6"/>
        <v>25</v>
      </c>
      <c r="J639" s="3">
        <f t="shared" si="37"/>
        <v>21</v>
      </c>
      <c r="K639" s="3">
        <f t="shared" si="38"/>
        <v>1</v>
      </c>
      <c r="L639" s="3">
        <f>COUNTIF($K$2:K639, 0.5)/COUNT($K$2:K639)</f>
        <v>6.7398119122257058E-2</v>
      </c>
      <c r="M639" s="3" t="s">
        <v>56</v>
      </c>
      <c r="N639" s="3" t="s">
        <v>113</v>
      </c>
    </row>
    <row r="640" spans="1:14">
      <c r="A640" s="3">
        <f t="shared" si="39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6"/>
        <v>26</v>
      </c>
      <c r="J640" s="3">
        <f t="shared" si="37"/>
        <v>12</v>
      </c>
      <c r="K640" s="3">
        <f t="shared" si="38"/>
        <v>1</v>
      </c>
      <c r="L640" s="3">
        <f>COUNTIF($K$2:K640, 0.5)/COUNT($K$2:K640)</f>
        <v>6.729264475743349E-2</v>
      </c>
      <c r="M640" s="3" t="s">
        <v>58</v>
      </c>
      <c r="N640" s="3" t="s">
        <v>94</v>
      </c>
    </row>
    <row r="641" spans="1:14">
      <c r="A641" s="3">
        <f t="shared" si="39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6"/>
        <v>29</v>
      </c>
      <c r="J641" s="3">
        <f t="shared" si="37"/>
        <v>15</v>
      </c>
      <c r="K641" s="3">
        <f t="shared" si="38"/>
        <v>1</v>
      </c>
      <c r="L641" s="3">
        <f>COUNTIF($K$2:K641, 0.5)/COUNT($K$2:K641)</f>
        <v>6.7187499999999997E-2</v>
      </c>
      <c r="M641" s="3" t="s">
        <v>63</v>
      </c>
      <c r="N641" s="3" t="s">
        <v>95</v>
      </c>
    </row>
    <row r="642" spans="1:14">
      <c r="A642" s="3">
        <f t="shared" si="39"/>
        <v>641</v>
      </c>
      <c r="B642" s="4">
        <v>42414</v>
      </c>
      <c r="C642" s="3" t="s">
        <v>19</v>
      </c>
      <c r="D642" s="3">
        <v>0</v>
      </c>
      <c r="E642" s="3">
        <v>13</v>
      </c>
      <c r="F642" s="3">
        <v>2</v>
      </c>
      <c r="G642" s="3">
        <v>16</v>
      </c>
      <c r="H642" s="3" t="s">
        <v>32</v>
      </c>
      <c r="I642" s="3">
        <f t="shared" ref="I642:I705" si="40">(3*D642)+E642</f>
        <v>13</v>
      </c>
      <c r="J642" s="3">
        <f t="shared" ref="J642:J705" si="41">3*F642+G642</f>
        <v>22</v>
      </c>
      <c r="K642" s="3">
        <f t="shared" ref="K642:K705" si="42">IF(I642&gt;J642,1,(IF(I642&lt;J642,0,0.5)))</f>
        <v>0</v>
      </c>
      <c r="L642" s="3">
        <f>COUNTIF($K$2:K642, 0.5)/COUNT($K$2:K642)</f>
        <v>6.7082683307332289E-2</v>
      </c>
      <c r="M642" s="3" t="s">
        <v>75</v>
      </c>
      <c r="N642" s="3" t="s">
        <v>96</v>
      </c>
    </row>
    <row r="643" spans="1:14">
      <c r="A643" s="3">
        <f t="shared" ref="A643:A706" si="43">A642+1</f>
        <v>642</v>
      </c>
      <c r="B643" s="4">
        <v>42414</v>
      </c>
      <c r="C643" s="3" t="s">
        <v>34</v>
      </c>
      <c r="D643" s="3">
        <v>0</v>
      </c>
      <c r="E643" s="3">
        <v>13</v>
      </c>
      <c r="F643" s="3">
        <v>0</v>
      </c>
      <c r="G643" s="3">
        <v>22</v>
      </c>
      <c r="H643" s="3" t="s">
        <v>23</v>
      </c>
      <c r="I643" s="3">
        <f t="shared" si="40"/>
        <v>13</v>
      </c>
      <c r="J643" s="3">
        <f t="shared" si="41"/>
        <v>22</v>
      </c>
      <c r="K643" s="3">
        <f t="shared" si="42"/>
        <v>0</v>
      </c>
      <c r="L643" s="3">
        <f>COUNTIF($K$2:K643, 0.5)/COUNT($K$2:K643)</f>
        <v>6.6978193146417439E-2</v>
      </c>
      <c r="M643" s="3" t="s">
        <v>90</v>
      </c>
      <c r="N643" s="3" t="s">
        <v>97</v>
      </c>
    </row>
    <row r="644" spans="1:14">
      <c r="A644" s="3">
        <f t="shared" si="43"/>
        <v>643</v>
      </c>
      <c r="B644" s="4">
        <v>42414</v>
      </c>
      <c r="C644" s="3" t="s">
        <v>31</v>
      </c>
      <c r="D644" s="3">
        <v>0</v>
      </c>
      <c r="E644" s="3">
        <v>14</v>
      </c>
      <c r="F644" s="3">
        <v>0</v>
      </c>
      <c r="G644" s="3">
        <v>10</v>
      </c>
      <c r="H644" s="3" t="s">
        <v>14</v>
      </c>
      <c r="I644" s="3">
        <f t="shared" si="40"/>
        <v>14</v>
      </c>
      <c r="J644" s="3">
        <f t="shared" si="41"/>
        <v>10</v>
      </c>
      <c r="K644" s="3">
        <f t="shared" si="42"/>
        <v>1</v>
      </c>
      <c r="L644" s="3">
        <f>COUNTIF($K$2:K644, 0.5)/COUNT($K$2:K644)</f>
        <v>6.6874027993779159E-2</v>
      </c>
      <c r="M644" s="3" t="s">
        <v>57</v>
      </c>
      <c r="N644" s="3" t="s">
        <v>94</v>
      </c>
    </row>
    <row r="645" spans="1:14">
      <c r="A645" s="3">
        <f t="shared" si="43"/>
        <v>644</v>
      </c>
      <c r="B645" s="4">
        <v>42414</v>
      </c>
      <c r="C645" s="3" t="s">
        <v>13</v>
      </c>
      <c r="D645" s="3">
        <v>0</v>
      </c>
      <c r="E645" s="3">
        <v>14</v>
      </c>
      <c r="F645" s="3">
        <v>2</v>
      </c>
      <c r="G645" s="3">
        <v>13</v>
      </c>
      <c r="H645" s="3" t="s">
        <v>2</v>
      </c>
      <c r="I645" s="3">
        <f t="shared" si="40"/>
        <v>14</v>
      </c>
      <c r="J645" s="3">
        <f t="shared" si="41"/>
        <v>19</v>
      </c>
      <c r="K645" s="3">
        <f t="shared" si="42"/>
        <v>0</v>
      </c>
      <c r="L645" s="3">
        <f>COUNTIF($K$2:K645, 0.5)/COUNT($K$2:K645)</f>
        <v>6.6770186335403728E-2</v>
      </c>
      <c r="M645" s="3" t="s">
        <v>76</v>
      </c>
      <c r="N645" s="3" t="s">
        <v>96</v>
      </c>
    </row>
    <row r="646" spans="1:14">
      <c r="A646" s="3">
        <f t="shared" si="43"/>
        <v>645</v>
      </c>
      <c r="B646" s="4">
        <v>42414</v>
      </c>
      <c r="C646" s="3" t="s">
        <v>22</v>
      </c>
      <c r="D646" s="3">
        <v>1</v>
      </c>
      <c r="E646" s="3">
        <v>14</v>
      </c>
      <c r="F646" s="3">
        <v>0</v>
      </c>
      <c r="G646" s="3">
        <v>13</v>
      </c>
      <c r="H646" s="3" t="s">
        <v>6</v>
      </c>
      <c r="I646" s="3">
        <f t="shared" si="40"/>
        <v>17</v>
      </c>
      <c r="J646" s="3">
        <f t="shared" si="41"/>
        <v>13</v>
      </c>
      <c r="K646" s="3">
        <f t="shared" si="42"/>
        <v>1</v>
      </c>
      <c r="L646" s="3">
        <f>COUNTIF($K$2:K646, 0.5)/COUNT($K$2:K646)</f>
        <v>6.6666666666666666E-2</v>
      </c>
      <c r="M646" s="3" t="s">
        <v>120</v>
      </c>
      <c r="N646" s="3" t="s">
        <v>97</v>
      </c>
    </row>
    <row r="647" spans="1:14">
      <c r="A647" s="3">
        <f t="shared" si="43"/>
        <v>646</v>
      </c>
      <c r="B647" s="4">
        <v>42414</v>
      </c>
      <c r="C647" s="3" t="s">
        <v>21</v>
      </c>
      <c r="D647" s="3">
        <v>1</v>
      </c>
      <c r="E647" s="3">
        <v>14</v>
      </c>
      <c r="F647" s="3">
        <v>1</v>
      </c>
      <c r="G647" s="3">
        <v>16</v>
      </c>
      <c r="H647" s="3" t="s">
        <v>26</v>
      </c>
      <c r="I647" s="3">
        <f t="shared" si="40"/>
        <v>17</v>
      </c>
      <c r="J647" s="3">
        <f t="shared" si="41"/>
        <v>19</v>
      </c>
      <c r="K647" s="3">
        <f t="shared" si="42"/>
        <v>0</v>
      </c>
      <c r="L647" s="3">
        <f>COUNTIF($K$2:K647, 0.5)/COUNT($K$2:K647)</f>
        <v>6.6563467492260067E-2</v>
      </c>
      <c r="M647" s="3" t="s">
        <v>121</v>
      </c>
      <c r="N647" s="3" t="s">
        <v>98</v>
      </c>
    </row>
    <row r="648" spans="1:14">
      <c r="A648" s="3">
        <f t="shared" si="43"/>
        <v>647</v>
      </c>
      <c r="B648" s="4">
        <v>42414</v>
      </c>
      <c r="C648" s="3" t="s">
        <v>5</v>
      </c>
      <c r="D648" s="3">
        <v>2</v>
      </c>
      <c r="E648" s="3">
        <v>12</v>
      </c>
      <c r="F648" s="3">
        <v>1</v>
      </c>
      <c r="G648" s="3">
        <v>21</v>
      </c>
      <c r="H648" s="3" t="s">
        <v>0</v>
      </c>
      <c r="I648" s="3">
        <f t="shared" si="40"/>
        <v>18</v>
      </c>
      <c r="J648" s="3">
        <f t="shared" si="41"/>
        <v>24</v>
      </c>
      <c r="K648" s="3">
        <f t="shared" si="42"/>
        <v>0</v>
      </c>
      <c r="L648" s="3">
        <f>COUNTIF($K$2:K648, 0.5)/COUNT($K$2:K648)</f>
        <v>6.6460587326120563E-2</v>
      </c>
      <c r="M648" s="3" t="s">
        <v>71</v>
      </c>
      <c r="N648" s="3" t="s">
        <v>96</v>
      </c>
    </row>
    <row r="649" spans="1:14">
      <c r="A649" s="3">
        <f t="shared" si="43"/>
        <v>648</v>
      </c>
      <c r="B649" s="4">
        <v>42414</v>
      </c>
      <c r="C649" s="3" t="s">
        <v>24</v>
      </c>
      <c r="D649" s="3">
        <v>2</v>
      </c>
      <c r="E649" s="3">
        <v>13</v>
      </c>
      <c r="F649" s="3">
        <v>2</v>
      </c>
      <c r="G649" s="3">
        <v>18</v>
      </c>
      <c r="H649" s="3" t="s">
        <v>29</v>
      </c>
      <c r="I649" s="3">
        <f t="shared" si="40"/>
        <v>19</v>
      </c>
      <c r="J649" s="3">
        <f t="shared" si="41"/>
        <v>24</v>
      </c>
      <c r="K649" s="3">
        <f t="shared" si="42"/>
        <v>0</v>
      </c>
      <c r="L649" s="3">
        <f>COUNTIF($K$2:K649, 0.5)/COUNT($K$2:K649)</f>
        <v>6.6358024691358028E-2</v>
      </c>
      <c r="M649" s="3" t="s">
        <v>138</v>
      </c>
      <c r="N649" s="3" t="s">
        <v>98</v>
      </c>
    </row>
    <row r="650" spans="1:14">
      <c r="A650" s="3">
        <f t="shared" si="43"/>
        <v>649</v>
      </c>
      <c r="B650" s="4">
        <v>42414</v>
      </c>
      <c r="C650" s="3" t="s">
        <v>16</v>
      </c>
      <c r="D650" s="3">
        <v>2</v>
      </c>
      <c r="E650" s="3">
        <v>14</v>
      </c>
      <c r="F650" s="3">
        <v>1</v>
      </c>
      <c r="G650" s="3">
        <v>24</v>
      </c>
      <c r="H650" s="3" t="s">
        <v>12</v>
      </c>
      <c r="I650" s="3">
        <f t="shared" si="40"/>
        <v>20</v>
      </c>
      <c r="J650" s="3">
        <f t="shared" si="41"/>
        <v>27</v>
      </c>
      <c r="K650" s="3">
        <f t="shared" si="42"/>
        <v>0</v>
      </c>
      <c r="L650" s="3">
        <f>COUNTIF($K$2:K650, 0.5)/COUNT($K$2:K650)</f>
        <v>6.6255778120184905E-2</v>
      </c>
      <c r="M650" s="3" t="s">
        <v>62</v>
      </c>
      <c r="N650" s="3" t="s">
        <v>95</v>
      </c>
    </row>
    <row r="651" spans="1:14">
      <c r="A651" s="3">
        <f t="shared" si="43"/>
        <v>650</v>
      </c>
      <c r="B651" s="4">
        <v>42414</v>
      </c>
      <c r="C651" s="3" t="s">
        <v>1</v>
      </c>
      <c r="D651" s="3">
        <v>2</v>
      </c>
      <c r="E651" s="3">
        <v>14</v>
      </c>
      <c r="F651" s="3">
        <v>2</v>
      </c>
      <c r="G651" s="3">
        <v>16</v>
      </c>
      <c r="H651" s="3" t="s">
        <v>7</v>
      </c>
      <c r="I651" s="3">
        <f t="shared" si="40"/>
        <v>20</v>
      </c>
      <c r="J651" s="3">
        <f t="shared" si="41"/>
        <v>22</v>
      </c>
      <c r="K651" s="3">
        <f t="shared" si="42"/>
        <v>0</v>
      </c>
      <c r="L651" s="3">
        <f>COUNTIF($K$2:K651, 0.5)/COUNT($K$2:K651)</f>
        <v>6.615384615384616E-2</v>
      </c>
      <c r="M651" s="3" t="s">
        <v>77</v>
      </c>
      <c r="N651" s="3" t="s">
        <v>97</v>
      </c>
    </row>
    <row r="652" spans="1:14">
      <c r="A652" s="3">
        <f t="shared" si="43"/>
        <v>651</v>
      </c>
      <c r="B652" s="4">
        <v>42414</v>
      </c>
      <c r="C652" s="3" t="s">
        <v>3</v>
      </c>
      <c r="D652" s="3">
        <v>2</v>
      </c>
      <c r="E652" s="3">
        <v>21</v>
      </c>
      <c r="F652" s="3">
        <v>0</v>
      </c>
      <c r="G652" s="3">
        <v>15</v>
      </c>
      <c r="H652" s="3" t="s">
        <v>25</v>
      </c>
      <c r="I652" s="3">
        <f t="shared" si="40"/>
        <v>27</v>
      </c>
      <c r="J652" s="3">
        <f t="shared" si="41"/>
        <v>15</v>
      </c>
      <c r="K652" s="3">
        <f t="shared" si="42"/>
        <v>1</v>
      </c>
      <c r="L652" s="3">
        <f>COUNTIF($K$2:K652, 0.5)/COUNT($K$2:K652)</f>
        <v>6.6052227342549924E-2</v>
      </c>
      <c r="M652" s="3" t="s">
        <v>65</v>
      </c>
      <c r="N652" s="3" t="s">
        <v>95</v>
      </c>
    </row>
    <row r="653" spans="1:14">
      <c r="A653" s="3">
        <f t="shared" si="43"/>
        <v>652</v>
      </c>
      <c r="B653" s="4">
        <v>42414</v>
      </c>
      <c r="C653" s="3" t="s">
        <v>11</v>
      </c>
      <c r="D653" s="3">
        <v>1</v>
      </c>
      <c r="E653" s="3">
        <v>27</v>
      </c>
      <c r="F653" s="3">
        <v>1</v>
      </c>
      <c r="G653" s="3">
        <v>21</v>
      </c>
      <c r="H653" s="3" t="s">
        <v>4</v>
      </c>
      <c r="I653" s="3">
        <f t="shared" si="40"/>
        <v>30</v>
      </c>
      <c r="J653" s="3">
        <f t="shared" si="41"/>
        <v>24</v>
      </c>
      <c r="K653" s="3">
        <f t="shared" si="42"/>
        <v>1</v>
      </c>
      <c r="L653" s="3">
        <f>COUNTIF($K$2:K653, 0.5)/COUNT($K$2:K653)</f>
        <v>6.5950920245398767E-2</v>
      </c>
      <c r="M653" s="3" t="s">
        <v>55</v>
      </c>
      <c r="N653" s="3" t="s">
        <v>94</v>
      </c>
    </row>
    <row r="654" spans="1:14">
      <c r="A654" s="3">
        <f t="shared" si="43"/>
        <v>653</v>
      </c>
      <c r="B654" s="4">
        <v>42414</v>
      </c>
      <c r="C654" s="3" t="s">
        <v>10</v>
      </c>
      <c r="D654" s="3">
        <v>4</v>
      </c>
      <c r="E654" s="3">
        <v>18</v>
      </c>
      <c r="F654" s="3">
        <v>1</v>
      </c>
      <c r="G654" s="3">
        <v>6</v>
      </c>
      <c r="H654" s="3" t="s">
        <v>30</v>
      </c>
      <c r="I654" s="3">
        <f t="shared" si="40"/>
        <v>30</v>
      </c>
      <c r="J654" s="3">
        <f t="shared" si="41"/>
        <v>9</v>
      </c>
      <c r="K654" s="3">
        <f t="shared" si="42"/>
        <v>1</v>
      </c>
      <c r="L654" s="3">
        <f>COUNTIF($K$2:K654, 0.5)/COUNT($K$2:K654)</f>
        <v>6.5849923430321589E-2</v>
      </c>
      <c r="M654" s="3" t="s">
        <v>139</v>
      </c>
      <c r="N654" s="3" t="s">
        <v>98</v>
      </c>
    </row>
    <row r="655" spans="1:14">
      <c r="A655" s="3">
        <f t="shared" si="43"/>
        <v>654</v>
      </c>
      <c r="B655" s="4">
        <v>42420</v>
      </c>
      <c r="C655" s="3" t="s">
        <v>30</v>
      </c>
      <c r="D655" s="3">
        <v>2</v>
      </c>
      <c r="E655" s="3">
        <v>10</v>
      </c>
      <c r="F655" s="3">
        <v>2</v>
      </c>
      <c r="G655" s="3">
        <v>11</v>
      </c>
      <c r="H655" s="3" t="s">
        <v>21</v>
      </c>
      <c r="I655" s="3">
        <f t="shared" si="40"/>
        <v>16</v>
      </c>
      <c r="J655" s="3">
        <f t="shared" si="41"/>
        <v>17</v>
      </c>
      <c r="K655" s="3">
        <f t="shared" si="42"/>
        <v>0</v>
      </c>
      <c r="L655" s="3">
        <f>COUNTIF($K$2:K655, 0.5)/COUNT($K$2:K655)</f>
        <v>6.5749235474006115E-2</v>
      </c>
      <c r="M655" s="3" t="s">
        <v>88</v>
      </c>
      <c r="N655" s="3" t="s">
        <v>98</v>
      </c>
    </row>
    <row r="656" spans="1:14">
      <c r="A656" s="3">
        <f t="shared" si="43"/>
        <v>655</v>
      </c>
      <c r="B656" s="4">
        <v>42420</v>
      </c>
      <c r="C656" s="3" t="s">
        <v>4</v>
      </c>
      <c r="D656" s="3">
        <v>1</v>
      </c>
      <c r="E656" s="3">
        <v>14</v>
      </c>
      <c r="F656" s="3">
        <v>0</v>
      </c>
      <c r="G656" s="3">
        <v>20</v>
      </c>
      <c r="H656" s="3" t="s">
        <v>31</v>
      </c>
      <c r="I656" s="3">
        <f t="shared" si="40"/>
        <v>17</v>
      </c>
      <c r="J656" s="3">
        <f t="shared" si="41"/>
        <v>20</v>
      </c>
      <c r="K656" s="3">
        <f t="shared" si="42"/>
        <v>0</v>
      </c>
      <c r="L656" s="3">
        <f>COUNTIF($K$2:K656, 0.5)/COUNT($K$2:K656)</f>
        <v>6.5648854961832065E-2</v>
      </c>
      <c r="M656" s="3" t="s">
        <v>47</v>
      </c>
      <c r="N656" s="3" t="s">
        <v>94</v>
      </c>
    </row>
    <row r="657" spans="1:14">
      <c r="A657" s="3">
        <f t="shared" si="43"/>
        <v>656</v>
      </c>
      <c r="B657" s="4">
        <v>42420</v>
      </c>
      <c r="C657" s="3" t="s">
        <v>8</v>
      </c>
      <c r="D657" s="3">
        <v>1</v>
      </c>
      <c r="E657" s="3">
        <v>17</v>
      </c>
      <c r="F657" s="3">
        <v>0</v>
      </c>
      <c r="G657" s="3">
        <v>13</v>
      </c>
      <c r="H657" s="3" t="s">
        <v>11</v>
      </c>
      <c r="I657" s="3">
        <f t="shared" si="40"/>
        <v>20</v>
      </c>
      <c r="J657" s="3">
        <f t="shared" si="41"/>
        <v>13</v>
      </c>
      <c r="K657" s="3">
        <f t="shared" si="42"/>
        <v>1</v>
      </c>
      <c r="L657" s="3">
        <f>COUNTIF($K$2:K657, 0.5)/COUNT($K$2:K657)</f>
        <v>6.5548780487804881E-2</v>
      </c>
      <c r="M657" s="3" t="s">
        <v>78</v>
      </c>
      <c r="N657" s="3" t="s">
        <v>94</v>
      </c>
    </row>
    <row r="658" spans="1:14">
      <c r="A658" s="3">
        <f t="shared" si="43"/>
        <v>657</v>
      </c>
      <c r="B658" s="4">
        <v>42421</v>
      </c>
      <c r="C658" s="3" t="s">
        <v>6</v>
      </c>
      <c r="D658" s="3">
        <v>1</v>
      </c>
      <c r="E658" s="3">
        <v>8</v>
      </c>
      <c r="F658" s="3">
        <v>2</v>
      </c>
      <c r="G658" s="3">
        <v>14</v>
      </c>
      <c r="H658" s="3" t="s">
        <v>1</v>
      </c>
      <c r="I658" s="3">
        <f t="shared" si="40"/>
        <v>11</v>
      </c>
      <c r="J658" s="3">
        <f t="shared" si="41"/>
        <v>20</v>
      </c>
      <c r="K658" s="3">
        <f t="shared" si="42"/>
        <v>0</v>
      </c>
      <c r="L658" s="3">
        <f>COUNTIF($K$2:K658, 0.5)/COUNT($K$2:K658)</f>
        <v>6.5449010654490103E-2</v>
      </c>
      <c r="M658" s="3" t="s">
        <v>84</v>
      </c>
      <c r="N658" s="3" t="s">
        <v>97</v>
      </c>
    </row>
    <row r="659" spans="1:14">
      <c r="A659" s="3">
        <f t="shared" si="43"/>
        <v>658</v>
      </c>
      <c r="B659" s="4">
        <v>42421</v>
      </c>
      <c r="C659" s="3" t="s">
        <v>33</v>
      </c>
      <c r="D659" s="3">
        <v>1</v>
      </c>
      <c r="E659" s="3">
        <v>11</v>
      </c>
      <c r="F659" s="3">
        <v>0</v>
      </c>
      <c r="G659" s="3">
        <v>18</v>
      </c>
      <c r="H659" s="3" t="s">
        <v>3</v>
      </c>
      <c r="I659" s="3">
        <f t="shared" si="40"/>
        <v>14</v>
      </c>
      <c r="J659" s="3">
        <f t="shared" si="41"/>
        <v>18</v>
      </c>
      <c r="K659" s="3">
        <f t="shared" si="42"/>
        <v>0</v>
      </c>
      <c r="L659" s="3">
        <f>COUNTIF($K$2:K659, 0.5)/COUNT($K$2:K659)</f>
        <v>6.5349544072948323E-2</v>
      </c>
      <c r="M659" s="3" t="s">
        <v>66</v>
      </c>
      <c r="N659" s="3" t="s">
        <v>95</v>
      </c>
    </row>
    <row r="660" spans="1:14">
      <c r="A660" s="3">
        <f t="shared" si="43"/>
        <v>659</v>
      </c>
      <c r="B660" s="4">
        <v>42421</v>
      </c>
      <c r="C660" s="3" t="s">
        <v>2</v>
      </c>
      <c r="D660" s="3">
        <v>1</v>
      </c>
      <c r="E660" s="3">
        <v>11</v>
      </c>
      <c r="F660" s="3">
        <v>5</v>
      </c>
      <c r="G660" s="3">
        <v>16</v>
      </c>
      <c r="H660" s="3" t="s">
        <v>19</v>
      </c>
      <c r="I660" s="3">
        <f t="shared" si="40"/>
        <v>14</v>
      </c>
      <c r="J660" s="3">
        <f t="shared" si="41"/>
        <v>31</v>
      </c>
      <c r="K660" s="3">
        <f t="shared" si="42"/>
        <v>0</v>
      </c>
      <c r="L660" s="3">
        <f>COUNTIF($K$2:K660, 0.5)/COUNT($K$2:K660)</f>
        <v>6.525037936267071E-2</v>
      </c>
      <c r="M660" s="3" t="s">
        <v>67</v>
      </c>
      <c r="N660" s="3" t="s">
        <v>96</v>
      </c>
    </row>
    <row r="661" spans="1:14">
      <c r="A661" s="3">
        <f t="shared" si="43"/>
        <v>660</v>
      </c>
      <c r="B661" s="4">
        <v>42421</v>
      </c>
      <c r="C661" s="3" t="s">
        <v>23</v>
      </c>
      <c r="D661" s="3">
        <v>2</v>
      </c>
      <c r="E661" s="3">
        <v>9</v>
      </c>
      <c r="F661" s="3">
        <v>0</v>
      </c>
      <c r="G661" s="3">
        <v>19</v>
      </c>
      <c r="H661" s="3" t="s">
        <v>22</v>
      </c>
      <c r="I661" s="3">
        <f t="shared" si="40"/>
        <v>15</v>
      </c>
      <c r="J661" s="3">
        <f t="shared" si="41"/>
        <v>19</v>
      </c>
      <c r="K661" s="3">
        <f t="shared" si="42"/>
        <v>0</v>
      </c>
      <c r="L661" s="3">
        <f>COUNTIF($K$2:K661, 0.5)/COUNT($K$2:K661)</f>
        <v>6.5151515151515155E-2</v>
      </c>
      <c r="M661" s="3" t="s">
        <v>72</v>
      </c>
      <c r="N661" s="3" t="s">
        <v>97</v>
      </c>
    </row>
    <row r="662" spans="1:14">
      <c r="A662" s="3">
        <f t="shared" si="43"/>
        <v>661</v>
      </c>
      <c r="B662" s="4">
        <v>42421</v>
      </c>
      <c r="C662" s="3" t="s">
        <v>26</v>
      </c>
      <c r="D662" s="3">
        <v>1</v>
      </c>
      <c r="E662" s="3">
        <v>12</v>
      </c>
      <c r="F662" s="3">
        <v>0</v>
      </c>
      <c r="G662" s="3">
        <v>10</v>
      </c>
      <c r="H662" s="3" t="s">
        <v>24</v>
      </c>
      <c r="I662" s="3">
        <f t="shared" si="40"/>
        <v>15</v>
      </c>
      <c r="J662" s="3">
        <f t="shared" si="41"/>
        <v>10</v>
      </c>
      <c r="K662" s="3">
        <f t="shared" si="42"/>
        <v>1</v>
      </c>
      <c r="L662" s="3">
        <f>COUNTIF($K$2:K662, 0.5)/COUNT($K$2:K662)</f>
        <v>6.5052950075642962E-2</v>
      </c>
      <c r="M662" s="3" t="s">
        <v>74</v>
      </c>
      <c r="N662" s="3" t="s">
        <v>98</v>
      </c>
    </row>
    <row r="663" spans="1:14">
      <c r="A663" s="3">
        <f t="shared" si="43"/>
        <v>662</v>
      </c>
      <c r="B663" s="4">
        <v>42421</v>
      </c>
      <c r="C663" s="3" t="s">
        <v>32</v>
      </c>
      <c r="D663" s="3">
        <v>2</v>
      </c>
      <c r="E663" s="3">
        <v>11</v>
      </c>
      <c r="F663" s="3">
        <v>0</v>
      </c>
      <c r="G663" s="3">
        <v>13</v>
      </c>
      <c r="H663" s="3" t="s">
        <v>5</v>
      </c>
      <c r="I663" s="3">
        <f t="shared" si="40"/>
        <v>17</v>
      </c>
      <c r="J663" s="3">
        <f t="shared" si="41"/>
        <v>13</v>
      </c>
      <c r="K663" s="3">
        <f t="shared" si="42"/>
        <v>1</v>
      </c>
      <c r="L663" s="3">
        <f>COUNTIF($K$2:K663, 0.5)/COUNT($K$2:K663)</f>
        <v>6.4954682779456194E-2</v>
      </c>
      <c r="M663" s="3" t="s">
        <v>68</v>
      </c>
      <c r="N663" s="3" t="s">
        <v>96</v>
      </c>
    </row>
    <row r="664" spans="1:14">
      <c r="A664" s="3">
        <f t="shared" si="43"/>
        <v>663</v>
      </c>
      <c r="B664" s="4">
        <v>42421</v>
      </c>
      <c r="C664" s="3" t="s">
        <v>12</v>
      </c>
      <c r="D664" s="3">
        <v>1</v>
      </c>
      <c r="E664" s="3">
        <v>15</v>
      </c>
      <c r="F664" s="3">
        <v>1</v>
      </c>
      <c r="G664" s="3">
        <v>19</v>
      </c>
      <c r="H664" s="3" t="s">
        <v>18</v>
      </c>
      <c r="I664" s="3">
        <f t="shared" si="40"/>
        <v>18</v>
      </c>
      <c r="J664" s="3">
        <f t="shared" si="41"/>
        <v>22</v>
      </c>
      <c r="K664" s="3">
        <f t="shared" si="42"/>
        <v>0</v>
      </c>
      <c r="L664" s="3">
        <f>COUNTIF($K$2:K664, 0.5)/COUNT($K$2:K664)</f>
        <v>6.485671191553545E-2</v>
      </c>
      <c r="M664" s="3" t="s">
        <v>69</v>
      </c>
      <c r="N664" s="3" t="s">
        <v>95</v>
      </c>
    </row>
    <row r="665" spans="1:14">
      <c r="A665" s="3">
        <f t="shared" si="43"/>
        <v>664</v>
      </c>
      <c r="B665" s="4">
        <v>42421</v>
      </c>
      <c r="C665" s="3" t="s">
        <v>25</v>
      </c>
      <c r="D665" s="3">
        <v>1</v>
      </c>
      <c r="E665" s="3">
        <v>17</v>
      </c>
      <c r="F665" s="3">
        <v>0</v>
      </c>
      <c r="G665" s="3">
        <v>15</v>
      </c>
      <c r="H665" s="3" t="s">
        <v>16</v>
      </c>
      <c r="I665" s="3">
        <f t="shared" si="40"/>
        <v>20</v>
      </c>
      <c r="J665" s="3">
        <f t="shared" si="41"/>
        <v>15</v>
      </c>
      <c r="K665" s="3">
        <f t="shared" si="42"/>
        <v>1</v>
      </c>
      <c r="L665" s="3">
        <f>COUNTIF($K$2:K665, 0.5)/COUNT($K$2:K665)</f>
        <v>6.4759036144578314E-2</v>
      </c>
      <c r="M665" s="3" t="s">
        <v>61</v>
      </c>
      <c r="N665" s="3" t="s">
        <v>95</v>
      </c>
    </row>
    <row r="666" spans="1:14">
      <c r="A666" s="3">
        <f t="shared" si="43"/>
        <v>665</v>
      </c>
      <c r="B666" s="4">
        <v>42421</v>
      </c>
      <c r="C666" s="3" t="s">
        <v>29</v>
      </c>
      <c r="D666" s="3">
        <v>1</v>
      </c>
      <c r="E666" s="3">
        <v>17</v>
      </c>
      <c r="F666" s="3">
        <v>4</v>
      </c>
      <c r="G666" s="3">
        <v>10</v>
      </c>
      <c r="H666" s="3" t="s">
        <v>10</v>
      </c>
      <c r="I666" s="3">
        <f t="shared" si="40"/>
        <v>20</v>
      </c>
      <c r="J666" s="3">
        <f t="shared" si="41"/>
        <v>22</v>
      </c>
      <c r="K666" s="3">
        <f t="shared" si="42"/>
        <v>0</v>
      </c>
      <c r="L666" s="3">
        <f>COUNTIF($K$2:K666, 0.5)/COUNT($K$2:K666)</f>
        <v>6.4661654135338351E-2</v>
      </c>
      <c r="M666" s="3" t="s">
        <v>79</v>
      </c>
      <c r="N666" s="3" t="s">
        <v>98</v>
      </c>
    </row>
    <row r="667" spans="1:14">
      <c r="A667" s="3">
        <f t="shared" si="43"/>
        <v>666</v>
      </c>
      <c r="B667" s="4">
        <v>42421</v>
      </c>
      <c r="C667" s="3" t="s">
        <v>14</v>
      </c>
      <c r="D667" s="3">
        <v>2</v>
      </c>
      <c r="E667" s="3">
        <v>17</v>
      </c>
      <c r="F667" s="3">
        <v>0</v>
      </c>
      <c r="G667" s="3">
        <v>18</v>
      </c>
      <c r="H667" s="3" t="s">
        <v>28</v>
      </c>
      <c r="I667" s="3">
        <f t="shared" si="40"/>
        <v>23</v>
      </c>
      <c r="J667" s="3">
        <f t="shared" si="41"/>
        <v>18</v>
      </c>
      <c r="K667" s="3">
        <f t="shared" si="42"/>
        <v>1</v>
      </c>
      <c r="L667" s="3">
        <f>COUNTIF($K$2:K667, 0.5)/COUNT($K$2:K667)</f>
        <v>6.4564564564564567E-2</v>
      </c>
      <c r="M667" s="3" t="s">
        <v>54</v>
      </c>
      <c r="N667" s="3" t="s">
        <v>94</v>
      </c>
    </row>
    <row r="668" spans="1:14">
      <c r="A668" s="3">
        <f t="shared" si="43"/>
        <v>667</v>
      </c>
      <c r="B668" s="4">
        <v>42421</v>
      </c>
      <c r="C668" s="3" t="s">
        <v>7</v>
      </c>
      <c r="D668" s="3">
        <v>4</v>
      </c>
      <c r="E668" s="3">
        <v>12</v>
      </c>
      <c r="F668" s="3">
        <v>0</v>
      </c>
      <c r="G668" s="3">
        <v>11</v>
      </c>
      <c r="H668" s="3" t="s">
        <v>34</v>
      </c>
      <c r="I668" s="3">
        <f t="shared" si="40"/>
        <v>24</v>
      </c>
      <c r="J668" s="3">
        <f t="shared" si="41"/>
        <v>11</v>
      </c>
      <c r="K668" s="3">
        <f t="shared" si="42"/>
        <v>1</v>
      </c>
      <c r="L668" s="3">
        <f>COUNTIF($K$2:K668, 0.5)/COUNT($K$2:K668)</f>
        <v>6.4467766116941536E-2</v>
      </c>
      <c r="M668" s="3" t="s">
        <v>112</v>
      </c>
      <c r="N668" s="3" t="s">
        <v>97</v>
      </c>
    </row>
    <row r="669" spans="1:14">
      <c r="A669" s="3">
        <f t="shared" si="43"/>
        <v>668</v>
      </c>
      <c r="B669" s="4">
        <v>42421</v>
      </c>
      <c r="C669" s="3" t="s">
        <v>0</v>
      </c>
      <c r="D669" s="3">
        <v>3</v>
      </c>
      <c r="E669" s="3">
        <v>25</v>
      </c>
      <c r="F669" s="3">
        <v>3</v>
      </c>
      <c r="G669" s="3">
        <v>13</v>
      </c>
      <c r="H669" s="3" t="s">
        <v>13</v>
      </c>
      <c r="I669" s="3">
        <f t="shared" si="40"/>
        <v>34</v>
      </c>
      <c r="J669" s="3">
        <f t="shared" si="41"/>
        <v>22</v>
      </c>
      <c r="K669" s="3">
        <f t="shared" si="42"/>
        <v>1</v>
      </c>
      <c r="L669" s="3">
        <f>COUNTIF($K$2:K669, 0.5)/COUNT($K$2:K669)</f>
        <v>6.4371257485029934E-2</v>
      </c>
      <c r="M669" s="3" t="s">
        <v>116</v>
      </c>
      <c r="N669" s="3" t="s">
        <v>96</v>
      </c>
    </row>
    <row r="670" spans="1:14">
      <c r="A670" s="3">
        <f t="shared" si="43"/>
        <v>669</v>
      </c>
      <c r="B670" s="4">
        <v>42434</v>
      </c>
      <c r="C670" s="3" t="s">
        <v>19</v>
      </c>
      <c r="D670" s="3">
        <v>1</v>
      </c>
      <c r="E670" s="3">
        <v>11</v>
      </c>
      <c r="F670" s="3">
        <v>0</v>
      </c>
      <c r="G670" s="3">
        <v>14</v>
      </c>
      <c r="H670" s="3" t="s">
        <v>13</v>
      </c>
      <c r="I670" s="3">
        <f t="shared" si="40"/>
        <v>14</v>
      </c>
      <c r="J670" s="3">
        <f t="shared" si="41"/>
        <v>14</v>
      </c>
      <c r="K670" s="3">
        <f t="shared" si="42"/>
        <v>0.5</v>
      </c>
      <c r="L670" s="3">
        <f>COUNTIF($K$2:K670, 0.5)/COUNT($K$2:K670)</f>
        <v>6.5769805680119586E-2</v>
      </c>
      <c r="M670" s="3" t="s">
        <v>75</v>
      </c>
      <c r="N670" s="3" t="s">
        <v>96</v>
      </c>
    </row>
    <row r="671" spans="1:14">
      <c r="A671" s="3">
        <f t="shared" si="43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40"/>
        <v>16</v>
      </c>
      <c r="J671" s="3">
        <f t="shared" si="41"/>
        <v>24</v>
      </c>
      <c r="K671" s="3">
        <f t="shared" si="42"/>
        <v>0</v>
      </c>
      <c r="L671" s="3">
        <f>COUNTIF($K$2:K671, 0.5)/COUNT($K$2:K671)</f>
        <v>6.5671641791044774E-2</v>
      </c>
      <c r="M671" s="3" t="s">
        <v>62</v>
      </c>
      <c r="N671" s="3" t="s">
        <v>95</v>
      </c>
    </row>
    <row r="672" spans="1:14">
      <c r="A672" s="3">
        <f t="shared" si="43"/>
        <v>671</v>
      </c>
      <c r="B672" s="4">
        <v>42434</v>
      </c>
      <c r="C672" s="3" t="s">
        <v>29</v>
      </c>
      <c r="D672" s="3">
        <v>0</v>
      </c>
      <c r="E672" s="3">
        <v>17</v>
      </c>
      <c r="F672" s="3">
        <v>1</v>
      </c>
      <c r="G672" s="3">
        <v>12</v>
      </c>
      <c r="H672" s="3" t="s">
        <v>30</v>
      </c>
      <c r="I672" s="3">
        <f t="shared" si="40"/>
        <v>17</v>
      </c>
      <c r="J672" s="3">
        <f t="shared" si="41"/>
        <v>15</v>
      </c>
      <c r="K672" s="3">
        <f t="shared" si="42"/>
        <v>1</v>
      </c>
      <c r="L672" s="3">
        <f>COUNTIF($K$2:K672, 0.5)/COUNT($K$2:K672)</f>
        <v>6.5573770491803282E-2</v>
      </c>
      <c r="M672" s="3" t="s">
        <v>79</v>
      </c>
      <c r="N672" s="3" t="s">
        <v>98</v>
      </c>
    </row>
    <row r="673" spans="1:14">
      <c r="A673" s="3">
        <f t="shared" si="43"/>
        <v>672</v>
      </c>
      <c r="B673" s="4">
        <v>42434</v>
      </c>
      <c r="C673" s="3" t="s">
        <v>8</v>
      </c>
      <c r="D673" s="3">
        <v>4</v>
      </c>
      <c r="E673" s="3">
        <v>21</v>
      </c>
      <c r="F673" s="3">
        <v>2</v>
      </c>
      <c r="G673" s="3">
        <v>17</v>
      </c>
      <c r="H673" s="3" t="s">
        <v>4</v>
      </c>
      <c r="I673" s="3">
        <f t="shared" si="40"/>
        <v>33</v>
      </c>
      <c r="J673" s="3">
        <f t="shared" si="41"/>
        <v>23</v>
      </c>
      <c r="K673" s="3">
        <f t="shared" si="42"/>
        <v>1</v>
      </c>
      <c r="L673" s="3">
        <f>COUNTIF($K$2:K673, 0.5)/COUNT($K$2:K673)</f>
        <v>6.5476190476190479E-2</v>
      </c>
      <c r="M673" s="3" t="s">
        <v>56</v>
      </c>
      <c r="N673" s="3" t="s">
        <v>94</v>
      </c>
    </row>
    <row r="674" spans="1:14">
      <c r="A674" s="3">
        <f t="shared" si="43"/>
        <v>673</v>
      </c>
      <c r="B674" s="4">
        <v>42435</v>
      </c>
      <c r="C674" s="3" t="s">
        <v>12</v>
      </c>
      <c r="D674" s="3">
        <v>0</v>
      </c>
      <c r="E674" s="3">
        <v>8</v>
      </c>
      <c r="F674" s="3">
        <v>2</v>
      </c>
      <c r="G674" s="3">
        <v>25</v>
      </c>
      <c r="H674" s="3" t="s">
        <v>33</v>
      </c>
      <c r="I674" s="3">
        <f t="shared" si="40"/>
        <v>8</v>
      </c>
      <c r="J674" s="3">
        <f t="shared" si="41"/>
        <v>31</v>
      </c>
      <c r="K674" s="3">
        <f t="shared" si="42"/>
        <v>0</v>
      </c>
      <c r="L674" s="3">
        <f>COUNTIF($K$2:K674, 0.5)/COUNT($K$2:K674)</f>
        <v>6.5378900445765234E-2</v>
      </c>
      <c r="M674" s="3" t="s">
        <v>93</v>
      </c>
      <c r="N674" s="3" t="s">
        <v>95</v>
      </c>
    </row>
    <row r="675" spans="1:14">
      <c r="A675" s="3">
        <f t="shared" si="43"/>
        <v>674</v>
      </c>
      <c r="B675" s="4">
        <v>42435</v>
      </c>
      <c r="C675" s="3" t="s">
        <v>25</v>
      </c>
      <c r="D675" s="3">
        <v>0</v>
      </c>
      <c r="E675" s="3">
        <v>14</v>
      </c>
      <c r="F675" s="3">
        <v>1</v>
      </c>
      <c r="G675" s="3">
        <v>19</v>
      </c>
      <c r="H675" s="3" t="s">
        <v>18</v>
      </c>
      <c r="I675" s="3">
        <f t="shared" si="40"/>
        <v>14</v>
      </c>
      <c r="J675" s="3">
        <f t="shared" si="41"/>
        <v>22</v>
      </c>
      <c r="K675" s="3">
        <f t="shared" si="42"/>
        <v>0</v>
      </c>
      <c r="L675" s="3">
        <f>COUNTIF($K$2:K675, 0.5)/COUNT($K$2:K675)</f>
        <v>6.5281899109792291E-2</v>
      </c>
      <c r="M675" s="3" t="s">
        <v>61</v>
      </c>
      <c r="N675" s="3" t="s">
        <v>95</v>
      </c>
    </row>
    <row r="676" spans="1:14">
      <c r="A676" s="3">
        <f t="shared" si="43"/>
        <v>675</v>
      </c>
      <c r="B676" s="4">
        <v>42435</v>
      </c>
      <c r="C676" s="3" t="s">
        <v>7</v>
      </c>
      <c r="D676" s="3">
        <v>0</v>
      </c>
      <c r="E676" s="3">
        <v>16</v>
      </c>
      <c r="F676" s="3">
        <v>0</v>
      </c>
      <c r="G676" s="3">
        <v>20</v>
      </c>
      <c r="H676" s="3" t="s">
        <v>22</v>
      </c>
      <c r="I676" s="3">
        <f t="shared" si="40"/>
        <v>16</v>
      </c>
      <c r="J676" s="3">
        <f t="shared" si="41"/>
        <v>20</v>
      </c>
      <c r="K676" s="3">
        <f t="shared" si="42"/>
        <v>0</v>
      </c>
      <c r="L676" s="3">
        <f>COUNTIF($K$2:K676, 0.5)/COUNT($K$2:K676)</f>
        <v>6.5185185185185179E-2</v>
      </c>
      <c r="M676" s="3" t="s">
        <v>112</v>
      </c>
      <c r="N676" s="3" t="s">
        <v>97</v>
      </c>
    </row>
    <row r="677" spans="1:14">
      <c r="A677" s="3">
        <f t="shared" si="43"/>
        <v>676</v>
      </c>
      <c r="B677" s="4">
        <v>42435</v>
      </c>
      <c r="C677" s="3" t="s">
        <v>32</v>
      </c>
      <c r="D677" s="3">
        <v>2</v>
      </c>
      <c r="E677" s="3">
        <v>11</v>
      </c>
      <c r="F677" s="3">
        <v>0</v>
      </c>
      <c r="G677" s="3">
        <v>10</v>
      </c>
      <c r="H677" s="3" t="s">
        <v>0</v>
      </c>
      <c r="I677" s="3">
        <f t="shared" si="40"/>
        <v>17</v>
      </c>
      <c r="J677" s="3">
        <f t="shared" si="41"/>
        <v>10</v>
      </c>
      <c r="K677" s="3">
        <f t="shared" si="42"/>
        <v>1</v>
      </c>
      <c r="L677" s="3">
        <f>COUNTIF($K$2:K677, 0.5)/COUNT($K$2:K677)</f>
        <v>6.5088757396449703E-2</v>
      </c>
      <c r="M677" s="3" t="s">
        <v>68</v>
      </c>
      <c r="N677" s="3" t="s">
        <v>96</v>
      </c>
    </row>
    <row r="678" spans="1:14">
      <c r="A678" s="3">
        <f t="shared" si="43"/>
        <v>677</v>
      </c>
      <c r="B678" s="4">
        <v>42435</v>
      </c>
      <c r="C678" s="3" t="s">
        <v>26</v>
      </c>
      <c r="D678" s="3">
        <v>1</v>
      </c>
      <c r="E678" s="3">
        <v>14</v>
      </c>
      <c r="F678" s="3">
        <v>0</v>
      </c>
      <c r="G678" s="3">
        <v>16</v>
      </c>
      <c r="H678" s="3" t="s">
        <v>10</v>
      </c>
      <c r="I678" s="3">
        <f t="shared" si="40"/>
        <v>17</v>
      </c>
      <c r="J678" s="3">
        <f t="shared" si="41"/>
        <v>16</v>
      </c>
      <c r="K678" s="3">
        <f t="shared" si="42"/>
        <v>1</v>
      </c>
      <c r="L678" s="3">
        <f>COUNTIF($K$2:K678, 0.5)/COUNT($K$2:K678)</f>
        <v>6.4992614475627764E-2</v>
      </c>
      <c r="M678" s="3" t="s">
        <v>74</v>
      </c>
      <c r="N678" s="3" t="s">
        <v>98</v>
      </c>
    </row>
    <row r="679" spans="1:14">
      <c r="A679" s="3">
        <f t="shared" si="43"/>
        <v>678</v>
      </c>
      <c r="B679" s="4">
        <v>42435</v>
      </c>
      <c r="C679" s="3" t="s">
        <v>27</v>
      </c>
      <c r="D679" s="3">
        <v>1</v>
      </c>
      <c r="E679" s="3">
        <v>14</v>
      </c>
      <c r="F679" s="3">
        <v>1</v>
      </c>
      <c r="G679" s="3">
        <v>9</v>
      </c>
      <c r="H679" s="3" t="s">
        <v>9</v>
      </c>
      <c r="I679" s="3">
        <f t="shared" si="40"/>
        <v>17</v>
      </c>
      <c r="J679" s="3">
        <f t="shared" si="41"/>
        <v>12</v>
      </c>
      <c r="K679" s="3">
        <f t="shared" si="42"/>
        <v>1</v>
      </c>
      <c r="L679" s="3">
        <f>COUNTIF($K$2:K679, 0.5)/COUNT($K$2:K679)</f>
        <v>6.4896755162241887E-2</v>
      </c>
      <c r="M679" s="3" t="s">
        <v>82</v>
      </c>
      <c r="N679" s="3" t="s">
        <v>102</v>
      </c>
    </row>
    <row r="680" spans="1:14">
      <c r="A680" s="3">
        <f t="shared" si="43"/>
        <v>679</v>
      </c>
      <c r="B680" s="4">
        <v>42435</v>
      </c>
      <c r="C680" s="3" t="s">
        <v>28</v>
      </c>
      <c r="D680" s="3">
        <v>1</v>
      </c>
      <c r="E680" s="3">
        <v>17</v>
      </c>
      <c r="F680" s="3">
        <v>1</v>
      </c>
      <c r="G680" s="3">
        <v>18</v>
      </c>
      <c r="H680" s="3" t="s">
        <v>31</v>
      </c>
      <c r="I680" s="3">
        <f t="shared" si="40"/>
        <v>20</v>
      </c>
      <c r="J680" s="3">
        <f t="shared" si="41"/>
        <v>21</v>
      </c>
      <c r="K680" s="3">
        <f t="shared" si="42"/>
        <v>0</v>
      </c>
      <c r="L680" s="3">
        <f>COUNTIF($K$2:K680, 0.5)/COUNT($K$2:K680)</f>
        <v>6.4801178203240065E-2</v>
      </c>
      <c r="M680" s="3" t="s">
        <v>58</v>
      </c>
      <c r="N680" s="3" t="s">
        <v>94</v>
      </c>
    </row>
    <row r="681" spans="1:14">
      <c r="A681" s="3">
        <f t="shared" si="43"/>
        <v>680</v>
      </c>
      <c r="B681" s="4">
        <v>42435</v>
      </c>
      <c r="C681" s="3" t="s">
        <v>14</v>
      </c>
      <c r="D681" s="3">
        <v>0</v>
      </c>
      <c r="E681" s="3">
        <v>21</v>
      </c>
      <c r="F681" s="3">
        <v>1</v>
      </c>
      <c r="G681" s="3">
        <v>14</v>
      </c>
      <c r="H681" s="3" t="s">
        <v>11</v>
      </c>
      <c r="I681" s="3">
        <f t="shared" si="40"/>
        <v>21</v>
      </c>
      <c r="J681" s="3">
        <f t="shared" si="41"/>
        <v>17</v>
      </c>
      <c r="K681" s="3">
        <f t="shared" si="42"/>
        <v>1</v>
      </c>
      <c r="L681" s="3">
        <f>COUNTIF($K$2:K681, 0.5)/COUNT($K$2:K681)</f>
        <v>6.4705882352941183E-2</v>
      </c>
      <c r="M681" s="3" t="s">
        <v>54</v>
      </c>
      <c r="N681" s="3" t="s">
        <v>94</v>
      </c>
    </row>
    <row r="682" spans="1:14">
      <c r="A682" s="3">
        <f t="shared" si="43"/>
        <v>681</v>
      </c>
      <c r="B682" s="4">
        <v>42435</v>
      </c>
      <c r="C682" s="3" t="s">
        <v>34</v>
      </c>
      <c r="D682" s="3">
        <v>2</v>
      </c>
      <c r="E682" s="3">
        <v>15</v>
      </c>
      <c r="F682" s="3">
        <v>2</v>
      </c>
      <c r="G682" s="3">
        <v>17</v>
      </c>
      <c r="H682" s="3" t="s">
        <v>1</v>
      </c>
      <c r="I682" s="3">
        <f t="shared" si="40"/>
        <v>21</v>
      </c>
      <c r="J682" s="3">
        <f t="shared" si="41"/>
        <v>23</v>
      </c>
      <c r="K682" s="3">
        <f t="shared" si="42"/>
        <v>0</v>
      </c>
      <c r="L682" s="3">
        <f>COUNTIF($K$2:K682, 0.5)/COUNT($K$2:K682)</f>
        <v>6.4610866372980913E-2</v>
      </c>
      <c r="M682" s="3" t="s">
        <v>136</v>
      </c>
      <c r="N682" s="3" t="s">
        <v>97</v>
      </c>
    </row>
    <row r="683" spans="1:14">
      <c r="A683" s="3">
        <f t="shared" si="43"/>
        <v>682</v>
      </c>
      <c r="B683" s="4">
        <v>42435</v>
      </c>
      <c r="C683" s="3" t="s">
        <v>20</v>
      </c>
      <c r="D683" s="3">
        <v>3</v>
      </c>
      <c r="E683" s="3">
        <v>12</v>
      </c>
      <c r="F683" s="3">
        <v>0</v>
      </c>
      <c r="G683" s="3">
        <v>13</v>
      </c>
      <c r="H683" s="3" t="s">
        <v>17</v>
      </c>
      <c r="I683" s="3">
        <f t="shared" si="40"/>
        <v>21</v>
      </c>
      <c r="J683" s="3">
        <f t="shared" si="41"/>
        <v>13</v>
      </c>
      <c r="K683" s="3">
        <f t="shared" si="42"/>
        <v>1</v>
      </c>
      <c r="L683" s="3">
        <f>COUNTIF($K$2:K683, 0.5)/COUNT($K$2:K683)</f>
        <v>6.4516129032258063E-2</v>
      </c>
      <c r="M683" s="3" t="s">
        <v>140</v>
      </c>
      <c r="N683" s="3" t="s">
        <v>102</v>
      </c>
    </row>
    <row r="684" spans="1:14">
      <c r="A684" s="3">
        <f t="shared" si="43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40"/>
        <v>25</v>
      </c>
      <c r="J684" s="3">
        <f t="shared" si="41"/>
        <v>15</v>
      </c>
      <c r="K684" s="3">
        <f t="shared" si="42"/>
        <v>1</v>
      </c>
      <c r="L684" s="3">
        <f>COUNTIF($K$2:K684, 0.5)/COUNT($K$2:K684)</f>
        <v>6.4421669106881407E-2</v>
      </c>
      <c r="M684" s="3" t="s">
        <v>138</v>
      </c>
      <c r="N684" s="3" t="s">
        <v>98</v>
      </c>
    </row>
    <row r="685" spans="1:14">
      <c r="A685" s="3">
        <f t="shared" si="43"/>
        <v>684</v>
      </c>
      <c r="B685" s="4">
        <v>42435</v>
      </c>
      <c r="C685" s="3" t="s">
        <v>2</v>
      </c>
      <c r="D685" s="3">
        <v>2</v>
      </c>
      <c r="E685" s="3">
        <v>25</v>
      </c>
      <c r="F685" s="3">
        <v>0</v>
      </c>
      <c r="G685" s="3">
        <v>9</v>
      </c>
      <c r="H685" s="3" t="s">
        <v>5</v>
      </c>
      <c r="I685" s="3">
        <f t="shared" si="40"/>
        <v>31</v>
      </c>
      <c r="J685" s="3">
        <f t="shared" si="41"/>
        <v>9</v>
      </c>
      <c r="K685" s="3">
        <f t="shared" si="42"/>
        <v>1</v>
      </c>
      <c r="L685" s="3">
        <f>COUNTIF($K$2:K685, 0.5)/COUNT($K$2:K685)</f>
        <v>6.4327485380116955E-2</v>
      </c>
      <c r="M685" s="3" t="s">
        <v>67</v>
      </c>
      <c r="N685" s="3" t="s">
        <v>96</v>
      </c>
    </row>
    <row r="686" spans="1:14">
      <c r="A686" s="3">
        <f t="shared" si="43"/>
        <v>685</v>
      </c>
      <c r="B686" s="4">
        <v>42435</v>
      </c>
      <c r="C686" s="3" t="s">
        <v>23</v>
      </c>
      <c r="D686" s="3">
        <v>2</v>
      </c>
      <c r="E686" s="3">
        <v>35</v>
      </c>
      <c r="F686" s="3">
        <v>0</v>
      </c>
      <c r="G686" s="3">
        <v>9</v>
      </c>
      <c r="H686" s="3" t="s">
        <v>6</v>
      </c>
      <c r="I686" s="3">
        <f t="shared" si="40"/>
        <v>41</v>
      </c>
      <c r="J686" s="3">
        <f t="shared" si="41"/>
        <v>9</v>
      </c>
      <c r="K686" s="3">
        <f t="shared" si="42"/>
        <v>1</v>
      </c>
      <c r="L686" s="3">
        <f>COUNTIF($K$2:K686, 0.5)/COUNT($K$2:K686)</f>
        <v>6.4233576642335768E-2</v>
      </c>
      <c r="M686" s="3" t="s">
        <v>72</v>
      </c>
      <c r="N686" s="3" t="s">
        <v>97</v>
      </c>
    </row>
    <row r="687" spans="1:14">
      <c r="A687" s="3">
        <f t="shared" si="43"/>
        <v>686</v>
      </c>
      <c r="B687" s="4">
        <v>42441</v>
      </c>
      <c r="C687" s="3" t="s">
        <v>13</v>
      </c>
      <c r="D687" s="3">
        <v>0</v>
      </c>
      <c r="E687" s="3">
        <v>10</v>
      </c>
      <c r="F687" s="3">
        <v>0</v>
      </c>
      <c r="G687" s="3">
        <v>21</v>
      </c>
      <c r="H687" s="3" t="s">
        <v>32</v>
      </c>
      <c r="I687" s="3">
        <f t="shared" si="40"/>
        <v>10</v>
      </c>
      <c r="J687" s="3">
        <f t="shared" si="41"/>
        <v>21</v>
      </c>
      <c r="K687" s="3">
        <f t="shared" si="42"/>
        <v>0</v>
      </c>
      <c r="L687" s="3">
        <f>COUNTIF($K$2:K687, 0.5)/COUNT($K$2:K687)</f>
        <v>6.4139941690962099E-2</v>
      </c>
      <c r="M687" s="3" t="s">
        <v>76</v>
      </c>
      <c r="N687" s="3" t="s">
        <v>96</v>
      </c>
    </row>
    <row r="688" spans="1:14">
      <c r="A688" s="3">
        <f t="shared" si="43"/>
        <v>687</v>
      </c>
      <c r="B688" s="4">
        <v>42441</v>
      </c>
      <c r="C688" s="3" t="s">
        <v>30</v>
      </c>
      <c r="D688" s="3">
        <v>3</v>
      </c>
      <c r="E688" s="3">
        <v>12</v>
      </c>
      <c r="F688" s="3">
        <v>1</v>
      </c>
      <c r="G688" s="3">
        <v>21</v>
      </c>
      <c r="H688" s="3" t="s">
        <v>26</v>
      </c>
      <c r="I688" s="3">
        <f t="shared" si="40"/>
        <v>21</v>
      </c>
      <c r="J688" s="3">
        <f t="shared" si="41"/>
        <v>24</v>
      </c>
      <c r="K688" s="3">
        <f t="shared" si="42"/>
        <v>0</v>
      </c>
      <c r="L688" s="3">
        <f>COUNTIF($K$2:K688, 0.5)/COUNT($K$2:K688)</f>
        <v>6.4046579330422126E-2</v>
      </c>
      <c r="M688" s="3" t="s">
        <v>88</v>
      </c>
      <c r="N688" s="3" t="s">
        <v>98</v>
      </c>
    </row>
    <row r="689" spans="1:14">
      <c r="A689" s="3">
        <f t="shared" si="43"/>
        <v>688</v>
      </c>
      <c r="B689" s="4">
        <v>42441</v>
      </c>
      <c r="C689" s="3" t="s">
        <v>4</v>
      </c>
      <c r="D689" s="3">
        <v>2</v>
      </c>
      <c r="E689" s="3">
        <v>22</v>
      </c>
      <c r="F689" s="3">
        <v>2</v>
      </c>
      <c r="G689" s="3">
        <v>23</v>
      </c>
      <c r="H689" s="3" t="s">
        <v>14</v>
      </c>
      <c r="I689" s="3">
        <f t="shared" si="40"/>
        <v>28</v>
      </c>
      <c r="J689" s="3">
        <f t="shared" si="41"/>
        <v>29</v>
      </c>
      <c r="K689" s="3">
        <f t="shared" si="42"/>
        <v>0</v>
      </c>
      <c r="L689" s="3">
        <f>COUNTIF($K$2:K689, 0.5)/COUNT($K$2:K689)</f>
        <v>6.3953488372093026E-2</v>
      </c>
      <c r="M689" s="3" t="s">
        <v>47</v>
      </c>
      <c r="N689" s="3" t="s">
        <v>94</v>
      </c>
    </row>
    <row r="690" spans="1:14">
      <c r="A690" s="3">
        <f t="shared" si="43"/>
        <v>689</v>
      </c>
      <c r="B690" s="4">
        <v>42441</v>
      </c>
      <c r="C690" s="3" t="s">
        <v>18</v>
      </c>
      <c r="D690" s="3">
        <v>6</v>
      </c>
      <c r="E690" s="3">
        <v>29</v>
      </c>
      <c r="F690" s="3">
        <v>1</v>
      </c>
      <c r="G690" s="3">
        <v>12</v>
      </c>
      <c r="H690" s="3" t="s">
        <v>16</v>
      </c>
      <c r="I690" s="3">
        <f t="shared" si="40"/>
        <v>47</v>
      </c>
      <c r="J690" s="3">
        <f t="shared" si="41"/>
        <v>15</v>
      </c>
      <c r="K690" s="3">
        <f t="shared" si="42"/>
        <v>1</v>
      </c>
      <c r="L690" s="3">
        <f>COUNTIF($K$2:K690, 0.5)/COUNT($K$2:K690)</f>
        <v>6.3860667634252535E-2</v>
      </c>
      <c r="M690" s="3" t="s">
        <v>63</v>
      </c>
      <c r="N690" s="3" t="s">
        <v>95</v>
      </c>
    </row>
    <row r="691" spans="1:14">
      <c r="A691" s="3">
        <f t="shared" si="43"/>
        <v>690</v>
      </c>
      <c r="B691" s="4">
        <v>42442</v>
      </c>
      <c r="C691" s="3" t="s">
        <v>5</v>
      </c>
      <c r="D691" s="3">
        <v>0</v>
      </c>
      <c r="E691" s="3">
        <v>13</v>
      </c>
      <c r="F691" s="3">
        <v>0</v>
      </c>
      <c r="G691" s="3">
        <v>16</v>
      </c>
      <c r="H691" s="3" t="s">
        <v>19</v>
      </c>
      <c r="I691" s="3">
        <f t="shared" si="40"/>
        <v>13</v>
      </c>
      <c r="J691" s="3">
        <f t="shared" si="41"/>
        <v>16</v>
      </c>
      <c r="K691" s="3">
        <f t="shared" si="42"/>
        <v>0</v>
      </c>
      <c r="L691" s="3">
        <f>COUNTIF($K$2:K691, 0.5)/COUNT($K$2:K691)</f>
        <v>6.3768115942028983E-2</v>
      </c>
      <c r="M691" s="3" t="s">
        <v>71</v>
      </c>
      <c r="N691" s="3" t="s">
        <v>96</v>
      </c>
    </row>
    <row r="692" spans="1:14">
      <c r="A692" s="3">
        <f t="shared" si="43"/>
        <v>691</v>
      </c>
      <c r="B692" s="4">
        <v>42442</v>
      </c>
      <c r="C692" s="3" t="s">
        <v>22</v>
      </c>
      <c r="D692" s="3">
        <v>0</v>
      </c>
      <c r="E692" s="3">
        <v>13</v>
      </c>
      <c r="F692" s="3">
        <v>2</v>
      </c>
      <c r="G692" s="3">
        <v>14</v>
      </c>
      <c r="H692" s="3" t="s">
        <v>34</v>
      </c>
      <c r="I692" s="3">
        <f t="shared" si="40"/>
        <v>13</v>
      </c>
      <c r="J692" s="3">
        <f t="shared" si="41"/>
        <v>20</v>
      </c>
      <c r="K692" s="3">
        <f t="shared" si="42"/>
        <v>0</v>
      </c>
      <c r="L692" s="3">
        <f>COUNTIF($K$2:K692, 0.5)/COUNT($K$2:K692)</f>
        <v>6.3675832127351659E-2</v>
      </c>
      <c r="M692" s="3" t="s">
        <v>120</v>
      </c>
      <c r="N692" s="3" t="s">
        <v>97</v>
      </c>
    </row>
    <row r="693" spans="1:14">
      <c r="A693" s="3">
        <f t="shared" si="43"/>
        <v>692</v>
      </c>
      <c r="B693" s="4">
        <v>42442</v>
      </c>
      <c r="C693" s="3" t="s">
        <v>31</v>
      </c>
      <c r="D693" s="3">
        <v>0</v>
      </c>
      <c r="E693" s="3">
        <v>14</v>
      </c>
      <c r="F693" s="3">
        <v>0</v>
      </c>
      <c r="G693" s="3">
        <v>19</v>
      </c>
      <c r="H693" s="3" t="s">
        <v>8</v>
      </c>
      <c r="I693" s="3">
        <f t="shared" si="40"/>
        <v>14</v>
      </c>
      <c r="J693" s="3">
        <f t="shared" si="41"/>
        <v>19</v>
      </c>
      <c r="K693" s="3">
        <f t="shared" si="42"/>
        <v>0</v>
      </c>
      <c r="L693" s="3">
        <f>COUNTIF($K$2:K693, 0.5)/COUNT($K$2:K693)</f>
        <v>6.358381502890173E-2</v>
      </c>
      <c r="M693" s="3" t="s">
        <v>57</v>
      </c>
      <c r="N693" s="3" t="s">
        <v>94</v>
      </c>
    </row>
    <row r="694" spans="1:14">
      <c r="A694" s="3">
        <f t="shared" si="43"/>
        <v>693</v>
      </c>
      <c r="B694" s="4">
        <v>42442</v>
      </c>
      <c r="C694" s="3" t="s">
        <v>0</v>
      </c>
      <c r="D694" s="3">
        <v>1</v>
      </c>
      <c r="E694" s="3">
        <v>11</v>
      </c>
      <c r="F694" s="3">
        <v>1</v>
      </c>
      <c r="G694" s="3">
        <v>17</v>
      </c>
      <c r="H694" s="3" t="s">
        <v>2</v>
      </c>
      <c r="I694" s="3">
        <f t="shared" si="40"/>
        <v>14</v>
      </c>
      <c r="J694" s="3">
        <f t="shared" si="41"/>
        <v>20</v>
      </c>
      <c r="K694" s="3">
        <f t="shared" si="42"/>
        <v>0</v>
      </c>
      <c r="L694" s="3">
        <f>COUNTIF($K$2:K694, 0.5)/COUNT($K$2:K694)</f>
        <v>6.3492063492063489E-2</v>
      </c>
      <c r="M694" s="3" t="s">
        <v>116</v>
      </c>
      <c r="N694" s="3" t="s">
        <v>96</v>
      </c>
    </row>
    <row r="695" spans="1:14">
      <c r="A695" s="3">
        <f t="shared" si="43"/>
        <v>694</v>
      </c>
      <c r="B695" s="4">
        <v>42442</v>
      </c>
      <c r="C695" s="3" t="s">
        <v>6</v>
      </c>
      <c r="D695" s="3">
        <v>0</v>
      </c>
      <c r="E695" s="3">
        <v>14</v>
      </c>
      <c r="F695" s="3">
        <v>3</v>
      </c>
      <c r="G695" s="3">
        <v>22</v>
      </c>
      <c r="H695" s="3" t="s">
        <v>7</v>
      </c>
      <c r="I695" s="3">
        <f t="shared" si="40"/>
        <v>14</v>
      </c>
      <c r="J695" s="3">
        <f t="shared" si="41"/>
        <v>31</v>
      </c>
      <c r="K695" s="3">
        <f t="shared" si="42"/>
        <v>0</v>
      </c>
      <c r="L695" s="3">
        <f>COUNTIF($K$2:K695, 0.5)/COUNT($K$2:K695)</f>
        <v>6.3400576368876083E-2</v>
      </c>
      <c r="M695" s="3" t="s">
        <v>84</v>
      </c>
      <c r="N695" s="3" t="s">
        <v>97</v>
      </c>
    </row>
    <row r="696" spans="1:14">
      <c r="A696" s="3">
        <f t="shared" si="43"/>
        <v>695</v>
      </c>
      <c r="B696" s="4">
        <v>42442</v>
      </c>
      <c r="C696" s="3" t="s">
        <v>33</v>
      </c>
      <c r="D696" s="3">
        <v>3</v>
      </c>
      <c r="E696" s="3">
        <v>11</v>
      </c>
      <c r="F696" s="3">
        <v>2</v>
      </c>
      <c r="G696" s="3">
        <v>22</v>
      </c>
      <c r="H696" s="3" t="s">
        <v>25</v>
      </c>
      <c r="I696" s="3">
        <f t="shared" si="40"/>
        <v>20</v>
      </c>
      <c r="J696" s="3">
        <f t="shared" si="41"/>
        <v>28</v>
      </c>
      <c r="K696" s="3">
        <f t="shared" si="42"/>
        <v>0</v>
      </c>
      <c r="L696" s="3">
        <f>COUNTIF($K$2:K696, 0.5)/COUNT($K$2:K696)</f>
        <v>6.3309352517985612E-2</v>
      </c>
      <c r="M696" s="3" t="s">
        <v>66</v>
      </c>
      <c r="N696" s="3" t="s">
        <v>95</v>
      </c>
    </row>
    <row r="697" spans="1:14">
      <c r="A697" s="3">
        <f t="shared" si="43"/>
        <v>696</v>
      </c>
      <c r="B697" s="4">
        <v>42442</v>
      </c>
      <c r="C697" s="3" t="s">
        <v>10</v>
      </c>
      <c r="D697" s="3">
        <v>1</v>
      </c>
      <c r="E697" s="3">
        <v>18</v>
      </c>
      <c r="F697" s="3">
        <v>3</v>
      </c>
      <c r="G697" s="3">
        <v>14</v>
      </c>
      <c r="H697" s="3" t="s">
        <v>24</v>
      </c>
      <c r="I697" s="3">
        <f t="shared" si="40"/>
        <v>21</v>
      </c>
      <c r="J697" s="3">
        <f t="shared" si="41"/>
        <v>23</v>
      </c>
      <c r="K697" s="3">
        <f t="shared" si="42"/>
        <v>0</v>
      </c>
      <c r="L697" s="3">
        <f>COUNTIF($K$2:K697, 0.5)/COUNT($K$2:K697)</f>
        <v>6.3218390804597707E-2</v>
      </c>
      <c r="M697" s="3" t="s">
        <v>83</v>
      </c>
      <c r="N697" s="3" t="s">
        <v>98</v>
      </c>
    </row>
    <row r="698" spans="1:14">
      <c r="A698" s="3">
        <f t="shared" si="43"/>
        <v>697</v>
      </c>
      <c r="B698" s="4">
        <v>42442</v>
      </c>
      <c r="C698" s="3" t="s">
        <v>17</v>
      </c>
      <c r="D698" s="3">
        <v>3</v>
      </c>
      <c r="E698" s="3">
        <v>15</v>
      </c>
      <c r="F698" s="3">
        <v>2</v>
      </c>
      <c r="G698" s="3">
        <v>13</v>
      </c>
      <c r="H698" s="3" t="s">
        <v>27</v>
      </c>
      <c r="I698" s="3">
        <f t="shared" si="40"/>
        <v>24</v>
      </c>
      <c r="J698" s="3">
        <f t="shared" si="41"/>
        <v>19</v>
      </c>
      <c r="K698" s="3">
        <f t="shared" si="42"/>
        <v>1</v>
      </c>
      <c r="L698" s="3">
        <f>COUNTIF($K$2:K698, 0.5)/COUNT($K$2:K698)</f>
        <v>6.3127690100430414E-2</v>
      </c>
      <c r="M698" s="3" t="s">
        <v>103</v>
      </c>
      <c r="N698" s="3" t="s">
        <v>102</v>
      </c>
    </row>
    <row r="699" spans="1:14">
      <c r="A699" s="3">
        <f t="shared" si="43"/>
        <v>698</v>
      </c>
      <c r="B699" s="4">
        <v>42442</v>
      </c>
      <c r="C699" s="3" t="s">
        <v>11</v>
      </c>
      <c r="D699" s="3">
        <v>2</v>
      </c>
      <c r="E699" s="3">
        <v>19</v>
      </c>
      <c r="F699" s="3">
        <v>1</v>
      </c>
      <c r="G699" s="3">
        <v>22</v>
      </c>
      <c r="H699" s="3" t="s">
        <v>28</v>
      </c>
      <c r="I699" s="3">
        <f t="shared" si="40"/>
        <v>25</v>
      </c>
      <c r="J699" s="3">
        <f t="shared" si="41"/>
        <v>25</v>
      </c>
      <c r="K699" s="3">
        <f t="shared" si="42"/>
        <v>0.5</v>
      </c>
      <c r="L699" s="3">
        <f>COUNTIF($K$2:K699, 0.5)/COUNT($K$2:K699)</f>
        <v>6.4469914040114609E-2</v>
      </c>
      <c r="M699" s="3" t="s">
        <v>55</v>
      </c>
      <c r="N699" s="3" t="s">
        <v>94</v>
      </c>
    </row>
    <row r="700" spans="1:14">
      <c r="A700" s="3">
        <f t="shared" si="43"/>
        <v>699</v>
      </c>
      <c r="B700" s="4">
        <v>42442</v>
      </c>
      <c r="C700" s="3" t="s">
        <v>21</v>
      </c>
      <c r="D700" s="3">
        <v>2</v>
      </c>
      <c r="E700" s="3">
        <v>19</v>
      </c>
      <c r="F700" s="3">
        <v>2</v>
      </c>
      <c r="G700" s="3">
        <v>16</v>
      </c>
      <c r="H700" s="3" t="s">
        <v>29</v>
      </c>
      <c r="I700" s="3">
        <f t="shared" si="40"/>
        <v>25</v>
      </c>
      <c r="J700" s="3">
        <f t="shared" si="41"/>
        <v>22</v>
      </c>
      <c r="K700" s="3">
        <f t="shared" si="42"/>
        <v>1</v>
      </c>
      <c r="L700" s="3">
        <f>COUNTIF($K$2:K700, 0.5)/COUNT($K$2:K700)</f>
        <v>6.4377682403433473E-2</v>
      </c>
      <c r="M700" s="3" t="s">
        <v>121</v>
      </c>
      <c r="N700" s="3" t="s">
        <v>98</v>
      </c>
    </row>
    <row r="701" spans="1:14">
      <c r="A701" s="3">
        <f t="shared" si="43"/>
        <v>700</v>
      </c>
      <c r="B701" s="4">
        <v>42442</v>
      </c>
      <c r="C701" s="3" t="s">
        <v>1</v>
      </c>
      <c r="D701" s="3">
        <v>0</v>
      </c>
      <c r="E701" s="3">
        <v>26</v>
      </c>
      <c r="F701" s="3">
        <v>1</v>
      </c>
      <c r="G701" s="3">
        <v>10</v>
      </c>
      <c r="H701" s="3" t="s">
        <v>23</v>
      </c>
      <c r="I701" s="3">
        <f t="shared" si="40"/>
        <v>26</v>
      </c>
      <c r="J701" s="3">
        <f t="shared" si="41"/>
        <v>13</v>
      </c>
      <c r="K701" s="3">
        <f t="shared" si="42"/>
        <v>1</v>
      </c>
      <c r="L701" s="3">
        <f>COUNTIF($K$2:K701, 0.5)/COUNT($K$2:K701)</f>
        <v>6.4285714285714279E-2</v>
      </c>
      <c r="M701" s="3" t="s">
        <v>77</v>
      </c>
      <c r="N701" s="3" t="s">
        <v>97</v>
      </c>
    </row>
    <row r="702" spans="1:14">
      <c r="A702" s="3">
        <f t="shared" si="43"/>
        <v>701</v>
      </c>
      <c r="B702" s="4">
        <v>42442</v>
      </c>
      <c r="C702" s="3" t="s">
        <v>9</v>
      </c>
      <c r="D702" s="3">
        <v>3</v>
      </c>
      <c r="E702" s="3">
        <v>17</v>
      </c>
      <c r="F702" s="3">
        <v>3</v>
      </c>
      <c r="G702" s="3">
        <v>13</v>
      </c>
      <c r="H702" s="3" t="s">
        <v>20</v>
      </c>
      <c r="I702" s="3">
        <f t="shared" si="40"/>
        <v>26</v>
      </c>
      <c r="J702" s="3">
        <f t="shared" si="41"/>
        <v>22</v>
      </c>
      <c r="K702" s="3">
        <f t="shared" si="42"/>
        <v>1</v>
      </c>
      <c r="L702" s="3">
        <f>COUNTIF($K$2:K702, 0.5)/COUNT($K$2:K702)</f>
        <v>6.4194008559201141E-2</v>
      </c>
      <c r="M702" s="3" t="s">
        <v>86</v>
      </c>
      <c r="N702" s="3" t="s">
        <v>102</v>
      </c>
    </row>
    <row r="703" spans="1:14">
      <c r="A703" s="3">
        <f t="shared" si="43"/>
        <v>702</v>
      </c>
      <c r="B703" s="4">
        <v>42442</v>
      </c>
      <c r="C703" s="3" t="s">
        <v>3</v>
      </c>
      <c r="D703" s="3">
        <v>2</v>
      </c>
      <c r="E703" s="3">
        <v>28</v>
      </c>
      <c r="F703" s="3">
        <v>1</v>
      </c>
      <c r="G703" s="3">
        <v>9</v>
      </c>
      <c r="H703" s="3" t="s">
        <v>12</v>
      </c>
      <c r="I703" s="3">
        <f t="shared" si="40"/>
        <v>34</v>
      </c>
      <c r="J703" s="3">
        <f t="shared" si="41"/>
        <v>12</v>
      </c>
      <c r="K703" s="3">
        <f t="shared" si="42"/>
        <v>1</v>
      </c>
      <c r="L703" s="3">
        <f>COUNTIF($K$2:K703, 0.5)/COUNT($K$2:K703)</f>
        <v>6.4102564102564097E-2</v>
      </c>
      <c r="M703" s="3" t="s">
        <v>65</v>
      </c>
      <c r="N703" s="3" t="s">
        <v>95</v>
      </c>
    </row>
    <row r="704" spans="1:14">
      <c r="A704" s="3">
        <f t="shared" si="43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40"/>
        <v>19</v>
      </c>
      <c r="J704" s="3">
        <f t="shared" si="41"/>
        <v>12</v>
      </c>
      <c r="K704" s="3">
        <f t="shared" si="42"/>
        <v>1</v>
      </c>
      <c r="L704" s="3">
        <f>COUNTIF($K$2:K704, 0.5)/COUNT($K$2:K704)</f>
        <v>6.4011379800853488E-2</v>
      </c>
      <c r="M704" s="3" t="s">
        <v>81</v>
      </c>
      <c r="N704" s="3" t="s">
        <v>98</v>
      </c>
    </row>
    <row r="705" spans="1:14">
      <c r="A705" s="3">
        <f t="shared" si="43"/>
        <v>704</v>
      </c>
      <c r="B705" s="4">
        <v>42449</v>
      </c>
      <c r="C705" s="3" t="s">
        <v>17</v>
      </c>
      <c r="D705" s="3">
        <v>1</v>
      </c>
      <c r="E705" s="3">
        <v>11</v>
      </c>
      <c r="F705" s="3">
        <v>2</v>
      </c>
      <c r="G705" s="3">
        <v>16</v>
      </c>
      <c r="H705" s="3" t="s">
        <v>9</v>
      </c>
      <c r="I705" s="3">
        <f t="shared" si="40"/>
        <v>14</v>
      </c>
      <c r="J705" s="3">
        <f t="shared" si="41"/>
        <v>22</v>
      </c>
      <c r="K705" s="3">
        <f t="shared" si="42"/>
        <v>0</v>
      </c>
      <c r="L705" s="3">
        <f>COUNTIF($K$2:K705, 0.5)/COUNT($K$2:K705)</f>
        <v>6.3920454545454544E-2</v>
      </c>
      <c r="M705" s="3" t="s">
        <v>103</v>
      </c>
      <c r="N705" s="3" t="s">
        <v>102</v>
      </c>
    </row>
    <row r="706" spans="1:14">
      <c r="A706" s="3">
        <f t="shared" si="43"/>
        <v>705</v>
      </c>
      <c r="B706" s="4">
        <v>42449</v>
      </c>
      <c r="C706" s="3" t="s">
        <v>2</v>
      </c>
      <c r="D706" s="3">
        <v>0</v>
      </c>
      <c r="E706" s="3">
        <v>20</v>
      </c>
      <c r="F706" s="3">
        <v>1</v>
      </c>
      <c r="G706" s="3">
        <v>15</v>
      </c>
      <c r="H706" s="3" t="s">
        <v>32</v>
      </c>
      <c r="I706" s="3">
        <f t="shared" ref="I706:I769" si="44">(3*D706)+E706</f>
        <v>20</v>
      </c>
      <c r="J706" s="3">
        <f t="shared" ref="J706:J769" si="45">3*F706+G706</f>
        <v>18</v>
      </c>
      <c r="K706" s="3">
        <f t="shared" ref="K706:K769" si="46">IF(I706&gt;J706,1,(IF(I706&lt;J706,0,0.5)))</f>
        <v>1</v>
      </c>
      <c r="L706" s="3">
        <f>COUNTIF($K$2:K706, 0.5)/COUNT($K$2:K706)</f>
        <v>6.3829787234042548E-2</v>
      </c>
      <c r="M706" s="3" t="s">
        <v>67</v>
      </c>
      <c r="N706" s="3" t="s">
        <v>96</v>
      </c>
    </row>
    <row r="707" spans="1:14">
      <c r="A707" s="3">
        <f t="shared" ref="A707:A770" si="47">A706+1</f>
        <v>706</v>
      </c>
      <c r="B707" s="4">
        <v>42449</v>
      </c>
      <c r="C707" s="3" t="s">
        <v>1</v>
      </c>
      <c r="D707" s="3">
        <v>1</v>
      </c>
      <c r="E707" s="3">
        <v>17</v>
      </c>
      <c r="F707" s="3">
        <v>1</v>
      </c>
      <c r="G707" s="3">
        <v>10</v>
      </c>
      <c r="H707" s="3" t="s">
        <v>22</v>
      </c>
      <c r="I707" s="3">
        <f t="shared" si="44"/>
        <v>20</v>
      </c>
      <c r="J707" s="3">
        <f t="shared" si="45"/>
        <v>13</v>
      </c>
      <c r="K707" s="3">
        <f t="shared" si="46"/>
        <v>1</v>
      </c>
      <c r="L707" s="3">
        <f>COUNTIF($K$2:K707, 0.5)/COUNT($K$2:K707)</f>
        <v>6.3739376770538245E-2</v>
      </c>
      <c r="M707" s="3" t="s">
        <v>77</v>
      </c>
      <c r="N707" s="3" t="s">
        <v>97</v>
      </c>
    </row>
    <row r="708" spans="1:14">
      <c r="A708" s="3">
        <f t="shared" si="47"/>
        <v>707</v>
      </c>
      <c r="B708" s="4">
        <v>42449</v>
      </c>
      <c r="C708" s="3" t="s">
        <v>16</v>
      </c>
      <c r="D708" s="3">
        <v>0</v>
      </c>
      <c r="E708" s="3">
        <v>21</v>
      </c>
      <c r="F708" s="3">
        <v>0</v>
      </c>
      <c r="G708" s="3">
        <v>22</v>
      </c>
      <c r="H708" s="3" t="s">
        <v>33</v>
      </c>
      <c r="I708" s="3">
        <f t="shared" si="44"/>
        <v>21</v>
      </c>
      <c r="J708" s="3">
        <f t="shared" si="45"/>
        <v>22</v>
      </c>
      <c r="K708" s="3">
        <f t="shared" si="46"/>
        <v>0</v>
      </c>
      <c r="L708" s="3">
        <f>COUNTIF($K$2:K708, 0.5)/COUNT($K$2:K708)</f>
        <v>6.3649222065063654E-2</v>
      </c>
      <c r="M708" s="3" t="s">
        <v>62</v>
      </c>
      <c r="N708" s="3" t="s">
        <v>95</v>
      </c>
    </row>
    <row r="709" spans="1:14">
      <c r="A709" s="3">
        <f t="shared" si="47"/>
        <v>708</v>
      </c>
      <c r="B709" s="4">
        <v>42449</v>
      </c>
      <c r="C709" s="3" t="s">
        <v>3</v>
      </c>
      <c r="D709" s="3">
        <v>1</v>
      </c>
      <c r="E709" s="3">
        <v>19</v>
      </c>
      <c r="F709" s="3">
        <v>0</v>
      </c>
      <c r="G709" s="3">
        <v>18</v>
      </c>
      <c r="H709" s="3" t="s">
        <v>18</v>
      </c>
      <c r="I709" s="3">
        <f t="shared" si="44"/>
        <v>22</v>
      </c>
      <c r="J709" s="3">
        <f t="shared" si="45"/>
        <v>18</v>
      </c>
      <c r="K709" s="3">
        <f t="shared" si="46"/>
        <v>1</v>
      </c>
      <c r="L709" s="3">
        <f>COUNTIF($K$2:K709, 0.5)/COUNT($K$2:K709)</f>
        <v>6.3559322033898302E-2</v>
      </c>
      <c r="M709" s="3" t="s">
        <v>65</v>
      </c>
      <c r="N709" s="3" t="s">
        <v>95</v>
      </c>
    </row>
    <row r="710" spans="1:14">
      <c r="A710" s="3">
        <f t="shared" si="47"/>
        <v>709</v>
      </c>
      <c r="B710" s="4">
        <v>42449</v>
      </c>
      <c r="C710" s="3" t="s">
        <v>25</v>
      </c>
      <c r="D710" s="3">
        <v>2</v>
      </c>
      <c r="E710" s="3">
        <v>17</v>
      </c>
      <c r="F710" s="3">
        <v>2</v>
      </c>
      <c r="G710" s="3">
        <v>18</v>
      </c>
      <c r="H710" s="3" t="s">
        <v>12</v>
      </c>
      <c r="I710" s="3">
        <f t="shared" si="44"/>
        <v>23</v>
      </c>
      <c r="J710" s="3">
        <f t="shared" si="45"/>
        <v>24</v>
      </c>
      <c r="K710" s="3">
        <f t="shared" si="46"/>
        <v>0</v>
      </c>
      <c r="L710" s="3">
        <f>COUNTIF($K$2:K710, 0.5)/COUNT($K$2:K710)</f>
        <v>6.3469675599435824E-2</v>
      </c>
      <c r="M710" s="3" t="s">
        <v>135</v>
      </c>
      <c r="N710" s="3" t="s">
        <v>95</v>
      </c>
    </row>
    <row r="711" spans="1:14">
      <c r="A711" s="3">
        <f t="shared" si="47"/>
        <v>710</v>
      </c>
      <c r="B711" s="4">
        <v>42449</v>
      </c>
      <c r="C711" s="3" t="s">
        <v>7</v>
      </c>
      <c r="D711" s="3">
        <v>2</v>
      </c>
      <c r="E711" s="3">
        <v>17</v>
      </c>
      <c r="F711" s="3">
        <v>1</v>
      </c>
      <c r="G711" s="3">
        <v>14</v>
      </c>
      <c r="H711" s="3" t="s">
        <v>23</v>
      </c>
      <c r="I711" s="3">
        <f t="shared" si="44"/>
        <v>23</v>
      </c>
      <c r="J711" s="3">
        <f t="shared" si="45"/>
        <v>17</v>
      </c>
      <c r="K711" s="3">
        <f t="shared" si="46"/>
        <v>1</v>
      </c>
      <c r="L711" s="3">
        <f>COUNTIF($K$2:K711, 0.5)/COUNT($K$2:K711)</f>
        <v>6.3380281690140844E-2</v>
      </c>
      <c r="M711" s="3" t="s">
        <v>112</v>
      </c>
      <c r="N711" s="3" t="s">
        <v>97</v>
      </c>
    </row>
    <row r="712" spans="1:14">
      <c r="A712" s="3">
        <f t="shared" si="47"/>
        <v>711</v>
      </c>
      <c r="B712" s="4">
        <v>42449</v>
      </c>
      <c r="C712" s="3" t="s">
        <v>14</v>
      </c>
      <c r="D712" s="3">
        <v>0</v>
      </c>
      <c r="E712" s="3">
        <v>23</v>
      </c>
      <c r="F712" s="3">
        <v>1</v>
      </c>
      <c r="G712" s="3">
        <v>14</v>
      </c>
      <c r="H712" s="3" t="s">
        <v>8</v>
      </c>
      <c r="I712" s="3">
        <f t="shared" si="44"/>
        <v>23</v>
      </c>
      <c r="J712" s="3">
        <f t="shared" si="45"/>
        <v>17</v>
      </c>
      <c r="K712" s="3">
        <f t="shared" si="46"/>
        <v>1</v>
      </c>
      <c r="L712" s="3">
        <f>COUNTIF($K$2:K712, 0.5)/COUNT($K$2:K712)</f>
        <v>6.3291139240506333E-2</v>
      </c>
      <c r="M712" s="3" t="s">
        <v>54</v>
      </c>
      <c r="N712" s="3" t="s">
        <v>94</v>
      </c>
    </row>
    <row r="713" spans="1:14">
      <c r="A713" s="3">
        <f t="shared" si="47"/>
        <v>712</v>
      </c>
      <c r="B713" s="4">
        <v>42449</v>
      </c>
      <c r="C713" s="3" t="s">
        <v>13</v>
      </c>
      <c r="D713" s="3">
        <v>2</v>
      </c>
      <c r="E713" s="3">
        <v>18</v>
      </c>
      <c r="F713" s="3">
        <v>1</v>
      </c>
      <c r="G713" s="3">
        <v>16</v>
      </c>
      <c r="H713" s="3" t="s">
        <v>5</v>
      </c>
      <c r="I713" s="3">
        <f t="shared" si="44"/>
        <v>24</v>
      </c>
      <c r="J713" s="3">
        <f t="shared" si="45"/>
        <v>19</v>
      </c>
      <c r="K713" s="3">
        <f t="shared" si="46"/>
        <v>1</v>
      </c>
      <c r="L713" s="3">
        <f>COUNTIF($K$2:K713, 0.5)/COUNT($K$2:K713)</f>
        <v>6.3202247191011238E-2</v>
      </c>
      <c r="M713" s="3" t="s">
        <v>76</v>
      </c>
      <c r="N713" s="3" t="s">
        <v>96</v>
      </c>
    </row>
    <row r="714" spans="1:14">
      <c r="A714" s="3">
        <f t="shared" si="47"/>
        <v>713</v>
      </c>
      <c r="B714" s="4">
        <v>42449</v>
      </c>
      <c r="C714" s="3" t="s">
        <v>19</v>
      </c>
      <c r="D714" s="3">
        <v>1</v>
      </c>
      <c r="E714" s="3">
        <v>21</v>
      </c>
      <c r="F714" s="3">
        <v>1</v>
      </c>
      <c r="G714" s="3">
        <v>19</v>
      </c>
      <c r="H714" s="3" t="s">
        <v>0</v>
      </c>
      <c r="I714" s="3">
        <f t="shared" si="44"/>
        <v>24</v>
      </c>
      <c r="J714" s="3">
        <f t="shared" si="45"/>
        <v>22</v>
      </c>
      <c r="K714" s="3">
        <f t="shared" si="46"/>
        <v>1</v>
      </c>
      <c r="L714" s="3">
        <f>COUNTIF($K$2:K714, 0.5)/COUNT($K$2:K714)</f>
        <v>6.311360448807854E-2</v>
      </c>
      <c r="M714" s="3" t="s">
        <v>75</v>
      </c>
      <c r="N714" s="3" t="s">
        <v>96</v>
      </c>
    </row>
    <row r="715" spans="1:14">
      <c r="A715" s="3">
        <f t="shared" si="47"/>
        <v>714</v>
      </c>
      <c r="B715" s="4">
        <v>42449</v>
      </c>
      <c r="C715" s="3" t="s">
        <v>31</v>
      </c>
      <c r="D715" s="3">
        <v>0</v>
      </c>
      <c r="E715" s="3">
        <v>24</v>
      </c>
      <c r="F715" s="3">
        <v>1</v>
      </c>
      <c r="G715" s="3">
        <v>21</v>
      </c>
      <c r="H715" s="3" t="s">
        <v>11</v>
      </c>
      <c r="I715" s="3">
        <f t="shared" si="44"/>
        <v>24</v>
      </c>
      <c r="J715" s="3">
        <f t="shared" si="45"/>
        <v>24</v>
      </c>
      <c r="K715" s="3">
        <f t="shared" si="46"/>
        <v>0.5</v>
      </c>
      <c r="L715" s="3">
        <f>COUNTIF($K$2:K715, 0.5)/COUNT($K$2:K715)</f>
        <v>6.4425770308123242E-2</v>
      </c>
      <c r="M715" s="3" t="s">
        <v>57</v>
      </c>
      <c r="N715" s="3" t="s">
        <v>94</v>
      </c>
    </row>
    <row r="716" spans="1:14">
      <c r="A716" s="3">
        <f t="shared" si="47"/>
        <v>715</v>
      </c>
      <c r="B716" s="4">
        <v>42449</v>
      </c>
      <c r="C716" s="3" t="s">
        <v>26</v>
      </c>
      <c r="D716" s="3">
        <v>4</v>
      </c>
      <c r="E716" s="3">
        <v>13</v>
      </c>
      <c r="F716" s="3">
        <v>1</v>
      </c>
      <c r="G716" s="3">
        <v>14</v>
      </c>
      <c r="H716" s="3" t="s">
        <v>29</v>
      </c>
      <c r="I716" s="3">
        <f t="shared" si="44"/>
        <v>25</v>
      </c>
      <c r="J716" s="3">
        <f t="shared" si="45"/>
        <v>17</v>
      </c>
      <c r="K716" s="3">
        <f t="shared" si="46"/>
        <v>1</v>
      </c>
      <c r="L716" s="3">
        <f>COUNTIF($K$2:K716, 0.5)/COUNT($K$2:K716)</f>
        <v>6.433566433566433E-2</v>
      </c>
      <c r="M716" s="3" t="s">
        <v>74</v>
      </c>
      <c r="N716" s="3" t="s">
        <v>98</v>
      </c>
    </row>
    <row r="717" spans="1:14">
      <c r="A717" s="3">
        <f t="shared" si="47"/>
        <v>716</v>
      </c>
      <c r="B717" s="4">
        <v>42449</v>
      </c>
      <c r="C717" s="3" t="s">
        <v>21</v>
      </c>
      <c r="D717" s="3">
        <v>5</v>
      </c>
      <c r="E717" s="3">
        <v>12</v>
      </c>
      <c r="F717" s="3">
        <v>2</v>
      </c>
      <c r="G717" s="3">
        <v>9</v>
      </c>
      <c r="H717" s="3" t="s">
        <v>10</v>
      </c>
      <c r="I717" s="3">
        <f t="shared" si="44"/>
        <v>27</v>
      </c>
      <c r="J717" s="3">
        <f t="shared" si="45"/>
        <v>15</v>
      </c>
      <c r="K717" s="3">
        <f t="shared" si="46"/>
        <v>1</v>
      </c>
      <c r="L717" s="3">
        <f>COUNTIF($K$2:K717, 0.5)/COUNT($K$2:K717)</f>
        <v>6.4245810055865923E-2</v>
      </c>
      <c r="M717" s="3" t="s">
        <v>121</v>
      </c>
      <c r="N717" s="3" t="s">
        <v>98</v>
      </c>
    </row>
    <row r="718" spans="1:14">
      <c r="A718" s="3">
        <f t="shared" si="47"/>
        <v>717</v>
      </c>
      <c r="B718" s="4">
        <v>42449</v>
      </c>
      <c r="C718" s="3" t="s">
        <v>27</v>
      </c>
      <c r="D718" s="3">
        <v>5</v>
      </c>
      <c r="E718" s="3">
        <v>13</v>
      </c>
      <c r="F718" s="3">
        <v>5</v>
      </c>
      <c r="G718" s="3">
        <v>21</v>
      </c>
      <c r="H718" s="3" t="s">
        <v>20</v>
      </c>
      <c r="I718" s="3">
        <f t="shared" si="44"/>
        <v>28</v>
      </c>
      <c r="J718" s="3">
        <f t="shared" si="45"/>
        <v>36</v>
      </c>
      <c r="K718" s="3">
        <f t="shared" si="46"/>
        <v>0</v>
      </c>
      <c r="L718" s="3">
        <f>COUNTIF($K$2:K718, 0.5)/COUNT($K$2:K718)</f>
        <v>6.4156206415620642E-2</v>
      </c>
      <c r="M718" s="3" t="s">
        <v>82</v>
      </c>
      <c r="N718" s="3" t="s">
        <v>102</v>
      </c>
    </row>
    <row r="719" spans="1:14">
      <c r="A719" s="3">
        <f t="shared" si="47"/>
        <v>718</v>
      </c>
      <c r="B719" s="4">
        <v>42449</v>
      </c>
      <c r="C719" s="3" t="s">
        <v>34</v>
      </c>
      <c r="D719" s="3">
        <v>2</v>
      </c>
      <c r="E719" s="3">
        <v>27</v>
      </c>
      <c r="F719" s="3">
        <v>0</v>
      </c>
      <c r="G719" s="3">
        <v>17</v>
      </c>
      <c r="H719" s="3" t="s">
        <v>6</v>
      </c>
      <c r="I719" s="3">
        <f t="shared" si="44"/>
        <v>33</v>
      </c>
      <c r="J719" s="3">
        <f t="shared" si="45"/>
        <v>17</v>
      </c>
      <c r="K719" s="3">
        <f t="shared" si="46"/>
        <v>1</v>
      </c>
      <c r="L719" s="3">
        <f>COUNTIF($K$2:K719, 0.5)/COUNT($K$2:K719)</f>
        <v>6.4066852367688026E-2</v>
      </c>
      <c r="M719" s="3" t="s">
        <v>90</v>
      </c>
      <c r="N719" s="3" t="s">
        <v>97</v>
      </c>
    </row>
    <row r="720" spans="1:14">
      <c r="A720" s="3">
        <f t="shared" si="47"/>
        <v>719</v>
      </c>
      <c r="B720" s="4">
        <v>42449</v>
      </c>
      <c r="C720" s="3" t="s">
        <v>28</v>
      </c>
      <c r="D720" s="3">
        <v>2</v>
      </c>
      <c r="E720" s="3">
        <v>27</v>
      </c>
      <c r="F720" s="3">
        <v>2</v>
      </c>
      <c r="G720" s="3">
        <v>15</v>
      </c>
      <c r="H720" s="3" t="s">
        <v>4</v>
      </c>
      <c r="I720" s="3">
        <f t="shared" si="44"/>
        <v>33</v>
      </c>
      <c r="J720" s="3">
        <f t="shared" si="45"/>
        <v>21</v>
      </c>
      <c r="K720" s="3">
        <f t="shared" si="46"/>
        <v>1</v>
      </c>
      <c r="L720" s="3">
        <f>COUNTIF($K$2:K720, 0.5)/COUNT($K$2:K720)</f>
        <v>6.397774687065369E-2</v>
      </c>
      <c r="M720" s="3" t="s">
        <v>58</v>
      </c>
      <c r="N720" s="3" t="s">
        <v>94</v>
      </c>
    </row>
    <row r="721" spans="1:14">
      <c r="A721" s="3">
        <f t="shared" si="47"/>
        <v>720</v>
      </c>
      <c r="B721" s="4">
        <v>42455</v>
      </c>
      <c r="C721" s="3" t="s">
        <v>2</v>
      </c>
      <c r="D721" s="3">
        <v>0</v>
      </c>
      <c r="E721" s="3">
        <v>8</v>
      </c>
      <c r="F721" s="3">
        <v>0</v>
      </c>
      <c r="G721" s="3">
        <v>10</v>
      </c>
      <c r="H721" s="3" t="s">
        <v>32</v>
      </c>
      <c r="I721" s="3">
        <f t="shared" si="44"/>
        <v>8</v>
      </c>
      <c r="J721" s="3">
        <f t="shared" si="45"/>
        <v>10</v>
      </c>
      <c r="K721" s="3">
        <f t="shared" si="46"/>
        <v>0</v>
      </c>
      <c r="L721" s="3">
        <f>COUNTIF($K$2:K721, 0.5)/COUNT($K$2:K721)</f>
        <v>6.3888888888888884E-2</v>
      </c>
      <c r="M721" s="3" t="s">
        <v>61</v>
      </c>
      <c r="N721" s="3" t="s">
        <v>96</v>
      </c>
    </row>
    <row r="722" spans="1:14">
      <c r="A722" s="3">
        <f t="shared" si="47"/>
        <v>721</v>
      </c>
      <c r="B722" s="4">
        <v>42455</v>
      </c>
      <c r="C722" s="3" t="s">
        <v>7</v>
      </c>
      <c r="D722" s="3">
        <v>1</v>
      </c>
      <c r="E722" s="3">
        <v>15</v>
      </c>
      <c r="F722" s="3">
        <v>0</v>
      </c>
      <c r="G722" s="3">
        <v>20</v>
      </c>
      <c r="H722" s="3" t="s">
        <v>1</v>
      </c>
      <c r="I722" s="3">
        <f t="shared" si="44"/>
        <v>18</v>
      </c>
      <c r="J722" s="3">
        <f t="shared" si="45"/>
        <v>20</v>
      </c>
      <c r="K722" s="3">
        <f t="shared" si="46"/>
        <v>0</v>
      </c>
      <c r="L722" s="3">
        <f>COUNTIF($K$2:K722, 0.5)/COUNT($K$2:K722)</f>
        <v>6.3800277392510402E-2</v>
      </c>
      <c r="M722" s="3" t="s">
        <v>80</v>
      </c>
      <c r="N722" s="3" t="s">
        <v>97</v>
      </c>
    </row>
    <row r="723" spans="1:14">
      <c r="A723" s="3">
        <f t="shared" si="47"/>
        <v>722</v>
      </c>
      <c r="B723" s="4">
        <v>42455</v>
      </c>
      <c r="C723" s="3" t="s">
        <v>9</v>
      </c>
      <c r="D723" s="3">
        <v>2</v>
      </c>
      <c r="E723" s="3">
        <v>13</v>
      </c>
      <c r="F723" s="3">
        <v>3</v>
      </c>
      <c r="G723" s="3">
        <v>8</v>
      </c>
      <c r="H723" s="3" t="s">
        <v>20</v>
      </c>
      <c r="I723" s="3">
        <f t="shared" si="44"/>
        <v>19</v>
      </c>
      <c r="J723" s="3">
        <f t="shared" si="45"/>
        <v>17</v>
      </c>
      <c r="K723" s="3">
        <f t="shared" si="46"/>
        <v>1</v>
      </c>
      <c r="L723" s="3">
        <f>COUNTIF($K$2:K723, 0.5)/COUNT($K$2:K723)</f>
        <v>6.3711911357340723E-2</v>
      </c>
      <c r="M723" s="3" t="s">
        <v>82</v>
      </c>
      <c r="N723" s="3" t="s">
        <v>102</v>
      </c>
    </row>
    <row r="724" spans="1:14">
      <c r="A724" s="3">
        <f t="shared" si="47"/>
        <v>723</v>
      </c>
      <c r="B724" s="4">
        <v>42455</v>
      </c>
      <c r="C724" s="3" t="s">
        <v>26</v>
      </c>
      <c r="D724" s="3">
        <v>4</v>
      </c>
      <c r="E724" s="3">
        <v>15</v>
      </c>
      <c r="F724" s="3">
        <v>0</v>
      </c>
      <c r="G724" s="3">
        <v>7</v>
      </c>
      <c r="H724" s="3" t="s">
        <v>24</v>
      </c>
      <c r="I724" s="3">
        <f t="shared" si="44"/>
        <v>27</v>
      </c>
      <c r="J724" s="3">
        <f t="shared" si="45"/>
        <v>7</v>
      </c>
      <c r="K724" s="3">
        <f t="shared" si="46"/>
        <v>1</v>
      </c>
      <c r="L724" s="3">
        <f>COUNTIF($K$2:K724, 0.5)/COUNT($K$2:K724)</f>
        <v>6.3623789764868599E-2</v>
      </c>
      <c r="M724" s="3" t="s">
        <v>122</v>
      </c>
      <c r="N724" s="3" t="s">
        <v>98</v>
      </c>
    </row>
    <row r="725" spans="1:14">
      <c r="A725" s="3">
        <f t="shared" si="47"/>
        <v>724</v>
      </c>
      <c r="B725" s="4">
        <v>42462</v>
      </c>
      <c r="C725" s="3" t="s">
        <v>8</v>
      </c>
      <c r="D725" s="3">
        <v>1</v>
      </c>
      <c r="E725" s="3">
        <v>19</v>
      </c>
      <c r="F725" s="3">
        <v>1</v>
      </c>
      <c r="G725" s="3">
        <v>21</v>
      </c>
      <c r="H725" s="3" t="s">
        <v>18</v>
      </c>
      <c r="I725" s="3">
        <f t="shared" si="44"/>
        <v>22</v>
      </c>
      <c r="J725" s="3">
        <f t="shared" si="45"/>
        <v>24</v>
      </c>
      <c r="K725" s="3">
        <f t="shared" si="46"/>
        <v>0</v>
      </c>
      <c r="L725" s="3">
        <f>COUNTIF($K$2:K725, 0.5)/COUNT($K$2:K725)</f>
        <v>6.3535911602209949E-2</v>
      </c>
      <c r="M725" s="3" t="s">
        <v>78</v>
      </c>
      <c r="N725" s="3" t="s">
        <v>94</v>
      </c>
    </row>
    <row r="726" spans="1:14">
      <c r="A726" s="3">
        <f t="shared" si="47"/>
        <v>725</v>
      </c>
      <c r="B726" s="4">
        <v>42462</v>
      </c>
      <c r="C726" s="3" t="s">
        <v>34</v>
      </c>
      <c r="D726" s="3">
        <v>2</v>
      </c>
      <c r="E726" s="3">
        <v>19</v>
      </c>
      <c r="F726" s="3">
        <v>1</v>
      </c>
      <c r="G726" s="3">
        <v>9</v>
      </c>
      <c r="H726" s="3" t="s">
        <v>6</v>
      </c>
      <c r="I726" s="3">
        <f t="shared" si="44"/>
        <v>25</v>
      </c>
      <c r="J726" s="3">
        <f t="shared" si="45"/>
        <v>12</v>
      </c>
      <c r="K726" s="3">
        <f t="shared" si="46"/>
        <v>1</v>
      </c>
      <c r="L726" s="3">
        <f>COUNTIF($K$2:K726, 0.5)/COUNT($K$2:K726)</f>
        <v>6.344827586206897E-2</v>
      </c>
      <c r="M726" s="3" t="s">
        <v>137</v>
      </c>
      <c r="N726" s="3" t="s">
        <v>97</v>
      </c>
    </row>
    <row r="727" spans="1:14">
      <c r="A727" s="3">
        <f t="shared" si="47"/>
        <v>726</v>
      </c>
      <c r="B727" s="4">
        <v>42462</v>
      </c>
      <c r="C727" s="3" t="s">
        <v>12</v>
      </c>
      <c r="D727" s="3">
        <v>2</v>
      </c>
      <c r="E727" s="3">
        <v>27</v>
      </c>
      <c r="F727" s="3">
        <v>1</v>
      </c>
      <c r="G727" s="3">
        <v>19</v>
      </c>
      <c r="H727" s="3" t="s">
        <v>16</v>
      </c>
      <c r="I727" s="3">
        <f t="shared" si="44"/>
        <v>33</v>
      </c>
      <c r="J727" s="3">
        <f t="shared" si="45"/>
        <v>22</v>
      </c>
      <c r="K727" s="3">
        <f t="shared" si="46"/>
        <v>1</v>
      </c>
      <c r="L727" s="3">
        <f>COUNTIF($K$2:K727, 0.5)/COUNT($K$2:K727)</f>
        <v>6.3360881542699726E-2</v>
      </c>
      <c r="M727" s="3" t="s">
        <v>93</v>
      </c>
      <c r="N727" s="3" t="s">
        <v>95</v>
      </c>
    </row>
    <row r="728" spans="1:14">
      <c r="A728" s="3">
        <f t="shared" si="47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4"/>
        <v>16</v>
      </c>
      <c r="J728" s="3">
        <f t="shared" si="45"/>
        <v>17</v>
      </c>
      <c r="K728" s="3">
        <f t="shared" si="46"/>
        <v>0</v>
      </c>
      <c r="L728" s="3">
        <f>COUNTIF($K$2:K728, 0.5)/COUNT($K$2:K728)</f>
        <v>6.3273727647867956E-2</v>
      </c>
      <c r="M728" s="3" t="s">
        <v>66</v>
      </c>
      <c r="N728" s="3" t="s">
        <v>94</v>
      </c>
    </row>
    <row r="729" spans="1:14">
      <c r="A729" s="3">
        <f t="shared" si="47"/>
        <v>728</v>
      </c>
      <c r="B729" s="4">
        <v>42463</v>
      </c>
      <c r="C729" s="3" t="s">
        <v>3</v>
      </c>
      <c r="D729" s="3">
        <v>2</v>
      </c>
      <c r="E729" s="3">
        <v>13</v>
      </c>
      <c r="F729" s="3">
        <v>0</v>
      </c>
      <c r="G729" s="3">
        <v>18</v>
      </c>
      <c r="H729" s="3" t="s">
        <v>28</v>
      </c>
      <c r="I729" s="3">
        <f t="shared" si="44"/>
        <v>19</v>
      </c>
      <c r="J729" s="3">
        <f t="shared" si="45"/>
        <v>18</v>
      </c>
      <c r="K729" s="3">
        <f t="shared" si="46"/>
        <v>1</v>
      </c>
      <c r="L729" s="3">
        <f>COUNTIF($K$2:K729, 0.5)/COUNT($K$2:K729)</f>
        <v>6.3186813186813184E-2</v>
      </c>
      <c r="M729" s="3" t="s">
        <v>65</v>
      </c>
      <c r="N729" s="3" t="s">
        <v>94</v>
      </c>
    </row>
    <row r="730" spans="1:14">
      <c r="A730" s="3">
        <f t="shared" si="47"/>
        <v>729</v>
      </c>
      <c r="B730" s="4">
        <v>42463</v>
      </c>
      <c r="C730" s="3" t="s">
        <v>11</v>
      </c>
      <c r="D730" s="3">
        <v>0</v>
      </c>
      <c r="E730" s="3">
        <v>25</v>
      </c>
      <c r="F730" s="3">
        <v>2</v>
      </c>
      <c r="G730" s="3">
        <v>22</v>
      </c>
      <c r="H730" s="3" t="s">
        <v>4</v>
      </c>
      <c r="I730" s="3">
        <f t="shared" si="44"/>
        <v>25</v>
      </c>
      <c r="J730" s="3">
        <f t="shared" si="45"/>
        <v>28</v>
      </c>
      <c r="K730" s="3">
        <f t="shared" si="46"/>
        <v>0</v>
      </c>
      <c r="L730" s="3">
        <f>COUNTIF($K$2:K730, 0.5)/COUNT($K$2:K730)</f>
        <v>6.3100137174211243E-2</v>
      </c>
      <c r="M730" s="3" t="s">
        <v>55</v>
      </c>
      <c r="N730" s="3" t="s">
        <v>94</v>
      </c>
    </row>
    <row r="731" spans="1:14">
      <c r="A731" s="3">
        <f t="shared" si="47"/>
        <v>730</v>
      </c>
      <c r="B731" s="4">
        <v>42463</v>
      </c>
      <c r="C731" s="3" t="s">
        <v>14</v>
      </c>
      <c r="D731" s="3">
        <v>6</v>
      </c>
      <c r="E731" s="3">
        <v>20</v>
      </c>
      <c r="F731" s="3">
        <v>0</v>
      </c>
      <c r="G731" s="3">
        <v>14</v>
      </c>
      <c r="H731" s="3" t="s">
        <v>25</v>
      </c>
      <c r="I731" s="3">
        <f t="shared" si="44"/>
        <v>38</v>
      </c>
      <c r="J731" s="3">
        <f t="shared" si="45"/>
        <v>14</v>
      </c>
      <c r="K731" s="3">
        <f t="shared" si="46"/>
        <v>1</v>
      </c>
      <c r="L731" s="3">
        <f>COUNTIF($K$2:K731, 0.5)/COUNT($K$2:K731)</f>
        <v>6.3013698630136991E-2</v>
      </c>
      <c r="M731" s="3" t="s">
        <v>54</v>
      </c>
      <c r="N731" s="3" t="s">
        <v>94</v>
      </c>
    </row>
    <row r="732" spans="1:14">
      <c r="A732" s="3">
        <f t="shared" si="47"/>
        <v>731</v>
      </c>
      <c r="B732" s="4">
        <v>42469</v>
      </c>
      <c r="C732" s="3" t="s">
        <v>6</v>
      </c>
      <c r="D732" s="3">
        <v>4</v>
      </c>
      <c r="E732" s="3">
        <v>9</v>
      </c>
      <c r="F732" s="3">
        <v>3</v>
      </c>
      <c r="G732" s="3">
        <v>13</v>
      </c>
      <c r="H732" s="3" t="s">
        <v>26</v>
      </c>
      <c r="I732" s="3">
        <f t="shared" si="44"/>
        <v>21</v>
      </c>
      <c r="J732" s="3">
        <f t="shared" si="45"/>
        <v>22</v>
      </c>
      <c r="K732" s="3">
        <f t="shared" si="46"/>
        <v>0</v>
      </c>
      <c r="L732" s="3">
        <f>COUNTIF($K$2:K732, 0.5)/COUNT($K$2:K732)</f>
        <v>6.2927496580027359E-2</v>
      </c>
      <c r="M732" s="3" t="s">
        <v>134</v>
      </c>
      <c r="N732" s="3" t="s">
        <v>97</v>
      </c>
    </row>
    <row r="733" spans="1:14">
      <c r="A733" s="3">
        <f t="shared" si="47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32</v>
      </c>
      <c r="I733" s="3">
        <f t="shared" si="44"/>
        <v>23</v>
      </c>
      <c r="J733" s="3">
        <f t="shared" si="45"/>
        <v>16</v>
      </c>
      <c r="K733" s="3">
        <f t="shared" si="46"/>
        <v>1</v>
      </c>
      <c r="L733" s="3">
        <f>COUNTIF($K$2:K733, 0.5)/COUNT($K$2:K733)</f>
        <v>6.2841530054644809E-2</v>
      </c>
      <c r="M733" s="3" t="s">
        <v>61</v>
      </c>
      <c r="N733" s="3" t="s">
        <v>95</v>
      </c>
    </row>
    <row r="734" spans="1:14">
      <c r="A734" s="3">
        <f t="shared" si="47"/>
        <v>733</v>
      </c>
      <c r="B734" s="4">
        <v>42469</v>
      </c>
      <c r="C734" s="3" t="s">
        <v>29</v>
      </c>
      <c r="D734" s="3">
        <v>1</v>
      </c>
      <c r="E734" s="3">
        <v>24</v>
      </c>
      <c r="F734" s="3">
        <v>1</v>
      </c>
      <c r="G734" s="3">
        <v>19</v>
      </c>
      <c r="H734" s="3" t="s">
        <v>9</v>
      </c>
      <c r="I734" s="3">
        <f t="shared" si="44"/>
        <v>27</v>
      </c>
      <c r="J734" s="3">
        <f t="shared" si="45"/>
        <v>22</v>
      </c>
      <c r="K734" s="3">
        <f t="shared" si="46"/>
        <v>1</v>
      </c>
      <c r="L734" s="3">
        <f>COUNTIF($K$2:K734, 0.5)/COUNT($K$2:K734)</f>
        <v>6.2755798090040935E-2</v>
      </c>
      <c r="M734" s="3" t="s">
        <v>122</v>
      </c>
      <c r="N734" s="3" t="s">
        <v>98</v>
      </c>
    </row>
    <row r="735" spans="1:14">
      <c r="A735" s="3">
        <f t="shared" si="47"/>
        <v>734</v>
      </c>
      <c r="B735" s="4">
        <v>42477</v>
      </c>
      <c r="C735" s="3" t="s">
        <v>14</v>
      </c>
      <c r="D735" s="3">
        <v>2</v>
      </c>
      <c r="E735" s="3">
        <v>19</v>
      </c>
      <c r="F735" s="3">
        <v>4</v>
      </c>
      <c r="G735" s="3">
        <v>22</v>
      </c>
      <c r="H735" s="3" t="s">
        <v>3</v>
      </c>
      <c r="I735" s="3">
        <f t="shared" si="44"/>
        <v>25</v>
      </c>
      <c r="J735" s="3">
        <f t="shared" si="45"/>
        <v>34</v>
      </c>
      <c r="K735" s="3">
        <f t="shared" si="46"/>
        <v>0</v>
      </c>
      <c r="L735" s="3">
        <f>COUNTIF($K$2:K735, 0.5)/COUNT($K$2:K735)</f>
        <v>6.2670299727520432E-2</v>
      </c>
      <c r="M735" s="3" t="s">
        <v>58</v>
      </c>
      <c r="N735" s="3" t="s">
        <v>94</v>
      </c>
    </row>
    <row r="736" spans="1:14">
      <c r="A736" s="3">
        <f t="shared" si="47"/>
        <v>735</v>
      </c>
      <c r="B736" s="4">
        <v>42477</v>
      </c>
      <c r="C736" s="3" t="s">
        <v>31</v>
      </c>
      <c r="D736" s="3">
        <v>3</v>
      </c>
      <c r="E736" s="3">
        <v>23</v>
      </c>
      <c r="F736" s="3">
        <v>1</v>
      </c>
      <c r="G736" s="3">
        <v>18</v>
      </c>
      <c r="H736" s="3" t="s">
        <v>18</v>
      </c>
      <c r="I736" s="3">
        <f t="shared" si="44"/>
        <v>32</v>
      </c>
      <c r="J736" s="3">
        <f t="shared" si="45"/>
        <v>21</v>
      </c>
      <c r="K736" s="3">
        <f t="shared" si="46"/>
        <v>1</v>
      </c>
      <c r="L736" s="3">
        <f>COUNTIF($K$2:K736, 0.5)/COUNT($K$2:K736)</f>
        <v>6.2585034013605448E-2</v>
      </c>
      <c r="M736" s="3" t="s">
        <v>58</v>
      </c>
      <c r="N736" s="3" t="s">
        <v>94</v>
      </c>
    </row>
    <row r="737" spans="1:14">
      <c r="A737" s="3">
        <f t="shared" si="47"/>
        <v>736</v>
      </c>
      <c r="B737" s="4">
        <v>42483</v>
      </c>
      <c r="C737" s="3" t="s">
        <v>9</v>
      </c>
      <c r="D737" s="3">
        <v>1</v>
      </c>
      <c r="E737" s="3">
        <v>12</v>
      </c>
      <c r="F737" s="3">
        <v>5</v>
      </c>
      <c r="G737" s="3">
        <v>12</v>
      </c>
      <c r="H737" s="3" t="s">
        <v>24</v>
      </c>
      <c r="I737" s="3">
        <f t="shared" si="44"/>
        <v>15</v>
      </c>
      <c r="J737" s="3">
        <f t="shared" si="45"/>
        <v>27</v>
      </c>
      <c r="K737" s="3">
        <f t="shared" si="46"/>
        <v>0</v>
      </c>
      <c r="L737" s="3">
        <f>COUNTIF($K$2:K737, 0.5)/COUNT($K$2:K737)</f>
        <v>6.25E-2</v>
      </c>
      <c r="M737" s="3" t="s">
        <v>86</v>
      </c>
      <c r="N737" s="3" t="s">
        <v>106</v>
      </c>
    </row>
    <row r="738" spans="1:14">
      <c r="A738" s="3">
        <f t="shared" si="47"/>
        <v>737</v>
      </c>
      <c r="B738" s="4">
        <v>42483</v>
      </c>
      <c r="C738" s="3" t="s">
        <v>29</v>
      </c>
      <c r="D738" s="3">
        <v>0</v>
      </c>
      <c r="E738" s="3">
        <v>17</v>
      </c>
      <c r="F738" s="3">
        <v>4</v>
      </c>
      <c r="G738" s="3">
        <v>19</v>
      </c>
      <c r="H738" s="3" t="s">
        <v>22</v>
      </c>
      <c r="I738" s="3">
        <f t="shared" si="44"/>
        <v>17</v>
      </c>
      <c r="J738" s="3">
        <f t="shared" si="45"/>
        <v>31</v>
      </c>
      <c r="K738" s="3">
        <f t="shared" si="46"/>
        <v>0</v>
      </c>
      <c r="L738" s="3">
        <f>COUNTIF($K$2:K738, 0.5)/COUNT($K$2:K738)</f>
        <v>6.2415196743554953E-2</v>
      </c>
      <c r="M738" s="3" t="s">
        <v>105</v>
      </c>
      <c r="N738" s="3" t="s">
        <v>106</v>
      </c>
    </row>
    <row r="739" spans="1:14">
      <c r="A739" s="3">
        <f t="shared" si="47"/>
        <v>738</v>
      </c>
      <c r="B739" s="4">
        <v>42483</v>
      </c>
      <c r="C739" s="3" t="s">
        <v>7</v>
      </c>
      <c r="D739" s="3">
        <v>2</v>
      </c>
      <c r="E739" s="3">
        <v>12</v>
      </c>
      <c r="F739" s="3">
        <v>2</v>
      </c>
      <c r="G739" s="3">
        <v>17</v>
      </c>
      <c r="H739" s="3" t="s">
        <v>19</v>
      </c>
      <c r="I739" s="3">
        <f t="shared" si="44"/>
        <v>18</v>
      </c>
      <c r="J739" s="3">
        <f t="shared" si="45"/>
        <v>23</v>
      </c>
      <c r="K739" s="3">
        <f t="shared" si="46"/>
        <v>0</v>
      </c>
      <c r="L739" s="3">
        <f>COUNTIF($K$2:K739, 0.5)/COUNT($K$2:K739)</f>
        <v>6.2330623306233061E-2</v>
      </c>
      <c r="M739" s="3" t="s">
        <v>112</v>
      </c>
      <c r="N739" s="3" t="s">
        <v>109</v>
      </c>
    </row>
    <row r="740" spans="1:14">
      <c r="A740" s="3">
        <f t="shared" si="47"/>
        <v>739</v>
      </c>
      <c r="B740" s="4">
        <v>42483</v>
      </c>
      <c r="C740" s="3" t="s">
        <v>17</v>
      </c>
      <c r="D740" s="3">
        <v>1</v>
      </c>
      <c r="E740" s="3">
        <v>15</v>
      </c>
      <c r="F740" s="3">
        <v>3</v>
      </c>
      <c r="G740" s="3">
        <v>19</v>
      </c>
      <c r="H740" s="3" t="s">
        <v>30</v>
      </c>
      <c r="I740" s="3">
        <f t="shared" si="44"/>
        <v>18</v>
      </c>
      <c r="J740" s="3">
        <f t="shared" si="45"/>
        <v>28</v>
      </c>
      <c r="K740" s="3">
        <f t="shared" si="46"/>
        <v>0</v>
      </c>
      <c r="L740" s="3">
        <f>COUNTIF($K$2:K740, 0.5)/COUNT($K$2:K740)</f>
        <v>6.2246278755074422E-2</v>
      </c>
      <c r="M740" s="3" t="s">
        <v>126</v>
      </c>
      <c r="N740" s="3" t="s">
        <v>104</v>
      </c>
    </row>
    <row r="741" spans="1:14">
      <c r="A741" s="3">
        <f t="shared" si="47"/>
        <v>740</v>
      </c>
      <c r="B741" s="4">
        <v>42483</v>
      </c>
      <c r="C741" s="3" t="s">
        <v>21</v>
      </c>
      <c r="D741" s="3">
        <v>0</v>
      </c>
      <c r="E741" s="3">
        <v>22</v>
      </c>
      <c r="F741" s="3">
        <v>1</v>
      </c>
      <c r="G741" s="3">
        <v>15</v>
      </c>
      <c r="H741" s="3" t="s">
        <v>27</v>
      </c>
      <c r="I741" s="3">
        <f t="shared" si="44"/>
        <v>22</v>
      </c>
      <c r="J741" s="3">
        <f t="shared" si="45"/>
        <v>18</v>
      </c>
      <c r="K741" s="3">
        <f t="shared" si="46"/>
        <v>1</v>
      </c>
      <c r="L741" s="3">
        <f>COUNTIF($K$2:K741, 0.5)/COUNT($K$2:K741)</f>
        <v>6.2162162162162166E-2</v>
      </c>
      <c r="M741" s="3" t="s">
        <v>121</v>
      </c>
      <c r="N741" s="3" t="s">
        <v>104</v>
      </c>
    </row>
    <row r="742" spans="1:14">
      <c r="A742" s="3">
        <f t="shared" si="47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4"/>
        <v>25</v>
      </c>
      <c r="J742" s="3">
        <f t="shared" si="45"/>
        <v>22</v>
      </c>
      <c r="K742" s="3">
        <f t="shared" si="46"/>
        <v>1</v>
      </c>
      <c r="L742" s="3">
        <f>COUNTIF($K$2:K742, 0.5)/COUNT($K$2:K742)</f>
        <v>6.2078272604588397E-2</v>
      </c>
      <c r="M742" s="3" t="s">
        <v>77</v>
      </c>
      <c r="N742" s="3" t="s">
        <v>106</v>
      </c>
    </row>
    <row r="743" spans="1:14">
      <c r="A743" s="3">
        <f t="shared" si="47"/>
        <v>742</v>
      </c>
      <c r="B743" s="4">
        <v>42483</v>
      </c>
      <c r="C743" s="3" t="s">
        <v>26</v>
      </c>
      <c r="D743" s="3">
        <v>2</v>
      </c>
      <c r="E743" s="3">
        <v>20</v>
      </c>
      <c r="F743" s="3">
        <v>0</v>
      </c>
      <c r="G743" s="3">
        <v>15</v>
      </c>
      <c r="H743" s="3" t="s">
        <v>5</v>
      </c>
      <c r="I743" s="3">
        <f t="shared" si="44"/>
        <v>26</v>
      </c>
      <c r="J743" s="3">
        <f t="shared" si="45"/>
        <v>15</v>
      </c>
      <c r="K743" s="3">
        <f t="shared" si="46"/>
        <v>1</v>
      </c>
      <c r="L743" s="3">
        <f>COUNTIF($K$2:K743, 0.5)/COUNT($K$2:K743)</f>
        <v>6.1994609164420483E-2</v>
      </c>
      <c r="M743" s="3" t="s">
        <v>74</v>
      </c>
      <c r="N743" s="3" t="s">
        <v>109</v>
      </c>
    </row>
    <row r="744" spans="1:14">
      <c r="A744" s="3">
        <f t="shared" si="47"/>
        <v>743</v>
      </c>
      <c r="B744" s="4">
        <v>42483</v>
      </c>
      <c r="C744" s="3" t="s">
        <v>23</v>
      </c>
      <c r="D744" s="3">
        <v>3</v>
      </c>
      <c r="E744" s="3">
        <v>18</v>
      </c>
      <c r="F744" s="3">
        <v>2</v>
      </c>
      <c r="G744" s="3">
        <v>12</v>
      </c>
      <c r="H744" s="3" t="s">
        <v>34</v>
      </c>
      <c r="I744" s="3">
        <f t="shared" si="44"/>
        <v>27</v>
      </c>
      <c r="J744" s="3">
        <f t="shared" si="45"/>
        <v>18</v>
      </c>
      <c r="K744" s="3">
        <f t="shared" si="46"/>
        <v>1</v>
      </c>
      <c r="L744" s="3">
        <f>COUNTIF($K$2:K744, 0.5)/COUNT($K$2:K744)</f>
        <v>6.1911170928667561E-2</v>
      </c>
      <c r="M744" s="3" t="s">
        <v>72</v>
      </c>
      <c r="N744" s="3" t="s">
        <v>109</v>
      </c>
    </row>
    <row r="745" spans="1:14">
      <c r="A745" s="3">
        <f t="shared" si="47"/>
        <v>744</v>
      </c>
      <c r="B745" s="4">
        <v>42483</v>
      </c>
      <c r="C745" s="3" t="s">
        <v>0</v>
      </c>
      <c r="D745" s="3">
        <v>3</v>
      </c>
      <c r="E745" s="3">
        <v>20</v>
      </c>
      <c r="F745" s="3">
        <v>0</v>
      </c>
      <c r="G745" s="3">
        <v>17</v>
      </c>
      <c r="H745" s="3" t="s">
        <v>13</v>
      </c>
      <c r="I745" s="3">
        <f t="shared" si="44"/>
        <v>29</v>
      </c>
      <c r="J745" s="3">
        <f t="shared" si="45"/>
        <v>17</v>
      </c>
      <c r="K745" s="3">
        <f t="shared" si="46"/>
        <v>1</v>
      </c>
      <c r="L745" s="3">
        <f>COUNTIF($K$2:K745, 0.5)/COUNT($K$2:K745)</f>
        <v>6.1827956989247312E-2</v>
      </c>
      <c r="M745" s="3" t="s">
        <v>78</v>
      </c>
      <c r="N745" s="3" t="s">
        <v>109</v>
      </c>
    </row>
    <row r="746" spans="1:14">
      <c r="A746" s="3">
        <f t="shared" si="47"/>
        <v>745</v>
      </c>
      <c r="B746" s="4">
        <v>42483</v>
      </c>
      <c r="C746" s="3" t="s">
        <v>10</v>
      </c>
      <c r="D746" s="3">
        <v>3</v>
      </c>
      <c r="E746" s="3">
        <v>21</v>
      </c>
      <c r="F746" s="3">
        <v>3</v>
      </c>
      <c r="G746" s="3">
        <v>15</v>
      </c>
      <c r="H746" s="3" t="s">
        <v>20</v>
      </c>
      <c r="I746" s="3">
        <f t="shared" si="44"/>
        <v>30</v>
      </c>
      <c r="J746" s="3">
        <f t="shared" si="45"/>
        <v>24</v>
      </c>
      <c r="K746" s="3">
        <f t="shared" si="46"/>
        <v>1</v>
      </c>
      <c r="L746" s="3">
        <f>COUNTIF($K$2:K746, 0.5)/COUNT($K$2:K746)</f>
        <v>6.174496644295302E-2</v>
      </c>
      <c r="M746" s="3" t="s">
        <v>143</v>
      </c>
      <c r="N746" s="3" t="s">
        <v>106</v>
      </c>
    </row>
    <row r="747" spans="1:14">
      <c r="A747" s="3">
        <f t="shared" si="47"/>
        <v>746</v>
      </c>
      <c r="B747" s="4">
        <v>42490</v>
      </c>
      <c r="C747" s="3" t="s">
        <v>34</v>
      </c>
      <c r="D747" s="3">
        <v>0</v>
      </c>
      <c r="E747" s="3">
        <v>9</v>
      </c>
      <c r="F747" s="3">
        <v>0</v>
      </c>
      <c r="G747" s="3">
        <v>17</v>
      </c>
      <c r="H747" s="3" t="s">
        <v>13</v>
      </c>
      <c r="I747" s="3">
        <f t="shared" si="44"/>
        <v>9</v>
      </c>
      <c r="J747" s="3">
        <f t="shared" si="45"/>
        <v>17</v>
      </c>
      <c r="K747" s="3">
        <f t="shared" si="46"/>
        <v>0</v>
      </c>
      <c r="L747" s="3">
        <f>COUNTIF($K$2:K747, 0.5)/COUNT($K$2:K747)</f>
        <v>6.1662198391420911E-2</v>
      </c>
      <c r="M747" s="3" t="s">
        <v>90</v>
      </c>
      <c r="N747" s="3" t="s">
        <v>109</v>
      </c>
    </row>
    <row r="748" spans="1:14">
      <c r="A748" s="3">
        <f t="shared" si="47"/>
        <v>747</v>
      </c>
      <c r="B748" s="4">
        <v>42490</v>
      </c>
      <c r="C748" s="3" t="s">
        <v>30</v>
      </c>
      <c r="D748" s="3">
        <v>2</v>
      </c>
      <c r="E748" s="3">
        <v>10</v>
      </c>
      <c r="F748" s="3">
        <v>3</v>
      </c>
      <c r="G748" s="3">
        <v>14</v>
      </c>
      <c r="H748" s="3" t="s">
        <v>21</v>
      </c>
      <c r="I748" s="3">
        <f t="shared" si="44"/>
        <v>16</v>
      </c>
      <c r="J748" s="3">
        <f t="shared" si="45"/>
        <v>23</v>
      </c>
      <c r="K748" s="3">
        <f t="shared" si="46"/>
        <v>0</v>
      </c>
      <c r="L748" s="3">
        <f>COUNTIF($K$2:K748, 0.5)/COUNT($K$2:K748)</f>
        <v>6.1579651941097727E-2</v>
      </c>
      <c r="M748" s="3" t="s">
        <v>88</v>
      </c>
      <c r="N748" s="3" t="s">
        <v>104</v>
      </c>
    </row>
    <row r="749" spans="1:14">
      <c r="A749" s="3">
        <f t="shared" si="47"/>
        <v>748</v>
      </c>
      <c r="B749" s="4">
        <v>42490</v>
      </c>
      <c r="C749" s="3" t="s">
        <v>15</v>
      </c>
      <c r="D749" s="3">
        <v>2</v>
      </c>
      <c r="E749" s="3">
        <v>10</v>
      </c>
      <c r="F749" s="3">
        <v>2</v>
      </c>
      <c r="G749" s="3">
        <v>18</v>
      </c>
      <c r="H749" s="3" t="s">
        <v>17</v>
      </c>
      <c r="I749" s="3">
        <f t="shared" si="44"/>
        <v>16</v>
      </c>
      <c r="J749" s="3">
        <f t="shared" si="45"/>
        <v>24</v>
      </c>
      <c r="K749" s="3">
        <f t="shared" si="46"/>
        <v>0</v>
      </c>
      <c r="L749" s="3">
        <f>COUNTIF($K$2:K749, 0.5)/COUNT($K$2:K749)</f>
        <v>6.1497326203208559E-2</v>
      </c>
      <c r="M749" s="3" t="s">
        <v>88</v>
      </c>
      <c r="N749" s="3" t="s">
        <v>104</v>
      </c>
    </row>
    <row r="750" spans="1:14">
      <c r="A750" s="3">
        <f t="shared" si="47"/>
        <v>749</v>
      </c>
      <c r="B750" s="4">
        <v>42490</v>
      </c>
      <c r="C750" s="3" t="s">
        <v>5</v>
      </c>
      <c r="D750" s="3">
        <v>1</v>
      </c>
      <c r="E750" s="3">
        <v>15</v>
      </c>
      <c r="F750" s="3">
        <v>1</v>
      </c>
      <c r="G750" s="3">
        <v>18</v>
      </c>
      <c r="H750" s="3" t="s">
        <v>7</v>
      </c>
      <c r="I750" s="3">
        <f t="shared" si="44"/>
        <v>18</v>
      </c>
      <c r="J750" s="3">
        <f t="shared" si="45"/>
        <v>21</v>
      </c>
      <c r="K750" s="3">
        <f t="shared" si="46"/>
        <v>0</v>
      </c>
      <c r="L750" s="3">
        <f>COUNTIF($K$2:K750, 0.5)/COUNT($K$2:K750)</f>
        <v>6.1415220293724967E-2</v>
      </c>
      <c r="M750" s="3" t="s">
        <v>110</v>
      </c>
      <c r="N750" s="3" t="s">
        <v>109</v>
      </c>
    </row>
    <row r="751" spans="1:14">
      <c r="A751" s="3">
        <f t="shared" si="47"/>
        <v>750</v>
      </c>
      <c r="B751" s="4">
        <v>42490</v>
      </c>
      <c r="C751" s="3" t="s">
        <v>0</v>
      </c>
      <c r="D751" s="3">
        <v>2</v>
      </c>
      <c r="E751" s="3">
        <v>14</v>
      </c>
      <c r="F751" s="3">
        <v>1</v>
      </c>
      <c r="G751" s="3">
        <v>12</v>
      </c>
      <c r="H751" s="3" t="s">
        <v>26</v>
      </c>
      <c r="I751" s="3">
        <f t="shared" si="44"/>
        <v>20</v>
      </c>
      <c r="J751" s="3">
        <f t="shared" si="45"/>
        <v>15</v>
      </c>
      <c r="K751" s="3">
        <f t="shared" si="46"/>
        <v>1</v>
      </c>
      <c r="L751" s="3">
        <f>COUNTIF($K$2:K751, 0.5)/COUNT($K$2:K751)</f>
        <v>6.133333333333333E-2</v>
      </c>
      <c r="M751" s="3" t="s">
        <v>144</v>
      </c>
      <c r="N751" s="3" t="s">
        <v>109</v>
      </c>
    </row>
    <row r="752" spans="1:14">
      <c r="A752" s="3">
        <f t="shared" si="47"/>
        <v>751</v>
      </c>
      <c r="B752" s="4">
        <v>42490</v>
      </c>
      <c r="C752" s="3" t="s">
        <v>22</v>
      </c>
      <c r="D752" s="3">
        <v>0</v>
      </c>
      <c r="E752" s="3">
        <v>22</v>
      </c>
      <c r="F752" s="3">
        <v>1</v>
      </c>
      <c r="G752" s="3">
        <v>11</v>
      </c>
      <c r="H752" s="3" t="s">
        <v>1</v>
      </c>
      <c r="I752" s="3">
        <f t="shared" si="44"/>
        <v>22</v>
      </c>
      <c r="J752" s="3">
        <f t="shared" si="45"/>
        <v>14</v>
      </c>
      <c r="K752" s="3">
        <f t="shared" si="46"/>
        <v>1</v>
      </c>
      <c r="L752" s="3">
        <f>COUNTIF($K$2:K752, 0.5)/COUNT($K$2:K752)</f>
        <v>6.1251664447403459E-2</v>
      </c>
      <c r="M752" s="3" t="s">
        <v>134</v>
      </c>
      <c r="N752" s="3" t="s">
        <v>106</v>
      </c>
    </row>
    <row r="753" spans="1:14">
      <c r="A753" s="3">
        <f t="shared" si="47"/>
        <v>752</v>
      </c>
      <c r="B753" s="4">
        <v>42490</v>
      </c>
      <c r="C753" s="3" t="s">
        <v>24</v>
      </c>
      <c r="D753" s="3">
        <v>3</v>
      </c>
      <c r="E753" s="3">
        <v>14</v>
      </c>
      <c r="F753" s="3">
        <v>2</v>
      </c>
      <c r="G753" s="3">
        <v>19</v>
      </c>
      <c r="H753" s="3" t="s">
        <v>10</v>
      </c>
      <c r="I753" s="3">
        <f t="shared" si="44"/>
        <v>23</v>
      </c>
      <c r="J753" s="3">
        <f t="shared" si="45"/>
        <v>25</v>
      </c>
      <c r="K753" s="3">
        <f t="shared" si="46"/>
        <v>0</v>
      </c>
      <c r="L753" s="3">
        <f>COUNTIF($K$2:K753, 0.5)/COUNT($K$2:K753)</f>
        <v>6.1170212765957445E-2</v>
      </c>
      <c r="M753" s="3" t="s">
        <v>138</v>
      </c>
      <c r="N753" s="3" t="s">
        <v>106</v>
      </c>
    </row>
    <row r="754" spans="1:14">
      <c r="A754" s="3">
        <f t="shared" si="47"/>
        <v>753</v>
      </c>
      <c r="B754" s="4">
        <v>42490</v>
      </c>
      <c r="C754" s="3" t="s">
        <v>6</v>
      </c>
      <c r="D754" s="3">
        <v>3</v>
      </c>
      <c r="E754" s="3">
        <v>15</v>
      </c>
      <c r="F754" s="3">
        <v>3</v>
      </c>
      <c r="G754" s="3">
        <v>11</v>
      </c>
      <c r="H754" s="3" t="s">
        <v>9</v>
      </c>
      <c r="I754" s="3">
        <f t="shared" si="44"/>
        <v>24</v>
      </c>
      <c r="J754" s="3">
        <f t="shared" si="45"/>
        <v>20</v>
      </c>
      <c r="K754" s="3">
        <f t="shared" si="46"/>
        <v>1</v>
      </c>
      <c r="L754" s="3">
        <f>COUNTIF($K$2:K754, 0.5)/COUNT($K$2:K754)</f>
        <v>6.1088977423638779E-2</v>
      </c>
      <c r="M754" s="3" t="s">
        <v>84</v>
      </c>
      <c r="N754" s="3" t="s">
        <v>106</v>
      </c>
    </row>
    <row r="755" spans="1:14">
      <c r="A755" s="3">
        <f t="shared" si="47"/>
        <v>754</v>
      </c>
      <c r="B755" s="4">
        <v>42490</v>
      </c>
      <c r="C755" s="3" t="s">
        <v>20</v>
      </c>
      <c r="D755" s="3">
        <v>4</v>
      </c>
      <c r="E755" s="3">
        <v>18</v>
      </c>
      <c r="F755" s="3">
        <v>3</v>
      </c>
      <c r="G755" s="3">
        <v>17</v>
      </c>
      <c r="H755" s="3" t="s">
        <v>29</v>
      </c>
      <c r="I755" s="3">
        <f t="shared" si="44"/>
        <v>30</v>
      </c>
      <c r="J755" s="3">
        <f t="shared" si="45"/>
        <v>26</v>
      </c>
      <c r="K755" s="3">
        <f t="shared" si="46"/>
        <v>1</v>
      </c>
      <c r="L755" s="3">
        <f>COUNTIF($K$2:K755, 0.5)/COUNT($K$2:K755)</f>
        <v>6.1007957559681698E-2</v>
      </c>
      <c r="M755" s="3" t="s">
        <v>91</v>
      </c>
      <c r="N755" s="3" t="s">
        <v>106</v>
      </c>
    </row>
    <row r="756" spans="1:14">
      <c r="A756" s="3">
        <f t="shared" si="47"/>
        <v>755</v>
      </c>
      <c r="B756" s="4">
        <v>42491</v>
      </c>
      <c r="C756" s="3" t="s">
        <v>19</v>
      </c>
      <c r="D756" s="3">
        <v>1</v>
      </c>
      <c r="E756" s="3">
        <v>16</v>
      </c>
      <c r="F756" s="3">
        <v>2</v>
      </c>
      <c r="G756" s="3">
        <v>17</v>
      </c>
      <c r="H756" s="3" t="s">
        <v>23</v>
      </c>
      <c r="I756" s="3">
        <f t="shared" si="44"/>
        <v>19</v>
      </c>
      <c r="J756" s="3">
        <f t="shared" si="45"/>
        <v>23</v>
      </c>
      <c r="K756" s="3">
        <f t="shared" si="46"/>
        <v>0</v>
      </c>
      <c r="L756" s="3">
        <f>COUNTIF($K$2:K756, 0.5)/COUNT($K$2:K756)</f>
        <v>6.0927152317880796E-2</v>
      </c>
      <c r="M756" s="3" t="s">
        <v>75</v>
      </c>
      <c r="N756" s="3" t="s">
        <v>109</v>
      </c>
    </row>
    <row r="757" spans="1:14">
      <c r="A757" s="3">
        <f t="shared" si="47"/>
        <v>756</v>
      </c>
      <c r="B757" s="4">
        <v>42491</v>
      </c>
      <c r="C757" s="3" t="s">
        <v>3</v>
      </c>
      <c r="D757" s="3">
        <v>0</v>
      </c>
      <c r="E757" s="3">
        <v>22</v>
      </c>
      <c r="F757" s="3">
        <v>0</v>
      </c>
      <c r="G757" s="3">
        <v>22</v>
      </c>
      <c r="H757" s="3" t="s">
        <v>31</v>
      </c>
      <c r="I757" s="3">
        <f t="shared" si="44"/>
        <v>22</v>
      </c>
      <c r="J757" s="3">
        <f t="shared" si="45"/>
        <v>22</v>
      </c>
      <c r="K757" s="3">
        <f t="shared" si="46"/>
        <v>0.5</v>
      </c>
      <c r="L757" s="3">
        <f>COUNTIF($K$2:K757, 0.5)/COUNT($K$2:K757)</f>
        <v>6.2169312169312166E-2</v>
      </c>
      <c r="M757" s="3" t="s">
        <v>58</v>
      </c>
      <c r="N757" s="3" t="s">
        <v>94</v>
      </c>
    </row>
    <row r="758" spans="1:14">
      <c r="A758" s="3">
        <f t="shared" si="47"/>
        <v>757</v>
      </c>
      <c r="B758" s="4">
        <v>42491</v>
      </c>
      <c r="C758" s="3" t="s">
        <v>12</v>
      </c>
      <c r="D758" s="3">
        <v>2</v>
      </c>
      <c r="E758" s="3">
        <v>19</v>
      </c>
      <c r="F758" s="3">
        <v>0</v>
      </c>
      <c r="G758" s="3">
        <v>17</v>
      </c>
      <c r="H758" s="3" t="s">
        <v>2</v>
      </c>
      <c r="I758" s="3">
        <f t="shared" si="44"/>
        <v>25</v>
      </c>
      <c r="J758" s="3">
        <f t="shared" si="45"/>
        <v>17</v>
      </c>
      <c r="K758" s="3">
        <f t="shared" si="46"/>
        <v>1</v>
      </c>
      <c r="L758" s="3">
        <f>COUNTIF($K$2:K758, 0.5)/COUNT($K$2:K758)</f>
        <v>6.2087186261558784E-2</v>
      </c>
      <c r="M758" s="3" t="s">
        <v>93</v>
      </c>
      <c r="N758" s="3" t="s">
        <v>114</v>
      </c>
    </row>
    <row r="759" spans="1:14">
      <c r="A759" s="3">
        <f t="shared" si="47"/>
        <v>758</v>
      </c>
      <c r="B759" s="4">
        <v>42491</v>
      </c>
      <c r="C759" s="3" t="s">
        <v>32</v>
      </c>
      <c r="D759" s="3">
        <v>2</v>
      </c>
      <c r="E759" s="3">
        <v>22</v>
      </c>
      <c r="F759" s="3">
        <v>1</v>
      </c>
      <c r="G759" s="3">
        <v>11</v>
      </c>
      <c r="H759" s="3" t="s">
        <v>25</v>
      </c>
      <c r="I759" s="3">
        <f t="shared" si="44"/>
        <v>28</v>
      </c>
      <c r="J759" s="3">
        <f t="shared" si="45"/>
        <v>14</v>
      </c>
      <c r="K759" s="3">
        <f t="shared" si="46"/>
        <v>1</v>
      </c>
      <c r="L759" s="3">
        <f>COUNTIF($K$2:K759, 0.5)/COUNT($K$2:K759)</f>
        <v>6.2005277044854881E-2</v>
      </c>
      <c r="M759" s="3" t="s">
        <v>68</v>
      </c>
      <c r="N759" s="3" t="s">
        <v>114</v>
      </c>
    </row>
    <row r="760" spans="1:14">
      <c r="A760" s="3">
        <f t="shared" si="47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4"/>
        <v>16</v>
      </c>
      <c r="J760" s="3">
        <f t="shared" si="45"/>
        <v>21</v>
      </c>
      <c r="K760" s="3">
        <f t="shared" si="46"/>
        <v>0</v>
      </c>
      <c r="L760" s="3">
        <f>COUNTIF($K$2:K760, 0.5)/COUNT($K$2:K760)</f>
        <v>6.1923583662714096E-2</v>
      </c>
      <c r="M760" s="3" t="s">
        <v>93</v>
      </c>
      <c r="N760" s="3" t="s">
        <v>114</v>
      </c>
    </row>
    <row r="761" spans="1:14">
      <c r="A761" s="3">
        <f t="shared" si="47"/>
        <v>760</v>
      </c>
      <c r="B761" s="4">
        <v>42497</v>
      </c>
      <c r="C761" s="3" t="s">
        <v>7</v>
      </c>
      <c r="D761" s="3">
        <v>1</v>
      </c>
      <c r="E761" s="3">
        <v>14</v>
      </c>
      <c r="F761" s="3">
        <v>1</v>
      </c>
      <c r="G761" s="3">
        <v>7</v>
      </c>
      <c r="H761" s="3" t="s">
        <v>26</v>
      </c>
      <c r="I761" s="3">
        <f t="shared" si="44"/>
        <v>17</v>
      </c>
      <c r="J761" s="3">
        <f t="shared" si="45"/>
        <v>10</v>
      </c>
      <c r="K761" s="3">
        <f t="shared" si="46"/>
        <v>1</v>
      </c>
      <c r="L761" s="3">
        <f>COUNTIF($K$2:K761, 0.5)/COUNT($K$2:K761)</f>
        <v>6.1842105263157893E-2</v>
      </c>
      <c r="M761" s="3" t="s">
        <v>112</v>
      </c>
      <c r="N761" s="3" t="s">
        <v>109</v>
      </c>
    </row>
    <row r="762" spans="1:14">
      <c r="A762" s="3">
        <f t="shared" si="47"/>
        <v>761</v>
      </c>
      <c r="B762" s="4">
        <v>42497</v>
      </c>
      <c r="C762" s="3" t="s">
        <v>20</v>
      </c>
      <c r="D762" s="3">
        <v>2</v>
      </c>
      <c r="E762" s="3">
        <v>11</v>
      </c>
      <c r="F762" s="3">
        <v>3</v>
      </c>
      <c r="G762" s="3">
        <v>19</v>
      </c>
      <c r="H762" s="3" t="s">
        <v>1</v>
      </c>
      <c r="I762" s="3">
        <f t="shared" si="44"/>
        <v>17</v>
      </c>
      <c r="J762" s="3">
        <f t="shared" si="45"/>
        <v>28</v>
      </c>
      <c r="K762" s="3">
        <f t="shared" si="46"/>
        <v>0</v>
      </c>
      <c r="L762" s="3">
        <f>COUNTIF($K$2:K762, 0.5)/COUNT($K$2:K762)</f>
        <v>6.1760840998685937E-2</v>
      </c>
      <c r="M762" s="3" t="s">
        <v>91</v>
      </c>
      <c r="N762" s="3" t="s">
        <v>106</v>
      </c>
    </row>
    <row r="763" spans="1:14">
      <c r="A763" s="3">
        <f t="shared" si="47"/>
        <v>762</v>
      </c>
      <c r="B763" s="4">
        <v>42497</v>
      </c>
      <c r="C763" s="3" t="s">
        <v>25</v>
      </c>
      <c r="D763" s="3">
        <v>1</v>
      </c>
      <c r="E763" s="3">
        <v>17</v>
      </c>
      <c r="F763" s="3">
        <v>2</v>
      </c>
      <c r="G763" s="3">
        <v>11</v>
      </c>
      <c r="H763" s="3" t="s">
        <v>2</v>
      </c>
      <c r="I763" s="3">
        <f t="shared" si="44"/>
        <v>20</v>
      </c>
      <c r="J763" s="3">
        <f t="shared" si="45"/>
        <v>17</v>
      </c>
      <c r="K763" s="3">
        <f t="shared" si="46"/>
        <v>1</v>
      </c>
      <c r="L763" s="3">
        <f>COUNTIF($K$2:K763, 0.5)/COUNT($K$2:K763)</f>
        <v>6.1679790026246718E-2</v>
      </c>
      <c r="M763" s="3" t="s">
        <v>61</v>
      </c>
      <c r="N763" s="3" t="s">
        <v>114</v>
      </c>
    </row>
    <row r="764" spans="1:14">
      <c r="A764" s="3">
        <f t="shared" si="47"/>
        <v>763</v>
      </c>
      <c r="B764" s="4">
        <v>42497</v>
      </c>
      <c r="C764" s="3" t="s">
        <v>13</v>
      </c>
      <c r="D764" s="3">
        <v>1</v>
      </c>
      <c r="E764" s="3">
        <v>17</v>
      </c>
      <c r="F764" s="3">
        <v>0</v>
      </c>
      <c r="G764" s="3">
        <v>15</v>
      </c>
      <c r="H764" s="3" t="s">
        <v>19</v>
      </c>
      <c r="I764" s="3">
        <f t="shared" si="44"/>
        <v>20</v>
      </c>
      <c r="J764" s="3">
        <f t="shared" si="45"/>
        <v>15</v>
      </c>
      <c r="K764" s="3">
        <f t="shared" si="46"/>
        <v>1</v>
      </c>
      <c r="L764" s="3">
        <f>COUNTIF($K$2:K764, 0.5)/COUNT($K$2:K764)</f>
        <v>6.1598951507208385E-2</v>
      </c>
      <c r="M764" s="3" t="s">
        <v>76</v>
      </c>
      <c r="N764" s="3" t="s">
        <v>109</v>
      </c>
    </row>
    <row r="765" spans="1:14">
      <c r="A765" s="3">
        <f t="shared" si="47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4"/>
        <v>23</v>
      </c>
      <c r="J765" s="3">
        <f t="shared" si="45"/>
        <v>26</v>
      </c>
      <c r="K765" s="3">
        <f t="shared" si="46"/>
        <v>0</v>
      </c>
      <c r="L765" s="3">
        <f>COUNTIF($K$2:K765, 0.5)/COUNT($K$2:K765)</f>
        <v>6.1518324607329845E-2</v>
      </c>
      <c r="M765" s="3" t="s">
        <v>85</v>
      </c>
      <c r="N765" s="3" t="s">
        <v>106</v>
      </c>
    </row>
    <row r="766" spans="1:14">
      <c r="A766" s="3">
        <f t="shared" si="47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4"/>
        <v>24</v>
      </c>
      <c r="J766" s="3">
        <f t="shared" si="45"/>
        <v>10</v>
      </c>
      <c r="K766" s="3">
        <f t="shared" si="46"/>
        <v>1</v>
      </c>
      <c r="L766" s="3">
        <f>COUNTIF($K$2:K766, 0.5)/COUNT($K$2:K766)</f>
        <v>6.1437908496732023E-2</v>
      </c>
      <c r="M766" s="3" t="s">
        <v>141</v>
      </c>
      <c r="N766" s="3" t="s">
        <v>104</v>
      </c>
    </row>
    <row r="767" spans="1:14">
      <c r="A767" s="3">
        <f t="shared" si="47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4"/>
        <v>27</v>
      </c>
      <c r="J767" s="3">
        <f t="shared" si="45"/>
        <v>20</v>
      </c>
      <c r="K767" s="3">
        <f t="shared" si="46"/>
        <v>1</v>
      </c>
      <c r="L767" s="3">
        <f>COUNTIF($K$2:K767, 0.5)/COUNT($K$2:K767)</f>
        <v>6.1357702349869453E-2</v>
      </c>
      <c r="M767" s="3" t="s">
        <v>142</v>
      </c>
      <c r="N767" s="3" t="s">
        <v>104</v>
      </c>
    </row>
    <row r="768" spans="1:14">
      <c r="A768" s="3">
        <f t="shared" si="47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4"/>
        <v>26</v>
      </c>
      <c r="J768" s="3">
        <f t="shared" si="45"/>
        <v>25</v>
      </c>
      <c r="K768" s="3">
        <f t="shared" si="46"/>
        <v>1</v>
      </c>
      <c r="L768" s="3">
        <f>COUNTIF($K$2:K768, 0.5)/COUNT($K$2:K768)</f>
        <v>6.1277705345501955E-2</v>
      </c>
      <c r="M768" s="3" t="s">
        <v>58</v>
      </c>
      <c r="N768" s="3" t="s">
        <v>94</v>
      </c>
    </row>
    <row r="769" spans="1:14">
      <c r="A769" s="3">
        <f t="shared" si="47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4"/>
        <v>15</v>
      </c>
      <c r="J769" s="3">
        <f t="shared" si="45"/>
        <v>28</v>
      </c>
      <c r="K769" s="3">
        <f t="shared" si="46"/>
        <v>0</v>
      </c>
      <c r="L769" s="3">
        <f>COUNTIF($K$2:K769, 0.5)/COUNT($K$2:K769)</f>
        <v>6.1197916666666664E-2</v>
      </c>
      <c r="M769" s="3" t="s">
        <v>88</v>
      </c>
      <c r="N769" s="3" t="s">
        <v>104</v>
      </c>
    </row>
    <row r="770" spans="1:14">
      <c r="A770" s="3">
        <f t="shared" si="47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ref="I770:I791" si="48">(3*D770)+E770</f>
        <v>15</v>
      </c>
      <c r="J770" s="3">
        <f t="shared" ref="J770:J791" si="49">3*F770+G770</f>
        <v>16</v>
      </c>
      <c r="K770" s="3">
        <f t="shared" ref="K770:K802" si="50">IF(I770&gt;J770,1,(IF(I770&lt;J770,0,0.5)))</f>
        <v>0</v>
      </c>
      <c r="L770" s="3">
        <f>COUNTIF($K$2:K770, 0.5)/COUNT($K$2:K770)</f>
        <v>6.1118335500650198E-2</v>
      </c>
      <c r="M770" s="3" t="s">
        <v>126</v>
      </c>
      <c r="N770" s="3" t="s">
        <v>104</v>
      </c>
    </row>
    <row r="771" spans="1:14">
      <c r="A771" s="3">
        <f t="shared" ref="A771:A802" si="51">A770+1</f>
        <v>770</v>
      </c>
      <c r="B771" s="4">
        <v>42511</v>
      </c>
      <c r="C771" s="3" t="s">
        <v>10</v>
      </c>
      <c r="D771" s="3">
        <v>1</v>
      </c>
      <c r="E771" s="3">
        <v>11</v>
      </c>
      <c r="F771" s="3">
        <v>3</v>
      </c>
      <c r="G771" s="3">
        <v>19</v>
      </c>
      <c r="H771" s="3" t="s">
        <v>1</v>
      </c>
      <c r="I771" s="3">
        <f t="shared" si="48"/>
        <v>14</v>
      </c>
      <c r="J771" s="3">
        <f t="shared" si="49"/>
        <v>28</v>
      </c>
      <c r="K771" s="3">
        <f t="shared" si="50"/>
        <v>0</v>
      </c>
      <c r="L771" s="3">
        <f>COUNTIF($K$2:K771, 0.5)/COUNT($K$2:K771)</f>
        <v>6.1038961038961038E-2</v>
      </c>
      <c r="M771" s="3" t="s">
        <v>143</v>
      </c>
      <c r="N771" s="3" t="s">
        <v>106</v>
      </c>
    </row>
    <row r="772" spans="1:14">
      <c r="A772" s="3">
        <f t="shared" si="51"/>
        <v>771</v>
      </c>
      <c r="B772" s="4">
        <v>42511</v>
      </c>
      <c r="C772" s="3" t="s">
        <v>5</v>
      </c>
      <c r="D772" s="3">
        <v>0</v>
      </c>
      <c r="E772" s="3">
        <v>15</v>
      </c>
      <c r="F772" s="3">
        <v>2</v>
      </c>
      <c r="G772" s="3">
        <v>22</v>
      </c>
      <c r="H772" s="3" t="s">
        <v>34</v>
      </c>
      <c r="I772" s="3">
        <f t="shared" si="48"/>
        <v>15</v>
      </c>
      <c r="J772" s="3">
        <f t="shared" si="49"/>
        <v>28</v>
      </c>
      <c r="K772" s="3">
        <f t="shared" si="50"/>
        <v>0</v>
      </c>
      <c r="L772" s="3">
        <f>COUNTIF($K$2:K772, 0.5)/COUNT($K$2:K772)</f>
        <v>6.0959792477302203E-2</v>
      </c>
      <c r="M772" s="3" t="s">
        <v>70</v>
      </c>
      <c r="N772" s="3" t="s">
        <v>109</v>
      </c>
    </row>
    <row r="773" spans="1:14">
      <c r="A773" s="3">
        <f t="shared" si="51"/>
        <v>772</v>
      </c>
      <c r="B773" s="4">
        <v>42511</v>
      </c>
      <c r="C773" s="3" t="s">
        <v>6</v>
      </c>
      <c r="D773" s="3">
        <v>2</v>
      </c>
      <c r="E773" s="3">
        <v>11</v>
      </c>
      <c r="F773" s="3">
        <v>1</v>
      </c>
      <c r="G773" s="3">
        <v>18</v>
      </c>
      <c r="H773" s="3" t="s">
        <v>22</v>
      </c>
      <c r="I773" s="3">
        <f t="shared" si="48"/>
        <v>17</v>
      </c>
      <c r="J773" s="3">
        <f t="shared" si="49"/>
        <v>21</v>
      </c>
      <c r="K773" s="3">
        <f t="shared" si="50"/>
        <v>0</v>
      </c>
      <c r="L773" s="3">
        <f>COUNTIF($K$2:K773, 0.5)/COUNT($K$2:K773)</f>
        <v>6.0880829015544043E-2</v>
      </c>
      <c r="M773" s="3" t="s">
        <v>84</v>
      </c>
      <c r="N773" s="3" t="s">
        <v>106</v>
      </c>
    </row>
    <row r="774" spans="1:14">
      <c r="A774" s="3">
        <f t="shared" si="51"/>
        <v>773</v>
      </c>
      <c r="B774" s="4">
        <v>42511</v>
      </c>
      <c r="C774" s="3" t="s">
        <v>8</v>
      </c>
      <c r="D774" s="3">
        <v>2</v>
      </c>
      <c r="E774" s="3">
        <v>19</v>
      </c>
      <c r="F774" s="3">
        <v>0</v>
      </c>
      <c r="G774" s="3">
        <v>12</v>
      </c>
      <c r="H774" s="3" t="s">
        <v>33</v>
      </c>
      <c r="I774" s="3">
        <f t="shared" si="48"/>
        <v>25</v>
      </c>
      <c r="J774" s="3">
        <f t="shared" si="49"/>
        <v>12</v>
      </c>
      <c r="K774" s="3">
        <f t="shared" si="50"/>
        <v>1</v>
      </c>
      <c r="L774" s="3">
        <f>COUNTIF($K$2:K774, 0.5)/COUNT($K$2:K774)</f>
        <v>6.0802069857697282E-2</v>
      </c>
      <c r="M774" s="3" t="s">
        <v>56</v>
      </c>
      <c r="N774" s="3" t="s">
        <v>114</v>
      </c>
    </row>
    <row r="775" spans="1:14">
      <c r="A775" s="3">
        <f t="shared" si="51"/>
        <v>774</v>
      </c>
      <c r="B775" s="4">
        <v>42511</v>
      </c>
      <c r="C775" s="3" t="s">
        <v>27</v>
      </c>
      <c r="D775" s="3">
        <v>1</v>
      </c>
      <c r="E775" s="3">
        <v>22</v>
      </c>
      <c r="F775" s="3">
        <v>2</v>
      </c>
      <c r="G775" s="3">
        <v>5</v>
      </c>
      <c r="H775" s="3" t="s">
        <v>17</v>
      </c>
      <c r="I775" s="3">
        <f t="shared" si="48"/>
        <v>25</v>
      </c>
      <c r="J775" s="3">
        <f t="shared" si="49"/>
        <v>11</v>
      </c>
      <c r="K775" s="3">
        <f t="shared" si="50"/>
        <v>1</v>
      </c>
      <c r="L775" s="3">
        <f>COUNTIF($K$2:K775, 0.5)/COUNT($K$2:K775)</f>
        <v>6.0723514211886306E-2</v>
      </c>
      <c r="M775" s="3" t="s">
        <v>82</v>
      </c>
      <c r="N775" s="3" t="s">
        <v>104</v>
      </c>
    </row>
    <row r="776" spans="1:14">
      <c r="A776" s="3">
        <f t="shared" si="51"/>
        <v>775</v>
      </c>
      <c r="B776" s="4">
        <v>42511</v>
      </c>
      <c r="C776" s="3" t="s">
        <v>0</v>
      </c>
      <c r="D776" s="3">
        <v>1</v>
      </c>
      <c r="E776" s="3">
        <v>24</v>
      </c>
      <c r="F776" s="3">
        <v>0</v>
      </c>
      <c r="G776" s="3">
        <v>23</v>
      </c>
      <c r="H776" s="3" t="s">
        <v>7</v>
      </c>
      <c r="I776" s="3">
        <f t="shared" si="48"/>
        <v>27</v>
      </c>
      <c r="J776" s="3">
        <f t="shared" si="49"/>
        <v>23</v>
      </c>
      <c r="K776" s="3">
        <f t="shared" si="50"/>
        <v>1</v>
      </c>
      <c r="L776" s="3">
        <f>COUNTIF($K$2:K776, 0.5)/COUNT($K$2:K776)</f>
        <v>6.0645161290322581E-2</v>
      </c>
      <c r="M776" s="3" t="s">
        <v>145</v>
      </c>
      <c r="N776" s="3" t="s">
        <v>109</v>
      </c>
    </row>
    <row r="777" spans="1:14">
      <c r="A777" s="3">
        <f t="shared" si="51"/>
        <v>776</v>
      </c>
      <c r="B777" s="4">
        <v>42511</v>
      </c>
      <c r="C777" s="3" t="s">
        <v>29</v>
      </c>
      <c r="D777" s="3">
        <v>3</v>
      </c>
      <c r="E777" s="3">
        <v>23</v>
      </c>
      <c r="F777" s="3">
        <v>1</v>
      </c>
      <c r="G777" s="3">
        <v>14</v>
      </c>
      <c r="H777" s="3" t="s">
        <v>9</v>
      </c>
      <c r="I777" s="3">
        <f t="shared" si="48"/>
        <v>32</v>
      </c>
      <c r="J777" s="3">
        <f t="shared" si="49"/>
        <v>17</v>
      </c>
      <c r="K777" s="3">
        <f t="shared" si="50"/>
        <v>1</v>
      </c>
      <c r="L777" s="3">
        <f>COUNTIF($K$2:K777, 0.5)/COUNT($K$2:K777)</f>
        <v>6.056701030927835E-2</v>
      </c>
      <c r="M777" s="3" t="s">
        <v>127</v>
      </c>
      <c r="N777" s="3" t="s">
        <v>106</v>
      </c>
    </row>
    <row r="778" spans="1:14">
      <c r="A778" s="3">
        <f t="shared" si="51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8"/>
        <v>37</v>
      </c>
      <c r="J778" s="3">
        <f t="shared" si="49"/>
        <v>17</v>
      </c>
      <c r="K778" s="3">
        <f t="shared" si="50"/>
        <v>1</v>
      </c>
      <c r="L778" s="3">
        <f>COUNTIF($K$2:K778, 0.5)/COUNT($K$2:K778)</f>
        <v>6.0489060489060491E-2</v>
      </c>
      <c r="M778" s="3" t="s">
        <v>88</v>
      </c>
      <c r="N778" s="3" t="s">
        <v>104</v>
      </c>
    </row>
    <row r="779" spans="1:14">
      <c r="A779" s="3">
        <f t="shared" si="51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8"/>
        <v>21</v>
      </c>
      <c r="J779" s="3">
        <f t="shared" si="49"/>
        <v>22</v>
      </c>
      <c r="K779" s="3">
        <f t="shared" si="50"/>
        <v>0</v>
      </c>
      <c r="L779" s="3">
        <f>COUNTIF($K$2:K779, 0.5)/COUNT($K$2:K779)</f>
        <v>6.0411311053984576E-2</v>
      </c>
      <c r="M779" s="3" t="s">
        <v>67</v>
      </c>
      <c r="N779" s="3" t="s">
        <v>114</v>
      </c>
    </row>
    <row r="780" spans="1:14">
      <c r="A780" s="3">
        <f t="shared" si="51"/>
        <v>779</v>
      </c>
      <c r="B780" s="4">
        <v>42512</v>
      </c>
      <c r="C780" s="3" t="s">
        <v>13</v>
      </c>
      <c r="D780" s="3">
        <v>0</v>
      </c>
      <c r="E780" s="3">
        <v>21</v>
      </c>
      <c r="F780" s="3">
        <v>1</v>
      </c>
      <c r="G780" s="3">
        <v>21</v>
      </c>
      <c r="H780" s="3" t="s">
        <v>23</v>
      </c>
      <c r="I780" s="3">
        <f t="shared" si="48"/>
        <v>21</v>
      </c>
      <c r="J780" s="3">
        <f t="shared" si="49"/>
        <v>24</v>
      </c>
      <c r="K780" s="3">
        <f t="shared" si="50"/>
        <v>0</v>
      </c>
      <c r="L780" s="3">
        <f>COUNTIF($K$2:K780, 0.5)/COUNT($K$2:K780)</f>
        <v>6.0333761232349167E-2</v>
      </c>
      <c r="M780" s="3" t="s">
        <v>76</v>
      </c>
      <c r="N780" s="3" t="s">
        <v>109</v>
      </c>
    </row>
    <row r="781" spans="1:14">
      <c r="A781" s="3">
        <f t="shared" si="51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8"/>
        <v>22</v>
      </c>
      <c r="J781" s="3">
        <f t="shared" si="49"/>
        <v>13</v>
      </c>
      <c r="K781" s="3">
        <f t="shared" si="50"/>
        <v>1</v>
      </c>
      <c r="L781" s="3">
        <f>COUNTIF($K$2:K781, 0.5)/COUNT($K$2:K781)</f>
        <v>6.0256410256410257E-2</v>
      </c>
      <c r="M781" s="3" t="s">
        <v>58</v>
      </c>
      <c r="N781" s="3" t="s">
        <v>115</v>
      </c>
    </row>
    <row r="782" spans="1:14">
      <c r="A782" s="3">
        <f t="shared" si="51"/>
        <v>781</v>
      </c>
      <c r="B782" s="4">
        <v>42512</v>
      </c>
      <c r="C782" s="3" t="s">
        <v>25</v>
      </c>
      <c r="D782" s="3">
        <v>3</v>
      </c>
      <c r="E782" s="3">
        <v>19</v>
      </c>
      <c r="F782" s="3">
        <v>0</v>
      </c>
      <c r="G782" s="3">
        <v>20</v>
      </c>
      <c r="H782" s="3" t="s">
        <v>12</v>
      </c>
      <c r="I782" s="3">
        <f t="shared" si="48"/>
        <v>28</v>
      </c>
      <c r="J782" s="3">
        <f t="shared" si="49"/>
        <v>20</v>
      </c>
      <c r="K782" s="3">
        <f t="shared" si="50"/>
        <v>1</v>
      </c>
      <c r="L782" s="3">
        <f>COUNTIF($K$2:K782, 0.5)/COUNT($K$2:K782)</f>
        <v>6.0179257362355951E-2</v>
      </c>
      <c r="M782" s="3" t="s">
        <v>61</v>
      </c>
      <c r="N782" s="3" t="s">
        <v>114</v>
      </c>
    </row>
    <row r="783" spans="1:14">
      <c r="A783" s="3">
        <f t="shared" si="51"/>
        <v>782</v>
      </c>
      <c r="B783" s="4">
        <v>42525</v>
      </c>
      <c r="C783" s="3" t="s">
        <v>1</v>
      </c>
      <c r="D783" s="3">
        <v>1</v>
      </c>
      <c r="E783" s="3">
        <v>15</v>
      </c>
      <c r="F783" s="3">
        <v>2</v>
      </c>
      <c r="G783" s="3">
        <v>16</v>
      </c>
      <c r="H783" s="3" t="s">
        <v>22</v>
      </c>
      <c r="I783" s="3">
        <f t="shared" si="48"/>
        <v>18</v>
      </c>
      <c r="J783" s="3">
        <f t="shared" si="49"/>
        <v>22</v>
      </c>
      <c r="K783" s="3">
        <f t="shared" si="50"/>
        <v>0</v>
      </c>
      <c r="L783" s="3">
        <f>COUNTIF($K$2:K783, 0.5)/COUNT($K$2:K783)</f>
        <v>6.010230179028133E-2</v>
      </c>
      <c r="M783" s="3" t="s">
        <v>56</v>
      </c>
      <c r="N783" s="3" t="s">
        <v>106</v>
      </c>
    </row>
    <row r="784" spans="1:14">
      <c r="A784" s="3">
        <f t="shared" si="51"/>
        <v>783</v>
      </c>
      <c r="B784" s="4">
        <v>42525</v>
      </c>
      <c r="C784" s="3" t="s">
        <v>0</v>
      </c>
      <c r="D784" s="3">
        <v>1</v>
      </c>
      <c r="E784" s="3">
        <v>20</v>
      </c>
      <c r="F784" s="3">
        <v>2</v>
      </c>
      <c r="G784" s="3">
        <v>17</v>
      </c>
      <c r="H784" s="3" t="s">
        <v>23</v>
      </c>
      <c r="I784" s="3">
        <f t="shared" si="48"/>
        <v>23</v>
      </c>
      <c r="J784" s="3">
        <f t="shared" si="49"/>
        <v>23</v>
      </c>
      <c r="K784" s="3">
        <f t="shared" si="50"/>
        <v>0.5</v>
      </c>
      <c r="L784" s="3">
        <f>COUNTIF($K$2:K784, 0.5)/COUNT($K$2:K784)</f>
        <v>6.1302681992337162E-2</v>
      </c>
      <c r="M784" s="3" t="s">
        <v>56</v>
      </c>
      <c r="N784" s="3" t="s">
        <v>109</v>
      </c>
    </row>
    <row r="785" spans="1:14">
      <c r="A785" s="3">
        <f t="shared" si="51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8"/>
        <v>27</v>
      </c>
      <c r="J785" s="3">
        <f t="shared" si="49"/>
        <v>23</v>
      </c>
      <c r="K785" s="3">
        <f t="shared" si="50"/>
        <v>1</v>
      </c>
      <c r="L785" s="3">
        <f>COUNTIF($K$2:K785, 0.5)/COUNT($K$2:K785)</f>
        <v>6.1224489795918366E-2</v>
      </c>
      <c r="M785" s="3" t="s">
        <v>56</v>
      </c>
      <c r="N785" s="3" t="s">
        <v>104</v>
      </c>
    </row>
    <row r="786" spans="1:14">
      <c r="A786" s="3">
        <f t="shared" si="51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8"/>
        <v>19</v>
      </c>
      <c r="J786" s="3">
        <f t="shared" si="49"/>
        <v>36</v>
      </c>
      <c r="K786" s="3">
        <f t="shared" si="50"/>
        <v>0</v>
      </c>
      <c r="L786" s="3">
        <f>COUNTIF($K$2:K786, 0.5)/COUNT($K$2:K786)</f>
        <v>6.1146496815286625E-2</v>
      </c>
      <c r="M786" s="3" t="s">
        <v>68</v>
      </c>
      <c r="N786" s="3" t="s">
        <v>114</v>
      </c>
    </row>
    <row r="787" spans="1:14">
      <c r="A787" s="3">
        <f t="shared" si="51"/>
        <v>786</v>
      </c>
      <c r="B787" s="4">
        <v>42526</v>
      </c>
      <c r="C787" s="3" t="s">
        <v>31</v>
      </c>
      <c r="D787" s="3">
        <v>1</v>
      </c>
      <c r="E787" s="3">
        <v>21</v>
      </c>
      <c r="F787" s="3">
        <v>0</v>
      </c>
      <c r="G787" s="3">
        <v>17</v>
      </c>
      <c r="H787" s="3" t="s">
        <v>3</v>
      </c>
      <c r="I787" s="3">
        <f t="shared" si="48"/>
        <v>24</v>
      </c>
      <c r="J787" s="3">
        <f t="shared" si="49"/>
        <v>17</v>
      </c>
      <c r="K787" s="3">
        <f t="shared" si="50"/>
        <v>1</v>
      </c>
      <c r="L787" s="3">
        <f>COUNTIF($K$2:K787, 0.5)/COUNT($K$2:K787)</f>
        <v>6.1068702290076333E-2</v>
      </c>
      <c r="M787" s="3" t="s">
        <v>58</v>
      </c>
      <c r="N787" s="3" t="s">
        <v>115</v>
      </c>
    </row>
    <row r="788" spans="1:14">
      <c r="A788" s="3">
        <f t="shared" si="51"/>
        <v>787</v>
      </c>
      <c r="B788" s="4">
        <v>42526</v>
      </c>
      <c r="C788" s="3" t="s">
        <v>25</v>
      </c>
      <c r="D788" s="3">
        <v>3</v>
      </c>
      <c r="E788" s="3">
        <v>22</v>
      </c>
      <c r="F788" s="3">
        <v>2</v>
      </c>
      <c r="G788" s="3">
        <v>14</v>
      </c>
      <c r="H788" s="3" t="s">
        <v>16</v>
      </c>
      <c r="I788" s="3">
        <f t="shared" si="48"/>
        <v>31</v>
      </c>
      <c r="J788" s="3">
        <f t="shared" si="49"/>
        <v>20</v>
      </c>
      <c r="K788" s="3">
        <f t="shared" si="50"/>
        <v>1</v>
      </c>
      <c r="L788" s="3">
        <f>COUNTIF($K$2:K788, 0.5)/COUNT($K$2:K788)</f>
        <v>6.0991105463786534E-2</v>
      </c>
      <c r="M788" s="3" t="s">
        <v>61</v>
      </c>
      <c r="N788" s="3" t="s">
        <v>114</v>
      </c>
    </row>
    <row r="789" spans="1:14">
      <c r="A789" s="3">
        <f t="shared" si="51"/>
        <v>788</v>
      </c>
      <c r="B789" s="4">
        <v>42532</v>
      </c>
      <c r="C789" s="3" t="s">
        <v>9</v>
      </c>
      <c r="D789">
        <v>0</v>
      </c>
      <c r="E789">
        <v>12</v>
      </c>
      <c r="F789">
        <v>7</v>
      </c>
      <c r="G789">
        <v>19</v>
      </c>
      <c r="H789" s="3" t="s">
        <v>21</v>
      </c>
      <c r="I789">
        <f t="shared" si="48"/>
        <v>12</v>
      </c>
      <c r="J789">
        <f t="shared" si="49"/>
        <v>40</v>
      </c>
      <c r="K789">
        <f t="shared" si="50"/>
        <v>0</v>
      </c>
      <c r="L789" s="3">
        <f>COUNTIF($K$2:K789, 0.5)/COUNT($K$2:K789)</f>
        <v>6.0913705583756347E-2</v>
      </c>
      <c r="M789" s="3" t="s">
        <v>77</v>
      </c>
      <c r="N789" s="3" t="s">
        <v>106</v>
      </c>
    </row>
    <row r="790" spans="1:14">
      <c r="A790" s="3">
        <f t="shared" si="51"/>
        <v>789</v>
      </c>
      <c r="B790" s="4">
        <v>42532</v>
      </c>
      <c r="C790" s="3" t="s">
        <v>8</v>
      </c>
      <c r="D790">
        <v>0</v>
      </c>
      <c r="E790">
        <v>16</v>
      </c>
      <c r="F790">
        <v>1</v>
      </c>
      <c r="G790">
        <v>25</v>
      </c>
      <c r="H790" s="3" t="s">
        <v>14</v>
      </c>
      <c r="I790">
        <f t="shared" si="48"/>
        <v>16</v>
      </c>
      <c r="J790">
        <f t="shared" si="49"/>
        <v>28</v>
      </c>
      <c r="K790">
        <f t="shared" si="50"/>
        <v>0</v>
      </c>
      <c r="L790" s="3">
        <f>COUNTIF($K$2:K790, 0.5)/COUNT($K$2:K790)</f>
        <v>6.0836501901140684E-2</v>
      </c>
      <c r="M790" s="3" t="s">
        <v>62</v>
      </c>
      <c r="N790" s="3" t="s">
        <v>114</v>
      </c>
    </row>
    <row r="791" spans="1:14">
      <c r="A791" s="3">
        <f t="shared" si="51"/>
        <v>790</v>
      </c>
      <c r="B791" s="4">
        <v>42532</v>
      </c>
      <c r="C791" s="3" t="s">
        <v>5</v>
      </c>
      <c r="D791">
        <v>1</v>
      </c>
      <c r="E791">
        <v>14</v>
      </c>
      <c r="F791">
        <v>1</v>
      </c>
      <c r="G791">
        <v>21</v>
      </c>
      <c r="H791" s="3" t="s">
        <v>22</v>
      </c>
      <c r="I791">
        <f t="shared" si="48"/>
        <v>17</v>
      </c>
      <c r="J791">
        <f t="shared" si="49"/>
        <v>24</v>
      </c>
      <c r="K791">
        <f t="shared" si="50"/>
        <v>0</v>
      </c>
      <c r="L791" s="3">
        <f>COUNTIF($K$2:K791, 0.5)/COUNT($K$2:K791)</f>
        <v>6.0759493670886074E-2</v>
      </c>
      <c r="M791" s="3" t="s">
        <v>126</v>
      </c>
      <c r="N791" s="3" t="s">
        <v>109</v>
      </c>
    </row>
    <row r="792" spans="1:14">
      <c r="A792" s="3">
        <f t="shared" si="51"/>
        <v>791</v>
      </c>
      <c r="B792" s="4">
        <v>42540</v>
      </c>
      <c r="C792" s="3" t="s">
        <v>28</v>
      </c>
      <c r="D792" s="3">
        <v>3</v>
      </c>
      <c r="E792" s="3">
        <v>12</v>
      </c>
      <c r="F792" s="3">
        <v>1</v>
      </c>
      <c r="G792" s="3">
        <v>16</v>
      </c>
      <c r="H792" s="3" t="s">
        <v>18</v>
      </c>
      <c r="I792" s="3">
        <f>D792*3 + E792</f>
        <v>21</v>
      </c>
      <c r="J792" s="3">
        <f>F792*3 + G792</f>
        <v>19</v>
      </c>
      <c r="K792" s="3">
        <f t="shared" si="50"/>
        <v>1</v>
      </c>
      <c r="L792" s="3">
        <f>COUNTIF($K$2:K792, 0.5)/COUNT($K$2:K792)</f>
        <v>6.0682680151706699E-2</v>
      </c>
      <c r="M792" s="3" t="s">
        <v>58</v>
      </c>
      <c r="N792" s="3" t="s">
        <v>115</v>
      </c>
    </row>
    <row r="793" spans="1:14">
      <c r="A793" s="3">
        <f t="shared" si="51"/>
        <v>792</v>
      </c>
      <c r="B793" s="4">
        <v>42540</v>
      </c>
      <c r="C793" s="3" t="s">
        <v>25</v>
      </c>
      <c r="D793" s="3">
        <v>2</v>
      </c>
      <c r="E793" s="3">
        <v>9</v>
      </c>
      <c r="F793" s="3">
        <v>2</v>
      </c>
      <c r="G793" s="3">
        <v>19</v>
      </c>
      <c r="H793" s="3" t="s">
        <v>11</v>
      </c>
      <c r="I793" s="3">
        <f>D793*3 + E793</f>
        <v>15</v>
      </c>
      <c r="J793" s="3">
        <f>F793*3 + G793</f>
        <v>25</v>
      </c>
      <c r="K793" s="3">
        <f t="shared" si="50"/>
        <v>0</v>
      </c>
      <c r="L793" s="3">
        <f>COUNTIF($K$2:K793, 0.5)/COUNT($K$2:K793)</f>
        <v>6.0606060606060608E-2</v>
      </c>
      <c r="M793" s="3" t="s">
        <v>62</v>
      </c>
      <c r="N793" s="3" t="s">
        <v>114</v>
      </c>
    </row>
    <row r="794" spans="1:14">
      <c r="A794" s="3">
        <f t="shared" si="51"/>
        <v>793</v>
      </c>
      <c r="B794" s="4">
        <v>42547</v>
      </c>
      <c r="C794" s="3" t="s">
        <v>0</v>
      </c>
      <c r="D794">
        <v>5</v>
      </c>
      <c r="E794">
        <v>17</v>
      </c>
      <c r="F794">
        <v>4</v>
      </c>
      <c r="G794">
        <v>21</v>
      </c>
      <c r="H794" s="3" t="s">
        <v>23</v>
      </c>
      <c r="I794" s="3">
        <f t="shared" ref="I794:I802" si="52">D794*3 + E794</f>
        <v>32</v>
      </c>
      <c r="J794" s="3">
        <f t="shared" ref="J794:J802" si="53">F794*3 + G794</f>
        <v>33</v>
      </c>
      <c r="K794" s="3">
        <f t="shared" si="50"/>
        <v>0</v>
      </c>
      <c r="L794" s="3">
        <f>COUNTIF($K$2:K794, 0.5)/COUNT($K$2:K794)</f>
        <v>6.0529634300126103E-2</v>
      </c>
      <c r="M794" s="3" t="s">
        <v>56</v>
      </c>
      <c r="N794" s="3" t="s">
        <v>109</v>
      </c>
    </row>
    <row r="795" spans="1:14">
      <c r="A795" s="3">
        <f t="shared" si="51"/>
        <v>794</v>
      </c>
      <c r="B795" s="4">
        <v>42553</v>
      </c>
      <c r="C795" s="3" t="s">
        <v>33</v>
      </c>
      <c r="D795">
        <v>1</v>
      </c>
      <c r="E795">
        <v>21</v>
      </c>
      <c r="F795">
        <v>1</v>
      </c>
      <c r="G795">
        <v>13</v>
      </c>
      <c r="H795" s="3" t="s">
        <v>25</v>
      </c>
      <c r="I795" s="3">
        <f t="shared" si="52"/>
        <v>24</v>
      </c>
      <c r="J795" s="3">
        <f t="shared" si="53"/>
        <v>16</v>
      </c>
      <c r="K795" s="3">
        <f t="shared" si="50"/>
        <v>1</v>
      </c>
      <c r="L795" s="3">
        <f>COUNTIF($K$2:K795, 0.5)/COUNT($K$2:K795)</f>
        <v>6.0453400503778336E-2</v>
      </c>
      <c r="M795" s="3" t="s">
        <v>66</v>
      </c>
      <c r="N795" s="3" t="s">
        <v>113</v>
      </c>
    </row>
    <row r="796" spans="1:14">
      <c r="A796" s="3">
        <f t="shared" si="51"/>
        <v>795</v>
      </c>
      <c r="B796" s="4">
        <v>42553</v>
      </c>
      <c r="C796" s="3" t="s">
        <v>32</v>
      </c>
      <c r="D796">
        <v>0</v>
      </c>
      <c r="E796">
        <v>18</v>
      </c>
      <c r="F796">
        <v>1</v>
      </c>
      <c r="G796">
        <v>24</v>
      </c>
      <c r="H796" s="3" t="s">
        <v>18</v>
      </c>
      <c r="I796" s="3">
        <f t="shared" si="52"/>
        <v>18</v>
      </c>
      <c r="J796" s="3">
        <f t="shared" si="53"/>
        <v>27</v>
      </c>
      <c r="K796" s="3">
        <f t="shared" si="50"/>
        <v>0</v>
      </c>
      <c r="L796" s="3">
        <f>COUNTIF($K$2:K796, 0.5)/COUNT($K$2:K796)</f>
        <v>6.0377358490566038E-2</v>
      </c>
      <c r="M796" s="3" t="s">
        <v>68</v>
      </c>
      <c r="N796" s="3" t="s">
        <v>113</v>
      </c>
    </row>
    <row r="797" spans="1:14">
      <c r="A797" s="3">
        <f t="shared" si="51"/>
        <v>796</v>
      </c>
      <c r="B797" s="4">
        <v>42553</v>
      </c>
      <c r="C797" s="3" t="s">
        <v>3</v>
      </c>
      <c r="D797">
        <v>5</v>
      </c>
      <c r="E797">
        <v>32</v>
      </c>
      <c r="F797">
        <v>0</v>
      </c>
      <c r="G797">
        <v>12</v>
      </c>
      <c r="H797" s="3" t="s">
        <v>16</v>
      </c>
      <c r="I797" s="3">
        <f t="shared" si="52"/>
        <v>47</v>
      </c>
      <c r="J797" s="3">
        <f t="shared" si="53"/>
        <v>12</v>
      </c>
      <c r="K797" s="3">
        <f t="shared" si="50"/>
        <v>1</v>
      </c>
      <c r="L797" s="3">
        <f>COUNTIF($K$2:K797, 0.5)/COUNT($K$2:K797)</f>
        <v>6.030150753768844E-2</v>
      </c>
      <c r="M797" s="3" t="s">
        <v>65</v>
      </c>
      <c r="N797" s="3" t="s">
        <v>113</v>
      </c>
    </row>
    <row r="798" spans="1:14">
      <c r="A798" s="3">
        <f t="shared" si="51"/>
        <v>797</v>
      </c>
      <c r="B798" s="4">
        <v>42553</v>
      </c>
      <c r="C798" s="3" t="s">
        <v>4</v>
      </c>
      <c r="D798">
        <v>1</v>
      </c>
      <c r="E798">
        <v>26</v>
      </c>
      <c r="F798">
        <v>1</v>
      </c>
      <c r="G798">
        <v>23</v>
      </c>
      <c r="H798" s="3" t="s">
        <v>8</v>
      </c>
      <c r="I798" s="3">
        <f t="shared" si="52"/>
        <v>29</v>
      </c>
      <c r="J798" s="3">
        <f t="shared" si="53"/>
        <v>26</v>
      </c>
      <c r="K798" s="3">
        <f t="shared" si="50"/>
        <v>1</v>
      </c>
      <c r="L798" s="3">
        <f>COUNTIF($K$2:K798, 0.5)/COUNT($K$2:K798)</f>
        <v>6.0225846925972396E-2</v>
      </c>
      <c r="M798" s="3" t="s">
        <v>47</v>
      </c>
      <c r="N798" s="3" t="s">
        <v>113</v>
      </c>
    </row>
    <row r="799" spans="1:14">
      <c r="A799" s="3">
        <f t="shared" si="51"/>
        <v>798</v>
      </c>
      <c r="B799" s="4">
        <v>42554</v>
      </c>
      <c r="C799" s="3" t="s">
        <v>11</v>
      </c>
      <c r="D799">
        <v>0</v>
      </c>
      <c r="E799">
        <v>22</v>
      </c>
      <c r="F799">
        <v>1</v>
      </c>
      <c r="G799">
        <v>26</v>
      </c>
      <c r="H799" s="3" t="s">
        <v>14</v>
      </c>
      <c r="I799" s="3">
        <f t="shared" si="52"/>
        <v>22</v>
      </c>
      <c r="J799" s="3">
        <f t="shared" si="53"/>
        <v>29</v>
      </c>
      <c r="K799" s="3">
        <f t="shared" si="50"/>
        <v>0</v>
      </c>
      <c r="L799" s="3">
        <f>COUNTIF($K$2:K799, 0.5)/COUNT($K$2:K799)</f>
        <v>6.0150375939849621E-2</v>
      </c>
      <c r="M799" s="3" t="s">
        <v>56</v>
      </c>
      <c r="N799" s="3" t="s">
        <v>114</v>
      </c>
    </row>
    <row r="800" spans="1:14">
      <c r="A800" s="3">
        <f t="shared" si="51"/>
        <v>799</v>
      </c>
      <c r="B800" s="4">
        <v>42560</v>
      </c>
      <c r="C800" s="3" t="s">
        <v>4</v>
      </c>
      <c r="D800">
        <v>1</v>
      </c>
      <c r="E800">
        <v>17</v>
      </c>
      <c r="F800">
        <v>0</v>
      </c>
      <c r="G800">
        <v>23</v>
      </c>
      <c r="H800" s="3" t="s">
        <v>33</v>
      </c>
      <c r="I800">
        <f t="shared" si="52"/>
        <v>20</v>
      </c>
      <c r="J800">
        <f t="shared" si="53"/>
        <v>23</v>
      </c>
      <c r="K800">
        <f t="shared" si="50"/>
        <v>0</v>
      </c>
      <c r="L800" s="3">
        <f>COUNTIF($K$2:K800, 0.5)/COUNT($K$2:K800)</f>
        <v>6.0075093867334166E-2</v>
      </c>
      <c r="M800" s="3" t="s">
        <v>58</v>
      </c>
      <c r="N800" s="3" t="s">
        <v>113</v>
      </c>
    </row>
    <row r="801" spans="1:14">
      <c r="A801" s="3">
        <f t="shared" si="51"/>
        <v>800</v>
      </c>
      <c r="B801" s="4">
        <v>42560</v>
      </c>
      <c r="C801" s="3" t="s">
        <v>3</v>
      </c>
      <c r="D801">
        <v>0</v>
      </c>
      <c r="E801">
        <v>19</v>
      </c>
      <c r="F801">
        <v>0</v>
      </c>
      <c r="G801">
        <v>15</v>
      </c>
      <c r="H801" s="3" t="s">
        <v>18</v>
      </c>
      <c r="I801">
        <f t="shared" si="52"/>
        <v>19</v>
      </c>
      <c r="J801">
        <f t="shared" si="53"/>
        <v>15</v>
      </c>
      <c r="K801">
        <f t="shared" si="50"/>
        <v>1</v>
      </c>
      <c r="L801" s="3">
        <f>COUNTIF($K$2:K801, 0.5)/COUNT($K$2:K801)</f>
        <v>0.06</v>
      </c>
      <c r="M801" s="3" t="s">
        <v>58</v>
      </c>
      <c r="N801" s="3" t="s">
        <v>113</v>
      </c>
    </row>
    <row r="802" spans="1:14">
      <c r="A802" s="3">
        <f t="shared" si="51"/>
        <v>801</v>
      </c>
      <c r="B802" s="4">
        <v>42561</v>
      </c>
      <c r="C802" s="3" t="s">
        <v>28</v>
      </c>
      <c r="D802">
        <v>5</v>
      </c>
      <c r="E802">
        <v>19</v>
      </c>
      <c r="F802">
        <v>0</v>
      </c>
      <c r="G802">
        <v>13</v>
      </c>
      <c r="H802" s="3" t="s">
        <v>31</v>
      </c>
      <c r="I802">
        <f t="shared" si="52"/>
        <v>34</v>
      </c>
      <c r="J802">
        <f t="shared" si="53"/>
        <v>13</v>
      </c>
      <c r="K802">
        <f t="shared" si="50"/>
        <v>1</v>
      </c>
      <c r="L802" s="3">
        <f>COUNTIF($K$2:K802, 0.5)/COUNT($K$2:K802)</f>
        <v>5.9925093632958802E-2</v>
      </c>
      <c r="M802" s="3" t="s">
        <v>63</v>
      </c>
      <c r="N802" s="3" t="s">
        <v>115</v>
      </c>
    </row>
  </sheetData>
  <sortState ref="A2:N793">
    <sortCondition ref="B409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workbookViewId="0">
      <selection activeCell="B27" sqref="B27"/>
    </sheetView>
  </sheetViews>
  <sheetFormatPr defaultRowHeight="14.4"/>
  <cols>
    <col min="1" max="1" width="3" bestFit="1" customWidth="1"/>
    <col min="2" max="2" width="28.44140625" bestFit="1" customWidth="1"/>
    <col min="3" max="3" width="7.441406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 s="3" customFormat="1">
      <c r="B2" s="3" t="s">
        <v>145</v>
      </c>
      <c r="C2" s="3">
        <v>1</v>
      </c>
    </row>
    <row r="3" spans="1:3">
      <c r="B3" s="3" t="s">
        <v>144</v>
      </c>
      <c r="C3" s="3">
        <v>1</v>
      </c>
    </row>
    <row r="4" spans="1:3">
      <c r="B4" s="3" t="s">
        <v>64</v>
      </c>
      <c r="C4">
        <v>1</v>
      </c>
    </row>
    <row r="5" spans="1:3">
      <c r="B5" s="3" t="s">
        <v>116</v>
      </c>
      <c r="C5">
        <v>1</v>
      </c>
    </row>
    <row r="6" spans="1:3">
      <c r="B6" s="3" t="s">
        <v>77</v>
      </c>
      <c r="C6">
        <v>2</v>
      </c>
    </row>
    <row r="7" spans="1:3">
      <c r="B7" s="3" t="s">
        <v>132</v>
      </c>
      <c r="C7" s="3">
        <v>2</v>
      </c>
    </row>
    <row r="8" spans="1:3">
      <c r="B8" s="2" t="s">
        <v>111</v>
      </c>
      <c r="C8">
        <v>2</v>
      </c>
    </row>
    <row r="9" spans="1:3">
      <c r="B9" s="2" t="s">
        <v>67</v>
      </c>
      <c r="C9">
        <v>3</v>
      </c>
    </row>
    <row r="10" spans="1:3">
      <c r="B10" s="3" t="s">
        <v>65</v>
      </c>
      <c r="C10">
        <v>4</v>
      </c>
    </row>
    <row r="11" spans="1:3">
      <c r="B11" s="2" t="s">
        <v>59</v>
      </c>
      <c r="C11">
        <v>5</v>
      </c>
    </row>
    <row r="12" spans="1:3">
      <c r="B12" s="3" t="s">
        <v>47</v>
      </c>
      <c r="C12">
        <v>5</v>
      </c>
    </row>
    <row r="13" spans="1:3">
      <c r="B13" s="3" t="s">
        <v>71</v>
      </c>
      <c r="C13">
        <v>6</v>
      </c>
    </row>
    <row r="14" spans="1:3">
      <c r="B14" s="2" t="s">
        <v>110</v>
      </c>
      <c r="C14">
        <v>6</v>
      </c>
    </row>
    <row r="15" spans="1:3">
      <c r="B15" s="3" t="s">
        <v>119</v>
      </c>
      <c r="C15">
        <v>6</v>
      </c>
    </row>
    <row r="16" spans="1:3">
      <c r="B16" s="3" t="s">
        <v>84</v>
      </c>
      <c r="C16">
        <v>7</v>
      </c>
    </row>
    <row r="17" spans="2:6">
      <c r="B17" s="2" t="s">
        <v>122</v>
      </c>
      <c r="C17">
        <v>7</v>
      </c>
    </row>
    <row r="18" spans="2:6">
      <c r="B18" s="3" t="s">
        <v>70</v>
      </c>
      <c r="C18">
        <v>8</v>
      </c>
      <c r="F18" s="3"/>
    </row>
    <row r="19" spans="2:6">
      <c r="B19" s="3" t="s">
        <v>112</v>
      </c>
      <c r="C19">
        <v>8</v>
      </c>
    </row>
    <row r="20" spans="2:6">
      <c r="B20" s="3" t="s">
        <v>137</v>
      </c>
      <c r="C20" s="3">
        <v>8</v>
      </c>
    </row>
    <row r="21" spans="2:6">
      <c r="B21" s="3" t="s">
        <v>56</v>
      </c>
      <c r="C21">
        <v>9</v>
      </c>
    </row>
    <row r="22" spans="2:6">
      <c r="B22" s="3" t="s">
        <v>78</v>
      </c>
      <c r="C22">
        <v>9</v>
      </c>
    </row>
    <row r="23" spans="2:6">
      <c r="B23" s="3" t="s">
        <v>86</v>
      </c>
      <c r="C23">
        <v>10</v>
      </c>
    </row>
    <row r="24" spans="2:6">
      <c r="B24" s="3" t="s">
        <v>89</v>
      </c>
      <c r="C24">
        <v>10</v>
      </c>
    </row>
    <row r="25" spans="2:6">
      <c r="B25" s="2" t="s">
        <v>118</v>
      </c>
      <c r="C25">
        <v>10</v>
      </c>
    </row>
    <row r="26" spans="2:6" s="3" customFormat="1">
      <c r="B26" s="3" t="s">
        <v>146</v>
      </c>
      <c r="C26" s="3">
        <v>10</v>
      </c>
    </row>
    <row r="27" spans="2:6">
      <c r="B27" s="3" t="s">
        <v>143</v>
      </c>
      <c r="C27" s="3">
        <v>11</v>
      </c>
    </row>
    <row r="28" spans="2:6">
      <c r="B28" s="3" t="s">
        <v>139</v>
      </c>
      <c r="C28" s="3">
        <v>11</v>
      </c>
    </row>
    <row r="29" spans="2:6">
      <c r="B29" s="3" t="s">
        <v>83</v>
      </c>
      <c r="C29">
        <v>11</v>
      </c>
    </row>
    <row r="30" spans="2:6">
      <c r="B30" s="3" t="s">
        <v>131</v>
      </c>
      <c r="C30" s="3">
        <v>11</v>
      </c>
    </row>
    <row r="31" spans="2:6">
      <c r="B31" s="2" t="s">
        <v>55</v>
      </c>
      <c r="C31">
        <v>12</v>
      </c>
    </row>
    <row r="32" spans="2:6">
      <c r="B32" s="3" t="s">
        <v>69</v>
      </c>
      <c r="C32">
        <v>13</v>
      </c>
    </row>
    <row r="33" spans="2:3">
      <c r="B33" s="3" t="s">
        <v>93</v>
      </c>
      <c r="C33">
        <v>13</v>
      </c>
    </row>
    <row r="34" spans="2:3" s="3" customFormat="1">
      <c r="B34" s="2" t="s">
        <v>76</v>
      </c>
      <c r="C34">
        <v>14</v>
      </c>
    </row>
    <row r="35" spans="2:3">
      <c r="B35" s="3" t="s">
        <v>54</v>
      </c>
      <c r="C35">
        <v>15</v>
      </c>
    </row>
    <row r="36" spans="2:3">
      <c r="B36" s="3" t="s">
        <v>62</v>
      </c>
      <c r="C36">
        <v>17</v>
      </c>
    </row>
    <row r="37" spans="2:3" s="3" customFormat="1">
      <c r="B37" s="3" t="s">
        <v>126</v>
      </c>
      <c r="C37">
        <v>18</v>
      </c>
    </row>
    <row r="38" spans="2:3">
      <c r="B38" s="2" t="s">
        <v>103</v>
      </c>
      <c r="C38">
        <v>18</v>
      </c>
    </row>
    <row r="39" spans="2:3">
      <c r="B39" s="3" t="s">
        <v>129</v>
      </c>
      <c r="C39" s="3">
        <v>19</v>
      </c>
    </row>
    <row r="40" spans="2:3">
      <c r="B40" s="2" t="s">
        <v>63</v>
      </c>
      <c r="C40">
        <v>19</v>
      </c>
    </row>
    <row r="41" spans="2:3" s="3" customFormat="1">
      <c r="B41" s="3" t="s">
        <v>75</v>
      </c>
      <c r="C41">
        <v>20</v>
      </c>
    </row>
    <row r="42" spans="2:3">
      <c r="B42" s="3" t="s">
        <v>130</v>
      </c>
      <c r="C42" s="3">
        <v>20</v>
      </c>
    </row>
    <row r="43" spans="2:3">
      <c r="B43" s="3" t="s">
        <v>140</v>
      </c>
      <c r="C43" s="3">
        <v>21</v>
      </c>
    </row>
    <row r="44" spans="2:3" s="3" customFormat="1">
      <c r="B44" s="3" t="s">
        <v>87</v>
      </c>
      <c r="C44">
        <v>21</v>
      </c>
    </row>
    <row r="45" spans="2:3">
      <c r="B45" s="3" t="s">
        <v>91</v>
      </c>
      <c r="C45">
        <v>21</v>
      </c>
    </row>
    <row r="46" spans="2:3" s="3" customFormat="1">
      <c r="B46" s="3" t="s">
        <v>141</v>
      </c>
      <c r="C46" s="3">
        <v>22</v>
      </c>
    </row>
    <row r="47" spans="2:3" s="3" customFormat="1">
      <c r="B47" s="2" t="s">
        <v>80</v>
      </c>
      <c r="C47">
        <v>22</v>
      </c>
    </row>
    <row r="48" spans="2:3">
      <c r="B48" s="3" t="s">
        <v>121</v>
      </c>
      <c r="C48">
        <v>22</v>
      </c>
    </row>
    <row r="49" spans="2:3">
      <c r="B49" s="3" t="s">
        <v>134</v>
      </c>
      <c r="C49" s="3">
        <v>23</v>
      </c>
    </row>
    <row r="50" spans="2:3">
      <c r="B50" s="3" t="s">
        <v>120</v>
      </c>
      <c r="C50">
        <v>23</v>
      </c>
    </row>
    <row r="51" spans="2:3">
      <c r="B51" s="3" t="s">
        <v>108</v>
      </c>
      <c r="C51">
        <v>23</v>
      </c>
    </row>
    <row r="52" spans="2:3">
      <c r="B52" s="3" t="s">
        <v>73</v>
      </c>
      <c r="C52">
        <v>24</v>
      </c>
    </row>
    <row r="53" spans="2:3">
      <c r="B53" s="2" t="s">
        <v>72</v>
      </c>
      <c r="C53">
        <v>24</v>
      </c>
    </row>
    <row r="54" spans="2:3">
      <c r="B54" s="3" t="s">
        <v>85</v>
      </c>
      <c r="C54">
        <v>25</v>
      </c>
    </row>
    <row r="55" spans="2:3">
      <c r="B55" s="3" t="s">
        <v>81</v>
      </c>
      <c r="C55">
        <v>25</v>
      </c>
    </row>
    <row r="56" spans="2:3">
      <c r="B56" s="3" t="s">
        <v>125</v>
      </c>
      <c r="C56">
        <v>25</v>
      </c>
    </row>
    <row r="57" spans="2:3">
      <c r="B57" s="3" t="s">
        <v>138</v>
      </c>
      <c r="C57">
        <v>25</v>
      </c>
    </row>
    <row r="58" spans="2:3" s="3" customFormat="1">
      <c r="B58" s="3" t="s">
        <v>61</v>
      </c>
      <c r="C58">
        <v>26</v>
      </c>
    </row>
    <row r="59" spans="2:3">
      <c r="B59" s="3" t="s">
        <v>135</v>
      </c>
      <c r="C59" s="3">
        <v>26</v>
      </c>
    </row>
    <row r="60" spans="2:3" s="3" customFormat="1">
      <c r="B60" s="3" t="s">
        <v>74</v>
      </c>
      <c r="C60">
        <v>27</v>
      </c>
    </row>
    <row r="61" spans="2:3">
      <c r="B61" s="3" t="s">
        <v>123</v>
      </c>
      <c r="C61">
        <v>27</v>
      </c>
    </row>
    <row r="62" spans="2:3">
      <c r="B62" s="3" t="s">
        <v>142</v>
      </c>
      <c r="C62" s="3">
        <v>28</v>
      </c>
    </row>
    <row r="63" spans="2:3">
      <c r="B63" s="3" t="s">
        <v>133</v>
      </c>
      <c r="C63" s="3">
        <v>28</v>
      </c>
    </row>
    <row r="64" spans="2:3" s="3" customFormat="1">
      <c r="B64" s="3" t="s">
        <v>82</v>
      </c>
      <c r="C64">
        <v>28</v>
      </c>
    </row>
    <row r="65" spans="2:3">
      <c r="B65" s="3" t="s">
        <v>58</v>
      </c>
      <c r="C65">
        <v>29</v>
      </c>
    </row>
    <row r="66" spans="2:3">
      <c r="B66" s="3" t="s">
        <v>79</v>
      </c>
      <c r="C66">
        <v>30</v>
      </c>
    </row>
    <row r="67" spans="2:3">
      <c r="B67" s="3" t="s">
        <v>99</v>
      </c>
      <c r="C67">
        <v>30</v>
      </c>
    </row>
    <row r="68" spans="2:3">
      <c r="B68" s="3" t="s">
        <v>105</v>
      </c>
      <c r="C68">
        <v>30</v>
      </c>
    </row>
    <row r="69" spans="2:3">
      <c r="B69" s="3" t="s">
        <v>107</v>
      </c>
      <c r="C69">
        <v>30</v>
      </c>
    </row>
    <row r="70" spans="2:3">
      <c r="B70" s="3" t="s">
        <v>127</v>
      </c>
      <c r="C70" s="3">
        <v>30</v>
      </c>
    </row>
    <row r="71" spans="2:3">
      <c r="B71" s="3" t="s">
        <v>88</v>
      </c>
      <c r="C71">
        <v>31</v>
      </c>
    </row>
    <row r="72" spans="2:3">
      <c r="B72" s="3" t="s">
        <v>60</v>
      </c>
      <c r="C72">
        <v>32</v>
      </c>
    </row>
    <row r="73" spans="2:3">
      <c r="B73" s="3" t="s">
        <v>57</v>
      </c>
      <c r="C73" s="3">
        <v>32</v>
      </c>
    </row>
    <row r="74" spans="2:3">
      <c r="B74" s="3" t="s">
        <v>68</v>
      </c>
      <c r="C74" s="3">
        <v>33</v>
      </c>
    </row>
    <row r="75" spans="2:3">
      <c r="B75" s="3" t="s">
        <v>66</v>
      </c>
      <c r="C75">
        <v>34</v>
      </c>
    </row>
    <row r="76" spans="2:3">
      <c r="B76" s="3" t="s">
        <v>117</v>
      </c>
      <c r="C76">
        <v>34</v>
      </c>
    </row>
    <row r="77" spans="2:3">
      <c r="B77" s="3" t="s">
        <v>136</v>
      </c>
      <c r="C77" s="3">
        <v>35</v>
      </c>
    </row>
    <row r="78" spans="2:3">
      <c r="B78" s="3" t="s">
        <v>90</v>
      </c>
      <c r="C78">
        <v>35</v>
      </c>
    </row>
    <row r="79" spans="2:3">
      <c r="B79" s="3" t="s">
        <v>100</v>
      </c>
      <c r="C79" s="3">
        <v>36</v>
      </c>
    </row>
    <row r="80" spans="2:3">
      <c r="B80" s="3" t="s">
        <v>128</v>
      </c>
      <c r="C80">
        <v>0</v>
      </c>
    </row>
  </sheetData>
  <sortState ref="A2:C63">
    <sortCondition ref="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 O'Gorman</cp:lastModifiedBy>
  <dcterms:created xsi:type="dcterms:W3CDTF">2016-06-09T15:47:02Z</dcterms:created>
  <dcterms:modified xsi:type="dcterms:W3CDTF">2016-07-10T18:33:18Z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