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03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30" i="1" l="1"/>
  <c r="G30" i="1"/>
  <c r="F30" i="1"/>
  <c r="H29" i="1"/>
  <c r="G29" i="1"/>
  <c r="F29" i="1"/>
  <c r="H28" i="1"/>
  <c r="G28" i="1"/>
  <c r="F28" i="1"/>
  <c r="H27" i="1"/>
  <c r="G27" i="1"/>
  <c r="F27" i="1"/>
  <c r="H14" i="1"/>
  <c r="H13" i="1"/>
  <c r="H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<sst xmlns="http://schemas.openxmlformats.org/spreadsheetml/2006/main" count="83" uniqueCount="32">
  <si>
    <t>Calculix</t>
    <phoneticPr fontId="1"/>
  </si>
  <si>
    <t>FrontISTR</t>
    <phoneticPr fontId="1"/>
  </si>
  <si>
    <t>spooles</t>
    <phoneticPr fontId="1"/>
  </si>
  <si>
    <t>MUMPS</t>
    <phoneticPr fontId="1"/>
  </si>
  <si>
    <t>Tool</t>
    <phoneticPr fontId="1"/>
  </si>
  <si>
    <t>Solver</t>
    <phoneticPr fontId="1"/>
  </si>
  <si>
    <t>Solver Time(sec)</t>
    <phoneticPr fontId="1"/>
  </si>
  <si>
    <t>Total Time(sec)</t>
    <phoneticPr fontId="1"/>
  </si>
  <si>
    <t>Max Mises(MPa)</t>
    <phoneticPr fontId="1"/>
  </si>
  <si>
    <t>Load Result Time</t>
    <phoneticPr fontId="1"/>
  </si>
  <si>
    <t>CG w/ AMG</t>
    <phoneticPr fontId="1"/>
  </si>
  <si>
    <t>*Problem on frd file import. No nodes found in frd file.</t>
    <phoneticPr fontId="1"/>
  </si>
  <si>
    <t>iterativecholesky</t>
    <phoneticPr fontId="1"/>
  </si>
  <si>
    <t>iter</t>
    <phoneticPr fontId="1"/>
  </si>
  <si>
    <t>residual</t>
    <phoneticPr fontId="1"/>
  </si>
  <si>
    <t>threshold</t>
    <phoneticPr fontId="1"/>
  </si>
  <si>
    <t>N/A</t>
    <phoneticPr fontId="1"/>
  </si>
  <si>
    <t>Write Input Time</t>
    <phoneticPr fontId="1"/>
  </si>
  <si>
    <t>Solver Time</t>
    <phoneticPr fontId="1"/>
  </si>
  <si>
    <t>Write Input Time + Total Time</t>
    <phoneticPr fontId="1"/>
  </si>
  <si>
    <t>model</t>
    <phoneticPr fontId="1"/>
  </si>
  <si>
    <t>1. small</t>
    <phoneticPr fontId="1"/>
  </si>
  <si>
    <t>2. middle</t>
    <phoneticPr fontId="1"/>
  </si>
  <si>
    <t>3. large</t>
    <phoneticPr fontId="1"/>
  </si>
  <si>
    <t>Tw (sec)</t>
    <phoneticPr fontId="1"/>
  </si>
  <si>
    <t>Ts (sec)</t>
    <phoneticPr fontId="1"/>
  </si>
  <si>
    <t>Tt (sec)</t>
    <phoneticPr fontId="1"/>
  </si>
  <si>
    <t>Tr (sec)</t>
    <phoneticPr fontId="1"/>
  </si>
  <si>
    <t>Matrix Solver</t>
    <phoneticPr fontId="1"/>
  </si>
  <si>
    <t>1. small
30k nodes, 46k elems</t>
    <phoneticPr fontId="1"/>
  </si>
  <si>
    <t>2. middle
187k nodes, 46k elems</t>
    <phoneticPr fontId="1"/>
  </si>
  <si>
    <t>3. large
365k nodes, 77k elems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</si>
</sst>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_);[Red]\(0\)"/>
    <numFmt numFmtId="178" formatCode="0.00_);[Red]\(0.00\)"/>
    <numFmt numFmtId="179" formatCode="0.0_);[Red]\(0.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9" fontId="0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/>
              <a:t>Solver time for the motorbike frame model with various mesh sizes</a:t>
            </a:r>
            <a:endParaRPr lang="ja-JP" altLang="en-US" sz="1400" b="0"/>
          </a:p>
        </c:rich>
      </c:tx>
      <c:layout>
        <c:manualLayout>
          <c:xMode val="edge"/>
          <c:yMode val="edge"/>
          <c:x val="0.14981261489087436"/>
          <c:y val="2.78422273781902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Sheet1!$C$20:$D$20</c:f>
              <c:strCache>
                <c:ptCount val="1"/>
                <c:pt idx="0">
                  <c:v>Calculix iterativecholesky</c:v>
                </c:pt>
              </c:strCache>
            </c:strRef>
          </c:tx>
          <c:invertIfNegative val="0"/>
          <c:dLbls>
            <c:dLbl>
              <c:idx val="2"/>
              <c:numFmt formatCode="0.0_ " sourceLinked="0"/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Sheet1!$F$19:$H$19</c:f>
              <c:strCache>
                <c:ptCount val="3"/>
                <c:pt idx="0">
                  <c:v>1. small
30k nodes, 46k elems</c:v>
                </c:pt>
                <c:pt idx="1">
                  <c:v>2. middle
187k nodes, 46k elems</c:v>
                </c:pt>
                <c:pt idx="2">
                  <c:v>3. large
365k nodes, 77k elems</c:v>
                </c:pt>
              </c:strCache>
            </c:strRef>
          </c:cat>
          <c:val>
            <c:numRef>
              <c:f>Sheet1!$F$20:$H$20</c:f>
              <c:numCache>
                <c:formatCode>0.0_);[Red]\(0.0\)</c:formatCode>
                <c:ptCount val="3"/>
                <c:pt idx="0">
                  <c:v>4.3</c:v>
                </c:pt>
                <c:pt idx="1">
                  <c:v>61.4</c:v>
                </c:pt>
                <c:pt idx="2">
                  <c:v>763.3</c:v>
                </c:pt>
              </c:numCache>
            </c:numRef>
          </c:val>
        </c:ser>
        <c:ser>
          <c:idx val="1"/>
          <c:order val="1"/>
          <c:tx>
            <c:strRef>
              <c:f>Sheet1!$C$21:$D$21</c:f>
              <c:strCache>
                <c:ptCount val="1"/>
                <c:pt idx="0">
                  <c:v>Calculix spooles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30k nodes, 46k elems</c:v>
                </c:pt>
                <c:pt idx="1">
                  <c:v>2. middle
187k nodes, 46k elems</c:v>
                </c:pt>
                <c:pt idx="2">
                  <c:v>3. large
365k nodes, 77k elems</c:v>
                </c:pt>
              </c:strCache>
            </c:strRef>
          </c:cat>
          <c:val>
            <c:numRef>
              <c:f>Sheet1!$F$21:$H$21</c:f>
              <c:numCache>
                <c:formatCode>0.0_);[Red]\(0.0\)</c:formatCode>
                <c:ptCount val="3"/>
                <c:pt idx="0">
                  <c:v>3.6</c:v>
                </c:pt>
                <c:pt idx="1">
                  <c:v>30.2</c:v>
                </c:pt>
                <c:pt idx="2">
                  <c:v>82.5</c:v>
                </c:pt>
              </c:numCache>
            </c:numRef>
          </c:val>
        </c:ser>
        <c:ser>
          <c:idx val="2"/>
          <c:order val="2"/>
          <c:tx>
            <c:strRef>
              <c:f>Sheet1!$C$22:$D$22</c:f>
              <c:strCache>
                <c:ptCount val="1"/>
                <c:pt idx="0">
                  <c:v>FrontISTR CG w/ AMG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30k nodes, 46k elems</c:v>
                </c:pt>
                <c:pt idx="1">
                  <c:v>2. middle
187k nodes, 46k elems</c:v>
                </c:pt>
                <c:pt idx="2">
                  <c:v>3. large
365k nodes, 77k elems</c:v>
                </c:pt>
              </c:strCache>
            </c:strRef>
          </c:cat>
          <c:val>
            <c:numRef>
              <c:f>Sheet1!$F$22:$H$22</c:f>
              <c:numCache>
                <c:formatCode>0.0_);[Red]\(0.0\)</c:formatCode>
                <c:ptCount val="3"/>
                <c:pt idx="0">
                  <c:v>2.4</c:v>
                </c:pt>
                <c:pt idx="1">
                  <c:v>14.9</c:v>
                </c:pt>
                <c:pt idx="2">
                  <c:v>31.4</c:v>
                </c:pt>
              </c:numCache>
            </c:numRef>
          </c:val>
        </c:ser>
        <c:ser>
          <c:idx val="3"/>
          <c:order val="3"/>
          <c:tx>
            <c:strRef>
              <c:f>Sheet1!$C$23:$D$23</c:f>
              <c:strCache>
                <c:ptCount val="1"/>
                <c:pt idx="0">
                  <c:v>FrontISTR MUMPS</c:v>
                </c:pt>
              </c:strCache>
            </c:strRef>
          </c:tx>
          <c:invertIfNegative val="0"/>
          <c:cat>
            <c:strRef>
              <c:f>Sheet1!$F$19:$H$19</c:f>
              <c:strCache>
                <c:ptCount val="3"/>
                <c:pt idx="0">
                  <c:v>1. small
30k nodes, 46k elems</c:v>
                </c:pt>
                <c:pt idx="1">
                  <c:v>2. middle
187k nodes, 46k elems</c:v>
                </c:pt>
                <c:pt idx="2">
                  <c:v>3. large
365k nodes, 77k elems</c:v>
                </c:pt>
              </c:strCache>
            </c:strRef>
          </c:cat>
          <c:val>
            <c:numRef>
              <c:f>Sheet1!$F$23:$H$23</c:f>
              <c:numCache>
                <c:formatCode>0.0_);[Red]\(0.0\)</c:formatCode>
                <c:ptCount val="3"/>
                <c:pt idx="0">
                  <c:v>2.6</c:v>
                </c:pt>
                <c:pt idx="1">
                  <c:v>18.399999999999999</c:v>
                </c:pt>
                <c:pt idx="2">
                  <c:v>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0960512"/>
        <c:axId val="230978688"/>
      </c:barChart>
      <c:catAx>
        <c:axId val="2309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978688"/>
        <c:crosses val="autoZero"/>
        <c:auto val="1"/>
        <c:lblAlgn val="ctr"/>
        <c:lblOffset val="100"/>
        <c:noMultiLvlLbl val="0"/>
      </c:catAx>
      <c:valAx>
        <c:axId val="230978688"/>
        <c:scaling>
          <c:orientation val="minMax"/>
          <c:max val="100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096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59572387140767"/>
          <c:y val="0.47914990901578675"/>
          <c:w val="0.21170912181236506"/>
          <c:h val="0.1841534295171277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16</xdr:row>
      <xdr:rowOff>115343</xdr:rowOff>
    </xdr:from>
    <xdr:to>
      <xdr:col>10</xdr:col>
      <xdr:colOff>647700</xdr:colOff>
      <xdr:row>18</xdr:row>
      <xdr:rowOff>39805</xdr:rowOff>
    </xdr:to>
    <xdr:sp macro="" textlink="">
      <xdr:nvSpPr>
        <xdr:cNvPr id="4" name="テキスト ボックス 3"/>
        <xdr:cNvSpPr txBox="1"/>
      </xdr:nvSpPr>
      <xdr:spPr>
        <a:xfrm>
          <a:off x="6959413" y="2804755"/>
          <a:ext cx="523875" cy="260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[sec]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38097</xdr:colOff>
      <xdr:row>16</xdr:row>
      <xdr:rowOff>9526</xdr:rowOff>
    </xdr:from>
    <xdr:to>
      <xdr:col>20</xdr:col>
      <xdr:colOff>347383</xdr:colOff>
      <xdr:row>39</xdr:row>
      <xdr:rowOff>89647</xdr:rowOff>
    </xdr:to>
    <xdr:grpSp>
      <xdr:nvGrpSpPr>
        <xdr:cNvPr id="7" name="グループ化 6"/>
        <xdr:cNvGrpSpPr/>
      </xdr:nvGrpSpPr>
      <xdr:grpSpPr>
        <a:xfrm>
          <a:off x="6873685" y="2698938"/>
          <a:ext cx="7144874" cy="4640915"/>
          <a:chOff x="6873685" y="2698938"/>
          <a:chExt cx="7144874" cy="4640915"/>
        </a:xfrm>
      </xdr:grpSpPr>
      <xdr:grpSp>
        <xdr:nvGrpSpPr>
          <xdr:cNvPr id="3" name="グループ化 2"/>
          <xdr:cNvGrpSpPr/>
        </xdr:nvGrpSpPr>
        <xdr:grpSpPr>
          <a:xfrm>
            <a:off x="6873685" y="2698938"/>
            <a:ext cx="7144874" cy="4640915"/>
            <a:chOff x="6873685" y="2698938"/>
            <a:chExt cx="7144874" cy="4640915"/>
          </a:xfrm>
        </xdr:grpSpPr>
        <xdr:graphicFrame macro="">
          <xdr:nvGraphicFramePr>
            <xdr:cNvPr id="2" name="グラフ 1"/>
            <xdr:cNvGraphicFramePr/>
          </xdr:nvGraphicFramePr>
          <xdr:xfrm>
            <a:off x="6873685" y="2698938"/>
            <a:ext cx="7144874" cy="46409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pic>
          <xdr:nvPicPr>
            <xdr:cNvPr id="5" name="図 4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52765" y="3276773"/>
              <a:ext cx="2061881" cy="1483483"/>
            </a:xfrm>
            <a:prstGeom prst="rect">
              <a:avLst/>
            </a:prstGeom>
          </xdr:spPr>
        </xdr:pic>
        <xdr:sp macro="" textlink="">
          <xdr:nvSpPr>
            <xdr:cNvPr id="14" name="テキスト ボックス 13"/>
            <xdr:cNvSpPr txBox="1"/>
          </xdr:nvSpPr>
          <xdr:spPr>
            <a:xfrm>
              <a:off x="9876862" y="3572998"/>
              <a:ext cx="1833285" cy="270620"/>
            </a:xfrm>
            <a:prstGeom prst="rect">
              <a:avLst/>
            </a:prstGeom>
            <a:solidFill>
              <a:schemeClr val="bg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 baseline="0"/>
                <a:t>*1  Inaccurate solution</a:t>
              </a:r>
              <a:endParaRPr kumimoji="1" lang="ja-JP" altLang="en-US" sz="1100"/>
            </a:p>
          </xdr:txBody>
        </xdr:sp>
        <xdr:sp macro="" textlink="">
          <xdr:nvSpPr>
            <xdr:cNvPr id="9" name="テキスト ボックス 8"/>
            <xdr:cNvSpPr txBox="1"/>
          </xdr:nvSpPr>
          <xdr:spPr>
            <a:xfrm>
              <a:off x="11911852" y="3197059"/>
              <a:ext cx="728382" cy="2767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kumimoji="1" lang="en-US" altLang="ja-JP" sz="1000">
                  <a:latin typeface="+mn-lt"/>
                </a:rPr>
                <a:t>(763.3)*1</a:t>
              </a:r>
              <a:endParaRPr kumimoji="1" lang="ja-JP" altLang="en-US" sz="1000">
                <a:latin typeface="+mn-lt"/>
              </a:endParaRPr>
            </a:p>
          </xdr:txBody>
        </xdr:sp>
        <xdr:sp macro="" textlink="">
          <xdr:nvSpPr>
            <xdr:cNvPr id="10" name="テキスト ボックス 9"/>
            <xdr:cNvSpPr txBox="1"/>
          </xdr:nvSpPr>
          <xdr:spPr>
            <a:xfrm>
              <a:off x="9749118" y="4325473"/>
              <a:ext cx="840442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kumimoji="1" lang="en-US" altLang="ja-JP" sz="1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(           )*1</a:t>
              </a:r>
              <a:endParaRPr kumimoji="1" lang="ja-JP" altLang="en-US" sz="10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" name="テキスト ボックス 10"/>
            <xdr:cNvSpPr txBox="1"/>
          </xdr:nvSpPr>
          <xdr:spPr>
            <a:xfrm>
              <a:off x="7649136" y="6450106"/>
              <a:ext cx="840442" cy="268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kumimoji="1" lang="en-US" altLang="ja-JP" sz="100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(       )*1</a:t>
              </a:r>
              <a:endParaRPr kumimoji="1" lang="ja-JP" altLang="en-US" sz="100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6" name="テキスト ボックス 5"/>
          <xdr:cNvSpPr txBox="1"/>
        </xdr:nvSpPr>
        <xdr:spPr>
          <a:xfrm>
            <a:off x="6902824" y="2801471"/>
            <a:ext cx="481853" cy="235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[sec]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zoomScale="85" zoomScaleNormal="85" workbookViewId="0">
      <selection activeCell="W26" sqref="W26"/>
    </sheetView>
  </sheetViews>
  <sheetFormatPr defaultRowHeight="13.5" x14ac:dyDescent="0.15"/>
  <sheetData>
    <row r="1" spans="2:12" x14ac:dyDescent="0.15">
      <c r="E1" t="s">
        <v>17</v>
      </c>
      <c r="F1" t="s">
        <v>6</v>
      </c>
      <c r="G1" t="s">
        <v>7</v>
      </c>
      <c r="H1" t="s">
        <v>9</v>
      </c>
    </row>
    <row r="2" spans="2:12" x14ac:dyDescent="0.15">
      <c r="B2" t="s">
        <v>20</v>
      </c>
      <c r="C2" t="s">
        <v>5</v>
      </c>
      <c r="D2" t="s">
        <v>28</v>
      </c>
      <c r="E2" t="s">
        <v>24</v>
      </c>
      <c r="F2" t="s">
        <v>25</v>
      </c>
      <c r="G2" t="s">
        <v>26</v>
      </c>
      <c r="H2" t="s">
        <v>27</v>
      </c>
      <c r="I2" t="s">
        <v>8</v>
      </c>
      <c r="J2" t="s">
        <v>13</v>
      </c>
      <c r="K2" t="s">
        <v>14</v>
      </c>
      <c r="L2" t="s">
        <v>15</v>
      </c>
    </row>
    <row r="3" spans="2:12" x14ac:dyDescent="0.15">
      <c r="B3" s="10" t="s">
        <v>21</v>
      </c>
      <c r="C3" t="s">
        <v>0</v>
      </c>
      <c r="D3" t="s">
        <v>12</v>
      </c>
      <c r="E3" s="14">
        <v>1.2</v>
      </c>
      <c r="F3" s="15">
        <v>4.3</v>
      </c>
      <c r="G3" s="15">
        <v>10.4</v>
      </c>
      <c r="H3" s="5">
        <f t="shared" ref="H3:H12" si="0">G3-F3</f>
        <v>6.1000000000000005</v>
      </c>
      <c r="I3" s="11">
        <v>622.82000000000005</v>
      </c>
      <c r="J3" s="4">
        <v>109</v>
      </c>
      <c r="K3" s="2">
        <v>0.68285430000000003</v>
      </c>
      <c r="L3" s="2">
        <v>0.6885947</v>
      </c>
    </row>
    <row r="4" spans="2:12" x14ac:dyDescent="0.15">
      <c r="B4" s="10"/>
      <c r="C4" t="s">
        <v>0</v>
      </c>
      <c r="D4" t="s">
        <v>2</v>
      </c>
      <c r="E4" s="14">
        <v>1.2</v>
      </c>
      <c r="F4" s="15">
        <v>3.6</v>
      </c>
      <c r="G4" s="15">
        <v>9.6999999999999993</v>
      </c>
      <c r="H4" s="5">
        <f t="shared" si="0"/>
        <v>6.1</v>
      </c>
      <c r="I4" s="11">
        <v>375.31</v>
      </c>
      <c r="J4" s="8" t="s">
        <v>16</v>
      </c>
      <c r="K4" s="8" t="s">
        <v>16</v>
      </c>
      <c r="L4" s="8" t="s">
        <v>16</v>
      </c>
    </row>
    <row r="5" spans="2:12" x14ac:dyDescent="0.15">
      <c r="B5" s="10"/>
      <c r="C5" t="s">
        <v>1</v>
      </c>
      <c r="D5" t="s">
        <v>10</v>
      </c>
      <c r="E5" s="14">
        <v>2.2000000000000002</v>
      </c>
      <c r="F5" s="14">
        <v>2.4</v>
      </c>
      <c r="G5" s="15">
        <v>11.3</v>
      </c>
      <c r="H5" s="5">
        <f t="shared" si="0"/>
        <v>8.9</v>
      </c>
      <c r="I5" s="12">
        <v>375.37</v>
      </c>
      <c r="J5" s="4">
        <v>11</v>
      </c>
      <c r="K5" s="3">
        <v>4.5942740000000002E-7</v>
      </c>
      <c r="L5" s="2">
        <v>9.9999999999999995E-7</v>
      </c>
    </row>
    <row r="6" spans="2:12" x14ac:dyDescent="0.15">
      <c r="B6" s="10"/>
      <c r="C6" t="s">
        <v>1</v>
      </c>
      <c r="D6" t="s">
        <v>3</v>
      </c>
      <c r="E6" s="14">
        <v>2.2000000000000002</v>
      </c>
      <c r="F6" s="15">
        <v>2.6</v>
      </c>
      <c r="G6" s="15">
        <v>10.7</v>
      </c>
      <c r="H6" s="5">
        <f t="shared" si="0"/>
        <v>8.1</v>
      </c>
      <c r="I6" s="11">
        <v>375.31</v>
      </c>
      <c r="J6" s="8" t="s">
        <v>16</v>
      </c>
      <c r="K6" s="2">
        <v>2.5175300000000001E-15</v>
      </c>
      <c r="L6" s="8" t="s">
        <v>16</v>
      </c>
    </row>
    <row r="7" spans="2:12" x14ac:dyDescent="0.15">
      <c r="B7" s="10" t="s">
        <v>22</v>
      </c>
      <c r="C7" t="s">
        <v>0</v>
      </c>
      <c r="D7" t="s">
        <v>12</v>
      </c>
      <c r="E7" s="14">
        <v>4</v>
      </c>
      <c r="F7" s="15">
        <v>61.4</v>
      </c>
      <c r="G7" s="15">
        <v>82.3</v>
      </c>
      <c r="H7" s="5">
        <f t="shared" si="0"/>
        <v>20.9</v>
      </c>
      <c r="I7" s="12">
        <v>1759.03</v>
      </c>
      <c r="J7" s="4">
        <v>253</v>
      </c>
      <c r="K7" s="3">
        <v>0.33471960000000001</v>
      </c>
      <c r="L7" s="2">
        <v>0.34178730000000002</v>
      </c>
    </row>
    <row r="8" spans="2:12" x14ac:dyDescent="0.15">
      <c r="B8" s="10"/>
      <c r="C8" t="s">
        <v>0</v>
      </c>
      <c r="D8" t="s">
        <v>2</v>
      </c>
      <c r="E8" s="14">
        <v>3.8</v>
      </c>
      <c r="F8" s="15">
        <v>30.2</v>
      </c>
      <c r="G8" s="15">
        <v>51.3</v>
      </c>
      <c r="H8" s="5">
        <f>G8-F8</f>
        <v>21.099999999999998</v>
      </c>
      <c r="I8" s="12">
        <v>474.58</v>
      </c>
      <c r="J8" s="8" t="s">
        <v>16</v>
      </c>
      <c r="K8" s="8" t="s">
        <v>16</v>
      </c>
      <c r="L8" s="8" t="s">
        <v>16</v>
      </c>
    </row>
    <row r="9" spans="2:12" x14ac:dyDescent="0.15">
      <c r="B9" s="10"/>
      <c r="C9" t="s">
        <v>1</v>
      </c>
      <c r="D9" t="s">
        <v>10</v>
      </c>
      <c r="E9" s="15">
        <v>6.7</v>
      </c>
      <c r="F9" s="15">
        <v>14.9</v>
      </c>
      <c r="G9" s="15">
        <v>29.8</v>
      </c>
      <c r="H9" s="5">
        <f t="shared" si="0"/>
        <v>14.9</v>
      </c>
      <c r="I9" s="12">
        <v>474.68</v>
      </c>
      <c r="J9" s="4">
        <v>22</v>
      </c>
      <c r="K9" s="3">
        <v>9.6765200000000001E-7</v>
      </c>
      <c r="L9" s="2">
        <v>9.9999999999999995E-7</v>
      </c>
    </row>
    <row r="10" spans="2:12" x14ac:dyDescent="0.15">
      <c r="B10" s="10"/>
      <c r="C10" t="s">
        <v>1</v>
      </c>
      <c r="D10" t="s">
        <v>3</v>
      </c>
      <c r="E10" s="15">
        <v>6.8</v>
      </c>
      <c r="F10" s="15">
        <v>18.399999999999999</v>
      </c>
      <c r="G10" s="15">
        <v>33.9</v>
      </c>
      <c r="H10" s="5">
        <f t="shared" si="0"/>
        <v>15.5</v>
      </c>
      <c r="I10" s="12">
        <v>474.58</v>
      </c>
      <c r="J10" s="8" t="s">
        <v>16</v>
      </c>
      <c r="K10" s="3">
        <v>7.5130499999999993E-15</v>
      </c>
      <c r="L10" s="8" t="s">
        <v>16</v>
      </c>
    </row>
    <row r="11" spans="2:12" x14ac:dyDescent="0.15">
      <c r="B11" s="10" t="s">
        <v>23</v>
      </c>
      <c r="C11" t="s">
        <v>0</v>
      </c>
      <c r="D11" s="6" t="s">
        <v>12</v>
      </c>
      <c r="E11" s="15">
        <v>8.1999999999999993</v>
      </c>
      <c r="F11" s="15">
        <v>763.3</v>
      </c>
      <c r="G11" s="15">
        <v>806.4</v>
      </c>
      <c r="H11" s="5">
        <f t="shared" si="0"/>
        <v>43.100000000000023</v>
      </c>
      <c r="I11" s="12">
        <v>1171.69</v>
      </c>
      <c r="J11" s="4">
        <v>5208</v>
      </c>
      <c r="K11" s="3">
        <v>7.4098699999999998E-3</v>
      </c>
      <c r="L11" s="2">
        <v>7.521158E-3</v>
      </c>
    </row>
    <row r="12" spans="2:12" x14ac:dyDescent="0.15">
      <c r="B12" s="10"/>
      <c r="C12" t="s">
        <v>0</v>
      </c>
      <c r="D12" t="s">
        <v>2</v>
      </c>
      <c r="E12" s="15">
        <v>7.9</v>
      </c>
      <c r="F12" s="15">
        <v>82.5</v>
      </c>
      <c r="G12" s="16">
        <v>122.1</v>
      </c>
      <c r="H12" s="5">
        <f t="shared" si="0"/>
        <v>39.599999999999994</v>
      </c>
      <c r="I12" s="13">
        <v>523.58000000000004</v>
      </c>
      <c r="J12" s="8" t="s">
        <v>16</v>
      </c>
      <c r="K12" s="8" t="s">
        <v>16</v>
      </c>
      <c r="L12" s="8" t="s">
        <v>16</v>
      </c>
    </row>
    <row r="13" spans="2:12" x14ac:dyDescent="0.15">
      <c r="B13" s="10"/>
      <c r="C13" t="s">
        <v>1</v>
      </c>
      <c r="D13" t="s">
        <v>10</v>
      </c>
      <c r="E13" s="15">
        <v>13.6</v>
      </c>
      <c r="F13" s="15">
        <v>31.4</v>
      </c>
      <c r="G13" s="15">
        <v>50.7</v>
      </c>
      <c r="H13" s="5">
        <f>G13-F13</f>
        <v>19.300000000000004</v>
      </c>
      <c r="I13" s="12">
        <v>523.57000000000005</v>
      </c>
      <c r="J13" s="4">
        <v>22</v>
      </c>
      <c r="K13" s="2">
        <v>7.3584379999999997E-7</v>
      </c>
      <c r="L13" s="2">
        <v>9.9999999999999995E-7</v>
      </c>
    </row>
    <row r="14" spans="2:12" x14ac:dyDescent="0.15">
      <c r="B14" s="10"/>
      <c r="C14" t="s">
        <v>1</v>
      </c>
      <c r="D14" t="s">
        <v>3</v>
      </c>
      <c r="E14" s="15">
        <v>13.8</v>
      </c>
      <c r="F14" s="15">
        <v>53</v>
      </c>
      <c r="G14" s="15">
        <v>72.400000000000006</v>
      </c>
      <c r="H14" s="5">
        <f>G14-F14</f>
        <v>19.400000000000006</v>
      </c>
      <c r="I14" s="13">
        <v>523.58000000000004</v>
      </c>
      <c r="J14" s="8" t="s">
        <v>16</v>
      </c>
      <c r="K14" s="2">
        <v>9.0635800000000004E-15</v>
      </c>
      <c r="L14" s="8" t="s">
        <v>16</v>
      </c>
    </row>
    <row r="15" spans="2:12" x14ac:dyDescent="0.15">
      <c r="J15" s="8"/>
    </row>
    <row r="16" spans="2:12" x14ac:dyDescent="0.15">
      <c r="C16" t="s">
        <v>11</v>
      </c>
    </row>
    <row r="18" spans="3:8" x14ac:dyDescent="0.15">
      <c r="C18" s="9" t="s">
        <v>18</v>
      </c>
    </row>
    <row r="19" spans="3:8" ht="40.5" customHeight="1" x14ac:dyDescent="0.15">
      <c r="C19" t="s">
        <v>4</v>
      </c>
      <c r="D19" t="s">
        <v>5</v>
      </c>
      <c r="F19" s="1" t="s">
        <v>29</v>
      </c>
      <c r="G19" s="1" t="s">
        <v>30</v>
      </c>
      <c r="H19" s="1" t="s">
        <v>31</v>
      </c>
    </row>
    <row r="20" spans="3:8" x14ac:dyDescent="0.15">
      <c r="C20" t="s">
        <v>0</v>
      </c>
      <c r="D20" t="s">
        <v>12</v>
      </c>
      <c r="F20" s="15">
        <v>4.3</v>
      </c>
      <c r="G20" s="15">
        <v>61.4</v>
      </c>
      <c r="H20" s="15">
        <v>763.3</v>
      </c>
    </row>
    <row r="21" spans="3:8" x14ac:dyDescent="0.15">
      <c r="C21" t="s">
        <v>0</v>
      </c>
      <c r="D21" t="s">
        <v>2</v>
      </c>
      <c r="F21" s="15">
        <v>3.6</v>
      </c>
      <c r="G21" s="15">
        <v>30.2</v>
      </c>
      <c r="H21" s="15">
        <v>82.5</v>
      </c>
    </row>
    <row r="22" spans="3:8" x14ac:dyDescent="0.15">
      <c r="C22" t="s">
        <v>1</v>
      </c>
      <c r="D22" t="s">
        <v>10</v>
      </c>
      <c r="F22" s="14">
        <v>2.4</v>
      </c>
      <c r="G22" s="15">
        <v>14.9</v>
      </c>
      <c r="H22" s="15">
        <v>31.4</v>
      </c>
    </row>
    <row r="23" spans="3:8" x14ac:dyDescent="0.15">
      <c r="C23" t="s">
        <v>1</v>
      </c>
      <c r="D23" t="s">
        <v>3</v>
      </c>
      <c r="F23" s="15">
        <v>2.6</v>
      </c>
      <c r="G23" s="15">
        <v>18.399999999999999</v>
      </c>
      <c r="H23" s="15">
        <v>53</v>
      </c>
    </row>
    <row r="25" spans="3:8" x14ac:dyDescent="0.15">
      <c r="C25" s="9" t="s">
        <v>19</v>
      </c>
    </row>
    <row r="26" spans="3:8" ht="40.5" customHeight="1" x14ac:dyDescent="0.15">
      <c r="C26" t="s">
        <v>4</v>
      </c>
      <c r="D26" t="s">
        <v>5</v>
      </c>
      <c r="F26" s="1"/>
      <c r="G26" s="1"/>
      <c r="H26" s="1"/>
    </row>
    <row r="27" spans="3:8" x14ac:dyDescent="0.15">
      <c r="C27" t="s">
        <v>0</v>
      </c>
      <c r="D27" t="s">
        <v>12</v>
      </c>
      <c r="F27" s="5">
        <f>E3+G3</f>
        <v>11.6</v>
      </c>
      <c r="G27" s="5">
        <f>E7+G7</f>
        <v>86.3</v>
      </c>
      <c r="H27" s="7">
        <f>E11+G11</f>
        <v>814.6</v>
      </c>
    </row>
    <row r="28" spans="3:8" x14ac:dyDescent="0.15">
      <c r="C28" t="s">
        <v>0</v>
      </c>
      <c r="D28" t="s">
        <v>2</v>
      </c>
      <c r="F28" s="5">
        <f>E4+G4</f>
        <v>10.899999999999999</v>
      </c>
      <c r="G28" s="5">
        <f>E8+G8</f>
        <v>55.099999999999994</v>
      </c>
      <c r="H28" s="7">
        <f>E12+G12</f>
        <v>130</v>
      </c>
    </row>
    <row r="29" spans="3:8" x14ac:dyDescent="0.15">
      <c r="C29" t="s">
        <v>1</v>
      </c>
      <c r="D29" t="s">
        <v>10</v>
      </c>
      <c r="F29" s="5">
        <f>E5+G5</f>
        <v>13.5</v>
      </c>
      <c r="G29" s="5">
        <f>E9+G9</f>
        <v>36.5</v>
      </c>
      <c r="H29" s="7">
        <f>E13+G13</f>
        <v>64.3</v>
      </c>
    </row>
    <row r="30" spans="3:8" x14ac:dyDescent="0.15">
      <c r="C30" t="s">
        <v>1</v>
      </c>
      <c r="D30" t="s">
        <v>3</v>
      </c>
      <c r="F30" s="5">
        <f>E6+G6</f>
        <v>12.899999999999999</v>
      </c>
      <c r="G30" s="5">
        <f>E10+G10</f>
        <v>40.699999999999996</v>
      </c>
      <c r="H30" s="7">
        <f>E14+G14</f>
        <v>86.2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kazuhisa_work</dc:creator>
  <cp:lastModifiedBy>kazuhisa_work</cp:lastModifiedBy>
  <dcterms:created xsi:type="dcterms:W3CDTF">2021-04-28T09:52:23Z</dcterms:created>
  <dcterms:modified xsi:type="dcterms:W3CDTF">2021-05-21T13:04:05Z</dcterms:modified>
</cp:coreProperties>
</file>