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/Coding/Pulitzer_data_journo_MM/data/electrification/"/>
    </mc:Choice>
  </mc:AlternateContent>
  <xr:revisionPtr revIDLastSave="0" documentId="13_ncr:1_{724737CB-AC38-4842-BA9D-9D317651A80C}" xr6:coauthVersionLast="44" xr6:coauthVersionMax="44" xr10:uidLastSave="{00000000-0000-0000-0000-000000000000}"/>
  <bookViews>
    <workbookView xWindow="3300" yWindow="1400" windowWidth="27420" windowHeight="18960" xr2:uid="{4DF8EFF2-6699-5F4D-ACAA-441FA068D2BD}"/>
  </bookViews>
  <sheets>
    <sheet name="Sheet1" sheetId="1" r:id="rId1"/>
    <sheet name="Sheet2" sheetId="2" r:id="rId2"/>
  </sheets>
  <definedNames>
    <definedName name="_xlnm._FilterDatabase" localSheetId="0" hidden="1">Sheet1!$A$1:$J$74</definedName>
    <definedName name="district_pcodes">Sheet2!$C$2:$D$81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I61" i="1"/>
  <c r="J61" i="1" s="1"/>
  <c r="I56" i="1"/>
  <c r="J56" i="1" s="1"/>
  <c r="I57" i="1"/>
  <c r="J57" i="1" s="1"/>
  <c r="I66" i="1"/>
  <c r="J66" i="1" s="1"/>
  <c r="I58" i="1"/>
  <c r="J58" i="1" s="1"/>
  <c r="I60" i="1"/>
  <c r="J60" i="1" s="1"/>
  <c r="I62" i="1"/>
  <c r="J62" i="1" s="1"/>
  <c r="I63" i="1"/>
  <c r="J63" i="1" s="1"/>
  <c r="I67" i="1"/>
  <c r="J67" i="1" s="1"/>
  <c r="I64" i="1"/>
  <c r="J64" i="1" s="1"/>
  <c r="I65" i="1"/>
  <c r="J65" i="1" s="1"/>
  <c r="I59" i="1"/>
  <c r="J59" i="1" s="1"/>
  <c r="I41" i="1"/>
  <c r="J41" i="1" s="1"/>
  <c r="I44" i="1"/>
  <c r="J44" i="1" s="1"/>
  <c r="I40" i="1"/>
  <c r="J40" i="1" s="1"/>
  <c r="I42" i="1"/>
  <c r="J42" i="1" s="1"/>
  <c r="I43" i="1"/>
  <c r="I37" i="1"/>
  <c r="J37" i="1" s="1"/>
  <c r="I36" i="1"/>
  <c r="J36" i="1" s="1"/>
  <c r="I14" i="1"/>
  <c r="J14" i="1" s="1"/>
  <c r="I12" i="1"/>
  <c r="J12" i="1" s="1"/>
  <c r="I13" i="1"/>
  <c r="J13" i="1" s="1"/>
  <c r="I23" i="1"/>
  <c r="J23" i="1" s="1"/>
  <c r="I22" i="1"/>
  <c r="J22" i="1" s="1"/>
  <c r="I21" i="1"/>
  <c r="J21" i="1" s="1"/>
  <c r="I19" i="1"/>
  <c r="J19" i="1" s="1"/>
  <c r="I20" i="1"/>
  <c r="J20" i="1" s="1"/>
  <c r="I18" i="1"/>
  <c r="I15" i="1"/>
  <c r="J15" i="1" s="1"/>
  <c r="I16" i="1"/>
  <c r="J16" i="1" s="1"/>
  <c r="I17" i="1"/>
  <c r="J17" i="1" s="1"/>
  <c r="I69" i="1"/>
  <c r="J69" i="1" s="1"/>
  <c r="I70" i="1"/>
  <c r="J70" i="1" s="1"/>
  <c r="I68" i="1"/>
  <c r="J68" i="1" s="1"/>
  <c r="I3" i="1"/>
  <c r="J3" i="1" s="1"/>
  <c r="I7" i="1"/>
  <c r="J7" i="1" s="1"/>
  <c r="I5" i="1"/>
  <c r="J5" i="1" s="1"/>
  <c r="I4" i="1"/>
  <c r="J4" i="1" s="1"/>
  <c r="I2" i="1"/>
  <c r="J2" i="1" s="1"/>
  <c r="I6" i="1"/>
  <c r="J6" i="1" s="1"/>
  <c r="I11" i="1"/>
  <c r="J11" i="1" s="1"/>
  <c r="I9" i="1"/>
  <c r="J9" i="1" s="1"/>
  <c r="I10" i="1"/>
  <c r="J10" i="1" s="1"/>
  <c r="I8" i="1"/>
  <c r="J8" i="1" s="1"/>
  <c r="I24" i="1"/>
  <c r="J24" i="1" s="1"/>
  <c r="I28" i="1"/>
  <c r="J28" i="1" s="1"/>
  <c r="I26" i="1"/>
  <c r="J26" i="1" s="1"/>
  <c r="I27" i="1"/>
  <c r="J27" i="1" s="1"/>
  <c r="I25" i="1"/>
  <c r="J25" i="1" s="1"/>
  <c r="I49" i="1"/>
  <c r="J49" i="1" s="1"/>
  <c r="I54" i="1"/>
  <c r="J54" i="1" s="1"/>
  <c r="I45" i="1"/>
  <c r="J45" i="1" s="1"/>
  <c r="I47" i="1"/>
  <c r="J47" i="1" s="1"/>
  <c r="I46" i="1"/>
  <c r="J46" i="1" s="1"/>
  <c r="I53" i="1"/>
  <c r="J53" i="1" s="1"/>
  <c r="I55" i="1"/>
  <c r="J55" i="1" s="1"/>
  <c r="I50" i="1"/>
  <c r="J50" i="1" s="1"/>
  <c r="I52" i="1"/>
  <c r="J52" i="1" s="1"/>
  <c r="I35" i="1"/>
  <c r="J35" i="1" s="1"/>
  <c r="I33" i="1"/>
  <c r="J33" i="1" s="1"/>
  <c r="I32" i="1"/>
  <c r="J32" i="1" s="1"/>
  <c r="I31" i="1"/>
  <c r="J31" i="1" s="1"/>
  <c r="I29" i="1"/>
  <c r="J29" i="1" s="1"/>
  <c r="I34" i="1"/>
  <c r="J34" i="1" s="1"/>
  <c r="I30" i="1"/>
  <c r="J30" i="1" s="1"/>
  <c r="I39" i="1"/>
  <c r="J39" i="1" s="1"/>
  <c r="I38" i="1"/>
  <c r="J38" i="1" s="1"/>
  <c r="I72" i="1"/>
  <c r="J72" i="1" s="1"/>
  <c r="I73" i="1"/>
  <c r="J73" i="1" s="1"/>
  <c r="I74" i="1"/>
  <c r="J74" i="1" s="1"/>
  <c r="I71" i="1"/>
  <c r="J71" i="1" s="1"/>
  <c r="G11" i="1"/>
  <c r="G9" i="1"/>
  <c r="E51" i="1"/>
  <c r="I51" i="1" s="1"/>
  <c r="J51" i="1" s="1"/>
  <c r="E48" i="1"/>
  <c r="I48" i="1" s="1"/>
  <c r="J48" i="1" s="1"/>
  <c r="J18" i="1"/>
  <c r="J43" i="1"/>
  <c r="G73" i="1"/>
  <c r="G72" i="1"/>
  <c r="G38" i="1"/>
  <c r="G39" i="1"/>
  <c r="G30" i="1"/>
  <c r="G34" i="1"/>
  <c r="G29" i="1"/>
  <c r="G31" i="1"/>
  <c r="G32" i="1"/>
  <c r="G33" i="1"/>
  <c r="G35" i="1"/>
  <c r="G52" i="1"/>
  <c r="G50" i="1"/>
  <c r="G55" i="1"/>
  <c r="G53" i="1"/>
  <c r="G46" i="1"/>
  <c r="G47" i="1"/>
  <c r="G45" i="1"/>
  <c r="G54" i="1"/>
  <c r="G49" i="1"/>
  <c r="G25" i="1"/>
  <c r="G27" i="1"/>
  <c r="G26" i="1"/>
  <c r="G28" i="1"/>
  <c r="G24" i="1"/>
  <c r="G8" i="1"/>
  <c r="G10" i="1"/>
  <c r="G6" i="1"/>
  <c r="G2" i="1"/>
  <c r="G4" i="1"/>
  <c r="G5" i="1"/>
  <c r="G7" i="1"/>
  <c r="G3" i="1"/>
  <c r="G68" i="1"/>
  <c r="G70" i="1"/>
  <c r="G69" i="1"/>
  <c r="G17" i="1"/>
  <c r="G16" i="1"/>
  <c r="G15" i="1"/>
  <c r="G18" i="1"/>
  <c r="G20" i="1"/>
  <c r="G19" i="1"/>
  <c r="G21" i="1"/>
  <c r="G22" i="1"/>
  <c r="G23" i="1"/>
  <c r="G13" i="1"/>
  <c r="G12" i="1"/>
  <c r="G14" i="1"/>
  <c r="G36" i="1"/>
  <c r="G37" i="1"/>
  <c r="G43" i="1"/>
  <c r="G42" i="1"/>
  <c r="G40" i="1"/>
  <c r="G44" i="1"/>
  <c r="G41" i="1"/>
  <c r="G59" i="1"/>
  <c r="G65" i="1"/>
  <c r="G64" i="1"/>
  <c r="G67" i="1"/>
  <c r="G63" i="1"/>
  <c r="G62" i="1"/>
  <c r="G60" i="1"/>
  <c r="G58" i="1"/>
  <c r="G66" i="1"/>
  <c r="G57" i="1"/>
  <c r="G56" i="1"/>
  <c r="G61" i="1"/>
  <c r="G71" i="1"/>
  <c r="G51" i="1" l="1"/>
  <c r="G48" i="1"/>
</calcChain>
</file>

<file path=xl/sharedStrings.xml><?xml version="1.0" encoding="utf-8"?>
<sst xmlns="http://schemas.openxmlformats.org/spreadsheetml/2006/main" count="633" uniqueCount="319">
  <si>
    <t>State/Region</t>
  </si>
  <si>
    <t>District</t>
  </si>
  <si>
    <t>Households</t>
  </si>
  <si>
    <t>Percentage Electrified Households</t>
  </si>
  <si>
    <t>Yangon</t>
  </si>
  <si>
    <t>Eastern</t>
  </si>
  <si>
    <t>Western</t>
  </si>
  <si>
    <t>Southern</t>
  </si>
  <si>
    <t>Northern</t>
  </si>
  <si>
    <t>Nay Pyi Taw</t>
  </si>
  <si>
    <t>Dekkhinathiri</t>
  </si>
  <si>
    <t>Ottarathiri</t>
  </si>
  <si>
    <t>Mandalay</t>
  </si>
  <si>
    <t>Pyin Oo Lwin</t>
  </si>
  <si>
    <t>Kyaukse</t>
  </si>
  <si>
    <t>Meiktila</t>
  </si>
  <si>
    <t>Myingyan</t>
  </si>
  <si>
    <t>Nyaung-U</t>
  </si>
  <si>
    <t>Yemethin</t>
  </si>
  <si>
    <t>Sagaing</t>
  </si>
  <si>
    <t>Monywa</t>
  </si>
  <si>
    <t>Yinmabin</t>
  </si>
  <si>
    <t>Shwebo</t>
  </si>
  <si>
    <t>Kanbalu</t>
  </si>
  <si>
    <t>Katha</t>
  </si>
  <si>
    <t>Kalay</t>
  </si>
  <si>
    <t>Tamu</t>
  </si>
  <si>
    <t>Mawlite</t>
  </si>
  <si>
    <t>Khanti</t>
  </si>
  <si>
    <t>Ngar Ga</t>
  </si>
  <si>
    <t>Magway</t>
  </si>
  <si>
    <t>Pakokku</t>
  </si>
  <si>
    <t>Minbu</t>
  </si>
  <si>
    <t>Thayet</t>
  </si>
  <si>
    <t>Gangaw</t>
  </si>
  <si>
    <t>Bago</t>
  </si>
  <si>
    <t>Ayeyarwaddy</t>
  </si>
  <si>
    <t>Pathein</t>
  </si>
  <si>
    <t>Hinthada</t>
  </si>
  <si>
    <t>Maubin</t>
  </si>
  <si>
    <t>Myaungmya</t>
  </si>
  <si>
    <t>Pyapon</t>
  </si>
  <si>
    <t>Labutta</t>
  </si>
  <si>
    <t>Tanintharyi</t>
  </si>
  <si>
    <t>Dawei</t>
  </si>
  <si>
    <t>Myeik</t>
  </si>
  <si>
    <t>Kawthaung</t>
  </si>
  <si>
    <t>Kachin</t>
  </si>
  <si>
    <t>Myitkyina</t>
  </si>
  <si>
    <t>Mohnyin</t>
  </si>
  <si>
    <t>Bhamo</t>
  </si>
  <si>
    <t>Putao</t>
  </si>
  <si>
    <t>Kayah</t>
  </si>
  <si>
    <t>Loikaw</t>
  </si>
  <si>
    <t>Bawlakhe</t>
  </si>
  <si>
    <t>Kayin</t>
  </si>
  <si>
    <t>Hpa An</t>
  </si>
  <si>
    <t>Kawkarreik</t>
  </si>
  <si>
    <t>Myawaddy</t>
  </si>
  <si>
    <t>Chin</t>
  </si>
  <si>
    <t>Hakha</t>
  </si>
  <si>
    <t>Falam</t>
  </si>
  <si>
    <t>Mindat</t>
  </si>
  <si>
    <t>Mon</t>
  </si>
  <si>
    <t>Mawlamyine</t>
  </si>
  <si>
    <t>Thaton</t>
  </si>
  <si>
    <t>Rakhine</t>
  </si>
  <si>
    <t>Sittwe</t>
  </si>
  <si>
    <t>Myauk U</t>
  </si>
  <si>
    <t>Kyauk Phyu</t>
  </si>
  <si>
    <t>Thandwe</t>
  </si>
  <si>
    <t>Maung Taw</t>
  </si>
  <si>
    <t>Pyay</t>
  </si>
  <si>
    <t>Tharyarwaddy</t>
  </si>
  <si>
    <t>Shan</t>
  </si>
  <si>
    <t>Kyeinton</t>
  </si>
  <si>
    <t>Monghsat</t>
  </si>
  <si>
    <t>Monephat (Tachilake)</t>
  </si>
  <si>
    <t>Taunggyi</t>
  </si>
  <si>
    <t>Loi Lin</t>
  </si>
  <si>
    <t>Lin Khae</t>
  </si>
  <si>
    <t>Lashio</t>
  </si>
  <si>
    <t>Kyaukme</t>
  </si>
  <si>
    <t>Muse</t>
  </si>
  <si>
    <t>Kunlon</t>
  </si>
  <si>
    <t>Hopan</t>
  </si>
  <si>
    <t>Lauk Kai</t>
  </si>
  <si>
    <t>Electrified Households 2017-18</t>
  </si>
  <si>
    <t>Un-Electrified Households 2017-18</t>
  </si>
  <si>
    <t>Electrified Households 2018-19</t>
  </si>
  <si>
    <t>Un-Electrified Households 2018-19</t>
  </si>
  <si>
    <t>MIMU District Name</t>
  </si>
  <si>
    <t>District Pcode</t>
  </si>
  <si>
    <t>SR_Pcode</t>
  </si>
  <si>
    <t>State_Region</t>
  </si>
  <si>
    <t>D_Pcode</t>
  </si>
  <si>
    <t>District_Mya_MM3</t>
  </si>
  <si>
    <t>MMR017</t>
  </si>
  <si>
    <t>Ayeyarwady</t>
  </si>
  <si>
    <t>MMR017D002</t>
  </si>
  <si>
    <t>ဟင်္သာတခရိုင်</t>
  </si>
  <si>
    <t>MMR017D004</t>
  </si>
  <si>
    <t>လပွတ္တာခရိုင်</t>
  </si>
  <si>
    <t>MMR017D005</t>
  </si>
  <si>
    <t>မအူပင်ခရိုင်</t>
  </si>
  <si>
    <t>MMR017D003</t>
  </si>
  <si>
    <t>မြောင်းမြခရိုင်</t>
  </si>
  <si>
    <t>MMR017D001</t>
  </si>
  <si>
    <t>ပုသိမ်ခရိုင်</t>
  </si>
  <si>
    <t>MMR017D006</t>
  </si>
  <si>
    <t>ဖျာပုံခရိုင်</t>
  </si>
  <si>
    <t>MMR007</t>
  </si>
  <si>
    <t>Bago (East)</t>
  </si>
  <si>
    <t>MMR007D001</t>
  </si>
  <si>
    <t>ပဲခူးခရိုင်</t>
  </si>
  <si>
    <t>MMR007D002</t>
  </si>
  <si>
    <t>Taungoo</t>
  </si>
  <si>
    <t>တောင်ငူခရိုင်</t>
  </si>
  <si>
    <t>MMR008</t>
  </si>
  <si>
    <t>Bago (West)</t>
  </si>
  <si>
    <t>MMR008D001</t>
  </si>
  <si>
    <t>ပြည်ခရိုင်</t>
  </si>
  <si>
    <t>MMR008D002</t>
  </si>
  <si>
    <t>Thayarwady</t>
  </si>
  <si>
    <t>သာယာဝတီခရိုင်</t>
  </si>
  <si>
    <t>MMR004</t>
  </si>
  <si>
    <t>MMR004D001</t>
  </si>
  <si>
    <t>ဖလန်းခရိုင်</t>
  </si>
  <si>
    <t>MMR004D003</t>
  </si>
  <si>
    <t>ဟားခါးခရိုင်</t>
  </si>
  <si>
    <t>MMR004D002</t>
  </si>
  <si>
    <t>မင်းတပ်ခရိုင်</t>
  </si>
  <si>
    <t>MMR001</t>
  </si>
  <si>
    <t>MMR001D003</t>
  </si>
  <si>
    <t>ဗန်းမော်ခရိုင်</t>
  </si>
  <si>
    <t>MMR001D002</t>
  </si>
  <si>
    <t>မိုးညှင်းခရိုင်</t>
  </si>
  <si>
    <t>MMR001D001</t>
  </si>
  <si>
    <t>မြစ်ကြီးနားခရိုင်</t>
  </si>
  <si>
    <t>MMR001D004</t>
  </si>
  <si>
    <t>Puta-O</t>
  </si>
  <si>
    <t>ပူတာအိုခရိုင်</t>
  </si>
  <si>
    <t>MMR002</t>
  </si>
  <si>
    <t>MMR002D002</t>
  </si>
  <si>
    <t>Bawlake</t>
  </si>
  <si>
    <t>ဘောလခဲခရိုင်</t>
  </si>
  <si>
    <t>MMR002D001</t>
  </si>
  <si>
    <t>လွိုင်ကော်ခရိုင်</t>
  </si>
  <si>
    <t>MMR003</t>
  </si>
  <si>
    <t>MMR003D001</t>
  </si>
  <si>
    <t>Hpa-An</t>
  </si>
  <si>
    <t>ဘားအံခရိုင်</t>
  </si>
  <si>
    <t>MMR003D004</t>
  </si>
  <si>
    <t>Hpapun</t>
  </si>
  <si>
    <t>ဖာပွန်ခရိုင်</t>
  </si>
  <si>
    <t>MMR003D003</t>
  </si>
  <si>
    <t>Kawkareik</t>
  </si>
  <si>
    <t>ကော့ကရိတ်ခရိုင်</t>
  </si>
  <si>
    <t>MMR003D002</t>
  </si>
  <si>
    <t>မြဝတီခရိုင်</t>
  </si>
  <si>
    <t>MMR009</t>
  </si>
  <si>
    <t>MMR009D005</t>
  </si>
  <si>
    <t>ဂန့်ဂေါခရိုင်</t>
  </si>
  <si>
    <t>MMR009D001</t>
  </si>
  <si>
    <t>မကွေးခရိုင်</t>
  </si>
  <si>
    <t>MMR009D002</t>
  </si>
  <si>
    <t>မင်းဘူးခရိုင်</t>
  </si>
  <si>
    <t>MMR009D004</t>
  </si>
  <si>
    <t>ပခုက္ကူခရိုင်</t>
  </si>
  <si>
    <t>MMR009D003</t>
  </si>
  <si>
    <t>သရက်ခရိုင်</t>
  </si>
  <si>
    <t>MMR010</t>
  </si>
  <si>
    <t>MMR010D003</t>
  </si>
  <si>
    <t>ကျောက်ဆည်ခရိုင်</t>
  </si>
  <si>
    <t>MMR010D001</t>
  </si>
  <si>
    <t>မန္တလေးခရိုင်</t>
  </si>
  <si>
    <t>MMR010D007</t>
  </si>
  <si>
    <t>မိတ္ထီလာခရိုင်</t>
  </si>
  <si>
    <t>MMR010D004</t>
  </si>
  <si>
    <t>မြင်းခြံခရိုင်</t>
  </si>
  <si>
    <t>MMR010D005</t>
  </si>
  <si>
    <t>ညောင်ဦးခရိုင်</t>
  </si>
  <si>
    <t>MMR010D002</t>
  </si>
  <si>
    <t>Pyinoolwin</t>
  </si>
  <si>
    <t>ပြင်ဦးလွင်ခရိုင်</t>
  </si>
  <si>
    <t>MMR010D006</t>
  </si>
  <si>
    <t>Yamethin</t>
  </si>
  <si>
    <t>ရမည်းသင်းခရိုင်</t>
  </si>
  <si>
    <t>MMR011</t>
  </si>
  <si>
    <t>MMR011D001</t>
  </si>
  <si>
    <t>မော်လမြိုင်ခရိုင်</t>
  </si>
  <si>
    <t>MMR011D002</t>
  </si>
  <si>
    <t>သထုံခရိုင်</t>
  </si>
  <si>
    <t>MMR018</t>
  </si>
  <si>
    <t>MMR018D002</t>
  </si>
  <si>
    <t>Det Khi Na</t>
  </si>
  <si>
    <t>ဒက္ခိဏခရိုင်</t>
  </si>
  <si>
    <t>MMR018D001</t>
  </si>
  <si>
    <t>Oke Ta Ra</t>
  </si>
  <si>
    <t>ဥတ္တရခရိုင်</t>
  </si>
  <si>
    <t>MMR012</t>
  </si>
  <si>
    <t>MMR012D003</t>
  </si>
  <si>
    <t>Kyaukpyu</t>
  </si>
  <si>
    <t>ကျောက်ဖြူခရိုင်</t>
  </si>
  <si>
    <t>MMR012D002</t>
  </si>
  <si>
    <t>Maungdaw</t>
  </si>
  <si>
    <t>မောင်တောခရိုင်</t>
  </si>
  <si>
    <t>MMR012D005</t>
  </si>
  <si>
    <t>Mrauk-U</t>
  </si>
  <si>
    <t>မြောက်ဦးခရိုင်</t>
  </si>
  <si>
    <t>MMR012D001</t>
  </si>
  <si>
    <t>စစ်တွေခရိုင်</t>
  </si>
  <si>
    <t>MMR012D004</t>
  </si>
  <si>
    <t>သံတွဲခရိုင်</t>
  </si>
  <si>
    <t>MMR005</t>
  </si>
  <si>
    <t>MMR005D008</t>
  </si>
  <si>
    <t>Hkamti</t>
  </si>
  <si>
    <t>ခန္တီးခရိုင်</t>
  </si>
  <si>
    <t>MMR005D005</t>
  </si>
  <si>
    <t>Kale</t>
  </si>
  <si>
    <t>ကလေးခရိုင်</t>
  </si>
  <si>
    <t>MMR005D010</t>
  </si>
  <si>
    <t>ကန့်ဘလူခရိုင်</t>
  </si>
  <si>
    <t>MMR005D004</t>
  </si>
  <si>
    <t>ကသာခရိုင်</t>
  </si>
  <si>
    <t>MMR005D007</t>
  </si>
  <si>
    <t>Mawlaik</t>
  </si>
  <si>
    <t>မော်လိုက်ခရိုင်</t>
  </si>
  <si>
    <t>MMR005D003</t>
  </si>
  <si>
    <t>မုံရွာခရိုင်</t>
  </si>
  <si>
    <t>MMR005D001</t>
  </si>
  <si>
    <t>စစ်ကိုင်းခရိုင်</t>
  </si>
  <si>
    <t>MMR005D002</t>
  </si>
  <si>
    <t>ရွှေဘိုခရိုင်</t>
  </si>
  <si>
    <t>MMR005D006</t>
  </si>
  <si>
    <t>တမူးခရိုင်</t>
  </si>
  <si>
    <t>MMR005D009</t>
  </si>
  <si>
    <t>Yinmarbin</t>
  </si>
  <si>
    <t>ယင်းမာပင်ခရိုင်</t>
  </si>
  <si>
    <t>MMR016</t>
  </si>
  <si>
    <t>Shan (East)</t>
  </si>
  <si>
    <t>MMR016D001</t>
  </si>
  <si>
    <t>Kengtung</t>
  </si>
  <si>
    <t>ကျိုင်းတုံခရိုင်</t>
  </si>
  <si>
    <t>MMR016D333</t>
  </si>
  <si>
    <t>Mong Pawk (Wa SAD)</t>
  </si>
  <si>
    <t>မိုင်းပေါက်-ဝအထူးဒေသ (၂)</t>
  </si>
  <si>
    <t>MMR016D004</t>
  </si>
  <si>
    <t>Monghpyak</t>
  </si>
  <si>
    <t>မိုင်းဖြတ်ခရိုင်</t>
  </si>
  <si>
    <t>MMR016D002</t>
  </si>
  <si>
    <t>မိုင်းဆတ်ခရိုင်</t>
  </si>
  <si>
    <t>MMR016D003</t>
  </si>
  <si>
    <t>Tachileik</t>
  </si>
  <si>
    <t>တာချီလိတ်ခရိုင်</t>
  </si>
  <si>
    <t>MMR015</t>
  </si>
  <si>
    <t>Shan (North)</t>
  </si>
  <si>
    <t>MMR015D006</t>
  </si>
  <si>
    <t>Hopang</t>
  </si>
  <si>
    <t>ဟိုပန်ခရိုင်</t>
  </si>
  <si>
    <t>MMR015D004</t>
  </si>
  <si>
    <t>Kunlong</t>
  </si>
  <si>
    <t>ကွမ်းလုံခရိုင်</t>
  </si>
  <si>
    <t>MMR015D003</t>
  </si>
  <si>
    <t>ကျောက်မဲခရိုင်</t>
  </si>
  <si>
    <t>MMR015D001</t>
  </si>
  <si>
    <t>လားရှိုးခရိုင်</t>
  </si>
  <si>
    <t>MMR015D005</t>
  </si>
  <si>
    <t>Laukkaing</t>
  </si>
  <si>
    <t>လောက်ကိုင်ခရိုင်</t>
  </si>
  <si>
    <t>MMR015D221</t>
  </si>
  <si>
    <t>Laukkaing (Kokang SAZ)</t>
  </si>
  <si>
    <t>လောက်ကိုင်-ကိုးကန့်အထူးဒေသ (၁)</t>
  </si>
  <si>
    <t>MMR015D007</t>
  </si>
  <si>
    <t>Matman</t>
  </si>
  <si>
    <t>မက်မန်းခရိုင်</t>
  </si>
  <si>
    <t>MMR015D331</t>
  </si>
  <si>
    <t>Mong Maw (Wa SAD)</t>
  </si>
  <si>
    <t>မိုင်းမော-ဝအထူးဒေသ (၂)</t>
  </si>
  <si>
    <t>MMR015D008</t>
  </si>
  <si>
    <t>Mongmit</t>
  </si>
  <si>
    <t>မိုးမိတ်ခရိုင်</t>
  </si>
  <si>
    <t>MMR015D002</t>
  </si>
  <si>
    <t>မူဆယ်ခရိုင်</t>
  </si>
  <si>
    <t>MMR015D332</t>
  </si>
  <si>
    <t>Wein Kawng (Wein Kao) (Wa SAD)</t>
  </si>
  <si>
    <t>ဝိန်းကောင်-ဝအထူးဒေသ (၂)</t>
  </si>
  <si>
    <t>MMR014</t>
  </si>
  <si>
    <t>Shan (South)</t>
  </si>
  <si>
    <t>MMR014D003</t>
  </si>
  <si>
    <t>Langkho</t>
  </si>
  <si>
    <t>လင်းခေးရိုင်</t>
  </si>
  <si>
    <t>MMR014D002</t>
  </si>
  <si>
    <t>Loilen</t>
  </si>
  <si>
    <t>လွိုင်လင်ခရိုင်</t>
  </si>
  <si>
    <t>MMR014D001</t>
  </si>
  <si>
    <t>တောင်ကြီးခရိုင်</t>
  </si>
  <si>
    <t>MMR006</t>
  </si>
  <si>
    <t>MMR006D001</t>
  </si>
  <si>
    <t>ထားဝယ်ခရိုင်</t>
  </si>
  <si>
    <t>MMR006D003</t>
  </si>
  <si>
    <t>Kawthoung</t>
  </si>
  <si>
    <t>ကော့သောင်းခရိုင်</t>
  </si>
  <si>
    <t>MMR006D002</t>
  </si>
  <si>
    <t>မြိတ်ခရိုင်</t>
  </si>
  <si>
    <t>MMR013</t>
  </si>
  <si>
    <t>MMR013D002</t>
  </si>
  <si>
    <t>Yangon (East)</t>
  </si>
  <si>
    <t>ရန်ကုန်(အရှေ့ပိုင်း)</t>
  </si>
  <si>
    <t>MMR013D001</t>
  </si>
  <si>
    <t>Yangon (North)</t>
  </si>
  <si>
    <t>ရန်ကုန်(မြောက်ပိုင်း)</t>
  </si>
  <si>
    <t>MMR013D003</t>
  </si>
  <si>
    <t>Yangon (South)</t>
  </si>
  <si>
    <t>ရန်ကုန်(တောင်ပိုင်း)</t>
  </si>
  <si>
    <t>MMR013D004</t>
  </si>
  <si>
    <t>Yangon (West)</t>
  </si>
  <si>
    <t>ရန်ကုန်(အနောက်ပိုင်း)</t>
  </si>
  <si>
    <t>Taungngu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</si>
</sst>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Myanmar3"/>
      <family val="1"/>
    </font>
    <font>
      <sz val="12"/>
      <color indexed="8"/>
      <name val="Myanmar3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wrapText="1"/>
    </xf>
    <xf numFmtId="0" fontId="3" fillId="2" borderId="1" xfId="3" applyFont="1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3" applyFont="1" applyAlignment="1">
      <alignment vertical="center" wrapText="1"/>
    </xf>
    <xf numFmtId="0" fontId="6" fillId="0" borderId="0" xfId="3" applyFont="1" applyAlignment="1">
      <alignment vertical="center" wrapText="1"/>
    </xf>
    <xf numFmtId="0" fontId="4" fillId="0" borderId="0" xfId="0" applyFont="1" applyBorder="1" applyAlignment="1">
      <alignment vertical="center"/>
    </xf>
    <xf numFmtId="3" fontId="0" fillId="0" borderId="0" xfId="1" applyNumberFormat="1" applyFont="1"/>
  </cellXfs>
  <cellStyles count="4">
    <cellStyle name="Comma" xfId="1" builtinId="3"/>
    <cellStyle name="Normal" xfId="0" builtinId="0"/>
    <cellStyle name="Normal_District" xfId="3" xr:uid="{CF397698-6220-4242-835D-F728439C25C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9CB6-CA26-444F-86CB-43C1A3B43263}">
  <dimension ref="A1:J139"/>
  <sheetViews>
    <sheetView tabSelected="1" workbookViewId="0">
      <pane ySplit="1" topLeftCell="A10" activePane="bottomLeft" state="frozen"/>
      <selection pane="bottomLeft" activeCell="H62" sqref="H62"/>
    </sheetView>
  </sheetViews>
  <sheetFormatPr baseColWidth="10" defaultColWidth="14.6640625" defaultRowHeight="16"/>
  <cols>
    <col min="2" max="2" width="19.1640625" bestFit="1" customWidth="1"/>
    <col min="3" max="3" width="20.83203125" bestFit="1" customWidth="1"/>
    <col min="4" max="4" width="14.83203125" bestFit="1" customWidth="1"/>
  </cols>
  <sheetData>
    <row r="1" spans="1:10" s="3" customFormat="1" ht="51">
      <c r="A1" s="3" t="s">
        <v>0</v>
      </c>
      <c r="B1" s="3" t="s">
        <v>1</v>
      </c>
      <c r="C1" s="3" t="s">
        <v>91</v>
      </c>
      <c r="D1" s="3" t="s">
        <v>92</v>
      </c>
      <c r="E1" s="3" t="s">
        <v>2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3</v>
      </c>
    </row>
    <row r="2" spans="1:10">
      <c r="A2" t="s">
        <v>36</v>
      </c>
      <c r="B2" t="s">
        <v>38</v>
      </c>
      <c r="C2" s="11" t="s">
        <v>38</v>
      </c>
      <c r="D2" t="str">
        <f>VLOOKUP(C2,district_pcodes,2,FALSE)</f>
        <v>MMR017D002</v>
      </c>
      <c r="E2" s="12">
        <v>426999</v>
      </c>
      <c r="F2" s="12">
        <v>69727</v>
      </c>
      <c r="G2" s="12">
        <f>E2-F2</f>
        <v>357272</v>
      </c>
      <c r="H2" s="12">
        <v>74870</v>
      </c>
      <c r="I2" s="12">
        <f>E2-H2</f>
        <v>352129</v>
      </c>
      <c r="J2" s="2">
        <f>1-I2/E2</f>
        <v>0.17533998908662551</v>
      </c>
    </row>
    <row r="3" spans="1:10">
      <c r="A3" t="s">
        <v>36</v>
      </c>
      <c r="B3" t="s">
        <v>42</v>
      </c>
      <c r="C3" s="7" t="s">
        <v>41</v>
      </c>
      <c r="D3" t="str">
        <f>VLOOKUP(C3,district_pcodes,2,FALSE)</f>
        <v>MMR017D006</v>
      </c>
      <c r="E3" s="12">
        <v>115876</v>
      </c>
      <c r="F3" s="12">
        <v>11580</v>
      </c>
      <c r="G3" s="12">
        <f>E3-F3</f>
        <v>104296</v>
      </c>
      <c r="H3" s="12">
        <v>21680</v>
      </c>
      <c r="I3" s="12">
        <f>E3-H3</f>
        <v>94196</v>
      </c>
      <c r="J3" s="2">
        <f>1-I3/E3</f>
        <v>0.18709655148607129</v>
      </c>
    </row>
    <row r="4" spans="1:10">
      <c r="A4" t="s">
        <v>36</v>
      </c>
      <c r="B4" t="s">
        <v>39</v>
      </c>
      <c r="C4" s="7" t="s">
        <v>39</v>
      </c>
      <c r="D4" t="str">
        <f>VLOOKUP(C4,district_pcodes,2,FALSE)</f>
        <v>MMR017D005</v>
      </c>
      <c r="E4" s="12">
        <v>199717</v>
      </c>
      <c r="F4" s="12">
        <v>42111</v>
      </c>
      <c r="G4" s="12">
        <f>E4-F4</f>
        <v>157606</v>
      </c>
      <c r="H4" s="12">
        <v>45515</v>
      </c>
      <c r="I4" s="12">
        <f>E4-H4</f>
        <v>154202</v>
      </c>
      <c r="J4" s="2">
        <f>1-I4/E4</f>
        <v>0.22789747492702173</v>
      </c>
    </row>
    <row r="5" spans="1:10">
      <c r="A5" t="s">
        <v>36</v>
      </c>
      <c r="B5" t="s">
        <v>40</v>
      </c>
      <c r="C5" s="7" t="s">
        <v>40</v>
      </c>
      <c r="D5" t="str">
        <f>VLOOKUP(C5,district_pcodes,2,FALSE)</f>
        <v>MMR017D003</v>
      </c>
      <c r="E5" s="12">
        <v>187428</v>
      </c>
      <c r="F5" s="12">
        <v>29435</v>
      </c>
      <c r="G5" s="12">
        <f>E5-F5</f>
        <v>157993</v>
      </c>
      <c r="H5" s="12">
        <v>36999</v>
      </c>
      <c r="I5" s="12">
        <f>E5-H5</f>
        <v>150429</v>
      </c>
      <c r="J5" s="2">
        <f>1-I5/E5</f>
        <v>0.19740380306037519</v>
      </c>
    </row>
    <row r="6" spans="1:10">
      <c r="A6" t="s">
        <v>36</v>
      </c>
      <c r="B6" t="s">
        <v>37</v>
      </c>
      <c r="C6" s="7" t="s">
        <v>37</v>
      </c>
      <c r="D6" t="str">
        <f>VLOOKUP(C6,district_pcodes,2,FALSE)</f>
        <v>MMR017D001</v>
      </c>
      <c r="E6" s="12">
        <v>428966</v>
      </c>
      <c r="F6" s="12">
        <v>82030</v>
      </c>
      <c r="G6" s="12">
        <f>E6-F6</f>
        <v>346936</v>
      </c>
      <c r="H6" s="12">
        <v>86535</v>
      </c>
      <c r="I6" s="12">
        <f>E6-H6</f>
        <v>342431</v>
      </c>
      <c r="J6" s="2">
        <f>1-I6/E6</f>
        <v>0.20172927458120227</v>
      </c>
    </row>
    <row r="7" spans="1:10">
      <c r="A7" t="s">
        <v>36</v>
      </c>
      <c r="B7" t="s">
        <v>41</v>
      </c>
      <c r="C7" s="7" t="s">
        <v>42</v>
      </c>
      <c r="D7" t="str">
        <f>VLOOKUP(C7,district_pcodes,2,FALSE)</f>
        <v>MMR017D004</v>
      </c>
      <c r="E7" s="12">
        <v>129997</v>
      </c>
      <c r="F7" s="12">
        <v>29642</v>
      </c>
      <c r="G7" s="12">
        <f>E7-F7</f>
        <v>100355</v>
      </c>
      <c r="H7" s="12">
        <v>30718</v>
      </c>
      <c r="I7" s="12">
        <f>E7-H7</f>
        <v>99279</v>
      </c>
      <c r="J7" s="2">
        <f>1-I7/E7</f>
        <v>0.23629776071755504</v>
      </c>
    </row>
    <row r="8" spans="1:10">
      <c r="A8" t="s">
        <v>35</v>
      </c>
      <c r="B8" t="s">
        <v>35</v>
      </c>
      <c r="C8" s="7" t="s">
        <v>35</v>
      </c>
      <c r="D8" t="str">
        <f>VLOOKUP(C8,district_pcodes,2,FALSE)</f>
        <v>MMR007D001</v>
      </c>
      <c r="E8" s="12">
        <v>388104</v>
      </c>
      <c r="F8" s="12">
        <v>170207</v>
      </c>
      <c r="G8" s="12">
        <f>E8-F8</f>
        <v>217897</v>
      </c>
      <c r="H8" s="12">
        <v>170442</v>
      </c>
      <c r="I8" s="12">
        <f>E8-H8</f>
        <v>217662</v>
      </c>
      <c r="J8" s="2">
        <f>1-I8/E8</f>
        <v>0.43916579061282546</v>
      </c>
    </row>
    <row r="9" spans="1:10">
      <c r="A9" t="s">
        <v>35</v>
      </c>
      <c r="B9" t="s">
        <v>72</v>
      </c>
      <c r="C9" s="7" t="s">
        <v>72</v>
      </c>
      <c r="D9" t="str">
        <f>VLOOKUP(C9,district_pcodes,2,FALSE)</f>
        <v>MMR008D001</v>
      </c>
      <c r="E9" s="12">
        <v>236010</v>
      </c>
      <c r="F9" s="12">
        <v>100311</v>
      </c>
      <c r="G9" s="12">
        <f>E9-F9</f>
        <v>135699</v>
      </c>
      <c r="H9" s="12">
        <v>104999</v>
      </c>
      <c r="I9" s="12">
        <f>E9-H9</f>
        <v>131011</v>
      </c>
      <c r="J9" s="2">
        <f>1-I9/E9</f>
        <v>0.44489216558620392</v>
      </c>
    </row>
    <row r="10" spans="1:10">
      <c r="A10" t="s">
        <v>35</v>
      </c>
      <c r="B10" t="s">
        <v>318</v>
      </c>
      <c r="C10" s="7" t="s">
        <v>116</v>
      </c>
      <c r="D10" t="str">
        <f>VLOOKUP(C10,district_pcodes,2,FALSE)</f>
        <v>MMR007D002</v>
      </c>
      <c r="E10" s="12">
        <v>248110</v>
      </c>
      <c r="F10" s="12">
        <v>103826</v>
      </c>
      <c r="G10" s="12">
        <f>E10-F10</f>
        <v>144284</v>
      </c>
      <c r="H10" s="12">
        <v>103886</v>
      </c>
      <c r="I10" s="12">
        <f>E10-H10</f>
        <v>144224</v>
      </c>
      <c r="J10" s="2">
        <f>1-I10/E10</f>
        <v>0.41870944339204386</v>
      </c>
    </row>
    <row r="11" spans="1:10">
      <c r="A11" t="s">
        <v>35</v>
      </c>
      <c r="B11" t="s">
        <v>73</v>
      </c>
      <c r="C11" s="7" t="s">
        <v>123</v>
      </c>
      <c r="D11" t="str">
        <f>VLOOKUP(C11,district_pcodes,2,FALSE)</f>
        <v>MMR008D002</v>
      </c>
      <c r="E11" s="12">
        <v>270750</v>
      </c>
      <c r="F11" s="12">
        <v>86485</v>
      </c>
      <c r="G11" s="12">
        <f>E11-F11</f>
        <v>184265</v>
      </c>
      <c r="H11" s="12">
        <v>92235</v>
      </c>
      <c r="I11" s="12">
        <f>E11-H11</f>
        <v>178515</v>
      </c>
      <c r="J11" s="2">
        <f>1-I11/E11</f>
        <v>0.3406648199445983</v>
      </c>
    </row>
    <row r="12" spans="1:10">
      <c r="A12" t="s">
        <v>59</v>
      </c>
      <c r="B12" t="s">
        <v>61</v>
      </c>
      <c r="C12" s="7" t="s">
        <v>61</v>
      </c>
      <c r="D12" t="str">
        <f>VLOOKUP(C12,district_pcodes,2,FALSE)</f>
        <v>MMR004D001</v>
      </c>
      <c r="E12" s="12">
        <v>28949</v>
      </c>
      <c r="F12" s="12">
        <v>8365</v>
      </c>
      <c r="G12" s="12">
        <f>E12-F12</f>
        <v>20584</v>
      </c>
      <c r="H12" s="12">
        <v>8504</v>
      </c>
      <c r="I12" s="12">
        <f>E12-H12</f>
        <v>20445</v>
      </c>
      <c r="J12" s="2">
        <f>1-I12/E12</f>
        <v>0.29375798818612042</v>
      </c>
    </row>
    <row r="13" spans="1:10">
      <c r="A13" t="s">
        <v>59</v>
      </c>
      <c r="B13" t="s">
        <v>60</v>
      </c>
      <c r="C13" s="7" t="s">
        <v>60</v>
      </c>
      <c r="D13" t="str">
        <f>VLOOKUP(C13,district_pcodes,2,FALSE)</f>
        <v>MMR004D003</v>
      </c>
      <c r="E13" s="12">
        <v>18646</v>
      </c>
      <c r="F13" s="12">
        <v>8672</v>
      </c>
      <c r="G13" s="12">
        <f>E13-F13</f>
        <v>9974</v>
      </c>
      <c r="H13" s="12">
        <v>8913</v>
      </c>
      <c r="I13" s="12">
        <f>E13-H13</f>
        <v>9733</v>
      </c>
      <c r="J13" s="2">
        <f>1-I13/E13</f>
        <v>0.47801136973077341</v>
      </c>
    </row>
    <row r="14" spans="1:10">
      <c r="A14" t="s">
        <v>59</v>
      </c>
      <c r="B14" t="s">
        <v>62</v>
      </c>
      <c r="C14" s="7" t="s">
        <v>62</v>
      </c>
      <c r="D14" t="str">
        <f>VLOOKUP(C14,district_pcodes,2,FALSE)</f>
        <v>MMR004D002</v>
      </c>
      <c r="E14" s="12">
        <v>43526</v>
      </c>
      <c r="F14" s="12">
        <v>5412</v>
      </c>
      <c r="G14" s="12">
        <f>E14-F14</f>
        <v>38114</v>
      </c>
      <c r="H14" s="12">
        <v>5443</v>
      </c>
      <c r="I14" s="12">
        <f>E14-H14</f>
        <v>38083</v>
      </c>
      <c r="J14" s="2">
        <f>1-I14/E14</f>
        <v>0.12505169324082155</v>
      </c>
    </row>
    <row r="15" spans="1:10">
      <c r="A15" t="s">
        <v>47</v>
      </c>
      <c r="B15" t="s">
        <v>50</v>
      </c>
      <c r="C15" s="7" t="s">
        <v>50</v>
      </c>
      <c r="D15" t="str">
        <f>VLOOKUP(C15,district_pcodes,2,FALSE)</f>
        <v>MMR001D003</v>
      </c>
      <c r="E15" s="12">
        <v>63706</v>
      </c>
      <c r="F15" s="12">
        <v>33007</v>
      </c>
      <c r="G15" s="12">
        <f>E15-F15</f>
        <v>30699</v>
      </c>
      <c r="H15" s="12">
        <v>39621</v>
      </c>
      <c r="I15" s="12">
        <f>E15-H15</f>
        <v>24085</v>
      </c>
      <c r="J15" s="2">
        <f>1-I15/E15</f>
        <v>0.6219351395472954</v>
      </c>
    </row>
    <row r="16" spans="1:10">
      <c r="A16" t="s">
        <v>47</v>
      </c>
      <c r="B16" t="s">
        <v>49</v>
      </c>
      <c r="C16" s="7" t="s">
        <v>49</v>
      </c>
      <c r="D16" t="str">
        <f>VLOOKUP(C16,district_pcodes,2,FALSE)</f>
        <v>MMR001D002</v>
      </c>
      <c r="E16" s="12">
        <v>100764</v>
      </c>
      <c r="F16" s="12">
        <v>56660</v>
      </c>
      <c r="G16" s="12">
        <f>E16-F16</f>
        <v>44104</v>
      </c>
      <c r="H16" s="12">
        <v>58220</v>
      </c>
      <c r="I16" s="12">
        <f>E16-H16</f>
        <v>42544</v>
      </c>
      <c r="J16" s="2">
        <f>1-I16/E16</f>
        <v>0.57778571712119409</v>
      </c>
    </row>
    <row r="17" spans="1:10">
      <c r="A17" t="s">
        <v>47</v>
      </c>
      <c r="B17" t="s">
        <v>48</v>
      </c>
      <c r="C17" s="9" t="s">
        <v>48</v>
      </c>
      <c r="D17" t="str">
        <f>VLOOKUP(C17,district_pcodes,2,FALSE)</f>
        <v>MMR001D001</v>
      </c>
      <c r="E17" s="12">
        <v>88687</v>
      </c>
      <c r="F17" s="12">
        <v>50488</v>
      </c>
      <c r="G17" s="12">
        <f>E17-F17</f>
        <v>38199</v>
      </c>
      <c r="H17" s="12">
        <v>51629</v>
      </c>
      <c r="I17" s="12">
        <f>E17-H17</f>
        <v>37058</v>
      </c>
      <c r="J17" s="2">
        <f>1-I17/E17</f>
        <v>0.58214845467768672</v>
      </c>
    </row>
    <row r="18" spans="1:10">
      <c r="A18" t="s">
        <v>47</v>
      </c>
      <c r="B18" t="s">
        <v>51</v>
      </c>
      <c r="C18" s="7" t="s">
        <v>140</v>
      </c>
      <c r="D18" t="str">
        <f>VLOOKUP(C18,district_pcodes,2,FALSE)</f>
        <v>MMR001D004</v>
      </c>
      <c r="E18" s="12">
        <v>16208</v>
      </c>
      <c r="F18" s="12">
        <v>2970</v>
      </c>
      <c r="G18" s="12">
        <f>E18-F18</f>
        <v>13238</v>
      </c>
      <c r="H18" s="12">
        <v>3333</v>
      </c>
      <c r="I18" s="12">
        <f>E18-H18</f>
        <v>12875</v>
      </c>
      <c r="J18" s="2">
        <f>1-I18/E18</f>
        <v>0.20563919052319846</v>
      </c>
    </row>
    <row r="19" spans="1:10">
      <c r="A19" t="s">
        <v>52</v>
      </c>
      <c r="B19" t="s">
        <v>54</v>
      </c>
      <c r="C19" s="7" t="s">
        <v>144</v>
      </c>
      <c r="D19" t="str">
        <f>VLOOKUP(C19,district_pcodes,2,FALSE)</f>
        <v>MMR002D002</v>
      </c>
      <c r="E19" s="12">
        <v>8116</v>
      </c>
      <c r="F19" s="12">
        <v>5794</v>
      </c>
      <c r="G19" s="12">
        <f>E19-F19</f>
        <v>2322</v>
      </c>
      <c r="H19" s="12">
        <v>6105</v>
      </c>
      <c r="I19" s="12">
        <f>E19-H19</f>
        <v>2011</v>
      </c>
      <c r="J19" s="2">
        <f>1-I19/E19</f>
        <v>0.75221784130113356</v>
      </c>
    </row>
    <row r="20" spans="1:10">
      <c r="A20" t="s">
        <v>52</v>
      </c>
      <c r="B20" t="s">
        <v>53</v>
      </c>
      <c r="C20" s="7" t="s">
        <v>53</v>
      </c>
      <c r="D20" t="str">
        <f>VLOOKUP(C20,district_pcodes,2,FALSE)</f>
        <v>MMR002D001</v>
      </c>
      <c r="E20" s="12">
        <v>49158</v>
      </c>
      <c r="F20" s="12">
        <v>44263</v>
      </c>
      <c r="G20" s="12">
        <f>E20-F20</f>
        <v>4895</v>
      </c>
      <c r="H20" s="12">
        <v>45046</v>
      </c>
      <c r="I20" s="12">
        <f>E20-H20</f>
        <v>4112</v>
      </c>
      <c r="J20" s="2">
        <f>1-I20/E20</f>
        <v>0.91635135684934288</v>
      </c>
    </row>
    <row r="21" spans="1:10">
      <c r="A21" t="s">
        <v>55</v>
      </c>
      <c r="B21" t="s">
        <v>56</v>
      </c>
      <c r="C21" s="7" t="s">
        <v>150</v>
      </c>
      <c r="D21" t="str">
        <f>VLOOKUP(C21,district_pcodes,2,FALSE)</f>
        <v>MMR003D001</v>
      </c>
      <c r="E21" s="12">
        <v>175976</v>
      </c>
      <c r="F21" s="12">
        <v>69979</v>
      </c>
      <c r="G21" s="12">
        <f>E21-F21</f>
        <v>105997</v>
      </c>
      <c r="H21" s="12">
        <v>70100</v>
      </c>
      <c r="I21" s="12">
        <f>E21-H21</f>
        <v>105876</v>
      </c>
      <c r="J21" s="2">
        <f>1-I21/E21</f>
        <v>0.39834977496931401</v>
      </c>
    </row>
    <row r="22" spans="1:10">
      <c r="A22" t="s">
        <v>55</v>
      </c>
      <c r="B22" t="s">
        <v>57</v>
      </c>
      <c r="C22" s="7" t="s">
        <v>156</v>
      </c>
      <c r="D22" t="str">
        <f>VLOOKUP(C22,district_pcodes,2,FALSE)</f>
        <v>MMR003D003</v>
      </c>
      <c r="E22" s="12">
        <v>95597</v>
      </c>
      <c r="F22" s="12">
        <v>9396</v>
      </c>
      <c r="G22" s="12">
        <f>E22-F22</f>
        <v>86201</v>
      </c>
      <c r="H22" s="12">
        <v>12646</v>
      </c>
      <c r="I22" s="12">
        <f>E22-H22</f>
        <v>82951</v>
      </c>
      <c r="J22" s="2">
        <f>1-I22/E22</f>
        <v>0.13228448591483</v>
      </c>
    </row>
    <row r="23" spans="1:10">
      <c r="A23" t="s">
        <v>55</v>
      </c>
      <c r="B23" t="s">
        <v>58</v>
      </c>
      <c r="C23" s="7" t="s">
        <v>58</v>
      </c>
      <c r="D23" t="str">
        <f>VLOOKUP(C23,district_pcodes,2,FALSE)</f>
        <v>MMR003D002</v>
      </c>
      <c r="E23" s="12">
        <v>36468</v>
      </c>
      <c r="F23" s="12">
        <v>1</v>
      </c>
      <c r="G23" s="12">
        <f>E23-F23</f>
        <v>36467</v>
      </c>
      <c r="H23" s="12">
        <v>8286</v>
      </c>
      <c r="I23" s="12">
        <f>E23-H23</f>
        <v>28182</v>
      </c>
      <c r="J23" s="2">
        <f>1-I23/E23</f>
        <v>0.22721289897992758</v>
      </c>
    </row>
    <row r="24" spans="1:10">
      <c r="A24" t="s">
        <v>30</v>
      </c>
      <c r="B24" t="s">
        <v>34</v>
      </c>
      <c r="C24" s="7" t="s">
        <v>34</v>
      </c>
      <c r="D24" t="str">
        <f>VLOOKUP(C24,district_pcodes,2,FALSE)</f>
        <v>MMR009D005</v>
      </c>
      <c r="E24" s="12">
        <v>56378</v>
      </c>
      <c r="F24" s="12">
        <v>14133</v>
      </c>
      <c r="G24" s="12">
        <f>E24-F24</f>
        <v>42245</v>
      </c>
      <c r="H24" s="12">
        <v>18044</v>
      </c>
      <c r="I24" s="12">
        <f>E24-H24</f>
        <v>38334</v>
      </c>
      <c r="J24" s="2">
        <f>1-I24/E24</f>
        <v>0.32005392174252367</v>
      </c>
    </row>
    <row r="25" spans="1:10">
      <c r="A25" t="s">
        <v>30</v>
      </c>
      <c r="B25" t="s">
        <v>30</v>
      </c>
      <c r="C25" s="7" t="s">
        <v>30</v>
      </c>
      <c r="D25" t="str">
        <f>VLOOKUP(C25,district_pcodes,2,FALSE)</f>
        <v>MMR009D001</v>
      </c>
      <c r="E25" s="12">
        <v>291432</v>
      </c>
      <c r="F25" s="12">
        <v>79660</v>
      </c>
      <c r="G25" s="12">
        <f>E25-F25</f>
        <v>211772</v>
      </c>
      <c r="H25" s="12">
        <v>83855</v>
      </c>
      <c r="I25" s="12">
        <f>E25-H25</f>
        <v>207577</v>
      </c>
      <c r="J25" s="2">
        <f>1-I25/E25</f>
        <v>0.28773435998792174</v>
      </c>
    </row>
    <row r="26" spans="1:10">
      <c r="A26" t="s">
        <v>30</v>
      </c>
      <c r="B26" t="s">
        <v>32</v>
      </c>
      <c r="C26" s="7" t="s">
        <v>32</v>
      </c>
      <c r="D26" t="str">
        <f>VLOOKUP(C26,district_pcodes,2,FALSE)</f>
        <v>MMR009D002</v>
      </c>
      <c r="E26" s="12">
        <v>162423</v>
      </c>
      <c r="F26" s="12">
        <v>46704</v>
      </c>
      <c r="G26" s="12">
        <f>E26-F26</f>
        <v>115719</v>
      </c>
      <c r="H26" s="12">
        <v>48479</v>
      </c>
      <c r="I26" s="12">
        <f>E26-H26</f>
        <v>113944</v>
      </c>
      <c r="J26" s="2">
        <f>1-I26/E26</f>
        <v>0.29847373832523716</v>
      </c>
    </row>
    <row r="27" spans="1:10">
      <c r="A27" t="s">
        <v>30</v>
      </c>
      <c r="B27" t="s">
        <v>31</v>
      </c>
      <c r="C27" s="7" t="s">
        <v>31</v>
      </c>
      <c r="D27" t="str">
        <f>VLOOKUP(C27,district_pcodes,2,FALSE)</f>
        <v>MMR009D004</v>
      </c>
      <c r="E27" s="12">
        <v>229705</v>
      </c>
      <c r="F27" s="12">
        <v>67321</v>
      </c>
      <c r="G27" s="12">
        <f>E27-F27</f>
        <v>162384</v>
      </c>
      <c r="H27" s="12">
        <v>94320</v>
      </c>
      <c r="I27" s="12">
        <f>E27-H27</f>
        <v>135385</v>
      </c>
      <c r="J27" s="2">
        <f>1-I27/E27</f>
        <v>0.41061361311247035</v>
      </c>
    </row>
    <row r="28" spans="1:10">
      <c r="A28" t="s">
        <v>30</v>
      </c>
      <c r="B28" t="s">
        <v>33</v>
      </c>
      <c r="C28" s="7" t="s">
        <v>33</v>
      </c>
      <c r="D28" t="str">
        <f>VLOOKUP(C28,district_pcodes,2,FALSE)</f>
        <v>MMR009D003</v>
      </c>
      <c r="E28" s="12">
        <v>179839</v>
      </c>
      <c r="F28" s="12">
        <v>33515</v>
      </c>
      <c r="G28" s="12">
        <f>E28-F28</f>
        <v>146324</v>
      </c>
      <c r="H28" s="12">
        <v>37412</v>
      </c>
      <c r="I28" s="12">
        <f>E28-H28</f>
        <v>142427</v>
      </c>
      <c r="J28" s="2">
        <f>1-I28/E28</f>
        <v>0.2080305161839201</v>
      </c>
    </row>
    <row r="29" spans="1:10">
      <c r="A29" t="s">
        <v>12</v>
      </c>
      <c r="B29" t="s">
        <v>14</v>
      </c>
      <c r="C29" s="7" t="s">
        <v>14</v>
      </c>
      <c r="D29" t="str">
        <f>VLOOKUP(C29,district_pcodes,2,FALSE)</f>
        <v>MMR010D003</v>
      </c>
      <c r="E29" s="12">
        <v>169988</v>
      </c>
      <c r="F29" s="12"/>
      <c r="G29" s="12">
        <f>E29-F29</f>
        <v>169988</v>
      </c>
      <c r="H29" s="12">
        <v>95712</v>
      </c>
      <c r="I29" s="12">
        <f>E29-H29</f>
        <v>74276</v>
      </c>
      <c r="J29" s="2">
        <f>1-I29/E29</f>
        <v>0.56305150951831895</v>
      </c>
    </row>
    <row r="30" spans="1:10">
      <c r="A30" t="s">
        <v>12</v>
      </c>
      <c r="B30" t="s">
        <v>12</v>
      </c>
      <c r="C30" s="7" t="s">
        <v>12</v>
      </c>
      <c r="D30" t="str">
        <f>VLOOKUP(C30,district_pcodes,2,FALSE)</f>
        <v>MMR010D001</v>
      </c>
      <c r="E30" s="12">
        <v>324477</v>
      </c>
      <c r="F30" s="12"/>
      <c r="G30" s="12">
        <f>E30-F30</f>
        <v>324477</v>
      </c>
      <c r="H30" s="12">
        <v>310600</v>
      </c>
      <c r="I30" s="12">
        <f>E30-H30</f>
        <v>13877</v>
      </c>
      <c r="J30" s="2">
        <f>1-I30/E30</f>
        <v>0.95723271603226112</v>
      </c>
    </row>
    <row r="31" spans="1:10">
      <c r="A31" t="s">
        <v>12</v>
      </c>
      <c r="B31" t="s">
        <v>15</v>
      </c>
      <c r="C31" s="7" t="s">
        <v>15</v>
      </c>
      <c r="D31" t="str">
        <f>VLOOKUP(C31,district_pcodes,2,FALSE)</f>
        <v>MMR010D007</v>
      </c>
      <c r="E31" s="12">
        <v>200227</v>
      </c>
      <c r="F31" s="12"/>
      <c r="G31" s="12">
        <f>E31-F31</f>
        <v>200227</v>
      </c>
      <c r="H31" s="12">
        <v>98921</v>
      </c>
      <c r="I31" s="12">
        <f>E31-H31</f>
        <v>101306</v>
      </c>
      <c r="J31" s="2">
        <f>1-I31/E31</f>
        <v>0.49404425976516653</v>
      </c>
    </row>
    <row r="32" spans="1:10">
      <c r="A32" t="s">
        <v>12</v>
      </c>
      <c r="B32" t="s">
        <v>16</v>
      </c>
      <c r="C32" s="7" t="s">
        <v>16</v>
      </c>
      <c r="D32" t="str">
        <f>VLOOKUP(C32,district_pcodes,2,FALSE)</f>
        <v>MMR010D004</v>
      </c>
      <c r="E32" s="12">
        <v>180995</v>
      </c>
      <c r="F32" s="12"/>
      <c r="G32" s="12">
        <f>E32-F32</f>
        <v>180995</v>
      </c>
      <c r="H32" s="12">
        <v>88836</v>
      </c>
      <c r="I32" s="12">
        <f>E32-H32</f>
        <v>92159</v>
      </c>
      <c r="J32" s="2">
        <f>1-I32/E32</f>
        <v>0.49082018840299457</v>
      </c>
    </row>
    <row r="33" spans="1:10">
      <c r="A33" t="s">
        <v>12</v>
      </c>
      <c r="B33" t="s">
        <v>17</v>
      </c>
      <c r="C33" s="7" t="s">
        <v>17</v>
      </c>
      <c r="D33" t="str">
        <f>VLOOKUP(C33,district_pcodes,2,FALSE)</f>
        <v>MMR010D005</v>
      </c>
      <c r="E33" s="12">
        <v>116434</v>
      </c>
      <c r="F33" s="12"/>
      <c r="G33" s="12">
        <f>E33-F33</f>
        <v>116434</v>
      </c>
      <c r="H33" s="12">
        <v>57563</v>
      </c>
      <c r="I33" s="12">
        <f>E33-H33</f>
        <v>58871</v>
      </c>
      <c r="J33" s="2">
        <f>1-I33/E33</f>
        <v>0.49438308397890651</v>
      </c>
    </row>
    <row r="34" spans="1:10">
      <c r="A34" t="s">
        <v>12</v>
      </c>
      <c r="B34" t="s">
        <v>13</v>
      </c>
      <c r="C34" s="7" t="s">
        <v>183</v>
      </c>
      <c r="D34" t="str">
        <f>VLOOKUP(C34,district_pcodes,2,FALSE)</f>
        <v>MMR010D002</v>
      </c>
      <c r="E34" s="12">
        <v>214948</v>
      </c>
      <c r="F34" s="12"/>
      <c r="G34" s="12">
        <f>E34-F34</f>
        <v>214948</v>
      </c>
      <c r="H34" s="12">
        <v>118571</v>
      </c>
      <c r="I34" s="12">
        <f>E34-H34</f>
        <v>96377</v>
      </c>
      <c r="J34" s="2">
        <f>1-I34/E34</f>
        <v>0.55162643988313453</v>
      </c>
    </row>
    <row r="35" spans="1:10">
      <c r="A35" t="s">
        <v>12</v>
      </c>
      <c r="B35" t="s">
        <v>18</v>
      </c>
      <c r="C35" s="7" t="s">
        <v>186</v>
      </c>
      <c r="D35" t="str">
        <f>VLOOKUP(C35,district_pcodes,2,FALSE)</f>
        <v>MMR010D006</v>
      </c>
      <c r="E35" s="12">
        <v>116122</v>
      </c>
      <c r="F35" s="12"/>
      <c r="G35" s="12">
        <f>E35-F35</f>
        <v>116122</v>
      </c>
      <c r="H35" s="12">
        <v>45109</v>
      </c>
      <c r="I35" s="12">
        <f>E35-H35</f>
        <v>71013</v>
      </c>
      <c r="J35" s="2">
        <f>1-I35/E35</f>
        <v>0.38846213465148727</v>
      </c>
    </row>
    <row r="36" spans="1:10">
      <c r="A36" t="s">
        <v>63</v>
      </c>
      <c r="B36" t="s">
        <v>64</v>
      </c>
      <c r="C36" s="7" t="s">
        <v>64</v>
      </c>
      <c r="D36" t="str">
        <f>VLOOKUP(C36,district_pcodes,2,FALSE)</f>
        <v>MMR011D001</v>
      </c>
      <c r="E36" s="12">
        <v>253283</v>
      </c>
      <c r="F36" s="12">
        <v>131405</v>
      </c>
      <c r="G36" s="12">
        <f>E36-F36</f>
        <v>121878</v>
      </c>
      <c r="H36" s="12">
        <v>139164</v>
      </c>
      <c r="I36" s="12">
        <f>E36-H36</f>
        <v>114119</v>
      </c>
      <c r="J36" s="2">
        <f>1-I36/E36</f>
        <v>0.54944074414785038</v>
      </c>
    </row>
    <row r="37" spans="1:10">
      <c r="A37" t="s">
        <v>63</v>
      </c>
      <c r="B37" t="s">
        <v>65</v>
      </c>
      <c r="C37" s="7" t="s">
        <v>65</v>
      </c>
      <c r="D37" t="str">
        <f>VLOOKUP(C37,district_pcodes,2,FALSE)</f>
        <v>MMR011D002</v>
      </c>
      <c r="E37" s="12">
        <v>169329</v>
      </c>
      <c r="F37" s="12">
        <v>81388</v>
      </c>
      <c r="G37" s="12">
        <f>E37-F37</f>
        <v>87941</v>
      </c>
      <c r="H37" s="12">
        <v>89595</v>
      </c>
      <c r="I37" s="12">
        <f>E37-H37</f>
        <v>79734</v>
      </c>
      <c r="J37" s="2">
        <f>1-I37/E37</f>
        <v>0.52911787112662334</v>
      </c>
    </row>
    <row r="38" spans="1:10">
      <c r="A38" t="s">
        <v>9</v>
      </c>
      <c r="B38" t="s">
        <v>10</v>
      </c>
      <c r="C38" s="7" t="s">
        <v>195</v>
      </c>
      <c r="D38" t="str">
        <f>VLOOKUP(C38,district_pcodes,2,FALSE)</f>
        <v>MMR018D002</v>
      </c>
      <c r="E38" s="12">
        <v>143426</v>
      </c>
      <c r="F38" s="12">
        <v>85310</v>
      </c>
      <c r="G38" s="12">
        <f>E38-F38</f>
        <v>58116</v>
      </c>
      <c r="H38" s="12">
        <v>93816</v>
      </c>
      <c r="I38" s="12">
        <f>E38-H38</f>
        <v>49610</v>
      </c>
      <c r="J38" s="2">
        <f>1-I38/E38</f>
        <v>0.654107344553986</v>
      </c>
    </row>
    <row r="39" spans="1:10">
      <c r="A39" t="s">
        <v>9</v>
      </c>
      <c r="B39" t="s">
        <v>11</v>
      </c>
      <c r="C39" s="7" t="s">
        <v>198</v>
      </c>
      <c r="D39" t="str">
        <f>VLOOKUP(C39,district_pcodes,2,FALSE)</f>
        <v>MMR018D001</v>
      </c>
      <c r="E39" s="12">
        <v>118827</v>
      </c>
      <c r="F39" s="12">
        <v>59068</v>
      </c>
      <c r="G39" s="12">
        <f>E39-F39</f>
        <v>59759</v>
      </c>
      <c r="H39" s="12">
        <v>62184</v>
      </c>
      <c r="I39" s="12">
        <f>E39-H39</f>
        <v>56643</v>
      </c>
      <c r="J39" s="2">
        <f>1-I39/E39</f>
        <v>0.52331540811431743</v>
      </c>
    </row>
    <row r="40" spans="1:10">
      <c r="A40" t="s">
        <v>66</v>
      </c>
      <c r="B40" t="s">
        <v>69</v>
      </c>
      <c r="C40" s="7" t="s">
        <v>202</v>
      </c>
      <c r="D40" t="str">
        <f>VLOOKUP(C40,district_pcodes,2,FALSE)</f>
        <v>MMR012D003</v>
      </c>
      <c r="E40" s="12">
        <v>101776</v>
      </c>
      <c r="F40" s="12">
        <v>19800</v>
      </c>
      <c r="G40" s="12">
        <f>E40-F40</f>
        <v>81976</v>
      </c>
      <c r="H40" s="12">
        <v>24231</v>
      </c>
      <c r="I40" s="12">
        <f>E40-H40</f>
        <v>77545</v>
      </c>
      <c r="J40" s="2">
        <f>1-I40/E40</f>
        <v>0.23808166954881305</v>
      </c>
    </row>
    <row r="41" spans="1:10">
      <c r="A41" t="s">
        <v>66</v>
      </c>
      <c r="B41" t="s">
        <v>71</v>
      </c>
      <c r="C41" s="7" t="s">
        <v>205</v>
      </c>
      <c r="D41" t="str">
        <f>VLOOKUP(C41,district_pcodes,2,FALSE)</f>
        <v>MMR012D002</v>
      </c>
      <c r="E41" s="12">
        <v>19160</v>
      </c>
      <c r="F41" s="12">
        <v>5786</v>
      </c>
      <c r="G41" s="12">
        <f>E41-F41</f>
        <v>13374</v>
      </c>
      <c r="H41" s="12">
        <v>9241</v>
      </c>
      <c r="I41" s="12">
        <f>E41-H41</f>
        <v>9919</v>
      </c>
      <c r="J41" s="2">
        <f>1-I41/E41</f>
        <v>0.4823068893528184</v>
      </c>
    </row>
    <row r="42" spans="1:10">
      <c r="A42" t="s">
        <v>66</v>
      </c>
      <c r="B42" t="s">
        <v>68</v>
      </c>
      <c r="C42" s="7" t="s">
        <v>208</v>
      </c>
      <c r="D42" t="str">
        <f>VLOOKUP(C42,district_pcodes,2,FALSE)</f>
        <v>MMR012D005</v>
      </c>
      <c r="E42" s="12">
        <v>145987</v>
      </c>
      <c r="F42" s="12">
        <v>17573</v>
      </c>
      <c r="G42" s="12">
        <f>E42-F42</f>
        <v>128414</v>
      </c>
      <c r="H42" s="12">
        <v>25825</v>
      </c>
      <c r="I42" s="12">
        <f>E42-H42</f>
        <v>120162</v>
      </c>
      <c r="J42" s="2">
        <f>1-I42/E42</f>
        <v>0.17689931295252315</v>
      </c>
    </row>
    <row r="43" spans="1:10">
      <c r="A43" t="s">
        <v>66</v>
      </c>
      <c r="B43" t="s">
        <v>67</v>
      </c>
      <c r="C43" s="7" t="s">
        <v>67</v>
      </c>
      <c r="D43" t="str">
        <f>VLOOKUP(C43,district_pcodes,2,FALSE)</f>
        <v>MMR012D001</v>
      </c>
      <c r="E43" s="12">
        <v>109256</v>
      </c>
      <c r="F43" s="12">
        <v>26224</v>
      </c>
      <c r="G43" s="12">
        <f>E43-F43</f>
        <v>83032</v>
      </c>
      <c r="H43" s="12">
        <v>32978</v>
      </c>
      <c r="I43" s="12">
        <f>E43-H43</f>
        <v>76278</v>
      </c>
      <c r="J43" s="2">
        <f>1-I43/E43</f>
        <v>0.30184154645969097</v>
      </c>
    </row>
    <row r="44" spans="1:10">
      <c r="A44" t="s">
        <v>66</v>
      </c>
      <c r="B44" t="s">
        <v>70</v>
      </c>
      <c r="C44" s="7" t="s">
        <v>70</v>
      </c>
      <c r="D44" t="str">
        <f>VLOOKUP(C44,district_pcodes,2,FALSE)</f>
        <v>MMR012D004</v>
      </c>
      <c r="E44" s="12">
        <v>83593</v>
      </c>
      <c r="F44" s="12">
        <v>24986</v>
      </c>
      <c r="G44" s="12">
        <f>E44-F44</f>
        <v>58607</v>
      </c>
      <c r="H44" s="12">
        <v>28788</v>
      </c>
      <c r="I44" s="12">
        <f>E44-H44</f>
        <v>54805</v>
      </c>
      <c r="J44" s="2">
        <f>1-I44/E44</f>
        <v>0.34438290287464257</v>
      </c>
    </row>
    <row r="45" spans="1:10">
      <c r="A45" t="s">
        <v>19</v>
      </c>
      <c r="B45" t="s">
        <v>25</v>
      </c>
      <c r="C45" s="7" t="s">
        <v>219</v>
      </c>
      <c r="D45" t="str">
        <f>VLOOKUP(C45,district_pcodes,2,FALSE)</f>
        <v>MMR005D005</v>
      </c>
      <c r="E45" s="12">
        <v>106562</v>
      </c>
      <c r="F45" s="12">
        <v>11160</v>
      </c>
      <c r="G45" s="12">
        <f>E45-F45</f>
        <v>95402</v>
      </c>
      <c r="H45" s="12">
        <v>13559</v>
      </c>
      <c r="I45" s="12">
        <f>E45-H45</f>
        <v>93003</v>
      </c>
      <c r="J45" s="2">
        <f>1-I45/E45</f>
        <v>0.12724047972072594</v>
      </c>
    </row>
    <row r="46" spans="1:10">
      <c r="A46" t="s">
        <v>19</v>
      </c>
      <c r="B46" t="s">
        <v>23</v>
      </c>
      <c r="C46" s="7" t="s">
        <v>23</v>
      </c>
      <c r="D46" t="str">
        <f>VLOOKUP(C46,district_pcodes,2,FALSE)</f>
        <v>MMR005D010</v>
      </c>
      <c r="E46" s="12">
        <v>75415</v>
      </c>
      <c r="F46" s="12">
        <v>28460</v>
      </c>
      <c r="G46" s="12">
        <f>E46-F46</f>
        <v>46955</v>
      </c>
      <c r="H46" s="12">
        <v>31644</v>
      </c>
      <c r="I46" s="12">
        <f>E46-H46</f>
        <v>43771</v>
      </c>
      <c r="J46" s="2">
        <f>1-I46/E46</f>
        <v>0.41959822316515283</v>
      </c>
    </row>
    <row r="47" spans="1:10">
      <c r="A47" t="s">
        <v>19</v>
      </c>
      <c r="B47" t="s">
        <v>24</v>
      </c>
      <c r="C47" s="7" t="s">
        <v>24</v>
      </c>
      <c r="D47" t="str">
        <f>VLOOKUP(C47,district_pcodes,2,FALSE)</f>
        <v>MMR005D004</v>
      </c>
      <c r="E47" s="12">
        <v>167956</v>
      </c>
      <c r="F47" s="12">
        <v>54210</v>
      </c>
      <c r="G47" s="12">
        <f>E47-F47</f>
        <v>113746</v>
      </c>
      <c r="H47" s="12">
        <v>60801</v>
      </c>
      <c r="I47" s="12">
        <f>E47-H47</f>
        <v>107155</v>
      </c>
      <c r="J47" s="2">
        <f>1-I47/E47</f>
        <v>0.36200552525661478</v>
      </c>
    </row>
    <row r="48" spans="1:10">
      <c r="A48" t="s">
        <v>19</v>
      </c>
      <c r="B48" t="s">
        <v>28</v>
      </c>
      <c r="C48" s="7" t="s">
        <v>216</v>
      </c>
      <c r="D48" t="str">
        <f>VLOOKUP(C48,district_pcodes,2,FALSE)</f>
        <v>MMR005D008</v>
      </c>
      <c r="E48" s="12">
        <f>61842/2</f>
        <v>30921</v>
      </c>
      <c r="F48" s="12">
        <v>0</v>
      </c>
      <c r="G48" s="12">
        <f>E48-F48</f>
        <v>30921</v>
      </c>
      <c r="H48" s="12">
        <v>0</v>
      </c>
      <c r="I48" s="12">
        <f>E48-H48</f>
        <v>30921</v>
      </c>
      <c r="J48" s="2">
        <f>1-I48/E48</f>
        <v>0</v>
      </c>
    </row>
    <row r="49" spans="1:10">
      <c r="A49" t="s">
        <v>19</v>
      </c>
      <c r="B49" t="s">
        <v>27</v>
      </c>
      <c r="C49" s="7" t="s">
        <v>226</v>
      </c>
      <c r="D49" t="str">
        <f>VLOOKUP(C49,district_pcodes,2,FALSE)</f>
        <v>MMR005D007</v>
      </c>
      <c r="E49" s="12">
        <v>30591</v>
      </c>
      <c r="F49" s="12">
        <v>0</v>
      </c>
      <c r="G49" s="12">
        <f>E49-F49</f>
        <v>30591</v>
      </c>
      <c r="H49" s="12">
        <v>0</v>
      </c>
      <c r="I49" s="12">
        <f>E49-H49</f>
        <v>30591</v>
      </c>
      <c r="J49" s="2">
        <f>1-I49/E49</f>
        <v>0</v>
      </c>
    </row>
    <row r="50" spans="1:10">
      <c r="A50" t="s">
        <v>19</v>
      </c>
      <c r="B50" t="s">
        <v>20</v>
      </c>
      <c r="C50" s="7" t="s">
        <v>20</v>
      </c>
      <c r="D50" t="str">
        <f>VLOOKUP(C50,district_pcodes,2,FALSE)</f>
        <v>MMR005D003</v>
      </c>
      <c r="E50" s="12">
        <v>163545</v>
      </c>
      <c r="F50" s="12">
        <v>80308</v>
      </c>
      <c r="G50" s="12">
        <f>E50-F50</f>
        <v>83237</v>
      </c>
      <c r="H50" s="12">
        <v>88156</v>
      </c>
      <c r="I50" s="12">
        <f>E50-H50</f>
        <v>75389</v>
      </c>
      <c r="J50" s="2">
        <f>1-I50/E50</f>
        <v>0.53903207068390957</v>
      </c>
    </row>
    <row r="51" spans="1:10">
      <c r="A51" t="s">
        <v>19</v>
      </c>
      <c r="B51" t="s">
        <v>29</v>
      </c>
      <c r="D51" t="e">
        <f>VLOOKUP(C51,district_pcodes,2,FALSE)</f>
        <v>#N/A</v>
      </c>
      <c r="E51" s="12">
        <f>61842/2</f>
        <v>30921</v>
      </c>
      <c r="F51" s="12">
        <v>0</v>
      </c>
      <c r="G51" s="12">
        <f>E51-F51</f>
        <v>30921</v>
      </c>
      <c r="H51" s="12">
        <v>0</v>
      </c>
      <c r="I51" s="12">
        <f>E51-H51</f>
        <v>30921</v>
      </c>
      <c r="J51" s="2">
        <f>1-I51/E51</f>
        <v>0</v>
      </c>
    </row>
    <row r="52" spans="1:10">
      <c r="A52" t="s">
        <v>19</v>
      </c>
      <c r="B52" t="s">
        <v>19</v>
      </c>
      <c r="C52" s="7" t="s">
        <v>19</v>
      </c>
      <c r="D52" t="str">
        <f>VLOOKUP(C52,district_pcodes,2,FALSE)</f>
        <v>MMR005D001</v>
      </c>
      <c r="E52" s="12">
        <v>114709</v>
      </c>
      <c r="F52" s="12">
        <v>53242</v>
      </c>
      <c r="G52" s="12">
        <f>E52-F52</f>
        <v>61467</v>
      </c>
      <c r="H52" s="12">
        <v>61448</v>
      </c>
      <c r="I52" s="12">
        <f>E52-H52</f>
        <v>53261</v>
      </c>
      <c r="J52" s="2">
        <f>1-I52/E52</f>
        <v>0.53568595315101697</v>
      </c>
    </row>
    <row r="53" spans="1:10">
      <c r="A53" t="s">
        <v>19</v>
      </c>
      <c r="B53" t="s">
        <v>22</v>
      </c>
      <c r="C53" s="7" t="s">
        <v>22</v>
      </c>
      <c r="D53" t="str">
        <f>VLOOKUP(C53,district_pcodes,2,FALSE)</f>
        <v>MMR005D002</v>
      </c>
      <c r="E53" s="12">
        <v>236062</v>
      </c>
      <c r="F53" s="12">
        <v>65383</v>
      </c>
      <c r="G53" s="12">
        <f>E53-F53</f>
        <v>170679</v>
      </c>
      <c r="H53" s="12">
        <v>75520</v>
      </c>
      <c r="I53" s="12">
        <f>E53-H53</f>
        <v>160542</v>
      </c>
      <c r="J53" s="2">
        <f>1-I53/E53</f>
        <v>0.31991595428319675</v>
      </c>
    </row>
    <row r="54" spans="1:10">
      <c r="A54" t="s">
        <v>19</v>
      </c>
      <c r="B54" t="s">
        <v>26</v>
      </c>
      <c r="C54" s="7" t="s">
        <v>26</v>
      </c>
      <c r="D54" t="str">
        <f>VLOOKUP(C54,district_pcodes,2,FALSE)</f>
        <v>MMR005D006</v>
      </c>
      <c r="E54" s="12">
        <v>22591</v>
      </c>
      <c r="F54" s="12">
        <v>5110</v>
      </c>
      <c r="G54" s="12">
        <f>E54-F54</f>
        <v>17481</v>
      </c>
      <c r="H54" s="12">
        <v>6033</v>
      </c>
      <c r="I54" s="12">
        <f>E54-H54</f>
        <v>16558</v>
      </c>
      <c r="J54" s="2">
        <f>1-I54/E54</f>
        <v>0.26705325129476343</v>
      </c>
    </row>
    <row r="55" spans="1:10">
      <c r="A55" t="s">
        <v>19</v>
      </c>
      <c r="B55" t="s">
        <v>21</v>
      </c>
      <c r="C55" s="7" t="s">
        <v>237</v>
      </c>
      <c r="D55" t="str">
        <f>VLOOKUP(C55,district_pcodes,2,FALSE)</f>
        <v>MMR005D009</v>
      </c>
      <c r="E55" s="12">
        <v>117584</v>
      </c>
      <c r="F55" s="12">
        <v>25733</v>
      </c>
      <c r="G55" s="12">
        <f>E55-F55</f>
        <v>91851</v>
      </c>
      <c r="H55" s="12">
        <v>31087</v>
      </c>
      <c r="I55" s="12">
        <f>E55-H55</f>
        <v>86497</v>
      </c>
      <c r="J55" s="2">
        <f>1-I55/E55</f>
        <v>0.26438120832766365</v>
      </c>
    </row>
    <row r="56" spans="1:10">
      <c r="A56" t="s">
        <v>74</v>
      </c>
      <c r="B56" t="s">
        <v>85</v>
      </c>
      <c r="C56" s="7" t="s">
        <v>258</v>
      </c>
      <c r="D56" t="str">
        <f>VLOOKUP(C56,district_pcodes,2,FALSE)</f>
        <v>MMR015D006</v>
      </c>
      <c r="E56" s="12">
        <v>35630</v>
      </c>
      <c r="F56" s="12"/>
      <c r="G56" s="12">
        <f>E56-F56</f>
        <v>35630</v>
      </c>
      <c r="H56" s="12">
        <v>0</v>
      </c>
      <c r="I56" s="12">
        <f>E56-H56</f>
        <v>35630</v>
      </c>
      <c r="J56" s="2">
        <f>1-I56/E56</f>
        <v>0</v>
      </c>
    </row>
    <row r="57" spans="1:10">
      <c r="A57" t="s">
        <v>74</v>
      </c>
      <c r="B57" t="s">
        <v>84</v>
      </c>
      <c r="C57" s="7" t="s">
        <v>261</v>
      </c>
      <c r="D57" t="str">
        <f>VLOOKUP(C57,district_pcodes,2,FALSE)</f>
        <v>MMR015D004</v>
      </c>
      <c r="E57" s="12">
        <v>10392</v>
      </c>
      <c r="F57" s="12"/>
      <c r="G57" s="12">
        <f>E57-F57</f>
        <v>10392</v>
      </c>
      <c r="H57" s="12">
        <v>0</v>
      </c>
      <c r="I57" s="12">
        <f>E57-H57</f>
        <v>10392</v>
      </c>
      <c r="J57" s="2">
        <f>1-I57/E57</f>
        <v>0</v>
      </c>
    </row>
    <row r="58" spans="1:10">
      <c r="A58" t="s">
        <v>74</v>
      </c>
      <c r="B58" t="s">
        <v>82</v>
      </c>
      <c r="C58" s="7" t="s">
        <v>82</v>
      </c>
      <c r="D58" t="str">
        <f>VLOOKUP(C58,district_pcodes,2,FALSE)</f>
        <v>MMR015D003</v>
      </c>
      <c r="E58" s="12">
        <v>163679</v>
      </c>
      <c r="F58" s="12"/>
      <c r="G58" s="12">
        <f>E58-F58</f>
        <v>163679</v>
      </c>
      <c r="H58" s="12">
        <v>52184</v>
      </c>
      <c r="I58" s="12">
        <f>E58-H58</f>
        <v>111495</v>
      </c>
      <c r="J58" s="2">
        <f>1-I58/E58</f>
        <v>0.3188191521209196</v>
      </c>
    </row>
    <row r="59" spans="1:10">
      <c r="A59" t="s">
        <v>74</v>
      </c>
      <c r="B59" t="s">
        <v>75</v>
      </c>
      <c r="C59" s="7" t="s">
        <v>242</v>
      </c>
      <c r="D59" t="str">
        <f>VLOOKUP(C59,district_pcodes,2,FALSE)</f>
        <v>MMR016D001</v>
      </c>
      <c r="E59" s="12">
        <v>102982</v>
      </c>
      <c r="F59" s="12">
        <v>0</v>
      </c>
      <c r="G59" s="12">
        <f>E59-F59</f>
        <v>102982</v>
      </c>
      <c r="H59" s="12">
        <v>17042</v>
      </c>
      <c r="I59" s="12">
        <f>E59-H59</f>
        <v>85940</v>
      </c>
      <c r="J59" s="2">
        <f>1-I59/E59</f>
        <v>0.16548523042861862</v>
      </c>
    </row>
    <row r="60" spans="1:10">
      <c r="A60" t="s">
        <v>74</v>
      </c>
      <c r="B60" t="s">
        <v>81</v>
      </c>
      <c r="C60" s="7" t="s">
        <v>81</v>
      </c>
      <c r="D60" t="str">
        <f>VLOOKUP(C60,district_pcodes,2,FALSE)</f>
        <v>MMR015D001</v>
      </c>
      <c r="E60" s="12">
        <v>125181</v>
      </c>
      <c r="F60" s="12"/>
      <c r="G60" s="12">
        <f>E60-F60</f>
        <v>125181</v>
      </c>
      <c r="H60" s="12">
        <v>55864</v>
      </c>
      <c r="I60" s="12">
        <f>E60-H60</f>
        <v>69317</v>
      </c>
      <c r="J60" s="2">
        <f>1-I60/E60</f>
        <v>0.44626580711130281</v>
      </c>
    </row>
    <row r="61" spans="1:10">
      <c r="A61" t="s">
        <v>74</v>
      </c>
      <c r="B61" t="s">
        <v>86</v>
      </c>
      <c r="C61" s="7" t="s">
        <v>268</v>
      </c>
      <c r="D61" t="str">
        <f>VLOOKUP(C61,district_pcodes,2,FALSE)</f>
        <v>MMR015D005</v>
      </c>
      <c r="E61" s="12">
        <v>24846</v>
      </c>
      <c r="F61" s="12"/>
      <c r="G61" s="12">
        <f>E61-F61</f>
        <v>24846</v>
      </c>
      <c r="H61" s="12">
        <v>0</v>
      </c>
      <c r="I61" s="12">
        <f>E61-H61</f>
        <v>24846</v>
      </c>
      <c r="J61" s="2">
        <f>1-I61/E61</f>
        <v>0</v>
      </c>
    </row>
    <row r="62" spans="1:10">
      <c r="A62" t="s">
        <v>74</v>
      </c>
      <c r="B62" t="s">
        <v>80</v>
      </c>
      <c r="C62" s="7" t="s">
        <v>290</v>
      </c>
      <c r="D62" t="str">
        <f>VLOOKUP(C62,district_pcodes,2,FALSE)</f>
        <v>MMR014D003</v>
      </c>
      <c r="E62" s="12">
        <v>34362</v>
      </c>
      <c r="F62" s="12">
        <v>14637</v>
      </c>
      <c r="G62" s="12">
        <f>E62-F62</f>
        <v>19725</v>
      </c>
      <c r="H62" s="12">
        <v>15358</v>
      </c>
      <c r="I62" s="12">
        <f>E62-H62</f>
        <v>19004</v>
      </c>
      <c r="J62" s="2">
        <f>1-I62/E62</f>
        <v>0.44694720912636055</v>
      </c>
    </row>
    <row r="63" spans="1:10">
      <c r="A63" t="s">
        <v>74</v>
      </c>
      <c r="B63" t="s">
        <v>79</v>
      </c>
      <c r="C63" s="7" t="s">
        <v>293</v>
      </c>
      <c r="D63" t="str">
        <f>VLOOKUP(C63,district_pcodes,2,FALSE)</f>
        <v>MMR014D002</v>
      </c>
      <c r="E63" s="12">
        <v>111390</v>
      </c>
      <c r="F63" s="12">
        <v>35175</v>
      </c>
      <c r="G63" s="12">
        <f>E63-F63</f>
        <v>76215</v>
      </c>
      <c r="H63" s="12">
        <v>38284</v>
      </c>
      <c r="I63" s="12">
        <f>E63-H63</f>
        <v>73106</v>
      </c>
      <c r="J63" s="2">
        <f>1-I63/E63</f>
        <v>0.34369332974234668</v>
      </c>
    </row>
    <row r="64" spans="1:10">
      <c r="A64" t="s">
        <v>74</v>
      </c>
      <c r="B64" t="s">
        <v>77</v>
      </c>
      <c r="C64" s="7" t="s">
        <v>253</v>
      </c>
      <c r="D64" t="str">
        <f>VLOOKUP(C64,district_pcodes,2,FALSE)</f>
        <v>MMR016D003</v>
      </c>
      <c r="E64" s="12">
        <v>61034</v>
      </c>
      <c r="F64" s="12">
        <v>0</v>
      </c>
      <c r="G64" s="12">
        <f>E64-F64</f>
        <v>61034</v>
      </c>
      <c r="H64" s="12">
        <v>21076</v>
      </c>
      <c r="I64" s="12">
        <f>E64-H64</f>
        <v>39958</v>
      </c>
      <c r="J64" s="2">
        <f>1-I64/E64</f>
        <v>0.34531572566110691</v>
      </c>
    </row>
    <row r="65" spans="1:10">
      <c r="A65" t="s">
        <v>74</v>
      </c>
      <c r="B65" t="s">
        <v>76</v>
      </c>
      <c r="C65" s="7" t="s">
        <v>76</v>
      </c>
      <c r="D65" t="str">
        <f>VLOOKUP(C65,district_pcodes,2,FALSE)</f>
        <v>MMR016D002</v>
      </c>
      <c r="E65" s="12">
        <v>44931</v>
      </c>
      <c r="F65" s="12">
        <v>0</v>
      </c>
      <c r="G65" s="12">
        <f>E65-F65</f>
        <v>44931</v>
      </c>
      <c r="H65" s="12">
        <v>4128</v>
      </c>
      <c r="I65" s="12">
        <f>E65-H65</f>
        <v>40803</v>
      </c>
      <c r="J65" s="2">
        <f>1-I65/E65</f>
        <v>9.187420711758032E-2</v>
      </c>
    </row>
    <row r="66" spans="1:10">
      <c r="A66" t="s">
        <v>74</v>
      </c>
      <c r="B66" t="s">
        <v>83</v>
      </c>
      <c r="C66" s="7" t="s">
        <v>83</v>
      </c>
      <c r="D66" t="str">
        <f>VLOOKUP(C66,district_pcodes,2,FALSE)</f>
        <v>MMR015D002</v>
      </c>
      <c r="E66" s="12">
        <v>86255</v>
      </c>
      <c r="F66" s="12"/>
      <c r="G66" s="12">
        <f>E66-F66</f>
        <v>86255</v>
      </c>
      <c r="H66" s="12">
        <v>35663</v>
      </c>
      <c r="I66" s="12">
        <f>E66-H66</f>
        <v>50592</v>
      </c>
      <c r="J66" s="2">
        <f>1-I66/E66</f>
        <v>0.41346008927018718</v>
      </c>
    </row>
    <row r="67" spans="1:10">
      <c r="A67" t="s">
        <v>74</v>
      </c>
      <c r="B67" t="s">
        <v>78</v>
      </c>
      <c r="C67" s="7" t="s">
        <v>78</v>
      </c>
      <c r="D67" t="str">
        <f>VLOOKUP(C67,district_pcodes,2,FALSE)</f>
        <v>MMR014D001</v>
      </c>
      <c r="E67" s="12">
        <v>368887</v>
      </c>
      <c r="F67" s="12">
        <v>168493</v>
      </c>
      <c r="G67" s="12">
        <f>E67-F67</f>
        <v>200394</v>
      </c>
      <c r="H67" s="12">
        <v>185851</v>
      </c>
      <c r="I67" s="12">
        <f>E67-H67</f>
        <v>183036</v>
      </c>
      <c r="J67" s="2">
        <f>1-I67/E67</f>
        <v>0.50381553158555326</v>
      </c>
    </row>
    <row r="68" spans="1:10">
      <c r="A68" t="s">
        <v>43</v>
      </c>
      <c r="B68" t="s">
        <v>44</v>
      </c>
      <c r="C68" s="7" t="s">
        <v>44</v>
      </c>
      <c r="D68" t="str">
        <f>VLOOKUP(C68,district_pcodes,2,FALSE)</f>
        <v>MMR006D001</v>
      </c>
      <c r="E68" s="12">
        <v>104092</v>
      </c>
      <c r="F68" s="12">
        <v>55558</v>
      </c>
      <c r="G68" s="12">
        <f>E68-F68</f>
        <v>48534</v>
      </c>
      <c r="H68" s="12">
        <v>70146</v>
      </c>
      <c r="I68" s="12">
        <f>E68-H68</f>
        <v>33946</v>
      </c>
      <c r="J68" s="2">
        <f>1-I68/E68</f>
        <v>0.67388464051031782</v>
      </c>
    </row>
    <row r="69" spans="1:10">
      <c r="A69" t="s">
        <v>43</v>
      </c>
      <c r="B69" t="s">
        <v>46</v>
      </c>
      <c r="C69" s="7" t="s">
        <v>301</v>
      </c>
      <c r="D69" t="str">
        <f>VLOOKUP(C69,district_pcodes,2,FALSE)</f>
        <v>MMR006D003</v>
      </c>
      <c r="E69" s="12">
        <v>46088</v>
      </c>
      <c r="F69" s="12">
        <v>13545</v>
      </c>
      <c r="G69" s="12">
        <f>E69-F69</f>
        <v>32543</v>
      </c>
      <c r="H69" s="12">
        <v>13711</v>
      </c>
      <c r="I69" s="12">
        <f>E69-H69</f>
        <v>32377</v>
      </c>
      <c r="J69" s="2">
        <f>1-I69/E69</f>
        <v>0.29749609442805069</v>
      </c>
    </row>
    <row r="70" spans="1:10">
      <c r="A70" t="s">
        <v>43</v>
      </c>
      <c r="B70" t="s">
        <v>45</v>
      </c>
      <c r="C70" s="7" t="s">
        <v>45</v>
      </c>
      <c r="D70" t="str">
        <f>VLOOKUP(C70,district_pcodes,2,FALSE)</f>
        <v>MMR006D002</v>
      </c>
      <c r="E70" s="12">
        <v>132919</v>
      </c>
      <c r="F70" s="12">
        <v>36593</v>
      </c>
      <c r="G70" s="12">
        <f>E70-F70</f>
        <v>96326</v>
      </c>
      <c r="H70" s="12">
        <v>44764</v>
      </c>
      <c r="I70" s="12">
        <f>E70-H70</f>
        <v>88155</v>
      </c>
      <c r="J70" s="2">
        <f>1-I70/E70</f>
        <v>0.33677653307653532</v>
      </c>
    </row>
    <row r="71" spans="1:10">
      <c r="A71" t="s">
        <v>4</v>
      </c>
      <c r="B71" t="s">
        <v>5</v>
      </c>
      <c r="C71" s="7" t="s">
        <v>307</v>
      </c>
      <c r="D71" t="str">
        <f>VLOOKUP(C71,district_pcodes,2,FALSE)</f>
        <v>MMR013D002</v>
      </c>
      <c r="E71" s="12">
        <v>468607</v>
      </c>
      <c r="F71" s="12">
        <v>416342</v>
      </c>
      <c r="G71" s="12">
        <f>E71-F71</f>
        <v>52265</v>
      </c>
      <c r="H71" s="12">
        <v>416342</v>
      </c>
      <c r="I71" s="12">
        <f>E71-H71</f>
        <v>52265</v>
      </c>
      <c r="J71" s="2">
        <f>1-I71/E71</f>
        <v>0.88846730842689081</v>
      </c>
    </row>
    <row r="72" spans="1:10">
      <c r="A72" t="s">
        <v>4</v>
      </c>
      <c r="B72" t="s">
        <v>8</v>
      </c>
      <c r="C72" s="7" t="s">
        <v>310</v>
      </c>
      <c r="D72" t="str">
        <f>VLOOKUP(C72,district_pcodes,2,FALSE)</f>
        <v>MMR013D001</v>
      </c>
      <c r="E72" s="12">
        <v>436077</v>
      </c>
      <c r="F72" s="12">
        <v>202095</v>
      </c>
      <c r="G72" s="12">
        <f>E72-F72</f>
        <v>233982</v>
      </c>
      <c r="H72" s="12">
        <v>205595</v>
      </c>
      <c r="I72" s="12">
        <f>E72-H72</f>
        <v>230482</v>
      </c>
      <c r="J72" s="2">
        <f>1-I72/E72</f>
        <v>0.47146490184072998</v>
      </c>
    </row>
    <row r="73" spans="1:10">
      <c r="A73" t="s">
        <v>4</v>
      </c>
      <c r="B73" t="s">
        <v>7</v>
      </c>
      <c r="C73" s="7" t="s">
        <v>313</v>
      </c>
      <c r="D73" t="str">
        <f>VLOOKUP(C73,district_pcodes,2,FALSE)</f>
        <v>MMR013D003</v>
      </c>
      <c r="E73" s="12">
        <v>341770</v>
      </c>
      <c r="F73" s="12">
        <v>128361</v>
      </c>
      <c r="G73" s="12">
        <f>E73-F73</f>
        <v>213409</v>
      </c>
      <c r="H73" s="12">
        <v>131182</v>
      </c>
      <c r="I73" s="12">
        <f>E73-H73</f>
        <v>210588</v>
      </c>
      <c r="J73" s="2">
        <f>1-I73/E73</f>
        <v>0.38383123152997634</v>
      </c>
    </row>
    <row r="74" spans="1:10">
      <c r="A74" t="s">
        <v>4</v>
      </c>
      <c r="B74" t="s">
        <v>6</v>
      </c>
      <c r="C74" s="7" t="s">
        <v>316</v>
      </c>
      <c r="D74" t="str">
        <f>VLOOKUP(C74,district_pcodes,2,FALSE)</f>
        <v>MMR013D004</v>
      </c>
      <c r="E74" s="12">
        <v>179182</v>
      </c>
      <c r="F74" s="12">
        <v>179182</v>
      </c>
      <c r="G74" s="12">
        <v>0</v>
      </c>
      <c r="H74" s="12">
        <v>179182</v>
      </c>
      <c r="I74" s="12">
        <f>E74-H74</f>
        <v>0</v>
      </c>
      <c r="J74" s="2">
        <f>1-I74/E74</f>
        <v>1</v>
      </c>
    </row>
    <row r="75" spans="1:10">
      <c r="J75" s="1"/>
    </row>
    <row r="76" spans="1:10">
      <c r="J76" s="1"/>
    </row>
    <row r="77" spans="1:10">
      <c r="J77" s="1"/>
    </row>
    <row r="78" spans="1:10">
      <c r="J78" s="1"/>
    </row>
    <row r="79" spans="1:10">
      <c r="J79" s="1"/>
    </row>
    <row r="80" spans="1:10">
      <c r="J80" s="1"/>
    </row>
    <row r="81" spans="10:10">
      <c r="J81" s="1"/>
    </row>
    <row r="82" spans="10:10">
      <c r="J82" s="1"/>
    </row>
    <row r="83" spans="10:10">
      <c r="J83" s="1"/>
    </row>
    <row r="84" spans="10:10">
      <c r="J84" s="1"/>
    </row>
    <row r="85" spans="10:10">
      <c r="J85" s="1"/>
    </row>
    <row r="86" spans="10:10">
      <c r="J86" s="1"/>
    </row>
    <row r="87" spans="10:10">
      <c r="J87" s="1"/>
    </row>
    <row r="88" spans="10:10">
      <c r="J88" s="1"/>
    </row>
    <row r="89" spans="10:10">
      <c r="J89" s="1"/>
    </row>
    <row r="90" spans="10:10">
      <c r="J90" s="1"/>
    </row>
    <row r="91" spans="10:10">
      <c r="J91" s="1"/>
    </row>
    <row r="92" spans="10:10">
      <c r="J92" s="1"/>
    </row>
    <row r="93" spans="10:10">
      <c r="J93" s="1"/>
    </row>
    <row r="94" spans="10:10">
      <c r="J94" s="1"/>
    </row>
    <row r="95" spans="10:10">
      <c r="J95" s="1"/>
    </row>
    <row r="96" spans="10:10">
      <c r="J96" s="1"/>
    </row>
    <row r="97" spans="10:10">
      <c r="J97" s="1"/>
    </row>
    <row r="98" spans="10:10">
      <c r="J98" s="1"/>
    </row>
    <row r="99" spans="10:10">
      <c r="J99" s="1"/>
    </row>
    <row r="100" spans="10:10">
      <c r="J100" s="1"/>
    </row>
    <row r="101" spans="10:10">
      <c r="J101" s="1"/>
    </row>
    <row r="102" spans="10:10">
      <c r="J102" s="1"/>
    </row>
    <row r="103" spans="10:10">
      <c r="J103" s="1"/>
    </row>
    <row r="104" spans="10:10">
      <c r="J104" s="1"/>
    </row>
    <row r="105" spans="10:10">
      <c r="J105" s="1"/>
    </row>
    <row r="106" spans="10:10">
      <c r="J106" s="1"/>
    </row>
    <row r="107" spans="10:10">
      <c r="J107" s="1"/>
    </row>
    <row r="108" spans="10:10">
      <c r="J108" s="1"/>
    </row>
    <row r="109" spans="10:10">
      <c r="J109" s="1"/>
    </row>
    <row r="110" spans="10:10">
      <c r="J110" s="1"/>
    </row>
    <row r="111" spans="10:10">
      <c r="J111" s="1"/>
    </row>
    <row r="112" spans="10:10">
      <c r="J112" s="1"/>
    </row>
    <row r="113" spans="10:10">
      <c r="J113" s="1"/>
    </row>
    <row r="114" spans="10:10">
      <c r="J114" s="1"/>
    </row>
    <row r="115" spans="10:10">
      <c r="J115" s="1"/>
    </row>
    <row r="116" spans="10:10">
      <c r="J116" s="1"/>
    </row>
    <row r="117" spans="10:10">
      <c r="J117" s="1"/>
    </row>
    <row r="118" spans="10:10">
      <c r="J118" s="1"/>
    </row>
    <row r="119" spans="10:10">
      <c r="J119" s="1"/>
    </row>
    <row r="120" spans="10:10">
      <c r="J120" s="1"/>
    </row>
    <row r="121" spans="10:10">
      <c r="J121" s="1"/>
    </row>
    <row r="122" spans="10:10">
      <c r="J122" s="1"/>
    </row>
    <row r="123" spans="10:10">
      <c r="J123" s="1"/>
    </row>
    <row r="124" spans="10:10">
      <c r="J124" s="1"/>
    </row>
    <row r="125" spans="10:10">
      <c r="J125" s="1"/>
    </row>
    <row r="126" spans="10:10">
      <c r="J126" s="1"/>
    </row>
    <row r="127" spans="10:10">
      <c r="J127" s="1"/>
    </row>
    <row r="128" spans="10:10">
      <c r="J128" s="1"/>
    </row>
    <row r="129" spans="10:10">
      <c r="J129" s="1"/>
    </row>
    <row r="130" spans="10:10">
      <c r="J130" s="1"/>
    </row>
    <row r="131" spans="10:10">
      <c r="J131" s="1"/>
    </row>
    <row r="132" spans="10:10">
      <c r="J132" s="1"/>
    </row>
    <row r="133" spans="10:10">
      <c r="J133" s="1"/>
    </row>
    <row r="134" spans="10:10">
      <c r="J134" s="1"/>
    </row>
    <row r="135" spans="10:10">
      <c r="J135" s="1"/>
    </row>
    <row r="136" spans="10:10">
      <c r="J136" s="1"/>
    </row>
    <row r="137" spans="10:10">
      <c r="J137" s="1"/>
    </row>
    <row r="138" spans="10:10">
      <c r="J138" s="1"/>
    </row>
    <row r="139" spans="10:10">
      <c r="J139" s="1"/>
    </row>
  </sheetData>
  <autoFilter ref="A1:J74" xr:uid="{68F80BF3-10F9-114F-85A3-6E403C182B21}">
    <sortState xmlns:xlrd2="http://schemas.microsoft.com/office/spreadsheetml/2017/richdata2" ref="A2:J74">
      <sortCondition ref="A2:A74"/>
      <sortCondition ref="B2:B7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22BA-5FEB-D54C-8BED-D49542DC67E9}">
  <dimension ref="A1:E81"/>
  <sheetViews>
    <sheetView topLeftCell="A44" workbookViewId="0">
      <selection activeCell="C78" sqref="C78:C81"/>
    </sheetView>
  </sheetViews>
  <sheetFormatPr baseColWidth="10" defaultRowHeight="16"/>
  <cols>
    <col min="1" max="1" width="8.5" bestFit="1" customWidth="1"/>
    <col min="2" max="2" width="11" bestFit="1" customWidth="1"/>
    <col min="3" max="3" width="26.6640625" bestFit="1" customWidth="1"/>
    <col min="4" max="4" width="12.33203125" bestFit="1" customWidth="1"/>
    <col min="5" max="5" width="30.5" bestFit="1" customWidth="1"/>
  </cols>
  <sheetData>
    <row r="1" spans="1:5">
      <c r="A1" s="4" t="s">
        <v>93</v>
      </c>
      <c r="B1" s="4" t="s">
        <v>94</v>
      </c>
      <c r="C1" s="4" t="s">
        <v>1</v>
      </c>
      <c r="D1" s="4" t="s">
        <v>95</v>
      </c>
      <c r="E1" s="4" t="s">
        <v>96</v>
      </c>
    </row>
    <row r="2" spans="1:5">
      <c r="A2" s="5" t="s">
        <v>97</v>
      </c>
      <c r="B2" s="5" t="s">
        <v>98</v>
      </c>
      <c r="C2" s="5" t="s">
        <v>38</v>
      </c>
      <c r="D2" s="5" t="s">
        <v>99</v>
      </c>
      <c r="E2" s="6" t="s">
        <v>100</v>
      </c>
    </row>
    <row r="3" spans="1:5">
      <c r="A3" s="7" t="s">
        <v>97</v>
      </c>
      <c r="B3" s="7" t="s">
        <v>98</v>
      </c>
      <c r="C3" s="7" t="s">
        <v>42</v>
      </c>
      <c r="D3" s="7" t="s">
        <v>101</v>
      </c>
      <c r="E3" s="8" t="s">
        <v>102</v>
      </c>
    </row>
    <row r="4" spans="1:5">
      <c r="A4" s="7" t="s">
        <v>97</v>
      </c>
      <c r="B4" s="7" t="s">
        <v>98</v>
      </c>
      <c r="C4" s="7" t="s">
        <v>39</v>
      </c>
      <c r="D4" s="7" t="s">
        <v>103</v>
      </c>
      <c r="E4" s="8" t="s">
        <v>104</v>
      </c>
    </row>
    <row r="5" spans="1:5">
      <c r="A5" s="7" t="s">
        <v>97</v>
      </c>
      <c r="B5" s="7" t="s">
        <v>98</v>
      </c>
      <c r="C5" s="7" t="s">
        <v>40</v>
      </c>
      <c r="D5" s="7" t="s">
        <v>105</v>
      </c>
      <c r="E5" s="8" t="s">
        <v>106</v>
      </c>
    </row>
    <row r="6" spans="1:5">
      <c r="A6" s="7" t="s">
        <v>97</v>
      </c>
      <c r="B6" s="7" t="s">
        <v>98</v>
      </c>
      <c r="C6" s="7" t="s">
        <v>37</v>
      </c>
      <c r="D6" s="7" t="s">
        <v>107</v>
      </c>
      <c r="E6" s="8" t="s">
        <v>108</v>
      </c>
    </row>
    <row r="7" spans="1:5">
      <c r="A7" s="7" t="s">
        <v>97</v>
      </c>
      <c r="B7" s="7" t="s">
        <v>98</v>
      </c>
      <c r="C7" s="7" t="s">
        <v>41</v>
      </c>
      <c r="D7" s="7" t="s">
        <v>109</v>
      </c>
      <c r="E7" s="8" t="s">
        <v>110</v>
      </c>
    </row>
    <row r="8" spans="1:5">
      <c r="A8" s="7" t="s">
        <v>111</v>
      </c>
      <c r="B8" s="7" t="s">
        <v>112</v>
      </c>
      <c r="C8" s="7" t="s">
        <v>35</v>
      </c>
      <c r="D8" s="7" t="s">
        <v>113</v>
      </c>
      <c r="E8" s="8" t="s">
        <v>114</v>
      </c>
    </row>
    <row r="9" spans="1:5">
      <c r="A9" s="7" t="s">
        <v>111</v>
      </c>
      <c r="B9" s="7" t="s">
        <v>112</v>
      </c>
      <c r="C9" s="7" t="s">
        <v>116</v>
      </c>
      <c r="D9" s="7" t="s">
        <v>115</v>
      </c>
      <c r="E9" s="8" t="s">
        <v>117</v>
      </c>
    </row>
    <row r="10" spans="1:5">
      <c r="A10" s="7" t="s">
        <v>118</v>
      </c>
      <c r="B10" s="7" t="s">
        <v>119</v>
      </c>
      <c r="C10" s="7" t="s">
        <v>72</v>
      </c>
      <c r="D10" s="7" t="s">
        <v>120</v>
      </c>
      <c r="E10" s="8" t="s">
        <v>121</v>
      </c>
    </row>
    <row r="11" spans="1:5">
      <c r="A11" s="7" t="s">
        <v>118</v>
      </c>
      <c r="B11" s="7" t="s">
        <v>119</v>
      </c>
      <c r="C11" s="7" t="s">
        <v>123</v>
      </c>
      <c r="D11" s="7" t="s">
        <v>122</v>
      </c>
      <c r="E11" s="8" t="s">
        <v>124</v>
      </c>
    </row>
    <row r="12" spans="1:5">
      <c r="A12" s="7" t="s">
        <v>125</v>
      </c>
      <c r="B12" s="7" t="s">
        <v>59</v>
      </c>
      <c r="C12" s="7" t="s">
        <v>61</v>
      </c>
      <c r="D12" s="7" t="s">
        <v>126</v>
      </c>
      <c r="E12" s="8" t="s">
        <v>127</v>
      </c>
    </row>
    <row r="13" spans="1:5">
      <c r="A13" s="7" t="s">
        <v>125</v>
      </c>
      <c r="B13" s="7" t="s">
        <v>59</v>
      </c>
      <c r="C13" s="7" t="s">
        <v>60</v>
      </c>
      <c r="D13" s="7" t="s">
        <v>128</v>
      </c>
      <c r="E13" s="8" t="s">
        <v>129</v>
      </c>
    </row>
    <row r="14" spans="1:5">
      <c r="A14" s="7" t="s">
        <v>125</v>
      </c>
      <c r="B14" s="7" t="s">
        <v>59</v>
      </c>
      <c r="C14" s="7" t="s">
        <v>62</v>
      </c>
      <c r="D14" s="7" t="s">
        <v>130</v>
      </c>
      <c r="E14" s="8" t="s">
        <v>131</v>
      </c>
    </row>
    <row r="15" spans="1:5">
      <c r="A15" s="7" t="s">
        <v>132</v>
      </c>
      <c r="B15" s="7" t="s">
        <v>47</v>
      </c>
      <c r="C15" s="7" t="s">
        <v>50</v>
      </c>
      <c r="D15" s="7" t="s">
        <v>133</v>
      </c>
      <c r="E15" s="8" t="s">
        <v>134</v>
      </c>
    </row>
    <row r="16" spans="1:5">
      <c r="A16" s="7" t="s">
        <v>132</v>
      </c>
      <c r="B16" s="7" t="s">
        <v>47</v>
      </c>
      <c r="C16" s="7" t="s">
        <v>49</v>
      </c>
      <c r="D16" s="7" t="s">
        <v>135</v>
      </c>
      <c r="E16" s="8" t="s">
        <v>136</v>
      </c>
    </row>
    <row r="17" spans="1:5" ht="17">
      <c r="A17" s="9" t="s">
        <v>132</v>
      </c>
      <c r="B17" s="9" t="s">
        <v>47</v>
      </c>
      <c r="C17" s="9" t="s">
        <v>48</v>
      </c>
      <c r="D17" s="9" t="s">
        <v>137</v>
      </c>
      <c r="E17" s="10" t="s">
        <v>138</v>
      </c>
    </row>
    <row r="18" spans="1:5">
      <c r="A18" s="7" t="s">
        <v>132</v>
      </c>
      <c r="B18" s="7" t="s">
        <v>47</v>
      </c>
      <c r="C18" s="7" t="s">
        <v>140</v>
      </c>
      <c r="D18" s="7" t="s">
        <v>139</v>
      </c>
      <c r="E18" s="8" t="s">
        <v>141</v>
      </c>
    </row>
    <row r="19" spans="1:5">
      <c r="A19" s="7" t="s">
        <v>142</v>
      </c>
      <c r="B19" s="7" t="s">
        <v>52</v>
      </c>
      <c r="C19" s="7" t="s">
        <v>144</v>
      </c>
      <c r="D19" s="7" t="s">
        <v>143</v>
      </c>
      <c r="E19" s="8" t="s">
        <v>145</v>
      </c>
    </row>
    <row r="20" spans="1:5">
      <c r="A20" s="7" t="s">
        <v>142</v>
      </c>
      <c r="B20" s="7" t="s">
        <v>52</v>
      </c>
      <c r="C20" s="7" t="s">
        <v>53</v>
      </c>
      <c r="D20" s="7" t="s">
        <v>146</v>
      </c>
      <c r="E20" s="8" t="s">
        <v>147</v>
      </c>
    </row>
    <row r="21" spans="1:5">
      <c r="A21" s="7" t="s">
        <v>148</v>
      </c>
      <c r="B21" s="7" t="s">
        <v>55</v>
      </c>
      <c r="C21" s="7" t="s">
        <v>150</v>
      </c>
      <c r="D21" s="7" t="s">
        <v>149</v>
      </c>
      <c r="E21" s="8" t="s">
        <v>151</v>
      </c>
    </row>
    <row r="22" spans="1:5">
      <c r="A22" s="7" t="s">
        <v>148</v>
      </c>
      <c r="B22" s="7" t="s">
        <v>55</v>
      </c>
      <c r="C22" s="7" t="s">
        <v>153</v>
      </c>
      <c r="D22" s="7" t="s">
        <v>152</v>
      </c>
      <c r="E22" s="8" t="s">
        <v>154</v>
      </c>
    </row>
    <row r="23" spans="1:5">
      <c r="A23" s="7" t="s">
        <v>148</v>
      </c>
      <c r="B23" s="7" t="s">
        <v>55</v>
      </c>
      <c r="C23" s="7" t="s">
        <v>156</v>
      </c>
      <c r="D23" s="7" t="s">
        <v>155</v>
      </c>
      <c r="E23" s="8" t="s">
        <v>157</v>
      </c>
    </row>
    <row r="24" spans="1:5">
      <c r="A24" s="7" t="s">
        <v>148</v>
      </c>
      <c r="B24" s="7" t="s">
        <v>55</v>
      </c>
      <c r="C24" s="7" t="s">
        <v>58</v>
      </c>
      <c r="D24" s="7" t="s">
        <v>158</v>
      </c>
      <c r="E24" s="8" t="s">
        <v>159</v>
      </c>
    </row>
    <row r="25" spans="1:5">
      <c r="A25" s="7" t="s">
        <v>160</v>
      </c>
      <c r="B25" s="7" t="s">
        <v>30</v>
      </c>
      <c r="C25" s="7" t="s">
        <v>34</v>
      </c>
      <c r="D25" s="7" t="s">
        <v>161</v>
      </c>
      <c r="E25" s="8" t="s">
        <v>162</v>
      </c>
    </row>
    <row r="26" spans="1:5">
      <c r="A26" s="7" t="s">
        <v>160</v>
      </c>
      <c r="B26" s="7" t="s">
        <v>30</v>
      </c>
      <c r="C26" s="7" t="s">
        <v>30</v>
      </c>
      <c r="D26" s="7" t="s">
        <v>163</v>
      </c>
      <c r="E26" s="8" t="s">
        <v>164</v>
      </c>
    </row>
    <row r="27" spans="1:5">
      <c r="A27" s="7" t="s">
        <v>160</v>
      </c>
      <c r="B27" s="7" t="s">
        <v>30</v>
      </c>
      <c r="C27" s="7" t="s">
        <v>32</v>
      </c>
      <c r="D27" s="7" t="s">
        <v>165</v>
      </c>
      <c r="E27" s="8" t="s">
        <v>166</v>
      </c>
    </row>
    <row r="28" spans="1:5">
      <c r="A28" s="7" t="s">
        <v>160</v>
      </c>
      <c r="B28" s="7" t="s">
        <v>30</v>
      </c>
      <c r="C28" s="7" t="s">
        <v>31</v>
      </c>
      <c r="D28" s="7" t="s">
        <v>167</v>
      </c>
      <c r="E28" s="8" t="s">
        <v>168</v>
      </c>
    </row>
    <row r="29" spans="1:5">
      <c r="A29" s="7" t="s">
        <v>160</v>
      </c>
      <c r="B29" s="7" t="s">
        <v>30</v>
      </c>
      <c r="C29" s="7" t="s">
        <v>33</v>
      </c>
      <c r="D29" s="7" t="s">
        <v>169</v>
      </c>
      <c r="E29" s="8" t="s">
        <v>170</v>
      </c>
    </row>
    <row r="30" spans="1:5">
      <c r="A30" s="7" t="s">
        <v>171</v>
      </c>
      <c r="B30" s="7" t="s">
        <v>12</v>
      </c>
      <c r="C30" s="7" t="s">
        <v>14</v>
      </c>
      <c r="D30" s="7" t="s">
        <v>172</v>
      </c>
      <c r="E30" s="8" t="s">
        <v>173</v>
      </c>
    </row>
    <row r="31" spans="1:5">
      <c r="A31" s="7" t="s">
        <v>171</v>
      </c>
      <c r="B31" s="7" t="s">
        <v>12</v>
      </c>
      <c r="C31" s="7" t="s">
        <v>12</v>
      </c>
      <c r="D31" s="7" t="s">
        <v>174</v>
      </c>
      <c r="E31" s="8" t="s">
        <v>175</v>
      </c>
    </row>
    <row r="32" spans="1:5">
      <c r="A32" s="7" t="s">
        <v>171</v>
      </c>
      <c r="B32" s="7" t="s">
        <v>12</v>
      </c>
      <c r="C32" s="7" t="s">
        <v>15</v>
      </c>
      <c r="D32" s="7" t="s">
        <v>176</v>
      </c>
      <c r="E32" s="8" t="s">
        <v>177</v>
      </c>
    </row>
    <row r="33" spans="1:5">
      <c r="A33" s="7" t="s">
        <v>171</v>
      </c>
      <c r="B33" s="7" t="s">
        <v>12</v>
      </c>
      <c r="C33" s="7" t="s">
        <v>16</v>
      </c>
      <c r="D33" s="7" t="s">
        <v>178</v>
      </c>
      <c r="E33" s="8" t="s">
        <v>179</v>
      </c>
    </row>
    <row r="34" spans="1:5">
      <c r="A34" s="7" t="s">
        <v>171</v>
      </c>
      <c r="B34" s="7" t="s">
        <v>12</v>
      </c>
      <c r="C34" s="7" t="s">
        <v>17</v>
      </c>
      <c r="D34" s="7" t="s">
        <v>180</v>
      </c>
      <c r="E34" s="8" t="s">
        <v>181</v>
      </c>
    </row>
    <row r="35" spans="1:5">
      <c r="A35" s="7" t="s">
        <v>171</v>
      </c>
      <c r="B35" s="7" t="s">
        <v>12</v>
      </c>
      <c r="C35" s="7" t="s">
        <v>183</v>
      </c>
      <c r="D35" s="7" t="s">
        <v>182</v>
      </c>
      <c r="E35" s="8" t="s">
        <v>184</v>
      </c>
    </row>
    <row r="36" spans="1:5">
      <c r="A36" s="7" t="s">
        <v>171</v>
      </c>
      <c r="B36" s="7" t="s">
        <v>12</v>
      </c>
      <c r="C36" s="7" t="s">
        <v>186</v>
      </c>
      <c r="D36" s="7" t="s">
        <v>185</v>
      </c>
      <c r="E36" s="8" t="s">
        <v>187</v>
      </c>
    </row>
    <row r="37" spans="1:5">
      <c r="A37" s="7" t="s">
        <v>188</v>
      </c>
      <c r="B37" s="7" t="s">
        <v>63</v>
      </c>
      <c r="C37" s="7" t="s">
        <v>64</v>
      </c>
      <c r="D37" s="7" t="s">
        <v>189</v>
      </c>
      <c r="E37" s="8" t="s">
        <v>190</v>
      </c>
    </row>
    <row r="38" spans="1:5">
      <c r="A38" s="7" t="s">
        <v>188</v>
      </c>
      <c r="B38" s="7" t="s">
        <v>63</v>
      </c>
      <c r="C38" s="7" t="s">
        <v>65</v>
      </c>
      <c r="D38" s="7" t="s">
        <v>191</v>
      </c>
      <c r="E38" s="8" t="s">
        <v>192</v>
      </c>
    </row>
    <row r="39" spans="1:5">
      <c r="A39" s="7" t="s">
        <v>193</v>
      </c>
      <c r="B39" s="7" t="s">
        <v>9</v>
      </c>
      <c r="C39" s="7" t="s">
        <v>195</v>
      </c>
      <c r="D39" s="7" t="s">
        <v>194</v>
      </c>
      <c r="E39" s="8" t="s">
        <v>196</v>
      </c>
    </row>
    <row r="40" spans="1:5">
      <c r="A40" s="7" t="s">
        <v>193</v>
      </c>
      <c r="B40" s="7" t="s">
        <v>9</v>
      </c>
      <c r="C40" s="7" t="s">
        <v>198</v>
      </c>
      <c r="D40" s="7" t="s">
        <v>197</v>
      </c>
      <c r="E40" s="8" t="s">
        <v>199</v>
      </c>
    </row>
    <row r="41" spans="1:5">
      <c r="A41" s="7" t="s">
        <v>200</v>
      </c>
      <c r="B41" s="7" t="s">
        <v>66</v>
      </c>
      <c r="C41" s="7" t="s">
        <v>202</v>
      </c>
      <c r="D41" s="7" t="s">
        <v>201</v>
      </c>
      <c r="E41" s="8" t="s">
        <v>203</v>
      </c>
    </row>
    <row r="42" spans="1:5">
      <c r="A42" s="7" t="s">
        <v>200</v>
      </c>
      <c r="B42" s="7" t="s">
        <v>66</v>
      </c>
      <c r="C42" s="7" t="s">
        <v>205</v>
      </c>
      <c r="D42" s="7" t="s">
        <v>204</v>
      </c>
      <c r="E42" s="8" t="s">
        <v>206</v>
      </c>
    </row>
    <row r="43" spans="1:5">
      <c r="A43" s="7" t="s">
        <v>200</v>
      </c>
      <c r="B43" s="7" t="s">
        <v>66</v>
      </c>
      <c r="C43" s="7" t="s">
        <v>208</v>
      </c>
      <c r="D43" s="7" t="s">
        <v>207</v>
      </c>
      <c r="E43" s="8" t="s">
        <v>209</v>
      </c>
    </row>
    <row r="44" spans="1:5">
      <c r="A44" s="7" t="s">
        <v>200</v>
      </c>
      <c r="B44" s="7" t="s">
        <v>66</v>
      </c>
      <c r="C44" s="7" t="s">
        <v>67</v>
      </c>
      <c r="D44" s="7" t="s">
        <v>210</v>
      </c>
      <c r="E44" s="8" t="s">
        <v>211</v>
      </c>
    </row>
    <row r="45" spans="1:5">
      <c r="A45" s="7" t="s">
        <v>200</v>
      </c>
      <c r="B45" s="7" t="s">
        <v>66</v>
      </c>
      <c r="C45" s="7" t="s">
        <v>70</v>
      </c>
      <c r="D45" s="7" t="s">
        <v>212</v>
      </c>
      <c r="E45" s="8" t="s">
        <v>213</v>
      </c>
    </row>
    <row r="46" spans="1:5">
      <c r="A46" s="7" t="s">
        <v>214</v>
      </c>
      <c r="B46" s="7" t="s">
        <v>19</v>
      </c>
      <c r="C46" s="7" t="s">
        <v>216</v>
      </c>
      <c r="D46" s="7" t="s">
        <v>215</v>
      </c>
      <c r="E46" s="8" t="s">
        <v>217</v>
      </c>
    </row>
    <row r="47" spans="1:5">
      <c r="A47" s="7" t="s">
        <v>214</v>
      </c>
      <c r="B47" s="7" t="s">
        <v>19</v>
      </c>
      <c r="C47" s="7" t="s">
        <v>219</v>
      </c>
      <c r="D47" s="7" t="s">
        <v>218</v>
      </c>
      <c r="E47" s="8" t="s">
        <v>220</v>
      </c>
    </row>
    <row r="48" spans="1:5">
      <c r="A48" s="7" t="s">
        <v>214</v>
      </c>
      <c r="B48" s="7" t="s">
        <v>19</v>
      </c>
      <c r="C48" s="7" t="s">
        <v>23</v>
      </c>
      <c r="D48" s="7" t="s">
        <v>221</v>
      </c>
      <c r="E48" s="8" t="s">
        <v>222</v>
      </c>
    </row>
    <row r="49" spans="1:5">
      <c r="A49" s="7" t="s">
        <v>214</v>
      </c>
      <c r="B49" s="7" t="s">
        <v>19</v>
      </c>
      <c r="C49" s="7" t="s">
        <v>24</v>
      </c>
      <c r="D49" s="7" t="s">
        <v>223</v>
      </c>
      <c r="E49" s="8" t="s">
        <v>224</v>
      </c>
    </row>
    <row r="50" spans="1:5">
      <c r="A50" s="7" t="s">
        <v>214</v>
      </c>
      <c r="B50" s="7" t="s">
        <v>19</v>
      </c>
      <c r="C50" s="7" t="s">
        <v>226</v>
      </c>
      <c r="D50" s="7" t="s">
        <v>225</v>
      </c>
      <c r="E50" s="8" t="s">
        <v>227</v>
      </c>
    </row>
    <row r="51" spans="1:5">
      <c r="A51" s="7" t="s">
        <v>214</v>
      </c>
      <c r="B51" s="7" t="s">
        <v>19</v>
      </c>
      <c r="C51" s="7" t="s">
        <v>20</v>
      </c>
      <c r="D51" s="7" t="s">
        <v>228</v>
      </c>
      <c r="E51" s="8" t="s">
        <v>229</v>
      </c>
    </row>
    <row r="52" spans="1:5">
      <c r="A52" s="7" t="s">
        <v>214</v>
      </c>
      <c r="B52" s="7" t="s">
        <v>19</v>
      </c>
      <c r="C52" s="7" t="s">
        <v>19</v>
      </c>
      <c r="D52" s="7" t="s">
        <v>230</v>
      </c>
      <c r="E52" s="8" t="s">
        <v>231</v>
      </c>
    </row>
    <row r="53" spans="1:5">
      <c r="A53" s="7" t="s">
        <v>214</v>
      </c>
      <c r="B53" s="7" t="s">
        <v>19</v>
      </c>
      <c r="C53" s="7" t="s">
        <v>22</v>
      </c>
      <c r="D53" s="7" t="s">
        <v>232</v>
      </c>
      <c r="E53" s="8" t="s">
        <v>233</v>
      </c>
    </row>
    <row r="54" spans="1:5">
      <c r="A54" s="7" t="s">
        <v>214</v>
      </c>
      <c r="B54" s="7" t="s">
        <v>19</v>
      </c>
      <c r="C54" s="7" t="s">
        <v>26</v>
      </c>
      <c r="D54" s="7" t="s">
        <v>234</v>
      </c>
      <c r="E54" s="8" t="s">
        <v>235</v>
      </c>
    </row>
    <row r="55" spans="1:5">
      <c r="A55" s="7" t="s">
        <v>214</v>
      </c>
      <c r="B55" s="7" t="s">
        <v>19</v>
      </c>
      <c r="C55" s="7" t="s">
        <v>237</v>
      </c>
      <c r="D55" s="7" t="s">
        <v>236</v>
      </c>
      <c r="E55" s="8" t="s">
        <v>238</v>
      </c>
    </row>
    <row r="56" spans="1:5">
      <c r="A56" s="7" t="s">
        <v>239</v>
      </c>
      <c r="B56" s="7" t="s">
        <v>240</v>
      </c>
      <c r="C56" s="7" t="s">
        <v>242</v>
      </c>
      <c r="D56" s="7" t="s">
        <v>241</v>
      </c>
      <c r="E56" s="8" t="s">
        <v>243</v>
      </c>
    </row>
    <row r="57" spans="1:5">
      <c r="A57" s="7" t="s">
        <v>239</v>
      </c>
      <c r="B57" s="7" t="s">
        <v>240</v>
      </c>
      <c r="C57" s="7" t="s">
        <v>245</v>
      </c>
      <c r="D57" s="7" t="s">
        <v>244</v>
      </c>
      <c r="E57" s="8" t="s">
        <v>246</v>
      </c>
    </row>
    <row r="58" spans="1:5">
      <c r="A58" s="7" t="s">
        <v>239</v>
      </c>
      <c r="B58" s="7" t="s">
        <v>240</v>
      </c>
      <c r="C58" s="7" t="s">
        <v>248</v>
      </c>
      <c r="D58" s="7" t="s">
        <v>247</v>
      </c>
      <c r="E58" s="8" t="s">
        <v>249</v>
      </c>
    </row>
    <row r="59" spans="1:5">
      <c r="A59" s="7" t="s">
        <v>239</v>
      </c>
      <c r="B59" s="7" t="s">
        <v>240</v>
      </c>
      <c r="C59" s="7" t="s">
        <v>76</v>
      </c>
      <c r="D59" s="7" t="s">
        <v>250</v>
      </c>
      <c r="E59" s="8" t="s">
        <v>251</v>
      </c>
    </row>
    <row r="60" spans="1:5">
      <c r="A60" s="7" t="s">
        <v>239</v>
      </c>
      <c r="B60" s="7" t="s">
        <v>240</v>
      </c>
      <c r="C60" s="7" t="s">
        <v>253</v>
      </c>
      <c r="D60" s="7" t="s">
        <v>252</v>
      </c>
      <c r="E60" s="8" t="s">
        <v>254</v>
      </c>
    </row>
    <row r="61" spans="1:5">
      <c r="A61" s="7" t="s">
        <v>255</v>
      </c>
      <c r="B61" s="7" t="s">
        <v>256</v>
      </c>
      <c r="C61" s="7" t="s">
        <v>258</v>
      </c>
      <c r="D61" s="7" t="s">
        <v>257</v>
      </c>
      <c r="E61" s="8" t="s">
        <v>259</v>
      </c>
    </row>
    <row r="62" spans="1:5">
      <c r="A62" s="7" t="s">
        <v>255</v>
      </c>
      <c r="B62" s="7" t="s">
        <v>256</v>
      </c>
      <c r="C62" s="7" t="s">
        <v>261</v>
      </c>
      <c r="D62" s="7" t="s">
        <v>260</v>
      </c>
      <c r="E62" s="8" t="s">
        <v>262</v>
      </c>
    </row>
    <row r="63" spans="1:5">
      <c r="A63" s="7" t="s">
        <v>255</v>
      </c>
      <c r="B63" s="7" t="s">
        <v>256</v>
      </c>
      <c r="C63" s="7" t="s">
        <v>82</v>
      </c>
      <c r="D63" s="7" t="s">
        <v>263</v>
      </c>
      <c r="E63" s="8" t="s">
        <v>264</v>
      </c>
    </row>
    <row r="64" spans="1:5">
      <c r="A64" s="7" t="s">
        <v>255</v>
      </c>
      <c r="B64" s="7" t="s">
        <v>256</v>
      </c>
      <c r="C64" s="7" t="s">
        <v>81</v>
      </c>
      <c r="D64" s="7" t="s">
        <v>265</v>
      </c>
      <c r="E64" s="8" t="s">
        <v>266</v>
      </c>
    </row>
    <row r="65" spans="1:5">
      <c r="A65" s="7" t="s">
        <v>255</v>
      </c>
      <c r="B65" s="7" t="s">
        <v>256</v>
      </c>
      <c r="C65" s="7" t="s">
        <v>268</v>
      </c>
      <c r="D65" s="7" t="s">
        <v>267</v>
      </c>
      <c r="E65" s="8" t="s">
        <v>269</v>
      </c>
    </row>
    <row r="66" spans="1:5">
      <c r="A66" s="7" t="s">
        <v>255</v>
      </c>
      <c r="B66" s="7" t="s">
        <v>256</v>
      </c>
      <c r="C66" s="7" t="s">
        <v>271</v>
      </c>
      <c r="D66" s="7" t="s">
        <v>270</v>
      </c>
      <c r="E66" s="8" t="s">
        <v>272</v>
      </c>
    </row>
    <row r="67" spans="1:5">
      <c r="A67" s="7" t="s">
        <v>255</v>
      </c>
      <c r="B67" s="7" t="s">
        <v>256</v>
      </c>
      <c r="C67" s="7" t="s">
        <v>274</v>
      </c>
      <c r="D67" s="7" t="s">
        <v>273</v>
      </c>
      <c r="E67" s="8" t="s">
        <v>275</v>
      </c>
    </row>
    <row r="68" spans="1:5">
      <c r="A68" s="7" t="s">
        <v>255</v>
      </c>
      <c r="B68" s="7" t="s">
        <v>256</v>
      </c>
      <c r="C68" s="7" t="s">
        <v>277</v>
      </c>
      <c r="D68" s="7" t="s">
        <v>276</v>
      </c>
      <c r="E68" s="8" t="s">
        <v>278</v>
      </c>
    </row>
    <row r="69" spans="1:5">
      <c r="A69" s="7" t="s">
        <v>255</v>
      </c>
      <c r="B69" s="7" t="s">
        <v>256</v>
      </c>
      <c r="C69" s="7" t="s">
        <v>280</v>
      </c>
      <c r="D69" s="7" t="s">
        <v>279</v>
      </c>
      <c r="E69" s="8" t="s">
        <v>281</v>
      </c>
    </row>
    <row r="70" spans="1:5">
      <c r="A70" s="7" t="s">
        <v>255</v>
      </c>
      <c r="B70" s="7" t="s">
        <v>256</v>
      </c>
      <c r="C70" s="7" t="s">
        <v>83</v>
      </c>
      <c r="D70" s="7" t="s">
        <v>282</v>
      </c>
      <c r="E70" s="8" t="s">
        <v>283</v>
      </c>
    </row>
    <row r="71" spans="1:5">
      <c r="A71" s="7" t="s">
        <v>255</v>
      </c>
      <c r="B71" s="7" t="s">
        <v>256</v>
      </c>
      <c r="C71" s="7" t="s">
        <v>285</v>
      </c>
      <c r="D71" s="7" t="s">
        <v>284</v>
      </c>
      <c r="E71" s="8" t="s">
        <v>286</v>
      </c>
    </row>
    <row r="72" spans="1:5">
      <c r="A72" s="7" t="s">
        <v>287</v>
      </c>
      <c r="B72" s="7" t="s">
        <v>288</v>
      </c>
      <c r="C72" s="7" t="s">
        <v>290</v>
      </c>
      <c r="D72" s="7" t="s">
        <v>289</v>
      </c>
      <c r="E72" s="8" t="s">
        <v>291</v>
      </c>
    </row>
    <row r="73" spans="1:5">
      <c r="A73" s="7" t="s">
        <v>287</v>
      </c>
      <c r="B73" s="7" t="s">
        <v>288</v>
      </c>
      <c r="C73" s="7" t="s">
        <v>293</v>
      </c>
      <c r="D73" s="7" t="s">
        <v>292</v>
      </c>
      <c r="E73" s="8" t="s">
        <v>294</v>
      </c>
    </row>
    <row r="74" spans="1:5">
      <c r="A74" s="7" t="s">
        <v>287</v>
      </c>
      <c r="B74" s="7" t="s">
        <v>288</v>
      </c>
      <c r="C74" s="7" t="s">
        <v>78</v>
      </c>
      <c r="D74" s="7" t="s">
        <v>295</v>
      </c>
      <c r="E74" s="8" t="s">
        <v>296</v>
      </c>
    </row>
    <row r="75" spans="1:5">
      <c r="A75" s="7" t="s">
        <v>297</v>
      </c>
      <c r="B75" s="7" t="s">
        <v>43</v>
      </c>
      <c r="C75" s="7" t="s">
        <v>44</v>
      </c>
      <c r="D75" s="7" t="s">
        <v>298</v>
      </c>
      <c r="E75" s="8" t="s">
        <v>299</v>
      </c>
    </row>
    <row r="76" spans="1:5">
      <c r="A76" s="7" t="s">
        <v>297</v>
      </c>
      <c r="B76" s="7" t="s">
        <v>43</v>
      </c>
      <c r="C76" s="7" t="s">
        <v>301</v>
      </c>
      <c r="D76" s="7" t="s">
        <v>300</v>
      </c>
      <c r="E76" s="8" t="s">
        <v>302</v>
      </c>
    </row>
    <row r="77" spans="1:5">
      <c r="A77" s="7" t="s">
        <v>297</v>
      </c>
      <c r="B77" s="7" t="s">
        <v>43</v>
      </c>
      <c r="C77" s="7" t="s">
        <v>45</v>
      </c>
      <c r="D77" s="7" t="s">
        <v>303</v>
      </c>
      <c r="E77" s="8" t="s">
        <v>304</v>
      </c>
    </row>
    <row r="78" spans="1:5">
      <c r="A78" s="7" t="s">
        <v>305</v>
      </c>
      <c r="B78" s="7" t="s">
        <v>4</v>
      </c>
      <c r="C78" s="7" t="s">
        <v>307</v>
      </c>
      <c r="D78" s="7" t="s">
        <v>306</v>
      </c>
      <c r="E78" s="8" t="s">
        <v>308</v>
      </c>
    </row>
    <row r="79" spans="1:5">
      <c r="A79" s="7" t="s">
        <v>305</v>
      </c>
      <c r="B79" s="7" t="s">
        <v>4</v>
      </c>
      <c r="C79" s="7" t="s">
        <v>310</v>
      </c>
      <c r="D79" s="7" t="s">
        <v>309</v>
      </c>
      <c r="E79" s="8" t="s">
        <v>311</v>
      </c>
    </row>
    <row r="80" spans="1:5">
      <c r="A80" s="7" t="s">
        <v>305</v>
      </c>
      <c r="B80" s="7" t="s">
        <v>4</v>
      </c>
      <c r="C80" s="7" t="s">
        <v>313</v>
      </c>
      <c r="D80" s="7" t="s">
        <v>312</v>
      </c>
      <c r="E80" s="8" t="s">
        <v>314</v>
      </c>
    </row>
    <row r="81" spans="1:5">
      <c r="A81" s="7" t="s">
        <v>305</v>
      </c>
      <c r="B81" s="7" t="s">
        <v>4</v>
      </c>
      <c r="C81" s="7" t="s">
        <v>316</v>
      </c>
      <c r="D81" s="7" t="s">
        <v>315</v>
      </c>
      <c r="E81" s="8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district_pcodes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yan.naung.oak yan.naung.oak</dc:creator>
  <cp:lastModifiedBy>yan.naung.oak yan.naung.oak</cp:lastModifiedBy>
  <dcterms:created xsi:type="dcterms:W3CDTF">2019-09-01T13:55:18Z</dcterms:created>
  <dcterms:modified xsi:type="dcterms:W3CDTF">2019-09-01T15:25:25Z</dcterms:modified>
</cp:coreProperties>
</file>