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2A5BC8F-D6E1-4EFB-A617-884E91411BC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4" i="1" l="1"/>
  <c r="X104" i="1"/>
  <c r="V104" i="1"/>
  <c r="T104" i="1"/>
  <c r="U104" i="1"/>
  <c r="S104" i="1"/>
  <c r="Q104" i="1"/>
  <c r="R104" i="1"/>
  <c r="P104" i="1"/>
  <c r="N104" i="1"/>
  <c r="O104" i="1"/>
  <c r="M104" i="1"/>
  <c r="K104" i="1"/>
  <c r="L104" i="1"/>
  <c r="J104" i="1"/>
  <c r="H104" i="1"/>
  <c r="I104" i="1"/>
  <c r="G104" i="1"/>
  <c r="E104" i="1"/>
  <c r="F104" i="1"/>
  <c r="D104" i="1"/>
  <c r="B104" i="1"/>
  <c r="C104" i="1"/>
  <c r="A104" i="1"/>
  <c r="W120" i="1"/>
  <c r="X120" i="1"/>
  <c r="V120" i="1"/>
  <c r="T120" i="1"/>
  <c r="U120" i="1"/>
  <c r="S120" i="1"/>
  <c r="Q120" i="1"/>
  <c r="R120" i="1"/>
  <c r="P120" i="1"/>
  <c r="N120" i="1"/>
  <c r="O120" i="1"/>
  <c r="M120" i="1"/>
  <c r="K120" i="1"/>
  <c r="L120" i="1"/>
  <c r="J120" i="1"/>
  <c r="H120" i="1"/>
  <c r="I120" i="1"/>
  <c r="G120" i="1"/>
  <c r="E120" i="1"/>
  <c r="F120" i="1"/>
  <c r="D120" i="1"/>
  <c r="B120" i="1"/>
  <c r="C120" i="1"/>
  <c r="A120" i="1"/>
  <c r="W116" i="1"/>
  <c r="X116" i="1"/>
  <c r="V116" i="1"/>
  <c r="T116" i="1"/>
  <c r="U116" i="1"/>
  <c r="S116" i="1"/>
  <c r="Q116" i="1"/>
  <c r="R116" i="1"/>
  <c r="P116" i="1"/>
  <c r="N116" i="1"/>
  <c r="O116" i="1"/>
  <c r="M116" i="1"/>
  <c r="K116" i="1"/>
  <c r="L116" i="1"/>
  <c r="J116" i="1"/>
  <c r="H116" i="1"/>
  <c r="I116" i="1"/>
  <c r="G116" i="1"/>
  <c r="E116" i="1"/>
  <c r="F116" i="1"/>
  <c r="D116" i="1"/>
  <c r="C116" i="1"/>
  <c r="B116" i="1"/>
  <c r="A116" i="1"/>
  <c r="C132" i="1"/>
  <c r="F132" i="1"/>
  <c r="I132" i="1"/>
  <c r="L132" i="1"/>
  <c r="C133" i="1"/>
  <c r="F133" i="1"/>
  <c r="I133" i="1"/>
  <c r="L133" i="1"/>
  <c r="C134" i="1"/>
  <c r="F134" i="1"/>
  <c r="I134" i="1"/>
  <c r="L134" i="1"/>
  <c r="C135" i="1"/>
  <c r="F135" i="1"/>
  <c r="I135" i="1"/>
  <c r="L135" i="1"/>
  <c r="C136" i="1"/>
  <c r="F136" i="1"/>
  <c r="I136" i="1"/>
  <c r="L136" i="1"/>
  <c r="C137" i="1"/>
  <c r="F137" i="1"/>
  <c r="I137" i="1"/>
  <c r="L137" i="1"/>
  <c r="C138" i="1"/>
  <c r="F138" i="1"/>
  <c r="I138" i="1"/>
  <c r="L138" i="1"/>
  <c r="C139" i="1"/>
  <c r="F139" i="1"/>
  <c r="I139" i="1"/>
  <c r="L139" i="1"/>
  <c r="X112" i="1"/>
  <c r="W112" i="1"/>
  <c r="V112" i="1"/>
  <c r="T112" i="1"/>
  <c r="U112" i="1"/>
  <c r="S112" i="1"/>
  <c r="Q112" i="1"/>
  <c r="R112" i="1"/>
  <c r="P112" i="1"/>
  <c r="N112" i="1"/>
  <c r="O112" i="1"/>
  <c r="M112" i="1"/>
  <c r="K112" i="1"/>
  <c r="L112" i="1"/>
  <c r="J112" i="1"/>
  <c r="H112" i="1"/>
  <c r="I112" i="1"/>
  <c r="G112" i="1"/>
  <c r="F112" i="1"/>
  <c r="E112" i="1"/>
  <c r="D112" i="1"/>
  <c r="C112" i="1"/>
  <c r="B112" i="1"/>
  <c r="A112" i="1"/>
  <c r="X108" i="1"/>
  <c r="W108" i="1"/>
  <c r="U108" i="1"/>
  <c r="T108" i="1"/>
  <c r="R108" i="1"/>
  <c r="Q108" i="1"/>
  <c r="O108" i="1"/>
  <c r="N108" i="1"/>
  <c r="L108" i="1"/>
  <c r="K108" i="1"/>
  <c r="V108" i="1"/>
  <c r="S108" i="1"/>
  <c r="P108" i="1"/>
  <c r="M108" i="1"/>
  <c r="J108" i="1"/>
  <c r="I108" i="1"/>
  <c r="H108" i="1"/>
  <c r="G108" i="1"/>
  <c r="F108" i="1"/>
  <c r="C108" i="1"/>
  <c r="E108" i="1"/>
  <c r="D108" i="1"/>
  <c r="B108" i="1"/>
  <c r="A108" i="1"/>
  <c r="G6" i="1" l="1"/>
  <c r="L8" i="1"/>
  <c r="N7" i="1"/>
  <c r="N10" i="1" s="1"/>
  <c r="N6" i="1"/>
  <c r="L6" i="1"/>
  <c r="L5" i="1"/>
  <c r="L19" i="1"/>
  <c r="N18" i="1"/>
  <c r="N21" i="1" s="1"/>
  <c r="N17" i="1"/>
  <c r="L17" i="1"/>
  <c r="L16" i="1"/>
  <c r="Q8" i="1"/>
  <c r="S7" i="1"/>
  <c r="S10" i="1" s="1"/>
  <c r="S6" i="1"/>
  <c r="Q6" i="1"/>
  <c r="Q5" i="1"/>
  <c r="Q19" i="1"/>
  <c r="S18" i="1"/>
  <c r="S21" i="1" s="1"/>
  <c r="S17" i="1"/>
  <c r="Q17" i="1"/>
  <c r="Q16" i="1"/>
  <c r="N9" i="1" l="1"/>
  <c r="N20" i="1"/>
  <c r="S9" i="1"/>
  <c r="S20" i="1"/>
  <c r="Q30" i="1" l="1"/>
  <c r="L30" i="1"/>
  <c r="S29" i="1"/>
  <c r="S32" i="1" s="1"/>
  <c r="N29" i="1"/>
  <c r="N32" i="1" s="1"/>
  <c r="S28" i="1"/>
  <c r="Q28" i="1"/>
  <c r="N28" i="1"/>
  <c r="L28" i="1"/>
  <c r="Q27" i="1"/>
  <c r="L27" i="1"/>
  <c r="Q52" i="1"/>
  <c r="L52" i="1"/>
  <c r="S51" i="1"/>
  <c r="S54" i="1" s="1"/>
  <c r="N51" i="1"/>
  <c r="N54" i="1" s="1"/>
  <c r="S50" i="1"/>
  <c r="Q50" i="1"/>
  <c r="N50" i="1"/>
  <c r="L50" i="1"/>
  <c r="Q49" i="1"/>
  <c r="L49" i="1"/>
  <c r="Q63" i="1"/>
  <c r="L63" i="1"/>
  <c r="S62" i="1"/>
  <c r="S65" i="1" s="1"/>
  <c r="N62" i="1"/>
  <c r="N65" i="1" s="1"/>
  <c r="S61" i="1"/>
  <c r="Q61" i="1"/>
  <c r="N61" i="1"/>
  <c r="L61" i="1"/>
  <c r="Q60" i="1"/>
  <c r="L60" i="1"/>
  <c r="Q74" i="1"/>
  <c r="L74" i="1"/>
  <c r="S73" i="1"/>
  <c r="S76" i="1" s="1"/>
  <c r="N73" i="1"/>
  <c r="N76" i="1" s="1"/>
  <c r="S72" i="1"/>
  <c r="Q72" i="1"/>
  <c r="N72" i="1"/>
  <c r="L72" i="1"/>
  <c r="Q71" i="1"/>
  <c r="L71" i="1"/>
  <c r="Q85" i="1"/>
  <c r="L85" i="1"/>
  <c r="S84" i="1"/>
  <c r="S87" i="1" s="1"/>
  <c r="N84" i="1"/>
  <c r="N87" i="1" s="1"/>
  <c r="S83" i="1"/>
  <c r="Q83" i="1"/>
  <c r="N83" i="1"/>
  <c r="L83" i="1"/>
  <c r="Q82" i="1"/>
  <c r="L82" i="1"/>
  <c r="Q41" i="1"/>
  <c r="Q38" i="1"/>
  <c r="S40" i="1"/>
  <c r="S43" i="1" s="1"/>
  <c r="S39" i="1"/>
  <c r="Q39" i="1"/>
  <c r="L41" i="1"/>
  <c r="N40" i="1"/>
  <c r="N43" i="1" s="1"/>
  <c r="N39" i="1"/>
  <c r="L39" i="1"/>
  <c r="L38" i="1"/>
  <c r="S75" i="1" l="1"/>
  <c r="S31" i="1"/>
  <c r="N31" i="1"/>
  <c r="N53" i="1"/>
  <c r="S53" i="1"/>
  <c r="S64" i="1"/>
  <c r="N64" i="1"/>
  <c r="N75" i="1"/>
  <c r="N86" i="1"/>
  <c r="S86" i="1"/>
  <c r="N42" i="1"/>
  <c r="S42" i="1"/>
  <c r="D18" i="1"/>
  <c r="G85" i="1"/>
  <c r="B85" i="1"/>
  <c r="I84" i="1"/>
  <c r="I87" i="1" s="1"/>
  <c r="D84" i="1"/>
  <c r="D87" i="1" s="1"/>
  <c r="I83" i="1"/>
  <c r="G83" i="1"/>
  <c r="D83" i="1"/>
  <c r="B83" i="1"/>
  <c r="G82" i="1"/>
  <c r="B82" i="1"/>
  <c r="G74" i="1"/>
  <c r="B74" i="1"/>
  <c r="I73" i="1"/>
  <c r="I76" i="1" s="1"/>
  <c r="D73" i="1"/>
  <c r="D76" i="1" s="1"/>
  <c r="I72" i="1"/>
  <c r="G72" i="1"/>
  <c r="D72" i="1"/>
  <c r="B72" i="1"/>
  <c r="G71" i="1"/>
  <c r="B71" i="1"/>
  <c r="G63" i="1"/>
  <c r="B63" i="1"/>
  <c r="I62" i="1"/>
  <c r="I65" i="1" s="1"/>
  <c r="D62" i="1"/>
  <c r="D65" i="1" s="1"/>
  <c r="I61" i="1"/>
  <c r="G61" i="1"/>
  <c r="D61" i="1"/>
  <c r="B61" i="1"/>
  <c r="G60" i="1"/>
  <c r="B60" i="1"/>
  <c r="G52" i="1"/>
  <c r="B52" i="1"/>
  <c r="I51" i="1"/>
  <c r="I54" i="1" s="1"/>
  <c r="D51" i="1"/>
  <c r="D54" i="1" s="1"/>
  <c r="I50" i="1"/>
  <c r="G50" i="1"/>
  <c r="D50" i="1"/>
  <c r="B50" i="1"/>
  <c r="G49" i="1"/>
  <c r="B49" i="1"/>
  <c r="G41" i="1"/>
  <c r="B41" i="1"/>
  <c r="I40" i="1"/>
  <c r="I43" i="1" s="1"/>
  <c r="D40" i="1"/>
  <c r="I39" i="1"/>
  <c r="G39" i="1"/>
  <c r="D39" i="1"/>
  <c r="B39" i="1"/>
  <c r="G38" i="1"/>
  <c r="B38" i="1"/>
  <c r="D21" i="1" l="1"/>
  <c r="I75" i="1"/>
  <c r="D86" i="1"/>
  <c r="I86" i="1"/>
  <c r="D75" i="1"/>
  <c r="I64" i="1"/>
  <c r="D64" i="1"/>
  <c r="I53" i="1"/>
  <c r="D53" i="1"/>
  <c r="I42" i="1"/>
  <c r="D42" i="1"/>
  <c r="D43" i="1"/>
  <c r="G30" i="1"/>
  <c r="B30" i="1"/>
  <c r="G19" i="1"/>
  <c r="B19" i="1"/>
  <c r="G8" i="1"/>
  <c r="B8" i="1"/>
  <c r="I29" i="1"/>
  <c r="I28" i="1"/>
  <c r="G28" i="1"/>
  <c r="G27" i="1"/>
  <c r="D29" i="1"/>
  <c r="D28" i="1"/>
  <c r="B28" i="1"/>
  <c r="B27" i="1"/>
  <c r="I18" i="1"/>
  <c r="I17" i="1"/>
  <c r="G17" i="1"/>
  <c r="G16" i="1"/>
  <c r="D17" i="1"/>
  <c r="B17" i="1"/>
  <c r="B16" i="1"/>
  <c r="I7" i="1"/>
  <c r="I6" i="1"/>
  <c r="G5" i="1"/>
  <c r="B5" i="1"/>
  <c r="D7" i="1"/>
  <c r="D6" i="1"/>
  <c r="B6" i="1"/>
  <c r="I32" i="1" l="1"/>
  <c r="D9" i="1"/>
  <c r="D10" i="1"/>
  <c r="I21" i="1"/>
  <c r="D32" i="1"/>
  <c r="I10" i="1"/>
  <c r="I31" i="1"/>
  <c r="D31" i="1"/>
  <c r="I20" i="1"/>
  <c r="D20" i="1"/>
  <c r="I9" i="1"/>
</calcChain>
</file>

<file path=xl/sharedStrings.xml><?xml version="1.0" encoding="utf-8"?>
<sst xmlns="http://schemas.openxmlformats.org/spreadsheetml/2006/main" count="472" uniqueCount="47">
  <si>
    <t>Predicted</t>
    <phoneticPr fontId="2" type="noConversion"/>
  </si>
  <si>
    <t>TPR</t>
    <phoneticPr fontId="2" type="noConversion"/>
  </si>
  <si>
    <t>FPR</t>
    <phoneticPr fontId="2" type="noConversion"/>
  </si>
  <si>
    <t>AUC</t>
    <phoneticPr fontId="2" type="noConversion"/>
  </si>
  <si>
    <t>F1</t>
    <phoneticPr fontId="2" type="noConversion"/>
  </si>
  <si>
    <t>Precision</t>
    <phoneticPr fontId="2" type="noConversion"/>
  </si>
  <si>
    <t>Accuracy</t>
    <phoneticPr fontId="2" type="noConversion"/>
  </si>
  <si>
    <t>AUC</t>
    <phoneticPr fontId="2" type="noConversion"/>
  </si>
  <si>
    <t>Accuracy</t>
    <phoneticPr fontId="2" type="noConversion"/>
  </si>
  <si>
    <t>150_2LSTM</t>
    <phoneticPr fontId="2" type="noConversion"/>
  </si>
  <si>
    <t>150_2GRU</t>
    <phoneticPr fontId="2" type="noConversion"/>
  </si>
  <si>
    <t>90_2LSTM</t>
    <phoneticPr fontId="2" type="noConversion"/>
  </si>
  <si>
    <t>90_2GRU</t>
    <phoneticPr fontId="2" type="noConversion"/>
  </si>
  <si>
    <t>60_2LSTM</t>
    <phoneticPr fontId="2" type="noConversion"/>
  </si>
  <si>
    <t>60_2GRU</t>
    <phoneticPr fontId="2" type="noConversion"/>
  </si>
  <si>
    <t>45_2LSTM</t>
    <phoneticPr fontId="2" type="noConversion"/>
  </si>
  <si>
    <t>45_2GRU</t>
    <phoneticPr fontId="2" type="noConversion"/>
  </si>
  <si>
    <t>30_2LSTM</t>
    <phoneticPr fontId="2" type="noConversion"/>
  </si>
  <si>
    <t>30_2GRU</t>
    <phoneticPr fontId="2" type="noConversion"/>
  </si>
  <si>
    <t>15_2LSTM</t>
    <phoneticPr fontId="2" type="noConversion"/>
  </si>
  <si>
    <t>15_2GRU</t>
    <phoneticPr fontId="2" type="noConversion"/>
  </si>
  <si>
    <t>7_2LSTM</t>
    <phoneticPr fontId="2" type="noConversion"/>
  </si>
  <si>
    <t>7_2GRU</t>
    <phoneticPr fontId="2" type="noConversion"/>
  </si>
  <si>
    <t>5_2LSTM</t>
    <phoneticPr fontId="2" type="noConversion"/>
  </si>
  <si>
    <t>5_2GRU</t>
    <phoneticPr fontId="2" type="noConversion"/>
  </si>
  <si>
    <t>F1 (1, Failed)</t>
    <phoneticPr fontId="2" type="noConversion"/>
  </si>
  <si>
    <t>F1 (0, Healthy)</t>
    <phoneticPr fontId="2" type="noConversion"/>
  </si>
  <si>
    <t>Precision (1, Failed)</t>
    <phoneticPr fontId="2" type="noConversion"/>
  </si>
  <si>
    <t>Precision (0, Healthy)</t>
    <phoneticPr fontId="2" type="noConversion"/>
  </si>
  <si>
    <t>45_GRU_LSTM</t>
    <phoneticPr fontId="2" type="noConversion"/>
  </si>
  <si>
    <t>45_PNET</t>
    <phoneticPr fontId="2" type="noConversion"/>
  </si>
  <si>
    <t>**********************************************************************************************************************************************************************************************************************</t>
    <phoneticPr fontId="2" type="noConversion"/>
  </si>
  <si>
    <t>5_GRU_LSTM</t>
    <phoneticPr fontId="2" type="noConversion"/>
  </si>
  <si>
    <t>5_PNET</t>
    <phoneticPr fontId="2" type="noConversion"/>
  </si>
  <si>
    <t>7_GRU_LSTM</t>
    <phoneticPr fontId="2" type="noConversion"/>
  </si>
  <si>
    <t>7_PNET</t>
    <phoneticPr fontId="2" type="noConversion"/>
  </si>
  <si>
    <t>15_GRU_LSTM</t>
    <phoneticPr fontId="2" type="noConversion"/>
  </si>
  <si>
    <t>15_PNET</t>
    <phoneticPr fontId="2" type="noConversion"/>
  </si>
  <si>
    <t>30_GRU_LSTM</t>
    <phoneticPr fontId="2" type="noConversion"/>
  </si>
  <si>
    <t>30_PNET</t>
    <phoneticPr fontId="2" type="noConversion"/>
  </si>
  <si>
    <t>60_GRU_LSTM</t>
    <phoneticPr fontId="2" type="noConversion"/>
  </si>
  <si>
    <t>60_PNET</t>
    <phoneticPr fontId="2" type="noConversion"/>
  </si>
  <si>
    <t>150_GRU_LSTM</t>
    <phoneticPr fontId="2" type="noConversion"/>
  </si>
  <si>
    <t>150_PNET</t>
    <phoneticPr fontId="2" type="noConversion"/>
  </si>
  <si>
    <t>90_GRU_LSTM</t>
    <phoneticPr fontId="2" type="noConversion"/>
  </si>
  <si>
    <t>90_PNET</t>
    <phoneticPr fontId="2" type="noConversion"/>
  </si>
  <si>
    <t>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</si>
</sst>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000_ "/>
    <numFmt numFmtId="177" formatCode="0.00000_);[Red]\(0.0000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3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9"/>
  <sheetViews>
    <sheetView tabSelected="1" topLeftCell="A85" zoomScale="85" zoomScaleNormal="85" workbookViewId="0">
      <selection activeCell="Z104" sqref="Z104"/>
    </sheetView>
  </sheetViews>
  <sheetFormatPr defaultRowHeight="14.25" x14ac:dyDescent="0.2"/>
  <sheetData>
    <row r="1" spans="1:19" x14ac:dyDescent="0.2">
      <c r="A1" s="20" t="s">
        <v>9</v>
      </c>
      <c r="B1" s="20"/>
      <c r="C1" s="21" t="b">
        <v>1</v>
      </c>
      <c r="D1" s="21"/>
      <c r="F1" s="20" t="s">
        <v>10</v>
      </c>
      <c r="G1" s="20"/>
      <c r="H1" s="21" t="b">
        <v>1</v>
      </c>
      <c r="I1" s="21"/>
      <c r="K1" s="20" t="s">
        <v>42</v>
      </c>
      <c r="L1" s="20"/>
      <c r="M1" s="21" t="b">
        <v>1</v>
      </c>
      <c r="N1" s="21"/>
      <c r="P1" s="20" t="s">
        <v>43</v>
      </c>
      <c r="Q1" s="20"/>
      <c r="R1" s="21" t="b">
        <v>1</v>
      </c>
      <c r="S1" s="21"/>
    </row>
    <row r="2" spans="1:19" x14ac:dyDescent="0.2">
      <c r="A2" s="20"/>
      <c r="B2" s="20"/>
      <c r="C2">
        <v>1</v>
      </c>
      <c r="D2">
        <v>0</v>
      </c>
      <c r="F2" s="20"/>
      <c r="G2" s="20"/>
      <c r="H2">
        <v>1</v>
      </c>
      <c r="I2">
        <v>0</v>
      </c>
      <c r="K2" s="20"/>
      <c r="L2" s="20"/>
      <c r="M2">
        <v>1</v>
      </c>
      <c r="N2">
        <v>0</v>
      </c>
      <c r="P2" s="20"/>
      <c r="Q2" s="20"/>
      <c r="R2">
        <v>1</v>
      </c>
      <c r="S2">
        <v>0</v>
      </c>
    </row>
    <row r="3" spans="1:19" x14ac:dyDescent="0.2">
      <c r="A3" s="18" t="s">
        <v>0</v>
      </c>
      <c r="B3">
        <v>1</v>
      </c>
      <c r="C3">
        <v>4018</v>
      </c>
      <c r="D3">
        <v>1126</v>
      </c>
      <c r="F3" s="18" t="s">
        <v>0</v>
      </c>
      <c r="G3">
        <v>1</v>
      </c>
      <c r="H3">
        <v>4117</v>
      </c>
      <c r="I3">
        <v>966</v>
      </c>
      <c r="K3" s="18" t="s">
        <v>0</v>
      </c>
      <c r="L3">
        <v>1</v>
      </c>
      <c r="M3">
        <v>3925</v>
      </c>
      <c r="N3">
        <v>1313</v>
      </c>
      <c r="P3" s="18" t="s">
        <v>0</v>
      </c>
      <c r="Q3">
        <v>1</v>
      </c>
      <c r="R3">
        <v>4117</v>
      </c>
      <c r="S3">
        <v>920</v>
      </c>
    </row>
    <row r="4" spans="1:19" x14ac:dyDescent="0.2">
      <c r="A4" s="18"/>
      <c r="B4">
        <v>0</v>
      </c>
      <c r="C4">
        <v>1008</v>
      </c>
      <c r="D4">
        <v>3848</v>
      </c>
      <c r="F4" s="18"/>
      <c r="G4">
        <v>0</v>
      </c>
      <c r="H4">
        <v>909</v>
      </c>
      <c r="I4">
        <v>4008</v>
      </c>
      <c r="K4" s="18"/>
      <c r="L4">
        <v>0</v>
      </c>
      <c r="M4">
        <v>1101</v>
      </c>
      <c r="N4">
        <v>3661</v>
      </c>
      <c r="P4" s="18"/>
      <c r="Q4">
        <v>0</v>
      </c>
      <c r="R4">
        <v>909</v>
      </c>
      <c r="S4">
        <v>4054</v>
      </c>
    </row>
    <row r="5" spans="1:19" x14ac:dyDescent="0.2">
      <c r="A5" s="4" t="s">
        <v>1</v>
      </c>
      <c r="B5" s="3">
        <f>C3/(C3+C4)</f>
        <v>0.79944289693593318</v>
      </c>
      <c r="C5" s="17" t="s">
        <v>5</v>
      </c>
      <c r="D5" s="17"/>
      <c r="F5" s="4" t="s">
        <v>1</v>
      </c>
      <c r="G5" s="3">
        <f>H3/(H3+H4)</f>
        <v>0.81914046955829689</v>
      </c>
      <c r="H5" s="17" t="s">
        <v>5</v>
      </c>
      <c r="I5" s="17"/>
      <c r="K5" s="11" t="s">
        <v>1</v>
      </c>
      <c r="L5" s="3">
        <f>M3/(M3+M4)</f>
        <v>0.78093911659371273</v>
      </c>
      <c r="M5" s="17" t="s">
        <v>5</v>
      </c>
      <c r="N5" s="17"/>
      <c r="P5" s="11" t="s">
        <v>1</v>
      </c>
      <c r="Q5" s="3">
        <f>R3/(R3+R4)</f>
        <v>0.81914046955829689</v>
      </c>
      <c r="R5" s="17" t="s">
        <v>5</v>
      </c>
      <c r="S5" s="17"/>
    </row>
    <row r="6" spans="1:19" x14ac:dyDescent="0.2">
      <c r="A6" s="4" t="s">
        <v>2</v>
      </c>
      <c r="B6" s="3">
        <f>D3/(D3+D4)</f>
        <v>0.2263771612384399</v>
      </c>
      <c r="C6" s="1">
        <v>1</v>
      </c>
      <c r="D6" s="3">
        <f>C3/(C3+D3)</f>
        <v>0.78110419906687401</v>
      </c>
      <c r="F6" s="4" t="s">
        <v>2</v>
      </c>
      <c r="G6" s="3">
        <f>I3/(I3+I4)</f>
        <v>0.19420989143546441</v>
      </c>
      <c r="H6" s="1">
        <v>1</v>
      </c>
      <c r="I6" s="3">
        <f>H3/(H3+I3)</f>
        <v>0.80995475113122173</v>
      </c>
      <c r="K6" s="11" t="s">
        <v>2</v>
      </c>
      <c r="L6" s="3">
        <f>N3/(N3+N4)</f>
        <v>0.26397265782066748</v>
      </c>
      <c r="M6" s="9">
        <v>1</v>
      </c>
      <c r="N6" s="3">
        <f>M3/(M3+N3)</f>
        <v>0.749331806032837</v>
      </c>
      <c r="P6" s="11" t="s">
        <v>2</v>
      </c>
      <c r="Q6" s="3">
        <f>S3/(S3+S4)</f>
        <v>0.18496180136710896</v>
      </c>
      <c r="R6" s="9">
        <v>1</v>
      </c>
      <c r="S6" s="3">
        <f>R3/(R3+S3)</f>
        <v>0.81735159817351599</v>
      </c>
    </row>
    <row r="7" spans="1:19" x14ac:dyDescent="0.2">
      <c r="A7" s="4" t="s">
        <v>3</v>
      </c>
      <c r="B7" s="3">
        <v>0.86394534108202303</v>
      </c>
      <c r="C7" s="1">
        <v>0</v>
      </c>
      <c r="D7" s="3">
        <f>D4/(C4+D4)</f>
        <v>0.79242174629324547</v>
      </c>
      <c r="F7" s="4" t="s">
        <v>3</v>
      </c>
      <c r="G7" s="3">
        <v>0.89228300733251797</v>
      </c>
      <c r="H7" s="1">
        <v>0</v>
      </c>
      <c r="I7" s="3">
        <f>I4/(H4+I4)</f>
        <v>0.81513117754728492</v>
      </c>
      <c r="K7" s="11" t="s">
        <v>3</v>
      </c>
      <c r="L7" s="3">
        <v>0.83434956081212397</v>
      </c>
      <c r="M7" s="9">
        <v>0</v>
      </c>
      <c r="N7" s="3">
        <f>N4/(M4+N4)</f>
        <v>0.76879462410751787</v>
      </c>
      <c r="P7" s="11" t="s">
        <v>3</v>
      </c>
      <c r="Q7" s="3">
        <v>0.89743768671504798</v>
      </c>
      <c r="R7" s="9">
        <v>0</v>
      </c>
      <c r="S7" s="3">
        <f>S4/(R4+S4)</f>
        <v>0.81684465041305665</v>
      </c>
    </row>
    <row r="8" spans="1:19" x14ac:dyDescent="0.2">
      <c r="A8" s="4" t="s">
        <v>6</v>
      </c>
      <c r="B8" s="3">
        <f>(C3+D4)/(C3+C4+D3+D4)</f>
        <v>0.78659999999999997</v>
      </c>
      <c r="C8" s="19" t="s">
        <v>4</v>
      </c>
      <c r="D8" s="19"/>
      <c r="F8" s="4" t="s">
        <v>6</v>
      </c>
      <c r="G8" s="3">
        <f>(H3+I4)/(H3+H4+I3+I4)</f>
        <v>0.8125</v>
      </c>
      <c r="H8" s="19" t="s">
        <v>4</v>
      </c>
      <c r="I8" s="19"/>
      <c r="K8" s="11" t="s">
        <v>6</v>
      </c>
      <c r="L8" s="3">
        <f>(M3+N4)/(M3+M4+N3+N4)</f>
        <v>0.75860000000000005</v>
      </c>
      <c r="M8" s="19" t="s">
        <v>4</v>
      </c>
      <c r="N8" s="19"/>
      <c r="P8" s="11" t="s">
        <v>6</v>
      </c>
      <c r="Q8" s="3">
        <f>(R3+S4)/(R3+R4+S3+S4)</f>
        <v>0.81710000000000005</v>
      </c>
      <c r="R8" s="19" t="s">
        <v>4</v>
      </c>
      <c r="S8" s="19"/>
    </row>
    <row r="9" spans="1:19" x14ac:dyDescent="0.2">
      <c r="C9" s="1">
        <v>1</v>
      </c>
      <c r="D9" s="3">
        <f>2*D6*B5/(D6+B5)</f>
        <v>0.79016715830875128</v>
      </c>
      <c r="H9" s="1">
        <v>1</v>
      </c>
      <c r="I9" s="3">
        <f>2*I6*G5/(I6+G5)</f>
        <v>0.81452171332476009</v>
      </c>
      <c r="M9" s="9">
        <v>1</v>
      </c>
      <c r="N9" s="3">
        <f>2*N6*L5/(N6+L5)</f>
        <v>0.76480904130943117</v>
      </c>
      <c r="R9" s="9">
        <v>1</v>
      </c>
      <c r="S9" s="3">
        <f>2*S6*Q5/(S6+Q5)</f>
        <v>0.81824505614627852</v>
      </c>
    </row>
    <row r="10" spans="1:19" x14ac:dyDescent="0.2">
      <c r="C10" s="1">
        <v>0</v>
      </c>
      <c r="D10" s="3">
        <f>2*D7*D4/(D4+D3) / (D7+D4/(D4+D3))</f>
        <v>0.78290946083418111</v>
      </c>
      <c r="H10" s="1">
        <v>0</v>
      </c>
      <c r="I10" s="3">
        <f>2*I7*I4/(I4+I3) / (I7+I4/(I4+I3))</f>
        <v>0.81043372763117993</v>
      </c>
      <c r="M10" s="9">
        <v>0</v>
      </c>
      <c r="N10" s="3">
        <f>2*N7*N4/(N4+N3) / (N7+N4/(N4+N3))</f>
        <v>0.75205423171733776</v>
      </c>
      <c r="R10" s="9">
        <v>0</v>
      </c>
      <c r="S10" s="3">
        <f>2*S7*S4/(S4+S3) / (S7+S4/(S4+S3))</f>
        <v>0.81594042467545536</v>
      </c>
    </row>
    <row r="11" spans="1:19" x14ac:dyDescent="0.2">
      <c r="A11" s="21" t="s">
        <v>31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x14ac:dyDescent="0.2">
      <c r="A12" s="20" t="s">
        <v>11</v>
      </c>
      <c r="B12" s="20"/>
      <c r="C12" s="21" t="b">
        <v>1</v>
      </c>
      <c r="D12" s="21"/>
      <c r="F12" s="20" t="s">
        <v>12</v>
      </c>
      <c r="G12" s="20"/>
      <c r="H12" s="21" t="b">
        <v>1</v>
      </c>
      <c r="I12" s="21"/>
      <c r="K12" s="20" t="s">
        <v>44</v>
      </c>
      <c r="L12" s="20"/>
      <c r="M12" s="21" t="b">
        <v>1</v>
      </c>
      <c r="N12" s="21"/>
      <c r="P12" s="20" t="s">
        <v>45</v>
      </c>
      <c r="Q12" s="20"/>
      <c r="R12" s="21" t="b">
        <v>1</v>
      </c>
      <c r="S12" s="21"/>
    </row>
    <row r="13" spans="1:19" x14ac:dyDescent="0.2">
      <c r="A13" s="20"/>
      <c r="B13" s="20"/>
      <c r="C13">
        <v>1</v>
      </c>
      <c r="D13">
        <v>0</v>
      </c>
      <c r="F13" s="20"/>
      <c r="G13" s="20"/>
      <c r="H13">
        <v>1</v>
      </c>
      <c r="I13">
        <v>0</v>
      </c>
      <c r="K13" s="20"/>
      <c r="L13" s="20"/>
      <c r="M13">
        <v>1</v>
      </c>
      <c r="N13">
        <v>0</v>
      </c>
      <c r="P13" s="20"/>
      <c r="Q13" s="20"/>
      <c r="R13">
        <v>1</v>
      </c>
      <c r="S13">
        <v>0</v>
      </c>
    </row>
    <row r="14" spans="1:19" x14ac:dyDescent="0.2">
      <c r="A14" s="18" t="s">
        <v>0</v>
      </c>
      <c r="B14">
        <v>1</v>
      </c>
      <c r="C14">
        <v>3895</v>
      </c>
      <c r="D14">
        <v>1063</v>
      </c>
      <c r="F14" s="18" t="s">
        <v>0</v>
      </c>
      <c r="G14">
        <v>1</v>
      </c>
      <c r="H14">
        <v>3965</v>
      </c>
      <c r="I14">
        <v>848</v>
      </c>
      <c r="K14" s="18" t="s">
        <v>0</v>
      </c>
      <c r="L14">
        <v>1</v>
      </c>
      <c r="M14">
        <v>3882</v>
      </c>
      <c r="N14">
        <v>1186</v>
      </c>
      <c r="P14" s="18" t="s">
        <v>0</v>
      </c>
      <c r="Q14">
        <v>1</v>
      </c>
      <c r="R14">
        <v>4130</v>
      </c>
      <c r="S14">
        <v>866</v>
      </c>
    </row>
    <row r="15" spans="1:19" x14ac:dyDescent="0.2">
      <c r="A15" s="18"/>
      <c r="B15">
        <v>0</v>
      </c>
      <c r="C15">
        <v>1121</v>
      </c>
      <c r="D15">
        <v>3921</v>
      </c>
      <c r="F15" s="18"/>
      <c r="G15">
        <v>0</v>
      </c>
      <c r="H15">
        <v>1051</v>
      </c>
      <c r="I15">
        <v>4136</v>
      </c>
      <c r="K15" s="18"/>
      <c r="L15">
        <v>0</v>
      </c>
      <c r="M15">
        <v>1134</v>
      </c>
      <c r="N15">
        <v>3798</v>
      </c>
      <c r="P15" s="18"/>
      <c r="Q15">
        <v>0</v>
      </c>
      <c r="R15">
        <v>886</v>
      </c>
      <c r="S15">
        <v>4118</v>
      </c>
    </row>
    <row r="16" spans="1:19" x14ac:dyDescent="0.2">
      <c r="A16" s="8" t="s">
        <v>1</v>
      </c>
      <c r="B16" s="3">
        <f>C14/(C14+C15)</f>
        <v>0.77651515151515149</v>
      </c>
      <c r="C16" s="17" t="s">
        <v>5</v>
      </c>
      <c r="D16" s="17"/>
      <c r="F16" s="8" t="s">
        <v>1</v>
      </c>
      <c r="G16" s="3">
        <f>H14/(H14+H15)</f>
        <v>0.79047049441786288</v>
      </c>
      <c r="H16" s="17" t="s">
        <v>5</v>
      </c>
      <c r="I16" s="17"/>
      <c r="K16" s="11" t="s">
        <v>1</v>
      </c>
      <c r="L16" s="3">
        <f>M14/(M14+M15)</f>
        <v>0.77392344497607657</v>
      </c>
      <c r="M16" s="17" t="s">
        <v>5</v>
      </c>
      <c r="N16" s="17"/>
      <c r="P16" s="11" t="s">
        <v>1</v>
      </c>
      <c r="Q16" s="3">
        <f>R14/(R14+R15)</f>
        <v>0.82336523125996808</v>
      </c>
      <c r="R16" s="17" t="s">
        <v>5</v>
      </c>
      <c r="S16" s="17"/>
    </row>
    <row r="17" spans="1:19" x14ac:dyDescent="0.2">
      <c r="A17" s="8" t="s">
        <v>2</v>
      </c>
      <c r="B17" s="3">
        <f>D14/(D14+D15)</f>
        <v>0.2132825040128411</v>
      </c>
      <c r="C17" s="1">
        <v>1</v>
      </c>
      <c r="D17" s="3">
        <f>C14/(C14+D14)</f>
        <v>0.78559903186768854</v>
      </c>
      <c r="F17" s="8" t="s">
        <v>2</v>
      </c>
      <c r="G17" s="3">
        <f>I14/(I14+I15)</f>
        <v>0.17014446227929375</v>
      </c>
      <c r="H17" s="1">
        <v>1</v>
      </c>
      <c r="I17" s="3">
        <f>H14/(H14+I14)</f>
        <v>0.82381051319343446</v>
      </c>
      <c r="K17" s="11" t="s">
        <v>2</v>
      </c>
      <c r="L17" s="3">
        <f>N14/(N14+N15)</f>
        <v>0.23796147672552168</v>
      </c>
      <c r="M17" s="9">
        <v>1</v>
      </c>
      <c r="N17" s="3">
        <f>M14/(M14+N14)</f>
        <v>0.76598263614838202</v>
      </c>
      <c r="P17" s="11" t="s">
        <v>2</v>
      </c>
      <c r="Q17" s="3">
        <f>S14/(S14+S15)</f>
        <v>0.17375601926163725</v>
      </c>
      <c r="R17" s="9">
        <v>1</v>
      </c>
      <c r="S17" s="3">
        <f>R14/(R14+S14)</f>
        <v>0.82666132906325063</v>
      </c>
    </row>
    <row r="18" spans="1:19" x14ac:dyDescent="0.2">
      <c r="A18" s="8" t="s">
        <v>3</v>
      </c>
      <c r="B18" s="3">
        <v>0.85997268612030497</v>
      </c>
      <c r="C18" s="1">
        <v>0</v>
      </c>
      <c r="D18" s="3">
        <f>D15/(C15+D15)</f>
        <v>0.77766759222530746</v>
      </c>
      <c r="F18" s="8" t="s">
        <v>3</v>
      </c>
      <c r="G18" s="3">
        <v>0.88089616037668195</v>
      </c>
      <c r="H18" s="1">
        <v>0</v>
      </c>
      <c r="I18" s="3">
        <f>I15/(H15+I15)</f>
        <v>0.79737806053595528</v>
      </c>
      <c r="K18" s="11" t="s">
        <v>3</v>
      </c>
      <c r="L18" s="3">
        <v>0.84280145028685005</v>
      </c>
      <c r="M18" s="9">
        <v>0</v>
      </c>
      <c r="N18" s="3">
        <f>N15/(M15+N15)</f>
        <v>0.77007299270072993</v>
      </c>
      <c r="P18" s="11" t="s">
        <v>3</v>
      </c>
      <c r="Q18" s="3">
        <v>0.90150985146087803</v>
      </c>
      <c r="R18" s="9">
        <v>0</v>
      </c>
      <c r="S18" s="3">
        <f>S15/(R15+S15)</f>
        <v>0.8229416466826539</v>
      </c>
    </row>
    <row r="19" spans="1:19" x14ac:dyDescent="0.2">
      <c r="A19" s="8" t="s">
        <v>6</v>
      </c>
      <c r="B19" s="3">
        <f>(C14+D15)/(C14+C15+D14+D15)</f>
        <v>0.78159999999999996</v>
      </c>
      <c r="C19" s="19" t="s">
        <v>4</v>
      </c>
      <c r="D19" s="19"/>
      <c r="F19" s="8" t="s">
        <v>6</v>
      </c>
      <c r="G19" s="3">
        <f>(H14+I15)/(H14+H15+I14+I15)</f>
        <v>0.81010000000000004</v>
      </c>
      <c r="H19" s="19" t="s">
        <v>4</v>
      </c>
      <c r="I19" s="19"/>
      <c r="K19" s="11" t="s">
        <v>6</v>
      </c>
      <c r="L19" s="3">
        <f>(M14+N15)/(M14+M15+N14+N15)</f>
        <v>0.76800000000000002</v>
      </c>
      <c r="M19" s="19" t="s">
        <v>4</v>
      </c>
      <c r="N19" s="19"/>
      <c r="P19" s="11" t="s">
        <v>6</v>
      </c>
      <c r="Q19" s="3">
        <f>(R14+S15)/(R14+R15+S14+S15)</f>
        <v>0.82479999999999998</v>
      </c>
      <c r="R19" s="19" t="s">
        <v>4</v>
      </c>
      <c r="S19" s="19"/>
    </row>
    <row r="20" spans="1:19" x14ac:dyDescent="0.2">
      <c r="C20" s="1">
        <v>1</v>
      </c>
      <c r="D20" s="3">
        <f>2*D17*B16/(D17+B16)</f>
        <v>0.78103067976739526</v>
      </c>
      <c r="H20" s="1">
        <v>1</v>
      </c>
      <c r="I20" s="3">
        <f>2*I17*G16/(I17+G16)</f>
        <v>0.80679621528131029</v>
      </c>
      <c r="M20" s="9">
        <v>1</v>
      </c>
      <c r="N20" s="3">
        <f>2*N17*L16/(N17+L16)</f>
        <v>0.76993256644188823</v>
      </c>
      <c r="R20" s="9">
        <v>1</v>
      </c>
      <c r="S20" s="3">
        <f>2*S17*Q16/(S17+Q16)</f>
        <v>0.82500998801438274</v>
      </c>
    </row>
    <row r="21" spans="1:19" x14ac:dyDescent="0.2">
      <c r="C21" s="1">
        <v>0</v>
      </c>
      <c r="D21" s="3">
        <f>2*D18*D15/(D15+D14) / (D18+D15/(D15+D14))</f>
        <v>0.78216636744464385</v>
      </c>
      <c r="H21" s="1">
        <v>0</v>
      </c>
      <c r="I21" s="3">
        <f>2*I18*I15/(I15+I14) / (I18+I15/(I15+I14))</f>
        <v>0.81329269491692069</v>
      </c>
      <c r="M21" s="9">
        <v>0</v>
      </c>
      <c r="N21" s="3">
        <f>2*N18*N15/(N15+N14) / (N18+N15/(N15+N14))</f>
        <v>0.76603469140782576</v>
      </c>
      <c r="R21" s="9">
        <v>0</v>
      </c>
      <c r="S21" s="3">
        <f>2*S18*S15/(S15+S14) / (S18+S15/(S15+S14))</f>
        <v>0.8245895074088907</v>
      </c>
    </row>
    <row r="22" spans="1:19" x14ac:dyDescent="0.2">
      <c r="A22" s="21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 x14ac:dyDescent="0.2">
      <c r="A23" s="20" t="s">
        <v>13</v>
      </c>
      <c r="B23" s="20"/>
      <c r="C23" s="21" t="b">
        <v>1</v>
      </c>
      <c r="D23" s="21"/>
      <c r="F23" s="20" t="s">
        <v>14</v>
      </c>
      <c r="G23" s="20"/>
      <c r="H23" s="21" t="b">
        <v>1</v>
      </c>
      <c r="I23" s="21"/>
      <c r="K23" s="20" t="s">
        <v>40</v>
      </c>
      <c r="L23" s="20"/>
      <c r="M23" s="21" t="b">
        <v>1</v>
      </c>
      <c r="N23" s="21"/>
      <c r="O23" s="10"/>
      <c r="P23" s="20" t="s">
        <v>41</v>
      </c>
      <c r="Q23" s="20"/>
      <c r="R23" s="21" t="b">
        <v>1</v>
      </c>
      <c r="S23" s="21"/>
    </row>
    <row r="24" spans="1:19" x14ac:dyDescent="0.2">
      <c r="A24" s="20"/>
      <c r="B24" s="20"/>
      <c r="C24">
        <v>1</v>
      </c>
      <c r="D24">
        <v>0</v>
      </c>
      <c r="F24" s="20"/>
      <c r="G24" s="20"/>
      <c r="H24">
        <v>1</v>
      </c>
      <c r="I24">
        <v>0</v>
      </c>
      <c r="K24" s="20"/>
      <c r="L24" s="20"/>
      <c r="M24">
        <v>1</v>
      </c>
      <c r="N24">
        <v>0</v>
      </c>
      <c r="P24" s="20"/>
      <c r="Q24" s="20"/>
      <c r="R24">
        <v>1</v>
      </c>
      <c r="S24">
        <v>0</v>
      </c>
    </row>
    <row r="25" spans="1:19" x14ac:dyDescent="0.2">
      <c r="A25" s="18" t="s">
        <v>0</v>
      </c>
      <c r="B25">
        <v>1</v>
      </c>
      <c r="C25">
        <v>3957</v>
      </c>
      <c r="D25">
        <v>1186</v>
      </c>
      <c r="F25" s="18" t="s">
        <v>0</v>
      </c>
      <c r="G25">
        <v>1</v>
      </c>
      <c r="H25">
        <v>4081</v>
      </c>
      <c r="I25">
        <v>1164</v>
      </c>
      <c r="K25" s="18" t="s">
        <v>0</v>
      </c>
      <c r="L25">
        <v>1</v>
      </c>
      <c r="M25">
        <v>3937</v>
      </c>
      <c r="N25">
        <v>1140</v>
      </c>
      <c r="O25" s="3"/>
      <c r="P25" s="18" t="s">
        <v>0</v>
      </c>
      <c r="Q25">
        <v>1</v>
      </c>
      <c r="R25">
        <v>4147</v>
      </c>
      <c r="S25">
        <v>850</v>
      </c>
    </row>
    <row r="26" spans="1:19" x14ac:dyDescent="0.2">
      <c r="A26" s="18"/>
      <c r="B26">
        <v>0</v>
      </c>
      <c r="C26">
        <v>1044</v>
      </c>
      <c r="D26">
        <v>3913</v>
      </c>
      <c r="F26" s="18"/>
      <c r="G26">
        <v>0</v>
      </c>
      <c r="H26">
        <v>983</v>
      </c>
      <c r="I26">
        <v>3835</v>
      </c>
      <c r="K26" s="18"/>
      <c r="L26">
        <v>0</v>
      </c>
      <c r="M26">
        <v>1064</v>
      </c>
      <c r="N26">
        <v>3859</v>
      </c>
      <c r="P26" s="18"/>
      <c r="Q26">
        <v>0</v>
      </c>
      <c r="R26">
        <v>854</v>
      </c>
      <c r="S26">
        <v>4149</v>
      </c>
    </row>
    <row r="27" spans="1:19" x14ac:dyDescent="0.2">
      <c r="A27" s="8" t="s">
        <v>1</v>
      </c>
      <c r="B27" s="3">
        <f>C25/(C25+C26)</f>
        <v>0.79124175164967003</v>
      </c>
      <c r="C27" s="17" t="s">
        <v>5</v>
      </c>
      <c r="D27" s="17"/>
      <c r="F27" s="8" t="s">
        <v>1</v>
      </c>
      <c r="G27" s="3">
        <f>H25/(H25+H26)</f>
        <v>0.80588467614533965</v>
      </c>
      <c r="H27" s="17" t="s">
        <v>5</v>
      </c>
      <c r="I27" s="17"/>
      <c r="K27" s="11" t="s">
        <v>1</v>
      </c>
      <c r="L27" s="3">
        <f>M25/(M25+M26)</f>
        <v>0.78724255148970201</v>
      </c>
      <c r="M27" s="17" t="s">
        <v>5</v>
      </c>
      <c r="N27" s="17"/>
      <c r="P27" s="11" t="s">
        <v>1</v>
      </c>
      <c r="Q27" s="3">
        <f>R25/(R25+R26)</f>
        <v>0.82923415316936611</v>
      </c>
      <c r="R27" s="17" t="s">
        <v>5</v>
      </c>
      <c r="S27" s="17"/>
    </row>
    <row r="28" spans="1:19" x14ac:dyDescent="0.2">
      <c r="A28" s="8" t="s">
        <v>2</v>
      </c>
      <c r="B28" s="3">
        <f>D25/(D25+D26)</f>
        <v>0.2325946263973328</v>
      </c>
      <c r="C28" s="1">
        <v>1</v>
      </c>
      <c r="D28" s="3">
        <f>C25/(C25+D25)</f>
        <v>0.76939529457515066</v>
      </c>
      <c r="F28" s="8" t="s">
        <v>2</v>
      </c>
      <c r="G28" s="3">
        <f>I25/(I25+I26)</f>
        <v>0.23284656931386277</v>
      </c>
      <c r="H28" s="1">
        <v>1</v>
      </c>
      <c r="I28" s="3">
        <f>H25/(H25+I25)</f>
        <v>0.77807435653002854</v>
      </c>
      <c r="K28" s="11" t="s">
        <v>2</v>
      </c>
      <c r="L28" s="3">
        <f>N25/(N25+N26)</f>
        <v>0.22804560912182437</v>
      </c>
      <c r="M28" s="9">
        <v>1</v>
      </c>
      <c r="N28" s="3">
        <f>M25/(M25+N25)</f>
        <v>0.77545794760685449</v>
      </c>
      <c r="P28" s="11" t="s">
        <v>2</v>
      </c>
      <c r="Q28" s="3">
        <f>S25/(S25+S26)</f>
        <v>0.17003400680136027</v>
      </c>
      <c r="R28" s="9">
        <v>1</v>
      </c>
      <c r="S28" s="3">
        <f>R25/(R25+S25)</f>
        <v>0.8298979387632579</v>
      </c>
    </row>
    <row r="29" spans="1:19" x14ac:dyDescent="0.2">
      <c r="A29" s="8" t="s">
        <v>3</v>
      </c>
      <c r="B29" s="3">
        <v>0.84673579386943099</v>
      </c>
      <c r="C29" s="1">
        <v>0</v>
      </c>
      <c r="D29" s="3">
        <f>D26/(C26+D26)</f>
        <v>0.78938874319144647</v>
      </c>
      <c r="F29" s="8" t="s">
        <v>3</v>
      </c>
      <c r="G29" s="3">
        <v>0.85698647427945895</v>
      </c>
      <c r="H29" s="1">
        <v>0</v>
      </c>
      <c r="I29" s="3">
        <f>I26/(H26+I26)</f>
        <v>0.79597343295973433</v>
      </c>
      <c r="K29" s="11" t="s">
        <v>3</v>
      </c>
      <c r="L29" s="3">
        <v>0.84892445395697802</v>
      </c>
      <c r="M29" s="9">
        <v>0</v>
      </c>
      <c r="N29" s="3">
        <f>N26/(M26+N26)</f>
        <v>0.78387162299410929</v>
      </c>
      <c r="P29" s="11" t="s">
        <v>3</v>
      </c>
      <c r="Q29" s="3">
        <v>0.90175237607009495</v>
      </c>
      <c r="R29" s="9">
        <v>0</v>
      </c>
      <c r="S29" s="3">
        <f>S26/(R26+S26)</f>
        <v>0.82930241854887066</v>
      </c>
    </row>
    <row r="30" spans="1:19" x14ac:dyDescent="0.2">
      <c r="A30" s="8" t="s">
        <v>6</v>
      </c>
      <c r="B30" s="3">
        <f>(C25+D26)/(C25+C26+D25+D26)</f>
        <v>0.77920792079207923</v>
      </c>
      <c r="C30" s="19" t="s">
        <v>4</v>
      </c>
      <c r="D30" s="19"/>
      <c r="F30" s="8" t="s">
        <v>6</v>
      </c>
      <c r="G30" s="3">
        <f>(H25+I26)/(H25+H26+I25+I26)</f>
        <v>0.7866441419059923</v>
      </c>
      <c r="H30" s="19" t="s">
        <v>4</v>
      </c>
      <c r="I30" s="19"/>
      <c r="K30" s="11" t="s">
        <v>6</v>
      </c>
      <c r="L30" s="3">
        <f>(M25+N26)/(M25+M26+N25+N26)</f>
        <v>0.77959999999999996</v>
      </c>
      <c r="M30" s="19" t="s">
        <v>4</v>
      </c>
      <c r="N30" s="19"/>
      <c r="P30" s="11" t="s">
        <v>6</v>
      </c>
      <c r="Q30" s="3">
        <f>(R25+S26)/(R25+R26+S25+S26)</f>
        <v>0.8296</v>
      </c>
      <c r="R30" s="19" t="s">
        <v>4</v>
      </c>
      <c r="S30" s="19"/>
    </row>
    <row r="31" spans="1:19" x14ac:dyDescent="0.2">
      <c r="C31" s="1">
        <v>1</v>
      </c>
      <c r="D31" s="3">
        <f>2*D28*B27/(D28+B27)</f>
        <v>0.78016561514195581</v>
      </c>
      <c r="H31" s="1">
        <v>1</v>
      </c>
      <c r="I31" s="3">
        <f>2*I28*G27/(I28+G27)</f>
        <v>0.79173537685517503</v>
      </c>
      <c r="M31" s="9">
        <v>1</v>
      </c>
      <c r="N31" s="3">
        <f>2*N28*L27/(N28+L27)</f>
        <v>0.78130581464576299</v>
      </c>
      <c r="R31" s="9">
        <v>1</v>
      </c>
      <c r="S31" s="3">
        <f>2*S28*Q27/(S28+Q27)</f>
        <v>0.82956591318263651</v>
      </c>
    </row>
    <row r="32" spans="1:19" x14ac:dyDescent="0.2">
      <c r="C32" s="1">
        <v>0</v>
      </c>
      <c r="D32" s="3">
        <f>2*D29*D26/(D26+D25) / (D29+D26/(D26+D25))</f>
        <v>0.77824184566428012</v>
      </c>
      <c r="H32" s="1">
        <v>0</v>
      </c>
      <c r="I32" s="3">
        <f>2*I29*I26/(I26+I25) / (I29+I26/(I26+I25))</f>
        <v>0.78129774880309666</v>
      </c>
      <c r="M32" s="9">
        <v>0</v>
      </c>
      <c r="N32" s="3">
        <f>2*N29*N26/(N26+N25) / (N29+N26/(N26+N25))</f>
        <v>0.77786736545051405</v>
      </c>
      <c r="R32" s="9">
        <v>0</v>
      </c>
      <c r="S32" s="3">
        <f>2*S29*S26/(S26+S25) / (S29+S26/(S26+S25))</f>
        <v>0.82963407318536297</v>
      </c>
    </row>
    <row r="33" spans="1:19" x14ac:dyDescent="0.2">
      <c r="A33" s="21" t="s">
        <v>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x14ac:dyDescent="0.2">
      <c r="A34" s="20" t="s">
        <v>15</v>
      </c>
      <c r="B34" s="20"/>
      <c r="C34" s="21" t="b">
        <v>1</v>
      </c>
      <c r="D34" s="21"/>
      <c r="F34" s="20" t="s">
        <v>16</v>
      </c>
      <c r="G34" s="20"/>
      <c r="H34" s="21" t="b">
        <v>1</v>
      </c>
      <c r="I34" s="21"/>
      <c r="K34" s="20" t="s">
        <v>29</v>
      </c>
      <c r="L34" s="20"/>
      <c r="M34" s="21" t="b">
        <v>1</v>
      </c>
      <c r="N34" s="21"/>
      <c r="O34" s="5"/>
      <c r="P34" s="20" t="s">
        <v>30</v>
      </c>
      <c r="Q34" s="20"/>
      <c r="R34" s="21" t="b">
        <v>1</v>
      </c>
      <c r="S34" s="21"/>
    </row>
    <row r="35" spans="1:19" x14ac:dyDescent="0.2">
      <c r="A35" s="20"/>
      <c r="B35" s="20"/>
      <c r="C35">
        <v>1</v>
      </c>
      <c r="D35">
        <v>0</v>
      </c>
      <c r="F35" s="20"/>
      <c r="G35" s="20"/>
      <c r="H35">
        <v>1</v>
      </c>
      <c r="I35">
        <v>0</v>
      </c>
      <c r="K35" s="20"/>
      <c r="L35" s="20"/>
      <c r="M35">
        <v>1</v>
      </c>
      <c r="N35">
        <v>0</v>
      </c>
      <c r="P35" s="20"/>
      <c r="Q35" s="20"/>
      <c r="R35">
        <v>1</v>
      </c>
      <c r="S35">
        <v>0</v>
      </c>
    </row>
    <row r="36" spans="1:19" x14ac:dyDescent="0.2">
      <c r="A36" s="18" t="s">
        <v>0</v>
      </c>
      <c r="B36">
        <v>1</v>
      </c>
      <c r="C36">
        <v>3765</v>
      </c>
      <c r="D36">
        <v>1171</v>
      </c>
      <c r="F36" s="18" t="s">
        <v>0</v>
      </c>
      <c r="G36">
        <v>1</v>
      </c>
      <c r="H36">
        <v>3836</v>
      </c>
      <c r="I36">
        <v>1092</v>
      </c>
      <c r="J36" s="3"/>
      <c r="K36" s="18" t="s">
        <v>0</v>
      </c>
      <c r="L36">
        <v>1</v>
      </c>
      <c r="M36">
        <v>3845</v>
      </c>
      <c r="N36">
        <v>984</v>
      </c>
      <c r="O36" s="3"/>
      <c r="P36" s="18" t="s">
        <v>0</v>
      </c>
      <c r="Q36">
        <v>1</v>
      </c>
      <c r="R36">
        <v>4203</v>
      </c>
      <c r="S36">
        <v>821</v>
      </c>
    </row>
    <row r="37" spans="1:19" x14ac:dyDescent="0.2">
      <c r="A37" s="18"/>
      <c r="B37">
        <v>0</v>
      </c>
      <c r="C37">
        <v>1242</v>
      </c>
      <c r="D37">
        <v>3822</v>
      </c>
      <c r="F37" s="18"/>
      <c r="G37">
        <v>0</v>
      </c>
      <c r="H37">
        <v>1171</v>
      </c>
      <c r="I37">
        <v>3901</v>
      </c>
      <c r="K37" s="18"/>
      <c r="L37">
        <v>0</v>
      </c>
      <c r="M37">
        <v>1162</v>
      </c>
      <c r="N37">
        <v>4009</v>
      </c>
      <c r="P37" s="18"/>
      <c r="Q37">
        <v>0</v>
      </c>
      <c r="R37">
        <v>804</v>
      </c>
      <c r="S37">
        <v>4172</v>
      </c>
    </row>
    <row r="38" spans="1:19" x14ac:dyDescent="0.2">
      <c r="A38" s="8" t="s">
        <v>1</v>
      </c>
      <c r="B38" s="3">
        <f>C36/(C36+C37)</f>
        <v>0.75194727381665671</v>
      </c>
      <c r="C38" s="17" t="s">
        <v>5</v>
      </c>
      <c r="D38" s="17"/>
      <c r="F38" s="8" t="s">
        <v>1</v>
      </c>
      <c r="G38" s="3">
        <f>H36/(H36+H37)</f>
        <v>0.76612742160974634</v>
      </c>
      <c r="H38" s="17" t="s">
        <v>5</v>
      </c>
      <c r="I38" s="17"/>
      <c r="K38" s="11" t="s">
        <v>1</v>
      </c>
      <c r="L38" s="3">
        <f>M36/(M36+M37)</f>
        <v>0.76792490513281408</v>
      </c>
      <c r="M38" s="17" t="s">
        <v>5</v>
      </c>
      <c r="N38" s="17"/>
      <c r="P38" s="11" t="s">
        <v>1</v>
      </c>
      <c r="Q38" s="3">
        <f>R36/(R36+R37)</f>
        <v>0.83942480527261831</v>
      </c>
      <c r="R38" s="17" t="s">
        <v>5</v>
      </c>
      <c r="S38" s="17"/>
    </row>
    <row r="39" spans="1:19" x14ac:dyDescent="0.2">
      <c r="A39" s="8" t="s">
        <v>2</v>
      </c>
      <c r="B39" s="3">
        <f>D36/(D36+D37)</f>
        <v>0.23452833967554576</v>
      </c>
      <c r="C39" s="6">
        <v>1</v>
      </c>
      <c r="D39" s="3">
        <f>C36/(C36+D36)</f>
        <v>0.76276337115072934</v>
      </c>
      <c r="F39" s="8" t="s">
        <v>2</v>
      </c>
      <c r="G39" s="3">
        <f>I36/(I36+I37)</f>
        <v>0.21870618866412977</v>
      </c>
      <c r="H39" s="6">
        <v>1</v>
      </c>
      <c r="I39" s="3">
        <f>H36/(H36+I36)</f>
        <v>0.77840909090909094</v>
      </c>
      <c r="K39" s="11" t="s">
        <v>2</v>
      </c>
      <c r="L39" s="3">
        <f>N36/(N36+N37)</f>
        <v>0.19707590626877627</v>
      </c>
      <c r="M39" s="9">
        <v>1</v>
      </c>
      <c r="N39" s="3">
        <f>M36/(M36+N36)</f>
        <v>0.79623110374818806</v>
      </c>
      <c r="P39" s="11" t="s">
        <v>2</v>
      </c>
      <c r="Q39" s="3">
        <f>S36/(S36+S37)</f>
        <v>0.16443020228319646</v>
      </c>
      <c r="R39" s="9">
        <v>1</v>
      </c>
      <c r="S39" s="3">
        <f>R36/(R36+S36)</f>
        <v>0.83658439490445857</v>
      </c>
    </row>
    <row r="40" spans="1:19" x14ac:dyDescent="0.2">
      <c r="A40" s="8" t="s">
        <v>3</v>
      </c>
      <c r="B40" s="3">
        <v>0.83305635279045098</v>
      </c>
      <c r="C40" s="6">
        <v>0</v>
      </c>
      <c r="D40" s="3">
        <f>D37/(C37+D37)</f>
        <v>0.75473933649289104</v>
      </c>
      <c r="F40" s="8" t="s">
        <v>3</v>
      </c>
      <c r="G40" s="3">
        <v>0.85340035266469105</v>
      </c>
      <c r="H40" s="6">
        <v>0</v>
      </c>
      <c r="I40" s="3">
        <f>I37/(H37+I37)</f>
        <v>0.76912460567823349</v>
      </c>
      <c r="K40" s="11" t="s">
        <v>3</v>
      </c>
      <c r="L40" s="3">
        <v>0.85845714257599903</v>
      </c>
      <c r="M40" s="9">
        <v>0</v>
      </c>
      <c r="N40" s="3">
        <f>N37/(M37+N37)</f>
        <v>0.77528524463353321</v>
      </c>
      <c r="P40" s="11" t="s">
        <v>3</v>
      </c>
      <c r="Q40" s="3">
        <v>0.90405495194770502</v>
      </c>
      <c r="R40" s="9">
        <v>0</v>
      </c>
      <c r="S40" s="3">
        <f>S37/(R37+S37)</f>
        <v>0.83842443729903537</v>
      </c>
    </row>
    <row r="41" spans="1:19" x14ac:dyDescent="0.2">
      <c r="A41" s="8" t="s">
        <v>6</v>
      </c>
      <c r="B41" s="3">
        <f>(C36+D37)/(C36+C37+D36+D37)</f>
        <v>0.75870000000000004</v>
      </c>
      <c r="C41" s="19" t="s">
        <v>4</v>
      </c>
      <c r="D41" s="19"/>
      <c r="F41" s="8" t="s">
        <v>6</v>
      </c>
      <c r="G41" s="3">
        <f>(H36+I37)/(H36+H37+I36+I37)</f>
        <v>0.77370000000000005</v>
      </c>
      <c r="H41" s="19" t="s">
        <v>4</v>
      </c>
      <c r="I41" s="19"/>
      <c r="K41" s="11" t="s">
        <v>6</v>
      </c>
      <c r="L41" s="3">
        <f>(M36+N37)/(M36+M37+N36+N37)</f>
        <v>0.78539999999999999</v>
      </c>
      <c r="M41" s="19" t="s">
        <v>4</v>
      </c>
      <c r="N41" s="19"/>
      <c r="P41" s="11" t="s">
        <v>6</v>
      </c>
      <c r="Q41" s="3">
        <f>(R36+S37)/(R36+R37+S36+S37)</f>
        <v>0.83750000000000002</v>
      </c>
      <c r="R41" s="19" t="s">
        <v>4</v>
      </c>
      <c r="S41" s="19"/>
    </row>
    <row r="42" spans="1:19" x14ac:dyDescent="0.2">
      <c r="C42" s="6">
        <v>1</v>
      </c>
      <c r="D42" s="3">
        <f>2*D39*B38/(D39+B38)</f>
        <v>0.75731670521975247</v>
      </c>
      <c r="H42" s="6">
        <v>1</v>
      </c>
      <c r="I42" s="3">
        <f>2*I39*G38/(I39+G38)</f>
        <v>0.7722194262707599</v>
      </c>
      <c r="M42" s="9">
        <v>1</v>
      </c>
      <c r="N42" s="3">
        <f>2*N39*L38/(N39+L38)</f>
        <v>0.78182187881252541</v>
      </c>
      <c r="R42" s="9">
        <v>1</v>
      </c>
      <c r="S42" s="3">
        <f>2*S39*Q38/(S39+Q38)</f>
        <v>0.83800219320107672</v>
      </c>
    </row>
    <row r="43" spans="1:19" x14ac:dyDescent="0.2">
      <c r="C43" s="6">
        <v>0</v>
      </c>
      <c r="D43" s="3">
        <f>2*D40*D37/(D37+D36) / (D40+D37/(D37+D36))</f>
        <v>0.76006761459679828</v>
      </c>
      <c r="H43" s="6">
        <v>0</v>
      </c>
      <c r="I43" s="3">
        <f>2*I40*I37/(I37+I36) / (I40+I37/(I37+I36))</f>
        <v>0.77516145057128671</v>
      </c>
      <c r="M43" s="9">
        <v>0</v>
      </c>
      <c r="N43" s="3">
        <f>2*N40*N37/(N37+N36) / (N40+N37/(N37+N36))</f>
        <v>0.78886265249901621</v>
      </c>
      <c r="R43" s="9">
        <v>0</v>
      </c>
      <c r="S43" s="3">
        <f>2*S40*S37/(S37+S36) / (S40+S37/(S37+S36))</f>
        <v>0.83699468351890871</v>
      </c>
    </row>
    <row r="44" spans="1:19" x14ac:dyDescent="0.2">
      <c r="A44" s="21" t="s">
        <v>31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 x14ac:dyDescent="0.2">
      <c r="A45" s="20" t="s">
        <v>17</v>
      </c>
      <c r="B45" s="20"/>
      <c r="C45" s="21" t="b">
        <v>1</v>
      </c>
      <c r="D45" s="21"/>
      <c r="F45" s="20" t="s">
        <v>18</v>
      </c>
      <c r="G45" s="20"/>
      <c r="H45" s="21" t="b">
        <v>1</v>
      </c>
      <c r="I45" s="21"/>
      <c r="K45" s="20" t="s">
        <v>38</v>
      </c>
      <c r="L45" s="20"/>
      <c r="M45" s="21" t="b">
        <v>1</v>
      </c>
      <c r="N45" s="21"/>
      <c r="O45" s="10"/>
      <c r="P45" s="20" t="s">
        <v>39</v>
      </c>
      <c r="Q45" s="20"/>
      <c r="R45" s="21" t="b">
        <v>1</v>
      </c>
      <c r="S45" s="21"/>
    </row>
    <row r="46" spans="1:19" x14ac:dyDescent="0.2">
      <c r="A46" s="20"/>
      <c r="B46" s="20"/>
      <c r="C46">
        <v>1</v>
      </c>
      <c r="D46">
        <v>0</v>
      </c>
      <c r="F46" s="20"/>
      <c r="G46" s="20"/>
      <c r="H46">
        <v>1</v>
      </c>
      <c r="I46">
        <v>0</v>
      </c>
      <c r="K46" s="20"/>
      <c r="L46" s="20"/>
      <c r="M46">
        <v>1</v>
      </c>
      <c r="N46">
        <v>0</v>
      </c>
      <c r="P46" s="20"/>
      <c r="Q46" s="20"/>
      <c r="R46">
        <v>1</v>
      </c>
      <c r="S46">
        <v>0</v>
      </c>
    </row>
    <row r="47" spans="1:19" x14ac:dyDescent="0.2">
      <c r="A47" s="18" t="s">
        <v>0</v>
      </c>
      <c r="B47">
        <v>1</v>
      </c>
      <c r="C47">
        <v>3215</v>
      </c>
      <c r="D47">
        <v>891</v>
      </c>
      <c r="F47" s="18" t="s">
        <v>0</v>
      </c>
      <c r="G47">
        <v>1</v>
      </c>
      <c r="H47">
        <v>3255</v>
      </c>
      <c r="I47">
        <v>846</v>
      </c>
      <c r="K47" s="18" t="s">
        <v>0</v>
      </c>
      <c r="L47">
        <v>1</v>
      </c>
      <c r="M47">
        <v>3250</v>
      </c>
      <c r="N47">
        <v>828</v>
      </c>
      <c r="O47" s="3"/>
      <c r="P47" s="18" t="s">
        <v>0</v>
      </c>
      <c r="Q47">
        <v>1</v>
      </c>
      <c r="R47">
        <v>3292</v>
      </c>
      <c r="S47">
        <v>636</v>
      </c>
    </row>
    <row r="48" spans="1:19" x14ac:dyDescent="0.2">
      <c r="A48" s="18"/>
      <c r="B48">
        <v>0</v>
      </c>
      <c r="C48">
        <v>727</v>
      </c>
      <c r="D48">
        <v>3215</v>
      </c>
      <c r="F48" s="18"/>
      <c r="G48">
        <v>0</v>
      </c>
      <c r="H48">
        <v>687</v>
      </c>
      <c r="I48">
        <v>3212</v>
      </c>
      <c r="K48" s="18"/>
      <c r="L48">
        <v>0</v>
      </c>
      <c r="M48">
        <v>692</v>
      </c>
      <c r="N48">
        <v>3230</v>
      </c>
      <c r="P48" s="18"/>
      <c r="Q48">
        <v>0</v>
      </c>
      <c r="R48">
        <v>650</v>
      </c>
      <c r="S48">
        <v>3422</v>
      </c>
    </row>
    <row r="49" spans="1:19" x14ac:dyDescent="0.2">
      <c r="A49" s="8" t="s">
        <v>1</v>
      </c>
      <c r="B49" s="3">
        <f>C47/(C47+C48)</f>
        <v>0.81557584982242515</v>
      </c>
      <c r="C49" s="17" t="s">
        <v>5</v>
      </c>
      <c r="D49" s="17"/>
      <c r="F49" s="8" t="s">
        <v>1</v>
      </c>
      <c r="G49" s="3">
        <f>H47/(H47+H48)</f>
        <v>0.82572298325722981</v>
      </c>
      <c r="H49" s="17" t="s">
        <v>5</v>
      </c>
      <c r="I49" s="17"/>
      <c r="K49" s="11" t="s">
        <v>1</v>
      </c>
      <c r="L49" s="3">
        <f>M47/(M47+M48)</f>
        <v>0.82445459157787926</v>
      </c>
      <c r="M49" s="17" t="s">
        <v>5</v>
      </c>
      <c r="N49" s="17"/>
      <c r="P49" s="11" t="s">
        <v>1</v>
      </c>
      <c r="Q49" s="3">
        <f>R47/(R47+R48)</f>
        <v>0.8351090816844241</v>
      </c>
      <c r="R49" s="17" t="s">
        <v>5</v>
      </c>
      <c r="S49" s="17"/>
    </row>
    <row r="50" spans="1:19" x14ac:dyDescent="0.2">
      <c r="A50" s="8" t="s">
        <v>2</v>
      </c>
      <c r="B50" s="3">
        <f>D47/(D47+D48)</f>
        <v>0.21699951290793959</v>
      </c>
      <c r="C50" s="6">
        <v>1</v>
      </c>
      <c r="D50" s="3">
        <f>C47/(C47+D47)</f>
        <v>0.78300048709206038</v>
      </c>
      <c r="F50" s="8" t="s">
        <v>2</v>
      </c>
      <c r="G50" s="3">
        <f>I47/(I47+I48)</f>
        <v>0.20847708230655496</v>
      </c>
      <c r="H50" s="6">
        <v>1</v>
      </c>
      <c r="I50" s="3">
        <f>H47/(H47+I47)</f>
        <v>0.79370885149963422</v>
      </c>
      <c r="K50" s="11" t="s">
        <v>2</v>
      </c>
      <c r="L50" s="3">
        <f>N47/(N47+N48)</f>
        <v>0.20404139970428783</v>
      </c>
      <c r="M50" s="9">
        <v>1</v>
      </c>
      <c r="N50" s="3">
        <f>M47/(M47+N47)</f>
        <v>0.79695929377145658</v>
      </c>
      <c r="P50" s="11" t="s">
        <v>2</v>
      </c>
      <c r="Q50" s="3">
        <f>S47/(S47+S48)</f>
        <v>0.15672745194677182</v>
      </c>
      <c r="R50" s="9">
        <v>1</v>
      </c>
      <c r="S50" s="3">
        <f>R47/(R47+S47)</f>
        <v>0.83808553971486766</v>
      </c>
    </row>
    <row r="51" spans="1:19" x14ac:dyDescent="0.2">
      <c r="A51" s="8" t="s">
        <v>3</v>
      </c>
      <c r="B51" s="3">
        <v>0.87235619413981702</v>
      </c>
      <c r="C51" s="6">
        <v>0</v>
      </c>
      <c r="D51" s="3">
        <f>D48/(C48+D48)</f>
        <v>0.81557584982242515</v>
      </c>
      <c r="F51" s="8" t="s">
        <v>3</v>
      </c>
      <c r="G51" s="3">
        <v>0.88178380129422196</v>
      </c>
      <c r="H51" s="6">
        <v>0</v>
      </c>
      <c r="I51" s="3">
        <f>I48/(H48+I48)</f>
        <v>0.82380097460887403</v>
      </c>
      <c r="K51" s="11" t="s">
        <v>3</v>
      </c>
      <c r="L51" s="3">
        <v>0.88157678901989101</v>
      </c>
      <c r="M51" s="9">
        <v>0</v>
      </c>
      <c r="N51" s="3">
        <f>N48/(M48+N48)</f>
        <v>0.82355940846506881</v>
      </c>
      <c r="P51" s="11" t="s">
        <v>3</v>
      </c>
      <c r="Q51" s="3">
        <v>0.90629854926998299</v>
      </c>
      <c r="R51" s="9">
        <v>0</v>
      </c>
      <c r="S51" s="3">
        <f>S48/(R48+S48)</f>
        <v>0.84037328094302555</v>
      </c>
    </row>
    <row r="52" spans="1:19" x14ac:dyDescent="0.2">
      <c r="A52" s="8" t="s">
        <v>6</v>
      </c>
      <c r="B52" s="3">
        <f>(C47+D48)/(C47+C48+D47+D48)</f>
        <v>0.79895626242544726</v>
      </c>
      <c r="C52" s="19" t="s">
        <v>4</v>
      </c>
      <c r="D52" s="19"/>
      <c r="F52" s="8" t="s">
        <v>6</v>
      </c>
      <c r="G52" s="3">
        <f>(H47+I48)/(H47+H48+I47+I48)</f>
        <v>0.80837499999999995</v>
      </c>
      <c r="H52" s="19" t="s">
        <v>4</v>
      </c>
      <c r="I52" s="19"/>
      <c r="K52" s="11" t="s">
        <v>6</v>
      </c>
      <c r="L52" s="3">
        <f>(M47+N48)/(M47+M48+N47+N48)</f>
        <v>0.81</v>
      </c>
      <c r="M52" s="19" t="s">
        <v>4</v>
      </c>
      <c r="N52" s="19"/>
      <c r="P52" s="11" t="s">
        <v>6</v>
      </c>
      <c r="Q52" s="3">
        <f>(R47+S48)/(R47+R48+S47+S48)</f>
        <v>0.83925000000000005</v>
      </c>
      <c r="R52" s="19" t="s">
        <v>4</v>
      </c>
      <c r="S52" s="19"/>
    </row>
    <row r="53" spans="1:19" x14ac:dyDescent="0.2">
      <c r="C53" s="6">
        <v>1</v>
      </c>
      <c r="D53" s="3">
        <f>2*D50*B49/(D50+B49)</f>
        <v>0.79895626242544726</v>
      </c>
      <c r="H53" s="6">
        <v>1</v>
      </c>
      <c r="I53" s="3">
        <f>2*I50*G49/(I50+G49)</f>
        <v>0.80939947780678834</v>
      </c>
      <c r="M53" s="9">
        <v>1</v>
      </c>
      <c r="N53" s="3">
        <f>2*N50*L49/(N50+L49)</f>
        <v>0.81047381546134667</v>
      </c>
      <c r="R53" s="9">
        <v>1</v>
      </c>
      <c r="S53" s="3">
        <f>2*S50*Q49/(S50+Q49)</f>
        <v>0.83659466327827203</v>
      </c>
    </row>
    <row r="54" spans="1:19" x14ac:dyDescent="0.2">
      <c r="C54" s="6">
        <v>0</v>
      </c>
      <c r="D54" s="3">
        <f>2*D51*D48/(D48+D47) / (D51+D48/(D48+D47))</f>
        <v>0.79895626242544715</v>
      </c>
      <c r="H54" s="6">
        <v>0</v>
      </c>
      <c r="I54" s="3">
        <f>2*I51*I48/(I48+I47) / (I51+I48/(I48+I47))</f>
        <v>0.80733944954128434</v>
      </c>
      <c r="M54" s="9">
        <v>0</v>
      </c>
      <c r="N54" s="3">
        <f>2*N51*N48/(N48+N47) / (N51+N48/(N48+N47))</f>
        <v>0.80952380952380953</v>
      </c>
      <c r="R54" s="9">
        <v>0</v>
      </c>
      <c r="S54" s="3">
        <f>2*S51*S48/(S48+S47) / (S51+S48/(S48+S47))</f>
        <v>0.84182041820418196</v>
      </c>
    </row>
    <row r="55" spans="1:19" x14ac:dyDescent="0.2">
      <c r="A55" s="21" t="s">
        <v>31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19" x14ac:dyDescent="0.2">
      <c r="A56" s="20" t="s">
        <v>19</v>
      </c>
      <c r="B56" s="20"/>
      <c r="C56" s="21" t="b">
        <v>1</v>
      </c>
      <c r="D56" s="21"/>
      <c r="F56" s="20" t="s">
        <v>20</v>
      </c>
      <c r="G56" s="20"/>
      <c r="H56" s="21" t="b">
        <v>1</v>
      </c>
      <c r="I56" s="21"/>
      <c r="K56" s="20" t="s">
        <v>36</v>
      </c>
      <c r="L56" s="20"/>
      <c r="M56" s="21" t="b">
        <v>1</v>
      </c>
      <c r="N56" s="21"/>
      <c r="O56" s="10"/>
      <c r="P56" s="20" t="s">
        <v>37</v>
      </c>
      <c r="Q56" s="20"/>
      <c r="R56" s="21" t="b">
        <v>1</v>
      </c>
      <c r="S56" s="21"/>
    </row>
    <row r="57" spans="1:19" x14ac:dyDescent="0.2">
      <c r="A57" s="20"/>
      <c r="B57" s="20"/>
      <c r="C57">
        <v>1</v>
      </c>
      <c r="D57">
        <v>0</v>
      </c>
      <c r="F57" s="20"/>
      <c r="G57" s="20"/>
      <c r="H57">
        <v>1</v>
      </c>
      <c r="I57">
        <v>0</v>
      </c>
      <c r="K57" s="20"/>
      <c r="L57" s="20"/>
      <c r="M57">
        <v>1</v>
      </c>
      <c r="N57">
        <v>0</v>
      </c>
      <c r="P57" s="20"/>
      <c r="Q57" s="20"/>
      <c r="R57">
        <v>1</v>
      </c>
      <c r="S57">
        <v>0</v>
      </c>
    </row>
    <row r="58" spans="1:19" x14ac:dyDescent="0.2">
      <c r="A58" s="18" t="s">
        <v>0</v>
      </c>
      <c r="B58">
        <v>1</v>
      </c>
      <c r="C58">
        <v>3245</v>
      </c>
      <c r="D58">
        <v>864</v>
      </c>
      <c r="F58" s="18" t="s">
        <v>0</v>
      </c>
      <c r="G58">
        <v>1</v>
      </c>
      <c r="H58">
        <v>3134</v>
      </c>
      <c r="I58">
        <v>685</v>
      </c>
      <c r="K58" s="18" t="s">
        <v>0</v>
      </c>
      <c r="L58">
        <v>1</v>
      </c>
      <c r="M58">
        <v>3234</v>
      </c>
      <c r="N58">
        <v>847</v>
      </c>
      <c r="O58" s="3"/>
      <c r="P58" s="18" t="s">
        <v>0</v>
      </c>
      <c r="Q58">
        <v>1</v>
      </c>
      <c r="R58">
        <v>3197</v>
      </c>
      <c r="S58">
        <v>567</v>
      </c>
    </row>
    <row r="59" spans="1:19" x14ac:dyDescent="0.2">
      <c r="A59" s="18"/>
      <c r="B59">
        <v>0</v>
      </c>
      <c r="C59">
        <v>667</v>
      </c>
      <c r="D59">
        <v>3224</v>
      </c>
      <c r="F59" s="18"/>
      <c r="G59">
        <v>0</v>
      </c>
      <c r="H59">
        <v>778</v>
      </c>
      <c r="I59">
        <v>3403</v>
      </c>
      <c r="K59" s="18"/>
      <c r="L59">
        <v>0</v>
      </c>
      <c r="M59">
        <v>678</v>
      </c>
      <c r="N59">
        <v>3241</v>
      </c>
      <c r="P59" s="18"/>
      <c r="Q59">
        <v>0</v>
      </c>
      <c r="R59">
        <v>715</v>
      </c>
      <c r="S59">
        <v>3521</v>
      </c>
    </row>
    <row r="60" spans="1:19" x14ac:dyDescent="0.2">
      <c r="A60" s="8" t="s">
        <v>1</v>
      </c>
      <c r="B60" s="3">
        <f>C58/(C58+C59)</f>
        <v>0.82949897750511248</v>
      </c>
      <c r="C60" s="17" t="s">
        <v>5</v>
      </c>
      <c r="D60" s="17"/>
      <c r="F60" s="8" t="s">
        <v>1</v>
      </c>
      <c r="G60" s="3">
        <f>H58/(H58+H59)</f>
        <v>0.80112474437627812</v>
      </c>
      <c r="H60" s="17" t="s">
        <v>5</v>
      </c>
      <c r="I60" s="17"/>
      <c r="K60" s="11" t="s">
        <v>1</v>
      </c>
      <c r="L60" s="3">
        <f>M58/(M58+M59)</f>
        <v>0.82668711656441718</v>
      </c>
      <c r="M60" s="17" t="s">
        <v>5</v>
      </c>
      <c r="N60" s="17"/>
      <c r="P60" s="11" t="s">
        <v>1</v>
      </c>
      <c r="Q60" s="3">
        <f>R58/(R58+R59)</f>
        <v>0.81722903885480569</v>
      </c>
      <c r="R60" s="17" t="s">
        <v>5</v>
      </c>
      <c r="S60" s="17"/>
    </row>
    <row r="61" spans="1:19" x14ac:dyDescent="0.2">
      <c r="A61" s="8" t="s">
        <v>2</v>
      </c>
      <c r="B61" s="3">
        <f>D58/(D58+D59)</f>
        <v>0.21135029354207435</v>
      </c>
      <c r="C61" s="6">
        <v>1</v>
      </c>
      <c r="D61" s="3">
        <f>C58/(C58+D58)</f>
        <v>0.7897298612801168</v>
      </c>
      <c r="F61" s="8" t="s">
        <v>2</v>
      </c>
      <c r="G61" s="3">
        <f>I58/(I58+I59)</f>
        <v>0.16756360078277888</v>
      </c>
      <c r="H61" s="6">
        <v>1</v>
      </c>
      <c r="I61" s="3">
        <f>H58/(H58+I58)</f>
        <v>0.82063367373658025</v>
      </c>
      <c r="K61" s="11" t="s">
        <v>2</v>
      </c>
      <c r="L61" s="3">
        <f>N58/(N58+N59)</f>
        <v>0.2071917808219178</v>
      </c>
      <c r="M61" s="9">
        <v>1</v>
      </c>
      <c r="N61" s="3">
        <f>M58/(M58+N58)</f>
        <v>0.79245283018867929</v>
      </c>
      <c r="P61" s="11" t="s">
        <v>2</v>
      </c>
      <c r="Q61" s="3">
        <f>S58/(S58+S59)</f>
        <v>0.1386986301369863</v>
      </c>
      <c r="R61" s="9">
        <v>1</v>
      </c>
      <c r="S61" s="3">
        <f>R58/(R58+S58)</f>
        <v>0.84936238044633372</v>
      </c>
    </row>
    <row r="62" spans="1:19" x14ac:dyDescent="0.2">
      <c r="A62" s="8" t="s">
        <v>3</v>
      </c>
      <c r="B62" s="3">
        <v>0.88436128085993604</v>
      </c>
      <c r="C62" s="6">
        <v>0</v>
      </c>
      <c r="D62" s="3">
        <f>D59/(C59+D59)</f>
        <v>0.82857877152402981</v>
      </c>
      <c r="F62" s="8" t="s">
        <v>3</v>
      </c>
      <c r="G62" s="3">
        <v>0.88723457778564796</v>
      </c>
      <c r="H62" s="6">
        <v>0</v>
      </c>
      <c r="I62" s="3">
        <f>I59/(H59+I59)</f>
        <v>0.81392011480507054</v>
      </c>
      <c r="K62" s="11" t="s">
        <v>3</v>
      </c>
      <c r="L62" s="3">
        <v>0.88121325721649202</v>
      </c>
      <c r="M62" s="9">
        <v>0</v>
      </c>
      <c r="N62" s="3">
        <f>N59/(M59+N59)</f>
        <v>0.82699668282725181</v>
      </c>
      <c r="P62" s="11" t="s">
        <v>3</v>
      </c>
      <c r="Q62" s="3">
        <v>0.91320242747489799</v>
      </c>
      <c r="R62" s="9">
        <v>0</v>
      </c>
      <c r="S62" s="3">
        <f>S59/(R59+S59)</f>
        <v>0.83120868744098209</v>
      </c>
    </row>
    <row r="63" spans="1:19" x14ac:dyDescent="0.2">
      <c r="A63" s="8" t="s">
        <v>6</v>
      </c>
      <c r="B63" s="3">
        <f>(C58+D59)/(C58+C59+D58+D59)</f>
        <v>0.80862500000000004</v>
      </c>
      <c r="C63" s="19" t="s">
        <v>4</v>
      </c>
      <c r="D63" s="19"/>
      <c r="F63" s="8" t="s">
        <v>6</v>
      </c>
      <c r="G63" s="3">
        <f>(H58+I59)/(H58+H59+I58+I59)</f>
        <v>0.81712499999999999</v>
      </c>
      <c r="H63" s="19" t="s">
        <v>4</v>
      </c>
      <c r="I63" s="19"/>
      <c r="K63" s="11" t="s">
        <v>6</v>
      </c>
      <c r="L63" s="3">
        <f>(M58+N59)/(M58+M59+N58+N59)</f>
        <v>0.80937499999999996</v>
      </c>
      <c r="M63" s="19" t="s">
        <v>4</v>
      </c>
      <c r="N63" s="19"/>
      <c r="P63" s="11" t="s">
        <v>6</v>
      </c>
      <c r="Q63" s="3">
        <f>(R58+S59)/(R58+R59+S58+S59)</f>
        <v>0.83975</v>
      </c>
      <c r="R63" s="19" t="s">
        <v>4</v>
      </c>
      <c r="S63" s="19"/>
    </row>
    <row r="64" spans="1:19" x14ac:dyDescent="0.2">
      <c r="C64" s="6">
        <v>1</v>
      </c>
      <c r="D64" s="3">
        <f>2*D61*B60/(D61+B60)</f>
        <v>0.80912604413414779</v>
      </c>
      <c r="H64" s="6">
        <v>1</v>
      </c>
      <c r="I64" s="3">
        <f>2*I61*G60/(I61+G60)</f>
        <v>0.81076186780494119</v>
      </c>
      <c r="M64" s="9">
        <v>1</v>
      </c>
      <c r="N64" s="3">
        <f>2*N61*L60/(N61+L60)</f>
        <v>0.80920805704991861</v>
      </c>
      <c r="R64" s="9">
        <v>1</v>
      </c>
      <c r="S64" s="3">
        <f>2*S61*Q60/(S61+Q60)</f>
        <v>0.83298593017196454</v>
      </c>
    </row>
    <row r="65" spans="1:19" x14ac:dyDescent="0.2">
      <c r="C65" s="6">
        <v>0</v>
      </c>
      <c r="D65" s="3">
        <f>2*D62*D59/(D59+D58) / (D62+D59/(D59+D58))</f>
        <v>0.80812131846095991</v>
      </c>
      <c r="H65" s="6">
        <v>0</v>
      </c>
      <c r="I65" s="3">
        <f>2*I62*I59/(I59+I58) / (I62+I59/(I59+I58))</f>
        <v>0.8230741323013665</v>
      </c>
      <c r="M65" s="9">
        <v>0</v>
      </c>
      <c r="N65" s="3">
        <f>2*N62*N59/(N59+N58) / (N62+N59/(N59+N58))</f>
        <v>0.80954165105532661</v>
      </c>
      <c r="R65" s="9">
        <v>0</v>
      </c>
      <c r="S65" s="3">
        <f>2*S62*S59/(S59+S58) / (S62+S59/(S59+S58))</f>
        <v>0.84598750600672745</v>
      </c>
    </row>
    <row r="66" spans="1:19" x14ac:dyDescent="0.2">
      <c r="A66" s="21" t="s">
        <v>31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 x14ac:dyDescent="0.2">
      <c r="A67" s="20" t="s">
        <v>21</v>
      </c>
      <c r="B67" s="20"/>
      <c r="C67" s="21" t="b">
        <v>1</v>
      </c>
      <c r="D67" s="21"/>
      <c r="F67" s="20" t="s">
        <v>22</v>
      </c>
      <c r="G67" s="20"/>
      <c r="H67" s="21" t="b">
        <v>1</v>
      </c>
      <c r="I67" s="21"/>
      <c r="K67" s="20" t="s">
        <v>34</v>
      </c>
      <c r="L67" s="20"/>
      <c r="M67" s="21" t="b">
        <v>1</v>
      </c>
      <c r="N67" s="21"/>
      <c r="O67" s="10"/>
      <c r="P67" s="20" t="s">
        <v>35</v>
      </c>
      <c r="Q67" s="20"/>
      <c r="R67" s="21" t="b">
        <v>1</v>
      </c>
      <c r="S67" s="21"/>
    </row>
    <row r="68" spans="1:19" x14ac:dyDescent="0.2">
      <c r="A68" s="20"/>
      <c r="B68" s="20"/>
      <c r="C68">
        <v>1</v>
      </c>
      <c r="D68">
        <v>0</v>
      </c>
      <c r="F68" s="20"/>
      <c r="G68" s="20"/>
      <c r="H68">
        <v>1</v>
      </c>
      <c r="I68">
        <v>0</v>
      </c>
      <c r="K68" s="20"/>
      <c r="L68" s="20"/>
      <c r="M68">
        <v>1</v>
      </c>
      <c r="N68">
        <v>0</v>
      </c>
      <c r="P68" s="20"/>
      <c r="Q68" s="20"/>
      <c r="R68">
        <v>1</v>
      </c>
      <c r="S68">
        <v>0</v>
      </c>
    </row>
    <row r="69" spans="1:19" x14ac:dyDescent="0.2">
      <c r="A69" s="18" t="s">
        <v>0</v>
      </c>
      <c r="B69">
        <v>1</v>
      </c>
      <c r="C69">
        <v>3296</v>
      </c>
      <c r="D69">
        <v>825</v>
      </c>
      <c r="F69" s="18" t="s">
        <v>0</v>
      </c>
      <c r="G69">
        <v>1</v>
      </c>
      <c r="H69">
        <v>3346</v>
      </c>
      <c r="I69">
        <v>1425</v>
      </c>
      <c r="K69" s="18" t="s">
        <v>0</v>
      </c>
      <c r="L69">
        <v>1</v>
      </c>
      <c r="M69">
        <v>3268</v>
      </c>
      <c r="N69">
        <v>701</v>
      </c>
      <c r="O69" s="3"/>
      <c r="P69" s="18" t="s">
        <v>0</v>
      </c>
      <c r="Q69">
        <v>1</v>
      </c>
      <c r="R69">
        <v>3406</v>
      </c>
      <c r="S69">
        <v>578</v>
      </c>
    </row>
    <row r="70" spans="1:19" x14ac:dyDescent="0.2">
      <c r="A70" s="18"/>
      <c r="B70">
        <v>0</v>
      </c>
      <c r="C70">
        <v>685</v>
      </c>
      <c r="D70">
        <v>3194</v>
      </c>
      <c r="F70" s="18"/>
      <c r="G70">
        <v>0</v>
      </c>
      <c r="H70">
        <v>635</v>
      </c>
      <c r="I70">
        <v>2594</v>
      </c>
      <c r="K70" s="18"/>
      <c r="L70">
        <v>0</v>
      </c>
      <c r="M70">
        <v>713</v>
      </c>
      <c r="N70">
        <v>3318</v>
      </c>
      <c r="P70" s="18"/>
      <c r="Q70">
        <v>0</v>
      </c>
      <c r="R70">
        <v>575</v>
      </c>
      <c r="S70">
        <v>3441</v>
      </c>
    </row>
    <row r="71" spans="1:19" x14ac:dyDescent="0.2">
      <c r="A71" s="8" t="s">
        <v>1</v>
      </c>
      <c r="B71" s="3">
        <f>C69/(C69+C70)</f>
        <v>0.82793268023109767</v>
      </c>
      <c r="C71" s="17" t="s">
        <v>5</v>
      </c>
      <c r="D71" s="17"/>
      <c r="F71" s="8" t="s">
        <v>1</v>
      </c>
      <c r="G71" s="3">
        <f>H69/(H69+H70)</f>
        <v>0.8404923386083899</v>
      </c>
      <c r="H71" s="21" t="s">
        <v>5</v>
      </c>
      <c r="I71" s="21"/>
      <c r="K71" s="11" t="s">
        <v>1</v>
      </c>
      <c r="L71" s="3">
        <f>M69/(M69+M70)</f>
        <v>0.82089927153981412</v>
      </c>
      <c r="M71" s="17" t="s">
        <v>5</v>
      </c>
      <c r="N71" s="17"/>
      <c r="P71" s="11" t="s">
        <v>1</v>
      </c>
      <c r="Q71" s="3">
        <f>R69/(R69+R70)</f>
        <v>0.85556392866114039</v>
      </c>
      <c r="R71" s="17" t="s">
        <v>5</v>
      </c>
      <c r="S71" s="17"/>
    </row>
    <row r="72" spans="1:19" x14ac:dyDescent="0.2">
      <c r="A72" s="8" t="s">
        <v>2</v>
      </c>
      <c r="B72" s="3">
        <f>D69/(D69+D70)</f>
        <v>0.20527494401592436</v>
      </c>
      <c r="C72" s="6">
        <v>1</v>
      </c>
      <c r="D72" s="3">
        <f>C69/(C69+D69)</f>
        <v>0.79980587236107736</v>
      </c>
      <c r="F72" s="8" t="s">
        <v>2</v>
      </c>
      <c r="G72" s="3">
        <f>I69/(I69+I70)</f>
        <v>0.3545658123911421</v>
      </c>
      <c r="H72" s="6">
        <v>1</v>
      </c>
      <c r="I72" s="3">
        <f>H69/(H69+I69)</f>
        <v>0.70132047788723539</v>
      </c>
      <c r="K72" s="11" t="s">
        <v>2</v>
      </c>
      <c r="L72" s="3">
        <f>N69/(N69+N70)</f>
        <v>0.17442149788504605</v>
      </c>
      <c r="M72" s="9">
        <v>1</v>
      </c>
      <c r="N72" s="3">
        <f>M69/(M69+N69)</f>
        <v>0.8233812043335853</v>
      </c>
      <c r="P72" s="11" t="s">
        <v>2</v>
      </c>
      <c r="Q72" s="3">
        <f>S69/(S69+S70)</f>
        <v>0.14381686986812639</v>
      </c>
      <c r="R72" s="9">
        <v>1</v>
      </c>
      <c r="S72" s="3">
        <f>R69/(R69+S69)</f>
        <v>0.85491967871485941</v>
      </c>
    </row>
    <row r="73" spans="1:19" x14ac:dyDescent="0.2">
      <c r="A73" s="8" t="s">
        <v>3</v>
      </c>
      <c r="B73" s="3">
        <v>0.88523184804357102</v>
      </c>
      <c r="C73" s="6">
        <v>0</v>
      </c>
      <c r="D73" s="3">
        <f>D70/(C70+D70)</f>
        <v>0.82340809486981181</v>
      </c>
      <c r="F73" s="8" t="s">
        <v>3</v>
      </c>
      <c r="G73" s="3">
        <v>0.82866425923734899</v>
      </c>
      <c r="H73" s="6">
        <v>0</v>
      </c>
      <c r="I73" s="3">
        <f>I70/(H70+I70)</f>
        <v>0.80334468875812948</v>
      </c>
      <c r="K73" s="11" t="s">
        <v>3</v>
      </c>
      <c r="L73" s="3">
        <v>0.89542089043383999</v>
      </c>
      <c r="M73" s="9">
        <v>0</v>
      </c>
      <c r="N73" s="3">
        <f>N70/(M70+N70)</f>
        <v>0.82312081369387247</v>
      </c>
      <c r="P73" s="11" t="s">
        <v>3</v>
      </c>
      <c r="Q73" s="3">
        <v>0.92333258269139695</v>
      </c>
      <c r="R73" s="9">
        <v>0</v>
      </c>
      <c r="S73" s="3">
        <f>S70/(R70+S70)</f>
        <v>0.85682270916334657</v>
      </c>
    </row>
    <row r="74" spans="1:19" x14ac:dyDescent="0.2">
      <c r="A74" s="8" t="s">
        <v>6</v>
      </c>
      <c r="B74" s="3">
        <f>(C69+D70)/(C69+C70+D69+D70)</f>
        <v>0.81125000000000003</v>
      </c>
      <c r="C74" s="19" t="s">
        <v>4</v>
      </c>
      <c r="D74" s="19"/>
      <c r="F74" s="8" t="s">
        <v>6</v>
      </c>
      <c r="G74" s="3">
        <f>(H69+I70)/(H69+H70+I69+I70)</f>
        <v>0.74250000000000005</v>
      </c>
      <c r="H74" s="22" t="s">
        <v>4</v>
      </c>
      <c r="I74" s="22"/>
      <c r="K74" s="11" t="s">
        <v>6</v>
      </c>
      <c r="L74" s="3">
        <f>(M69+N70)/(M69+M70+N69+N70)</f>
        <v>0.82325000000000004</v>
      </c>
      <c r="M74" s="19" t="s">
        <v>4</v>
      </c>
      <c r="N74" s="19"/>
      <c r="P74" s="11" t="s">
        <v>6</v>
      </c>
      <c r="Q74" s="3">
        <f>(R69+S70)/(R69+R70+S69+S70)</f>
        <v>0.85587500000000005</v>
      </c>
      <c r="R74" s="19" t="s">
        <v>4</v>
      </c>
      <c r="S74" s="19"/>
    </row>
    <row r="75" spans="1:19" x14ac:dyDescent="0.2">
      <c r="C75" s="6">
        <v>1</v>
      </c>
      <c r="D75" s="3">
        <f>2*D72*B71/(D72+B71)</f>
        <v>0.81362626511972347</v>
      </c>
      <c r="H75" s="6">
        <v>1</v>
      </c>
      <c r="I75" s="3">
        <f>2*I72*G71/(I72+G71)</f>
        <v>0.76462522851919568</v>
      </c>
      <c r="M75" s="9">
        <v>1</v>
      </c>
      <c r="N75" s="3">
        <f>2*N72*L71/(N72+L71)</f>
        <v>0.82213836477987423</v>
      </c>
      <c r="R75" s="9">
        <v>1</v>
      </c>
      <c r="S75" s="3">
        <f>2*S72*Q71/(S72+Q71)</f>
        <v>0.85524168236032649</v>
      </c>
    </row>
    <row r="76" spans="1:19" x14ac:dyDescent="0.2">
      <c r="C76" s="6">
        <v>0</v>
      </c>
      <c r="D76" s="3">
        <f>2*D73*D70/(D70+D69) / (D73+D70/(D70+D69))</f>
        <v>0.80881235755887571</v>
      </c>
      <c r="H76" s="6">
        <v>0</v>
      </c>
      <c r="I76" s="3">
        <f>2*I73*I70/(I70+I69) / (I73+I70/(I70+I69))</f>
        <v>0.71578366445916108</v>
      </c>
      <c r="M76" s="9">
        <v>0</v>
      </c>
      <c r="N76" s="3">
        <f>2*N73*N70/(N70+N69) / (N73+N70/(N70+N69))</f>
        <v>0.82434782608695656</v>
      </c>
      <c r="R76" s="9">
        <v>0</v>
      </c>
      <c r="S76" s="3">
        <f>2*S73*S70/(S70+S69) / (S73+S70/(S70+S69))</f>
        <v>0.8565028002489109</v>
      </c>
    </row>
    <row r="77" spans="1:19" x14ac:dyDescent="0.2">
      <c r="A77" s="21" t="s">
        <v>31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pans="1:19" x14ac:dyDescent="0.2">
      <c r="A78" s="20" t="s">
        <v>23</v>
      </c>
      <c r="B78" s="20"/>
      <c r="C78" s="21" t="b">
        <v>1</v>
      </c>
      <c r="D78" s="21"/>
      <c r="F78" s="20" t="s">
        <v>24</v>
      </c>
      <c r="G78" s="20"/>
      <c r="H78" s="21" t="b">
        <v>1</v>
      </c>
      <c r="I78" s="21"/>
      <c r="K78" s="20" t="s">
        <v>32</v>
      </c>
      <c r="L78" s="20"/>
      <c r="M78" s="21" t="b">
        <v>1</v>
      </c>
      <c r="N78" s="21"/>
      <c r="O78" s="10"/>
      <c r="P78" s="20" t="s">
        <v>33</v>
      </c>
      <c r="Q78" s="20"/>
      <c r="R78" s="21" t="b">
        <v>1</v>
      </c>
      <c r="S78" s="21"/>
    </row>
    <row r="79" spans="1:19" x14ac:dyDescent="0.2">
      <c r="A79" s="20"/>
      <c r="B79" s="20"/>
      <c r="C79">
        <v>1</v>
      </c>
      <c r="D79">
        <v>0</v>
      </c>
      <c r="F79" s="20"/>
      <c r="G79" s="20"/>
      <c r="H79">
        <v>1</v>
      </c>
      <c r="I79">
        <v>0</v>
      </c>
      <c r="K79" s="20"/>
      <c r="L79" s="20"/>
      <c r="M79">
        <v>1</v>
      </c>
      <c r="N79">
        <v>0</v>
      </c>
      <c r="P79" s="20"/>
      <c r="Q79" s="20"/>
      <c r="R79">
        <v>1</v>
      </c>
      <c r="S79">
        <v>0</v>
      </c>
    </row>
    <row r="80" spans="1:19" x14ac:dyDescent="0.2">
      <c r="A80" s="18" t="s">
        <v>0</v>
      </c>
      <c r="B80">
        <v>1</v>
      </c>
      <c r="C80">
        <v>4021</v>
      </c>
      <c r="D80">
        <v>973</v>
      </c>
      <c r="F80" s="18" t="s">
        <v>0</v>
      </c>
      <c r="G80">
        <v>1</v>
      </c>
      <c r="H80">
        <v>4073</v>
      </c>
      <c r="I80">
        <v>987</v>
      </c>
      <c r="K80" s="18" t="s">
        <v>0</v>
      </c>
      <c r="L80">
        <v>1</v>
      </c>
      <c r="M80">
        <v>3870</v>
      </c>
      <c r="N80">
        <v>1006</v>
      </c>
      <c r="O80" s="3"/>
      <c r="P80" s="18" t="s">
        <v>0</v>
      </c>
      <c r="Q80">
        <v>1</v>
      </c>
      <c r="R80">
        <v>4141</v>
      </c>
      <c r="S80">
        <v>715</v>
      </c>
    </row>
    <row r="81" spans="1:32" x14ac:dyDescent="0.2">
      <c r="A81" s="18"/>
      <c r="B81">
        <v>0</v>
      </c>
      <c r="C81">
        <v>884</v>
      </c>
      <c r="D81">
        <v>4122</v>
      </c>
      <c r="F81" s="18"/>
      <c r="G81">
        <v>0</v>
      </c>
      <c r="H81">
        <v>832</v>
      </c>
      <c r="I81">
        <v>4108</v>
      </c>
      <c r="K81" s="18"/>
      <c r="L81">
        <v>0</v>
      </c>
      <c r="M81">
        <v>1061</v>
      </c>
      <c r="N81">
        <v>4063</v>
      </c>
      <c r="P81" s="18"/>
      <c r="Q81">
        <v>0</v>
      </c>
      <c r="R81">
        <v>764</v>
      </c>
      <c r="S81">
        <v>4380</v>
      </c>
    </row>
    <row r="82" spans="1:32" x14ac:dyDescent="0.2">
      <c r="A82" s="8" t="s">
        <v>1</v>
      </c>
      <c r="B82" s="3">
        <f>C80/(C80+C81)</f>
        <v>0.81977573904179413</v>
      </c>
      <c r="C82" s="17" t="s">
        <v>5</v>
      </c>
      <c r="D82" s="17"/>
      <c r="F82" s="8" t="s">
        <v>1</v>
      </c>
      <c r="G82" s="3">
        <f>H80/(H80+H81)</f>
        <v>0.83037716615698265</v>
      </c>
      <c r="H82" s="17" t="s">
        <v>5</v>
      </c>
      <c r="I82" s="17"/>
      <c r="K82" s="11" t="s">
        <v>1</v>
      </c>
      <c r="L82" s="3">
        <f>M80/(M80+M81)</f>
        <v>0.78483066315149053</v>
      </c>
      <c r="M82" s="17" t="s">
        <v>5</v>
      </c>
      <c r="N82" s="17"/>
      <c r="P82" s="11" t="s">
        <v>1</v>
      </c>
      <c r="Q82" s="3">
        <f>R80/(R80+R81)</f>
        <v>0.8442405708460754</v>
      </c>
      <c r="R82" s="17" t="s">
        <v>5</v>
      </c>
      <c r="S82" s="17"/>
    </row>
    <row r="83" spans="1:32" x14ac:dyDescent="0.2">
      <c r="A83" s="8" t="s">
        <v>2</v>
      </c>
      <c r="B83" s="3">
        <f>D80/(D80+D81)</f>
        <v>0.19097154072620215</v>
      </c>
      <c r="C83" s="6">
        <v>1</v>
      </c>
      <c r="D83" s="3">
        <f>C80/(C80+D80)</f>
        <v>0.80516619943932721</v>
      </c>
      <c r="F83" s="8" t="s">
        <v>2</v>
      </c>
      <c r="G83" s="3">
        <f>I80/(I80+I81)</f>
        <v>0.19371933267909716</v>
      </c>
      <c r="H83" s="6">
        <v>1</v>
      </c>
      <c r="I83" s="3">
        <f>H80/(H80+I80)</f>
        <v>0.80494071146245061</v>
      </c>
      <c r="K83" s="11" t="s">
        <v>2</v>
      </c>
      <c r="L83" s="3">
        <f>N80/(N80+N81)</f>
        <v>0.19846123495758533</v>
      </c>
      <c r="M83" s="9">
        <v>1</v>
      </c>
      <c r="N83" s="3">
        <f>M80/(M80+N80)</f>
        <v>0.79368334700574239</v>
      </c>
      <c r="P83" s="11" t="s">
        <v>2</v>
      </c>
      <c r="Q83" s="3">
        <f>S80/(S80+S81)</f>
        <v>0.14033366045142295</v>
      </c>
      <c r="R83" s="9">
        <v>1</v>
      </c>
      <c r="S83" s="3">
        <f>R80/(R80+S80)</f>
        <v>0.85275947281713349</v>
      </c>
    </row>
    <row r="84" spans="1:32" x14ac:dyDescent="0.2">
      <c r="A84" s="8" t="s">
        <v>3</v>
      </c>
      <c r="B84" s="3">
        <v>0.88444892606230796</v>
      </c>
      <c r="C84" s="6">
        <v>0</v>
      </c>
      <c r="D84" s="3">
        <f>D81/(C81+D81)</f>
        <v>0.82341190571314427</v>
      </c>
      <c r="F84" s="8" t="s">
        <v>3</v>
      </c>
      <c r="G84" s="3">
        <v>0.88777932833752904</v>
      </c>
      <c r="H84" s="6">
        <v>0</v>
      </c>
      <c r="I84" s="3">
        <f>I81/(H81+I81)</f>
        <v>0.83157894736842108</v>
      </c>
      <c r="K84" s="11" t="s">
        <v>3</v>
      </c>
      <c r="L84" s="3">
        <v>0.86472103747437601</v>
      </c>
      <c r="M84" s="9">
        <v>0</v>
      </c>
      <c r="N84" s="3">
        <f>N81/(M81+N81)</f>
        <v>0.79293520686963315</v>
      </c>
      <c r="P84" s="11" t="s">
        <v>3</v>
      </c>
      <c r="Q84" s="3">
        <v>0.91922165901890496</v>
      </c>
      <c r="R84" s="9">
        <v>0</v>
      </c>
      <c r="S84" s="3">
        <f>S81/(R81+S81)</f>
        <v>0.85147744945567649</v>
      </c>
    </row>
    <row r="85" spans="1:32" x14ac:dyDescent="0.2">
      <c r="A85" s="8" t="s">
        <v>6</v>
      </c>
      <c r="B85" s="3">
        <f>(C80+D81)/(C80+C81+D80+D81)</f>
        <v>0.81430000000000002</v>
      </c>
      <c r="C85" s="19" t="s">
        <v>4</v>
      </c>
      <c r="D85" s="19"/>
      <c r="F85" s="8" t="s">
        <v>6</v>
      </c>
      <c r="G85" s="3">
        <f>(H80+I81)/(H80+H81+I80+I81)</f>
        <v>0.81810000000000005</v>
      </c>
      <c r="H85" s="19" t="s">
        <v>4</v>
      </c>
      <c r="I85" s="19"/>
      <c r="K85" s="11" t="s">
        <v>6</v>
      </c>
      <c r="L85" s="3">
        <f>(M80+N81)/(M80+M81+N80+N81)</f>
        <v>0.79330000000000001</v>
      </c>
      <c r="M85" s="19" t="s">
        <v>4</v>
      </c>
      <c r="N85" s="19"/>
      <c r="P85" s="11" t="s">
        <v>6</v>
      </c>
      <c r="Q85" s="3">
        <f>(R80+S81)/(R80+R81+S80+S81)</f>
        <v>0.85209999999999997</v>
      </c>
      <c r="R85" s="19" t="s">
        <v>4</v>
      </c>
      <c r="S85" s="19"/>
    </row>
    <row r="86" spans="1:32" x14ac:dyDescent="0.2">
      <c r="C86" s="6">
        <v>1</v>
      </c>
      <c r="D86" s="3">
        <f>2*D83*B82/(D83+B82)</f>
        <v>0.81240529346398627</v>
      </c>
      <c r="H86" s="6">
        <v>1</v>
      </c>
      <c r="I86" s="3">
        <f>2*I83*G82/(I83+G82)</f>
        <v>0.81746111389864529</v>
      </c>
      <c r="M86" s="9">
        <v>1</v>
      </c>
      <c r="N86" s="3">
        <f>2*N83*L82/(N83+L82)</f>
        <v>0.78923218109513604</v>
      </c>
      <c r="R86" s="9">
        <v>1</v>
      </c>
      <c r="S86" s="3">
        <f>2*S83*Q82/(S83+Q82)</f>
        <v>0.84847863948365954</v>
      </c>
    </row>
    <row r="87" spans="1:32" x14ac:dyDescent="0.2">
      <c r="C87" s="6">
        <v>0</v>
      </c>
      <c r="D87" s="3">
        <f>2*D84*D81/(D81+D80) / (D84+D81/(D81+D80))</f>
        <v>0.81615681615681601</v>
      </c>
      <c r="H87" s="6">
        <v>0</v>
      </c>
      <c r="I87" s="3">
        <f>2*I84*I81/(I81+I80) / (I84+I81/(I81+I80))</f>
        <v>0.81873442949676123</v>
      </c>
      <c r="M87" s="9">
        <v>0</v>
      </c>
      <c r="N87" s="3">
        <f>2*N84*N81/(N81+N80) / (N84+N81/(N81+N80))</f>
        <v>0.79721377415873618</v>
      </c>
      <c r="R87" s="9">
        <v>0</v>
      </c>
      <c r="S87" s="3">
        <f>2*S84*S81/(S81+S80) / (S84+S81/(S81+S80))</f>
        <v>0.85555230002929972</v>
      </c>
    </row>
    <row r="88" spans="1:32" x14ac:dyDescent="0.2">
      <c r="A88" s="21" t="s">
        <v>31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pans="1:32" x14ac:dyDescent="0.2">
      <c r="A89" s="17" t="s">
        <v>1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32" x14ac:dyDescent="0.2">
      <c r="A90" s="21" t="s">
        <v>46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32" x14ac:dyDescent="0.2">
      <c r="A91" s="2" t="s">
        <v>9</v>
      </c>
      <c r="B91" s="7" t="s">
        <v>10</v>
      </c>
      <c r="C91" s="10" t="s">
        <v>42</v>
      </c>
      <c r="D91" s="7" t="s">
        <v>11</v>
      </c>
      <c r="E91" s="7" t="s">
        <v>12</v>
      </c>
      <c r="F91" s="10" t="s">
        <v>44</v>
      </c>
      <c r="G91" s="7" t="s">
        <v>13</v>
      </c>
      <c r="H91" s="2" t="s">
        <v>14</v>
      </c>
      <c r="I91" s="10" t="s">
        <v>40</v>
      </c>
      <c r="J91" s="7" t="s">
        <v>15</v>
      </c>
      <c r="K91" s="7" t="s">
        <v>16</v>
      </c>
      <c r="L91" s="10" t="s">
        <v>29</v>
      </c>
      <c r="M91" s="7" t="s">
        <v>17</v>
      </c>
      <c r="N91" s="7" t="s">
        <v>18</v>
      </c>
      <c r="O91" s="10" t="s">
        <v>38</v>
      </c>
      <c r="P91" s="7" t="s">
        <v>19</v>
      </c>
      <c r="Q91" s="7" t="s">
        <v>20</v>
      </c>
      <c r="R91" s="10" t="s">
        <v>36</v>
      </c>
      <c r="S91" s="7" t="s">
        <v>21</v>
      </c>
      <c r="T91" s="7" t="s">
        <v>22</v>
      </c>
      <c r="U91" s="10" t="s">
        <v>34</v>
      </c>
      <c r="V91" s="7" t="s">
        <v>23</v>
      </c>
      <c r="W91" s="7" t="s">
        <v>24</v>
      </c>
      <c r="X91" s="10" t="s">
        <v>32</v>
      </c>
      <c r="AB91" s="10"/>
      <c r="AF91" s="10"/>
    </row>
    <row r="92" spans="1:32" x14ac:dyDescent="0.2">
      <c r="A92" s="13">
        <v>0.79944000000000004</v>
      </c>
      <c r="B92" s="13">
        <v>0.81913999999999998</v>
      </c>
      <c r="C92" s="13">
        <v>0.78093999999999997</v>
      </c>
      <c r="D92" s="13">
        <v>0.77651999999999999</v>
      </c>
      <c r="E92" s="13">
        <v>0.79047000000000001</v>
      </c>
      <c r="F92" s="13">
        <v>0.77392000000000005</v>
      </c>
      <c r="G92" s="13">
        <v>0.79124175164967003</v>
      </c>
      <c r="H92" s="13">
        <v>0.80588467614533965</v>
      </c>
      <c r="I92" s="13">
        <v>0.78724255148970201</v>
      </c>
      <c r="J92" s="13">
        <v>0.75194727381665671</v>
      </c>
      <c r="K92" s="13">
        <v>0.76612742160974634</v>
      </c>
      <c r="L92" s="13">
        <v>0.76792490513281408</v>
      </c>
      <c r="M92" s="13">
        <v>0.81557999999999997</v>
      </c>
      <c r="N92" s="13">
        <v>0.82572000000000001</v>
      </c>
      <c r="O92" s="13">
        <v>0.82445000000000002</v>
      </c>
      <c r="P92" s="13">
        <v>0.82950000000000002</v>
      </c>
      <c r="Q92" s="13">
        <v>0.80112000000000005</v>
      </c>
      <c r="R92" s="13">
        <v>0.82669000000000004</v>
      </c>
      <c r="S92" s="13">
        <v>0.82793000000000005</v>
      </c>
      <c r="T92" s="13">
        <v>0.84048999999999996</v>
      </c>
      <c r="U92" s="13">
        <v>0.82089999999999996</v>
      </c>
      <c r="V92" s="13">
        <v>0.81977999999999995</v>
      </c>
      <c r="W92" s="13">
        <v>0.83038000000000001</v>
      </c>
      <c r="X92" s="13">
        <v>0.78483000000000003</v>
      </c>
      <c r="AB92" s="3"/>
      <c r="AF92" s="3"/>
    </row>
    <row r="93" spans="1:32" x14ac:dyDescent="0.2">
      <c r="A93" s="21" t="s">
        <v>46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32" x14ac:dyDescent="0.2">
      <c r="A94" s="17" t="s">
        <v>2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32" x14ac:dyDescent="0.2">
      <c r="A95" s="7" t="s">
        <v>9</v>
      </c>
      <c r="B95" s="7" t="s">
        <v>10</v>
      </c>
      <c r="C95" s="12" t="s">
        <v>42</v>
      </c>
      <c r="D95" s="7" t="s">
        <v>11</v>
      </c>
      <c r="E95" s="7" t="s">
        <v>12</v>
      </c>
      <c r="F95" s="12" t="s">
        <v>44</v>
      </c>
      <c r="G95" s="7" t="s">
        <v>13</v>
      </c>
      <c r="H95" s="7" t="s">
        <v>14</v>
      </c>
      <c r="I95" s="12" t="s">
        <v>40</v>
      </c>
      <c r="J95" s="7" t="s">
        <v>15</v>
      </c>
      <c r="K95" s="7" t="s">
        <v>16</v>
      </c>
      <c r="L95" s="12" t="s">
        <v>29</v>
      </c>
      <c r="M95" s="7" t="s">
        <v>17</v>
      </c>
      <c r="N95" s="7" t="s">
        <v>18</v>
      </c>
      <c r="O95" s="12" t="s">
        <v>38</v>
      </c>
      <c r="P95" s="7" t="s">
        <v>19</v>
      </c>
      <c r="Q95" s="7" t="s">
        <v>20</v>
      </c>
      <c r="R95" s="12" t="s">
        <v>36</v>
      </c>
      <c r="S95" s="7" t="s">
        <v>21</v>
      </c>
      <c r="T95" s="7" t="s">
        <v>22</v>
      </c>
      <c r="U95" s="12" t="s">
        <v>34</v>
      </c>
      <c r="V95" s="7" t="s">
        <v>23</v>
      </c>
      <c r="W95" s="7" t="s">
        <v>24</v>
      </c>
      <c r="X95" s="12" t="s">
        <v>32</v>
      </c>
    </row>
    <row r="96" spans="1:32" x14ac:dyDescent="0.2">
      <c r="A96" s="13">
        <v>0.22638</v>
      </c>
      <c r="B96" s="13">
        <v>0.19420999999999999</v>
      </c>
      <c r="C96" s="13">
        <v>0.26396999999999998</v>
      </c>
      <c r="D96" s="13">
        <v>0.21328</v>
      </c>
      <c r="E96" s="13">
        <v>0.17014000000000001</v>
      </c>
      <c r="F96" s="13">
        <v>0.23796</v>
      </c>
      <c r="G96" s="13">
        <v>0.2325946263973328</v>
      </c>
      <c r="H96" s="13">
        <v>0.23284656931386277</v>
      </c>
      <c r="I96" s="13">
        <v>0.22804560912182437</v>
      </c>
      <c r="J96" s="13">
        <v>0.23452833967554576</v>
      </c>
      <c r="K96" s="13">
        <v>0.21870618866412977</v>
      </c>
      <c r="L96" s="13">
        <v>0.19707590626877627</v>
      </c>
      <c r="M96" s="13">
        <v>0.217</v>
      </c>
      <c r="N96" s="13">
        <v>0.20848</v>
      </c>
      <c r="O96" s="13">
        <v>0.20404</v>
      </c>
      <c r="P96" s="13">
        <v>0.21135000000000001</v>
      </c>
      <c r="Q96" s="13">
        <v>0.16755999999999999</v>
      </c>
      <c r="R96" s="13">
        <v>0.20719000000000001</v>
      </c>
      <c r="S96" s="13">
        <v>0.20527000000000001</v>
      </c>
      <c r="T96" s="13">
        <v>0.35457</v>
      </c>
      <c r="U96" s="13">
        <v>0.17441999999999999</v>
      </c>
      <c r="V96" s="13">
        <v>0.19097</v>
      </c>
      <c r="W96" s="13">
        <v>0.19372</v>
      </c>
      <c r="X96" s="13">
        <v>0.19846</v>
      </c>
    </row>
    <row r="97" spans="1:24" x14ac:dyDescent="0.2">
      <c r="A97" s="21" t="s">
        <v>46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2">
      <c r="A98" s="17" t="s">
        <v>7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">
      <c r="A99" s="7" t="s">
        <v>9</v>
      </c>
      <c r="B99" s="7" t="s">
        <v>10</v>
      </c>
      <c r="C99" s="12" t="s">
        <v>42</v>
      </c>
      <c r="D99" s="7" t="s">
        <v>11</v>
      </c>
      <c r="E99" s="7" t="s">
        <v>12</v>
      </c>
      <c r="F99" s="12" t="s">
        <v>44</v>
      </c>
      <c r="G99" s="7" t="s">
        <v>13</v>
      </c>
      <c r="H99" s="7" t="s">
        <v>14</v>
      </c>
      <c r="I99" s="12" t="s">
        <v>40</v>
      </c>
      <c r="J99" s="7" t="s">
        <v>15</v>
      </c>
      <c r="K99" s="7" t="s">
        <v>16</v>
      </c>
      <c r="L99" s="12" t="s">
        <v>29</v>
      </c>
      <c r="M99" s="7" t="s">
        <v>17</v>
      </c>
      <c r="N99" s="7" t="s">
        <v>18</v>
      </c>
      <c r="O99" s="12" t="s">
        <v>38</v>
      </c>
      <c r="P99" s="7" t="s">
        <v>19</v>
      </c>
      <c r="Q99" s="7" t="s">
        <v>20</v>
      </c>
      <c r="R99" s="12" t="s">
        <v>36</v>
      </c>
      <c r="S99" s="7" t="s">
        <v>21</v>
      </c>
      <c r="T99" s="7" t="s">
        <v>22</v>
      </c>
      <c r="U99" s="12" t="s">
        <v>34</v>
      </c>
      <c r="V99" s="7" t="s">
        <v>23</v>
      </c>
      <c r="W99" s="7" t="s">
        <v>24</v>
      </c>
      <c r="X99" s="12" t="s">
        <v>32</v>
      </c>
    </row>
    <row r="100" spans="1:24" x14ac:dyDescent="0.2">
      <c r="A100" s="13">
        <v>0.86395</v>
      </c>
      <c r="B100" s="14">
        <v>0.89227999999999996</v>
      </c>
      <c r="C100" s="13">
        <v>0.83435000000000004</v>
      </c>
      <c r="D100" s="13">
        <v>0.85997000000000001</v>
      </c>
      <c r="E100" s="14">
        <v>0.88090000000000002</v>
      </c>
      <c r="F100" s="13">
        <v>0.84279999999999999</v>
      </c>
      <c r="G100" s="13">
        <v>0.84673579386943099</v>
      </c>
      <c r="H100" s="14">
        <v>0.85698647427945895</v>
      </c>
      <c r="I100" s="13">
        <v>0.84892445395697802</v>
      </c>
      <c r="J100" s="13">
        <v>0.83305635279045098</v>
      </c>
      <c r="K100" s="14">
        <v>0.85845714257599903</v>
      </c>
      <c r="L100" s="13">
        <v>0.85845714257599903</v>
      </c>
      <c r="M100" s="14">
        <v>0.87236000000000002</v>
      </c>
      <c r="N100" s="14">
        <v>0.88178000000000001</v>
      </c>
      <c r="O100" s="14">
        <v>0.88158000000000003</v>
      </c>
      <c r="P100" s="14">
        <v>0.88436000000000003</v>
      </c>
      <c r="Q100" s="14">
        <v>0.88722999999999996</v>
      </c>
      <c r="R100" s="14">
        <v>0.88121000000000005</v>
      </c>
      <c r="S100" s="14">
        <v>0.88522999999999996</v>
      </c>
      <c r="T100" s="14">
        <v>0.82865999999999995</v>
      </c>
      <c r="U100" s="14">
        <v>0.89541999999999999</v>
      </c>
      <c r="V100" s="14">
        <v>0.88444999999999996</v>
      </c>
      <c r="W100" s="14">
        <v>0.88778000000000001</v>
      </c>
      <c r="X100" s="14">
        <v>0.86472000000000004</v>
      </c>
    </row>
    <row r="101" spans="1:24" x14ac:dyDescent="0.2">
      <c r="A101" s="21" t="s">
        <v>46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2">
      <c r="A102" s="17" t="s">
        <v>8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x14ac:dyDescent="0.2">
      <c r="A103" s="7" t="s">
        <v>9</v>
      </c>
      <c r="B103" s="7" t="s">
        <v>10</v>
      </c>
      <c r="C103" s="12" t="s">
        <v>42</v>
      </c>
      <c r="D103" s="7" t="s">
        <v>11</v>
      </c>
      <c r="E103" s="7" t="s">
        <v>12</v>
      </c>
      <c r="F103" s="12" t="s">
        <v>44</v>
      </c>
      <c r="G103" s="7" t="s">
        <v>13</v>
      </c>
      <c r="H103" s="7" t="s">
        <v>14</v>
      </c>
      <c r="I103" s="12" t="s">
        <v>40</v>
      </c>
      <c r="J103" s="7" t="s">
        <v>15</v>
      </c>
      <c r="K103" s="7" t="s">
        <v>16</v>
      </c>
      <c r="L103" s="12" t="s">
        <v>29</v>
      </c>
      <c r="M103" s="7" t="s">
        <v>17</v>
      </c>
      <c r="N103" s="7" t="s">
        <v>18</v>
      </c>
      <c r="O103" s="12" t="s">
        <v>38</v>
      </c>
      <c r="P103" s="7" t="s">
        <v>19</v>
      </c>
      <c r="Q103" s="7" t="s">
        <v>20</v>
      </c>
      <c r="R103" s="12" t="s">
        <v>36</v>
      </c>
      <c r="S103" s="7" t="s">
        <v>21</v>
      </c>
      <c r="T103" s="7" t="s">
        <v>22</v>
      </c>
      <c r="U103" s="12" t="s">
        <v>34</v>
      </c>
      <c r="V103" s="7" t="s">
        <v>23</v>
      </c>
      <c r="W103" s="7" t="s">
        <v>24</v>
      </c>
      <c r="X103" s="12" t="s">
        <v>32</v>
      </c>
    </row>
    <row r="104" spans="1:24" x14ac:dyDescent="0.2">
      <c r="A104" s="13">
        <f>I169</f>
        <v>0.78659999999999997</v>
      </c>
      <c r="B104" s="13">
        <f t="shared" ref="B104:C104" si="0">J169</f>
        <v>0.8125</v>
      </c>
      <c r="C104" s="13">
        <f t="shared" si="0"/>
        <v>0.75860000000000005</v>
      </c>
      <c r="D104" s="3">
        <f>I168</f>
        <v>0.78159999999999996</v>
      </c>
      <c r="E104" s="3">
        <f t="shared" ref="E104:F104" si="1">J168</f>
        <v>0.81010000000000004</v>
      </c>
      <c r="F104" s="3">
        <f t="shared" si="1"/>
        <v>0.76800000000000002</v>
      </c>
      <c r="G104" s="3">
        <f>I167</f>
        <v>0.77920999999999996</v>
      </c>
      <c r="H104" s="3">
        <f t="shared" ref="H104:I104" si="2">J167</f>
        <v>0.78664000000000001</v>
      </c>
      <c r="I104" s="3">
        <f t="shared" si="2"/>
        <v>0.77959999999999996</v>
      </c>
      <c r="J104" s="3">
        <f>I166</f>
        <v>0.75870000000000004</v>
      </c>
      <c r="K104" s="3">
        <f t="shared" ref="K104:L104" si="3">J166</f>
        <v>0.77370000000000005</v>
      </c>
      <c r="L104" s="3">
        <f t="shared" si="3"/>
        <v>0.78539999999999999</v>
      </c>
      <c r="M104" s="3">
        <f>I165</f>
        <v>0.79896</v>
      </c>
      <c r="N104" s="3">
        <f t="shared" ref="N104:O104" si="4">J165</f>
        <v>0.80837999999999999</v>
      </c>
      <c r="O104" s="3">
        <f t="shared" si="4"/>
        <v>0.81</v>
      </c>
      <c r="P104" s="3">
        <f>I164</f>
        <v>0.80862999999999996</v>
      </c>
      <c r="Q104" s="3">
        <f t="shared" ref="Q104:R104" si="5">J164</f>
        <v>0.81713000000000002</v>
      </c>
      <c r="R104" s="3">
        <f t="shared" si="5"/>
        <v>0.80937999999999999</v>
      </c>
      <c r="S104" s="3">
        <f>I163</f>
        <v>0.81125000000000003</v>
      </c>
      <c r="T104" s="3">
        <f t="shared" ref="T104:U104" si="6">J163</f>
        <v>0.74250000000000005</v>
      </c>
      <c r="U104" s="3">
        <f t="shared" si="6"/>
        <v>0.82325000000000004</v>
      </c>
      <c r="V104" s="3">
        <f>I162</f>
        <v>0.81430000000000002</v>
      </c>
      <c r="W104" s="3">
        <f t="shared" ref="W104:X104" si="7">J162</f>
        <v>0.81810000000000005</v>
      </c>
      <c r="X104" s="3">
        <f t="shared" si="7"/>
        <v>0.79330000000000001</v>
      </c>
    </row>
    <row r="105" spans="1:24" x14ac:dyDescent="0.2">
      <c r="A105" s="21" t="s">
        <v>46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2">
      <c r="A106" s="17" t="s">
        <v>25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x14ac:dyDescent="0.2">
      <c r="A107" s="7" t="s">
        <v>9</v>
      </c>
      <c r="B107" s="7" t="s">
        <v>10</v>
      </c>
      <c r="C107" s="12" t="s">
        <v>42</v>
      </c>
      <c r="D107" s="7" t="s">
        <v>11</v>
      </c>
      <c r="E107" s="7" t="s">
        <v>12</v>
      </c>
      <c r="F107" s="12" t="s">
        <v>44</v>
      </c>
      <c r="G107" s="7" t="s">
        <v>13</v>
      </c>
      <c r="H107" s="7" t="s">
        <v>14</v>
      </c>
      <c r="I107" s="12" t="s">
        <v>40</v>
      </c>
      <c r="J107" s="7" t="s">
        <v>15</v>
      </c>
      <c r="K107" s="7" t="s">
        <v>16</v>
      </c>
      <c r="L107" s="12" t="s">
        <v>29</v>
      </c>
      <c r="M107" s="7" t="s">
        <v>17</v>
      </c>
      <c r="N107" s="7" t="s">
        <v>18</v>
      </c>
      <c r="O107" s="12" t="s">
        <v>38</v>
      </c>
      <c r="P107" s="7" t="s">
        <v>19</v>
      </c>
      <c r="Q107" s="7" t="s">
        <v>20</v>
      </c>
      <c r="R107" s="12" t="s">
        <v>36</v>
      </c>
      <c r="S107" s="7" t="s">
        <v>21</v>
      </c>
      <c r="T107" s="7" t="s">
        <v>22</v>
      </c>
      <c r="U107" s="12" t="s">
        <v>34</v>
      </c>
      <c r="V107" s="7" t="s">
        <v>23</v>
      </c>
      <c r="W107" s="7" t="s">
        <v>24</v>
      </c>
      <c r="X107" s="12" t="s">
        <v>32</v>
      </c>
    </row>
    <row r="108" spans="1:24" x14ac:dyDescent="0.2">
      <c r="A108" s="3">
        <f>A139</f>
        <v>0.79017000000000004</v>
      </c>
      <c r="B108" s="3">
        <f>D139</f>
        <v>0.81452000000000002</v>
      </c>
      <c r="C108" s="3">
        <f>G139</f>
        <v>0.76480999999999999</v>
      </c>
      <c r="D108" s="3">
        <f>A138</f>
        <v>0.79103000000000001</v>
      </c>
      <c r="E108" s="3">
        <f>D138</f>
        <v>0.80679999999999996</v>
      </c>
      <c r="F108" s="3">
        <f>G138</f>
        <v>0.76993</v>
      </c>
      <c r="G108" s="3">
        <f>A137</f>
        <v>0.78017000000000003</v>
      </c>
      <c r="H108" s="3">
        <f>D137</f>
        <v>0.79174</v>
      </c>
      <c r="I108" s="3">
        <f>G137</f>
        <v>0.78130999999999995</v>
      </c>
      <c r="J108" s="3">
        <f>A136</f>
        <v>0.75731999999999999</v>
      </c>
      <c r="K108" s="3">
        <f>D136</f>
        <v>0.77222000000000002</v>
      </c>
      <c r="L108" s="3">
        <f>G136</f>
        <v>0.78181999999999996</v>
      </c>
      <c r="M108" s="3">
        <f>A135</f>
        <v>0.79896</v>
      </c>
      <c r="N108" s="3">
        <f>D135</f>
        <v>0.80940000000000001</v>
      </c>
      <c r="O108" s="3">
        <f>G135</f>
        <v>0.81047000000000002</v>
      </c>
      <c r="P108" s="3">
        <f>A134</f>
        <v>0.80913000000000002</v>
      </c>
      <c r="Q108" s="3">
        <f>D134</f>
        <v>0.81076000000000004</v>
      </c>
      <c r="R108" s="3">
        <f>G134</f>
        <v>0.80920999999999998</v>
      </c>
      <c r="S108" s="3">
        <f>A133</f>
        <v>0.81362999999999996</v>
      </c>
      <c r="T108" s="3">
        <f>D133</f>
        <v>0.76463000000000003</v>
      </c>
      <c r="U108" s="3">
        <f>G133</f>
        <v>0.82213999999999998</v>
      </c>
      <c r="V108" s="3">
        <f>A132</f>
        <v>0.81240999999999997</v>
      </c>
      <c r="W108" s="3">
        <f>D132</f>
        <v>0.81745999999999996</v>
      </c>
      <c r="X108" s="3">
        <f>G132</f>
        <v>0.78922999999999999</v>
      </c>
    </row>
    <row r="109" spans="1:24" x14ac:dyDescent="0.2">
      <c r="A109" s="21" t="s">
        <v>46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2">
      <c r="A110" s="17" t="s">
        <v>26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x14ac:dyDescent="0.2">
      <c r="A111" s="7" t="s">
        <v>9</v>
      </c>
      <c r="B111" s="7" t="s">
        <v>10</v>
      </c>
      <c r="C111" s="12" t="s">
        <v>42</v>
      </c>
      <c r="D111" s="7" t="s">
        <v>11</v>
      </c>
      <c r="E111" s="7" t="s">
        <v>12</v>
      </c>
      <c r="F111" s="12" t="s">
        <v>44</v>
      </c>
      <c r="G111" s="7" t="s">
        <v>13</v>
      </c>
      <c r="H111" s="7" t="s">
        <v>14</v>
      </c>
      <c r="I111" s="12" t="s">
        <v>40</v>
      </c>
      <c r="J111" s="7" t="s">
        <v>15</v>
      </c>
      <c r="K111" s="7" t="s">
        <v>16</v>
      </c>
      <c r="L111" s="12" t="s">
        <v>29</v>
      </c>
      <c r="M111" s="7" t="s">
        <v>17</v>
      </c>
      <c r="N111" s="7" t="s">
        <v>18</v>
      </c>
      <c r="O111" s="12" t="s">
        <v>38</v>
      </c>
      <c r="P111" s="7" t="s">
        <v>19</v>
      </c>
      <c r="Q111" s="7" t="s">
        <v>20</v>
      </c>
      <c r="R111" s="12" t="s">
        <v>36</v>
      </c>
      <c r="S111" s="7" t="s">
        <v>21</v>
      </c>
      <c r="T111" s="7" t="s">
        <v>22</v>
      </c>
      <c r="U111" s="12" t="s">
        <v>34</v>
      </c>
      <c r="V111" s="7" t="s">
        <v>23</v>
      </c>
      <c r="W111" s="7" t="s">
        <v>24</v>
      </c>
      <c r="X111" s="12" t="s">
        <v>32</v>
      </c>
    </row>
    <row r="112" spans="1:24" x14ac:dyDescent="0.2">
      <c r="A112" s="3">
        <f>A148</f>
        <v>0.78290999999999999</v>
      </c>
      <c r="B112" s="3">
        <f>B148</f>
        <v>0.81042999999999998</v>
      </c>
      <c r="C112" s="3">
        <f>C148</f>
        <v>0.75205</v>
      </c>
      <c r="D112" s="3">
        <f>A147</f>
        <v>0.78217000000000003</v>
      </c>
      <c r="E112" s="3">
        <f>B147</f>
        <v>0.81328999999999996</v>
      </c>
      <c r="F112" s="3">
        <f>C147</f>
        <v>0.76602999999999999</v>
      </c>
      <c r="G112" s="3">
        <f>A146</f>
        <v>0.77824000000000004</v>
      </c>
      <c r="H112" s="3">
        <f t="shared" ref="H112:I112" si="8">B146</f>
        <v>0.78129999999999999</v>
      </c>
      <c r="I112" s="3">
        <f t="shared" si="8"/>
        <v>0.77786999999999995</v>
      </c>
      <c r="J112" s="3">
        <f>A145</f>
        <v>0.76007000000000002</v>
      </c>
      <c r="K112" s="3">
        <f t="shared" ref="K112:L112" si="9">B145</f>
        <v>0.77515999999999996</v>
      </c>
      <c r="L112" s="3">
        <f t="shared" si="9"/>
        <v>0.78886000000000001</v>
      </c>
      <c r="M112" s="3">
        <f>A144</f>
        <v>0.79896</v>
      </c>
      <c r="N112" s="3">
        <f t="shared" ref="N112:O112" si="10">B144</f>
        <v>0.80733999999999995</v>
      </c>
      <c r="O112" s="3">
        <f t="shared" si="10"/>
        <v>0.80952000000000002</v>
      </c>
      <c r="P112" s="3">
        <f>A143</f>
        <v>0.80811999999999995</v>
      </c>
      <c r="Q112" s="3">
        <f t="shared" ref="Q112:R112" si="11">B143</f>
        <v>0.82306999999999997</v>
      </c>
      <c r="R112" s="3">
        <f t="shared" si="11"/>
        <v>0.80954000000000004</v>
      </c>
      <c r="S112" s="3">
        <f>A142</f>
        <v>0.80881000000000003</v>
      </c>
      <c r="T112" s="3">
        <f t="shared" ref="T112:U112" si="12">B142</f>
        <v>0.71577999999999997</v>
      </c>
      <c r="U112" s="3">
        <f t="shared" si="12"/>
        <v>0.82435000000000003</v>
      </c>
      <c r="V112" s="3">
        <f>A141</f>
        <v>0.81616</v>
      </c>
      <c r="W112" s="3">
        <f t="shared" ref="W112:X112" si="13">B141</f>
        <v>0.81872999999999996</v>
      </c>
      <c r="X112" s="3">
        <f t="shared" si="13"/>
        <v>0.79720999999999997</v>
      </c>
    </row>
    <row r="113" spans="1:24" x14ac:dyDescent="0.2">
      <c r="A113" s="21" t="s">
        <v>46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x14ac:dyDescent="0.2">
      <c r="A114" s="17" t="s">
        <v>27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 x14ac:dyDescent="0.2">
      <c r="A115" s="7" t="s">
        <v>9</v>
      </c>
      <c r="B115" s="7" t="s">
        <v>10</v>
      </c>
      <c r="C115" s="12" t="s">
        <v>42</v>
      </c>
      <c r="D115" s="7" t="s">
        <v>11</v>
      </c>
      <c r="E115" s="7" t="s">
        <v>12</v>
      </c>
      <c r="F115" s="12" t="s">
        <v>44</v>
      </c>
      <c r="G115" s="7" t="s">
        <v>13</v>
      </c>
      <c r="H115" s="7" t="s">
        <v>14</v>
      </c>
      <c r="I115" s="12" t="s">
        <v>40</v>
      </c>
      <c r="J115" s="7" t="s">
        <v>15</v>
      </c>
      <c r="K115" s="7" t="s">
        <v>16</v>
      </c>
      <c r="L115" s="12" t="s">
        <v>29</v>
      </c>
      <c r="M115" s="7" t="s">
        <v>17</v>
      </c>
      <c r="N115" s="7" t="s">
        <v>18</v>
      </c>
      <c r="O115" s="12" t="s">
        <v>38</v>
      </c>
      <c r="P115" s="7" t="s">
        <v>19</v>
      </c>
      <c r="Q115" s="7" t="s">
        <v>20</v>
      </c>
      <c r="R115" s="12" t="s">
        <v>36</v>
      </c>
      <c r="S115" s="7" t="s">
        <v>21</v>
      </c>
      <c r="T115" s="7" t="s">
        <v>22</v>
      </c>
      <c r="U115" s="12" t="s">
        <v>34</v>
      </c>
      <c r="V115" s="7" t="s">
        <v>23</v>
      </c>
      <c r="W115" s="7" t="s">
        <v>24</v>
      </c>
      <c r="X115" s="12" t="s">
        <v>32</v>
      </c>
    </row>
    <row r="116" spans="1:24" x14ac:dyDescent="0.2">
      <c r="A116" s="13">
        <f>A169</f>
        <v>0.78110000000000002</v>
      </c>
      <c r="B116" s="13">
        <f>B169</f>
        <v>0.80994999999999995</v>
      </c>
      <c r="C116" s="13">
        <f>C169</f>
        <v>0.74933000000000005</v>
      </c>
      <c r="D116" s="13">
        <f>A168</f>
        <v>0.78559999999999997</v>
      </c>
      <c r="E116" s="13">
        <f t="shared" ref="E116:F116" si="14">B168</f>
        <v>0.82381000000000004</v>
      </c>
      <c r="F116" s="13">
        <f t="shared" si="14"/>
        <v>0.76597999999999999</v>
      </c>
      <c r="G116" s="3">
        <f>A167</f>
        <v>0.76939999999999997</v>
      </c>
      <c r="H116" s="3">
        <f t="shared" ref="H116:I116" si="15">B167</f>
        <v>0.77807000000000004</v>
      </c>
      <c r="I116" s="3">
        <f t="shared" si="15"/>
        <v>0.77546000000000004</v>
      </c>
      <c r="J116" s="3">
        <f>A166</f>
        <v>0.76275999999999999</v>
      </c>
      <c r="K116" s="3">
        <f t="shared" ref="K116:L116" si="16">B166</f>
        <v>0.77841000000000005</v>
      </c>
      <c r="L116" s="3">
        <f t="shared" si="16"/>
        <v>0.79622999999999999</v>
      </c>
      <c r="M116" s="3">
        <f>A165</f>
        <v>0.78300000000000003</v>
      </c>
      <c r="N116" s="3">
        <f t="shared" ref="N116:O116" si="17">B165</f>
        <v>0.79371000000000003</v>
      </c>
      <c r="O116" s="3">
        <f t="shared" si="17"/>
        <v>0.79696</v>
      </c>
      <c r="P116" s="3">
        <f>A164</f>
        <v>0.78973000000000004</v>
      </c>
      <c r="Q116" s="3">
        <f t="shared" ref="Q116:R116" si="18">B164</f>
        <v>0.82062999999999997</v>
      </c>
      <c r="R116" s="3">
        <f t="shared" si="18"/>
        <v>0.79244999999999999</v>
      </c>
      <c r="S116" s="3">
        <f>A163</f>
        <v>0.79981000000000002</v>
      </c>
      <c r="T116" s="3">
        <f t="shared" ref="T116:U116" si="19">B163</f>
        <v>0.70132000000000005</v>
      </c>
      <c r="U116" s="3">
        <f t="shared" si="19"/>
        <v>0.82338</v>
      </c>
      <c r="V116" s="3">
        <f>A162</f>
        <v>8.5169999999999996E-2</v>
      </c>
      <c r="W116" s="3">
        <f t="shared" ref="W116:X116" si="20">B162</f>
        <v>0.80493999999999999</v>
      </c>
      <c r="X116" s="3">
        <f t="shared" si="20"/>
        <v>0.79368000000000005</v>
      </c>
    </row>
    <row r="117" spans="1:24" x14ac:dyDescent="0.2">
      <c r="A117" s="21" t="s">
        <v>46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x14ac:dyDescent="0.2">
      <c r="A118" s="17" t="s">
        <v>28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x14ac:dyDescent="0.2">
      <c r="A119" s="7" t="s">
        <v>9</v>
      </c>
      <c r="B119" s="7" t="s">
        <v>10</v>
      </c>
      <c r="C119" s="12" t="s">
        <v>42</v>
      </c>
      <c r="D119" s="7" t="s">
        <v>11</v>
      </c>
      <c r="E119" s="7" t="s">
        <v>12</v>
      </c>
      <c r="F119" s="12" t="s">
        <v>44</v>
      </c>
      <c r="G119" s="7" t="s">
        <v>13</v>
      </c>
      <c r="H119" s="7" t="s">
        <v>14</v>
      </c>
      <c r="I119" s="12" t="s">
        <v>40</v>
      </c>
      <c r="J119" s="7" t="s">
        <v>15</v>
      </c>
      <c r="K119" s="7" t="s">
        <v>16</v>
      </c>
      <c r="L119" s="12" t="s">
        <v>29</v>
      </c>
      <c r="M119" s="7" t="s">
        <v>17</v>
      </c>
      <c r="N119" s="7" t="s">
        <v>18</v>
      </c>
      <c r="O119" s="12" t="s">
        <v>38</v>
      </c>
      <c r="P119" s="7" t="s">
        <v>19</v>
      </c>
      <c r="Q119" s="7" t="s">
        <v>20</v>
      </c>
      <c r="R119" s="12" t="s">
        <v>36</v>
      </c>
      <c r="S119" s="7" t="s">
        <v>21</v>
      </c>
      <c r="T119" s="7" t="s">
        <v>22</v>
      </c>
      <c r="U119" s="12" t="s">
        <v>34</v>
      </c>
      <c r="V119" s="7" t="s">
        <v>23</v>
      </c>
      <c r="W119" s="7" t="s">
        <v>24</v>
      </c>
      <c r="X119" s="12" t="s">
        <v>32</v>
      </c>
    </row>
    <row r="120" spans="1:24" x14ac:dyDescent="0.2">
      <c r="A120" s="13">
        <f>E169</f>
        <v>0.79242000000000001</v>
      </c>
      <c r="B120" s="13">
        <f t="shared" ref="B120:C120" si="21">F169</f>
        <v>0.81613000000000002</v>
      </c>
      <c r="C120" s="13">
        <f t="shared" si="21"/>
        <v>0.76878999999999997</v>
      </c>
      <c r="D120" s="3">
        <f>E168</f>
        <v>0.77766999999999997</v>
      </c>
      <c r="E120" s="3">
        <f t="shared" ref="E120:F120" si="22">F168</f>
        <v>0.79737999999999998</v>
      </c>
      <c r="F120" s="3">
        <f t="shared" si="22"/>
        <v>0.77007000000000003</v>
      </c>
      <c r="G120" s="3">
        <f>E167</f>
        <v>0.78939000000000004</v>
      </c>
      <c r="H120" s="3">
        <f t="shared" ref="H120:I120" si="23">F167</f>
        <v>0.79596999999999996</v>
      </c>
      <c r="I120" s="3">
        <f t="shared" si="23"/>
        <v>0.78386999999999996</v>
      </c>
      <c r="J120" s="3">
        <f>E166</f>
        <v>0.75746999999999998</v>
      </c>
      <c r="K120" s="3">
        <f t="shared" ref="K120:L120" si="24">F166</f>
        <v>0.76912000000000003</v>
      </c>
      <c r="L120" s="3">
        <f t="shared" si="24"/>
        <v>0.77529000000000003</v>
      </c>
      <c r="M120" s="3">
        <f>E165</f>
        <v>0.81557999999999997</v>
      </c>
      <c r="N120" s="3">
        <f t="shared" ref="N120:O120" si="25">F165</f>
        <v>0.82379999999999998</v>
      </c>
      <c r="O120" s="3">
        <f t="shared" si="25"/>
        <v>0.82355999999999996</v>
      </c>
      <c r="P120" s="3">
        <f>E164</f>
        <v>0.82857999999999998</v>
      </c>
      <c r="Q120" s="3">
        <f t="shared" ref="Q120:R120" si="26">F164</f>
        <v>0.81391999999999998</v>
      </c>
      <c r="R120" s="3">
        <f t="shared" si="26"/>
        <v>0.82699999999999996</v>
      </c>
      <c r="S120" s="3">
        <f>E163</f>
        <v>0.82340999999999998</v>
      </c>
      <c r="T120" s="3">
        <f t="shared" ref="T120:U120" si="27">F163</f>
        <v>0.80334000000000005</v>
      </c>
      <c r="U120" s="3">
        <f t="shared" si="27"/>
        <v>0.82311999999999996</v>
      </c>
      <c r="V120" s="3">
        <f>E162</f>
        <v>0.82340999999999998</v>
      </c>
      <c r="W120" s="3">
        <f t="shared" ref="W120:X120" si="28">F162</f>
        <v>0.83157999999999999</v>
      </c>
      <c r="X120" s="3">
        <f t="shared" si="28"/>
        <v>0.79293999999999998</v>
      </c>
    </row>
    <row r="121" spans="1:24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32" spans="1:12" x14ac:dyDescent="0.2">
      <c r="A132" s="15">
        <v>0.81240999999999997</v>
      </c>
      <c r="B132" s="15">
        <v>0.81616</v>
      </c>
      <c r="C132" s="15">
        <f t="shared" ref="C132:C139" si="29">(A132+B132)/2</f>
        <v>0.81428499999999993</v>
      </c>
      <c r="D132" s="15">
        <v>0.81745999999999996</v>
      </c>
      <c r="E132" s="15">
        <v>0.81872999999999996</v>
      </c>
      <c r="F132" s="15">
        <f>(D132+E132)/2</f>
        <v>0.81809500000000002</v>
      </c>
      <c r="G132" s="15">
        <v>0.78922999999999999</v>
      </c>
      <c r="H132" s="15">
        <v>0.79720999999999997</v>
      </c>
      <c r="I132" s="15">
        <f>(G132+H132)/2</f>
        <v>0.79322000000000004</v>
      </c>
      <c r="J132" s="15">
        <v>0.84848000000000001</v>
      </c>
      <c r="K132" s="15">
        <v>0.85555000000000003</v>
      </c>
      <c r="L132" s="15">
        <f>(J132+K132)/2</f>
        <v>0.85201499999999997</v>
      </c>
    </row>
    <row r="133" spans="1:12" x14ac:dyDescent="0.2">
      <c r="A133" s="15">
        <v>0.81362999999999996</v>
      </c>
      <c r="B133" s="15">
        <v>0.80881000000000003</v>
      </c>
      <c r="C133" s="15">
        <f t="shared" si="29"/>
        <v>0.81122000000000005</v>
      </c>
      <c r="D133" s="15">
        <v>0.76463000000000003</v>
      </c>
      <c r="E133" s="15">
        <v>0.71577999999999997</v>
      </c>
      <c r="F133" s="15">
        <f t="shared" ref="F133:F139" si="30">(D133+E133)/2</f>
        <v>0.740205</v>
      </c>
      <c r="G133" s="15">
        <v>0.82213999999999998</v>
      </c>
      <c r="H133" s="15">
        <v>0.82435000000000003</v>
      </c>
      <c r="I133" s="15">
        <f t="shared" ref="I133:I139" si="31">(G133+H133)/2</f>
        <v>0.823245</v>
      </c>
      <c r="J133" s="15">
        <v>0.85524</v>
      </c>
      <c r="K133" s="15">
        <v>0.85650000000000004</v>
      </c>
      <c r="L133" s="15">
        <f t="shared" ref="L133:L139" si="32">(J133+K133)/2</f>
        <v>0.85587000000000002</v>
      </c>
    </row>
    <row r="134" spans="1:12" x14ac:dyDescent="0.2">
      <c r="A134" s="15">
        <v>0.80913000000000002</v>
      </c>
      <c r="B134" s="15">
        <v>0.80811999999999995</v>
      </c>
      <c r="C134" s="15">
        <f t="shared" si="29"/>
        <v>0.80862499999999993</v>
      </c>
      <c r="D134" s="15">
        <v>0.81076000000000004</v>
      </c>
      <c r="E134" s="15">
        <v>0.82306999999999997</v>
      </c>
      <c r="F134" s="15">
        <f t="shared" si="30"/>
        <v>0.81691500000000006</v>
      </c>
      <c r="G134" s="15">
        <v>0.80920999999999998</v>
      </c>
      <c r="H134" s="15">
        <v>0.80954000000000004</v>
      </c>
      <c r="I134" s="15">
        <f t="shared" si="31"/>
        <v>0.80937499999999996</v>
      </c>
      <c r="J134" s="15">
        <v>0.83299000000000001</v>
      </c>
      <c r="K134" s="15">
        <v>0.84599000000000002</v>
      </c>
      <c r="L134" s="15">
        <f t="shared" si="32"/>
        <v>0.83949000000000007</v>
      </c>
    </row>
    <row r="135" spans="1:12" x14ac:dyDescent="0.2">
      <c r="A135" s="15">
        <v>0.79896</v>
      </c>
      <c r="B135" s="15">
        <v>0.79896</v>
      </c>
      <c r="C135" s="15">
        <f t="shared" si="29"/>
        <v>0.79896</v>
      </c>
      <c r="D135" s="15">
        <v>0.80940000000000001</v>
      </c>
      <c r="E135" s="15">
        <v>0.80733999999999995</v>
      </c>
      <c r="F135" s="15">
        <f t="shared" si="30"/>
        <v>0.80837000000000003</v>
      </c>
      <c r="G135" s="15">
        <v>0.81047000000000002</v>
      </c>
      <c r="H135" s="15">
        <v>0.80952000000000002</v>
      </c>
      <c r="I135" s="15">
        <f t="shared" si="31"/>
        <v>0.80999500000000002</v>
      </c>
      <c r="J135" s="15">
        <v>0.83658999999999994</v>
      </c>
      <c r="K135" s="15">
        <v>0.84182000000000001</v>
      </c>
      <c r="L135" s="15">
        <f t="shared" si="32"/>
        <v>0.83920499999999998</v>
      </c>
    </row>
    <row r="136" spans="1:12" x14ac:dyDescent="0.2">
      <c r="A136" s="15">
        <v>0.75731999999999999</v>
      </c>
      <c r="B136" s="15">
        <v>0.76007000000000002</v>
      </c>
      <c r="C136" s="15">
        <f t="shared" si="29"/>
        <v>0.75869500000000001</v>
      </c>
      <c r="D136" s="15">
        <v>0.77222000000000002</v>
      </c>
      <c r="E136" s="15">
        <v>0.77515999999999996</v>
      </c>
      <c r="F136" s="15">
        <f t="shared" si="30"/>
        <v>0.77368999999999999</v>
      </c>
      <c r="G136" s="15">
        <v>0.78181999999999996</v>
      </c>
      <c r="H136" s="15">
        <v>0.78886000000000001</v>
      </c>
      <c r="I136" s="15">
        <f t="shared" si="31"/>
        <v>0.78533999999999993</v>
      </c>
      <c r="J136" s="15">
        <v>0.82957000000000003</v>
      </c>
      <c r="K136" s="15">
        <v>0.82962999999999998</v>
      </c>
      <c r="L136" s="15">
        <f t="shared" si="32"/>
        <v>0.8296</v>
      </c>
    </row>
    <row r="137" spans="1:12" x14ac:dyDescent="0.2">
      <c r="A137" s="15">
        <v>0.78017000000000003</v>
      </c>
      <c r="B137" s="15">
        <v>0.77824000000000004</v>
      </c>
      <c r="C137" s="15">
        <f t="shared" si="29"/>
        <v>0.77920500000000004</v>
      </c>
      <c r="D137" s="15">
        <v>0.79174</v>
      </c>
      <c r="E137" s="15">
        <v>0.78129999999999999</v>
      </c>
      <c r="F137" s="15">
        <f t="shared" si="30"/>
        <v>0.78652</v>
      </c>
      <c r="G137" s="15">
        <v>0.78130999999999995</v>
      </c>
      <c r="H137" s="15">
        <v>0.77786999999999995</v>
      </c>
      <c r="I137" s="15">
        <f t="shared" si="31"/>
        <v>0.77959000000000001</v>
      </c>
      <c r="J137" s="15">
        <v>0.85346999999999995</v>
      </c>
      <c r="K137" s="15">
        <v>0.85451999999999995</v>
      </c>
      <c r="L137" s="15">
        <f t="shared" si="32"/>
        <v>0.85399499999999995</v>
      </c>
    </row>
    <row r="138" spans="1:12" x14ac:dyDescent="0.2">
      <c r="A138" s="15">
        <v>0.79103000000000001</v>
      </c>
      <c r="B138" s="15">
        <v>0.78217000000000003</v>
      </c>
      <c r="C138" s="16">
        <f t="shared" si="29"/>
        <v>0.78659999999999997</v>
      </c>
      <c r="D138" s="15">
        <v>0.80679999999999996</v>
      </c>
      <c r="E138" s="15">
        <v>0.81328999999999996</v>
      </c>
      <c r="F138" s="15">
        <f>(D138+E138)/2</f>
        <v>0.8100449999999999</v>
      </c>
      <c r="G138" s="15">
        <v>0.76993</v>
      </c>
      <c r="H138" s="15">
        <v>0.76602999999999999</v>
      </c>
      <c r="I138" s="15">
        <f>(G138+H138)/2</f>
        <v>0.76798</v>
      </c>
      <c r="J138" s="15">
        <v>0.82501000000000002</v>
      </c>
      <c r="K138" s="15">
        <v>0.82459000000000005</v>
      </c>
      <c r="L138" s="15">
        <f t="shared" si="32"/>
        <v>0.82479999999999998</v>
      </c>
    </row>
    <row r="139" spans="1:12" x14ac:dyDescent="0.2">
      <c r="A139" s="15">
        <v>0.79017000000000004</v>
      </c>
      <c r="B139" s="15">
        <v>0.78290999999999999</v>
      </c>
      <c r="C139" s="16">
        <f t="shared" si="29"/>
        <v>0.78654000000000002</v>
      </c>
      <c r="D139" s="15">
        <v>0.81452000000000002</v>
      </c>
      <c r="E139" s="15">
        <v>0.81042999999999998</v>
      </c>
      <c r="F139" s="15">
        <f t="shared" si="30"/>
        <v>0.81247500000000006</v>
      </c>
      <c r="G139" s="15">
        <v>0.76480999999999999</v>
      </c>
      <c r="H139" s="15">
        <v>0.75205</v>
      </c>
      <c r="I139" s="15">
        <f t="shared" si="31"/>
        <v>0.75842999999999994</v>
      </c>
      <c r="J139" s="15">
        <v>0.81825000000000003</v>
      </c>
      <c r="K139" s="15">
        <v>0.81594</v>
      </c>
      <c r="L139" s="15">
        <f t="shared" si="32"/>
        <v>0.81709500000000002</v>
      </c>
    </row>
    <row r="141" spans="1:12" x14ac:dyDescent="0.2">
      <c r="A141" s="15">
        <v>0.81616</v>
      </c>
      <c r="B141" s="15">
        <v>0.81872999999999996</v>
      </c>
      <c r="C141" s="15">
        <v>0.79720999999999997</v>
      </c>
    </row>
    <row r="142" spans="1:12" x14ac:dyDescent="0.2">
      <c r="A142" s="15">
        <v>0.80881000000000003</v>
      </c>
      <c r="B142" s="15">
        <v>0.71577999999999997</v>
      </c>
      <c r="C142" s="15">
        <v>0.82435000000000003</v>
      </c>
    </row>
    <row r="143" spans="1:12" x14ac:dyDescent="0.2">
      <c r="A143" s="15">
        <v>0.80811999999999995</v>
      </c>
      <c r="B143" s="15">
        <v>0.82306999999999997</v>
      </c>
      <c r="C143" s="15">
        <v>0.80954000000000004</v>
      </c>
    </row>
    <row r="144" spans="1:12" x14ac:dyDescent="0.2">
      <c r="A144" s="15">
        <v>0.79896</v>
      </c>
      <c r="B144" s="15">
        <v>0.80733999999999995</v>
      </c>
      <c r="C144" s="15">
        <v>0.80952000000000002</v>
      </c>
    </row>
    <row r="145" spans="1:12" x14ac:dyDescent="0.2">
      <c r="A145" s="15">
        <v>0.76007000000000002</v>
      </c>
      <c r="B145" s="15">
        <v>0.77515999999999996</v>
      </c>
      <c r="C145" s="15">
        <v>0.78886000000000001</v>
      </c>
    </row>
    <row r="146" spans="1:12" x14ac:dyDescent="0.2">
      <c r="A146" s="15">
        <v>0.77824000000000004</v>
      </c>
      <c r="B146" s="15">
        <v>0.78129999999999999</v>
      </c>
      <c r="C146" s="15">
        <v>0.77786999999999995</v>
      </c>
    </row>
    <row r="147" spans="1:12" x14ac:dyDescent="0.2">
      <c r="A147" s="15">
        <v>0.78217000000000003</v>
      </c>
      <c r="B147" s="15">
        <v>0.81328999999999996</v>
      </c>
      <c r="C147" s="15">
        <v>0.76602999999999999</v>
      </c>
    </row>
    <row r="148" spans="1:12" x14ac:dyDescent="0.2">
      <c r="A148" s="15">
        <v>0.78290999999999999</v>
      </c>
      <c r="B148" s="15">
        <v>0.81042999999999998</v>
      </c>
      <c r="C148" s="15">
        <v>0.75205</v>
      </c>
    </row>
    <row r="153" spans="1:12" x14ac:dyDescent="0.2">
      <c r="A153" s="13">
        <v>8.5169999999999996E-2</v>
      </c>
      <c r="B153" s="13">
        <v>0.82340999999999998</v>
      </c>
      <c r="C153" s="13">
        <v>0.81430000000000002</v>
      </c>
      <c r="D153" s="13">
        <v>0.80493999999999999</v>
      </c>
      <c r="E153" s="13">
        <v>0.83157999999999999</v>
      </c>
      <c r="F153" s="13">
        <v>0.81810000000000005</v>
      </c>
      <c r="G153" s="13">
        <v>0.79368000000000005</v>
      </c>
      <c r="H153" s="13">
        <v>0.79293999999999998</v>
      </c>
      <c r="I153" s="13">
        <v>0.79330000000000001</v>
      </c>
      <c r="J153" s="13">
        <v>0.85275999999999996</v>
      </c>
      <c r="K153" s="13">
        <v>0.85148000000000001</v>
      </c>
      <c r="L153" s="13">
        <v>0.85209999999999997</v>
      </c>
    </row>
    <row r="154" spans="1:12" x14ac:dyDescent="0.2">
      <c r="A154" s="13">
        <v>0.79981000000000002</v>
      </c>
      <c r="B154" s="13">
        <v>0.82340999999999998</v>
      </c>
      <c r="C154" s="13">
        <v>0.81125000000000003</v>
      </c>
      <c r="D154" s="13">
        <v>0.70132000000000005</v>
      </c>
      <c r="E154" s="13">
        <v>0.80334000000000005</v>
      </c>
      <c r="F154" s="13">
        <v>0.74250000000000005</v>
      </c>
      <c r="G154" s="13">
        <v>0.82338</v>
      </c>
      <c r="H154" s="13">
        <v>0.82311999999999996</v>
      </c>
      <c r="I154" s="13">
        <v>0.82325000000000004</v>
      </c>
      <c r="J154" s="13">
        <v>0.85492000000000001</v>
      </c>
      <c r="K154" s="13">
        <v>0.85682000000000003</v>
      </c>
      <c r="L154" s="13">
        <v>0.85587999999999997</v>
      </c>
    </row>
    <row r="155" spans="1:12" x14ac:dyDescent="0.2">
      <c r="A155" s="13">
        <v>0.78973000000000004</v>
      </c>
      <c r="B155" s="13">
        <v>0.82857999999999998</v>
      </c>
      <c r="C155" s="13">
        <v>0.80862999999999996</v>
      </c>
      <c r="D155" s="13">
        <v>0.82062999999999997</v>
      </c>
      <c r="E155" s="13">
        <v>0.81391999999999998</v>
      </c>
      <c r="F155" s="13">
        <v>0.81713000000000002</v>
      </c>
      <c r="G155" s="13">
        <v>0.79244999999999999</v>
      </c>
      <c r="H155" s="13">
        <v>0.82699999999999996</v>
      </c>
      <c r="I155" s="13">
        <v>0.80937999999999999</v>
      </c>
      <c r="J155" s="13">
        <v>0.84936</v>
      </c>
      <c r="K155" s="13">
        <v>0.83121</v>
      </c>
      <c r="L155" s="13">
        <v>0.83975</v>
      </c>
    </row>
    <row r="156" spans="1:12" x14ac:dyDescent="0.2">
      <c r="A156" s="13">
        <v>0.78300000000000003</v>
      </c>
      <c r="B156" s="13">
        <v>0.81557999999999997</v>
      </c>
      <c r="C156" s="13">
        <v>0.79896</v>
      </c>
      <c r="D156" s="13">
        <v>0.79371000000000003</v>
      </c>
      <c r="E156" s="13">
        <v>0.82379999999999998</v>
      </c>
      <c r="F156" s="13">
        <v>0.80837999999999999</v>
      </c>
      <c r="G156" s="13">
        <v>0.79696</v>
      </c>
      <c r="H156" s="13">
        <v>0.82355999999999996</v>
      </c>
      <c r="I156" s="13">
        <v>0.81</v>
      </c>
      <c r="J156" s="13">
        <v>0.83809</v>
      </c>
      <c r="K156" s="13">
        <v>0.84036999999999995</v>
      </c>
      <c r="L156" s="13">
        <v>0.83925000000000005</v>
      </c>
    </row>
    <row r="157" spans="1:12" x14ac:dyDescent="0.2">
      <c r="A157" s="13">
        <v>0.76275999999999999</v>
      </c>
      <c r="B157" s="13">
        <v>0.75746999999999998</v>
      </c>
      <c r="C157" s="13">
        <v>0.75870000000000004</v>
      </c>
      <c r="D157" s="13">
        <v>0.77841000000000005</v>
      </c>
      <c r="E157" s="13">
        <v>0.76912000000000003</v>
      </c>
      <c r="F157" s="13">
        <v>0.77370000000000005</v>
      </c>
      <c r="G157" s="13">
        <v>0.79622999999999999</v>
      </c>
      <c r="H157" s="13">
        <v>0.77529000000000003</v>
      </c>
      <c r="I157" s="13">
        <v>0.78539999999999999</v>
      </c>
      <c r="J157" s="13">
        <v>0.83657999999999999</v>
      </c>
      <c r="K157" s="13">
        <v>0.83842000000000005</v>
      </c>
      <c r="L157" s="13">
        <v>0.83750000000000002</v>
      </c>
    </row>
    <row r="158" spans="1:12" x14ac:dyDescent="0.2">
      <c r="A158" s="13">
        <v>0.76939999999999997</v>
      </c>
      <c r="B158" s="13">
        <v>0.78939000000000004</v>
      </c>
      <c r="C158" s="13">
        <v>0.77920999999999996</v>
      </c>
      <c r="D158" s="13">
        <v>0.77807000000000004</v>
      </c>
      <c r="E158" s="13">
        <v>0.79596999999999996</v>
      </c>
      <c r="F158" s="13">
        <v>0.78664000000000001</v>
      </c>
      <c r="G158" s="13">
        <v>0.77546000000000004</v>
      </c>
      <c r="H158" s="13">
        <v>0.78386999999999996</v>
      </c>
      <c r="I158" s="13">
        <v>0.77959999999999996</v>
      </c>
      <c r="J158" s="13">
        <v>0.82989999999999997</v>
      </c>
      <c r="K158" s="13">
        <v>0.82930000000000004</v>
      </c>
      <c r="L158" s="13">
        <v>0.8296</v>
      </c>
    </row>
    <row r="159" spans="1:12" x14ac:dyDescent="0.2">
      <c r="A159" s="13">
        <v>0.78559999999999997</v>
      </c>
      <c r="B159" s="13">
        <v>0.77766999999999997</v>
      </c>
      <c r="C159" s="13">
        <v>0.78159999999999996</v>
      </c>
      <c r="D159" s="13">
        <v>0.82381000000000004</v>
      </c>
      <c r="E159" s="13">
        <v>0.79737999999999998</v>
      </c>
      <c r="F159" s="13">
        <v>0.81010000000000004</v>
      </c>
      <c r="G159" s="13">
        <v>0.76597999999999999</v>
      </c>
      <c r="H159" s="13">
        <v>0.77007000000000003</v>
      </c>
      <c r="I159" s="13">
        <v>0.76800000000000002</v>
      </c>
      <c r="J159" s="13">
        <v>0.82665999999999995</v>
      </c>
      <c r="K159" s="13">
        <v>0.82294</v>
      </c>
      <c r="L159" s="13">
        <v>0.82479999999999998</v>
      </c>
    </row>
    <row r="160" spans="1:12" x14ac:dyDescent="0.2">
      <c r="A160" s="13">
        <v>0.78110000000000002</v>
      </c>
      <c r="B160" s="13">
        <v>0.79242000000000001</v>
      </c>
      <c r="C160" s="13">
        <v>0.78659999999999997</v>
      </c>
      <c r="D160" s="13">
        <v>0.80994999999999995</v>
      </c>
      <c r="E160" s="13">
        <v>0.81613000000000002</v>
      </c>
      <c r="F160" s="13">
        <v>0.8125</v>
      </c>
      <c r="G160" s="13">
        <v>0.74933000000000005</v>
      </c>
      <c r="H160" s="13">
        <v>0.76878999999999997</v>
      </c>
      <c r="I160" s="13">
        <v>0.75860000000000005</v>
      </c>
      <c r="J160" s="13">
        <v>0.81735000000000002</v>
      </c>
      <c r="K160" s="13">
        <v>0.81684000000000001</v>
      </c>
      <c r="L160" s="13">
        <v>0.81710000000000005</v>
      </c>
    </row>
    <row r="162" spans="1:11" x14ac:dyDescent="0.2">
      <c r="A162" s="13">
        <v>8.5169999999999996E-2</v>
      </c>
      <c r="B162" s="13">
        <v>0.80493999999999999</v>
      </c>
      <c r="C162" s="13">
        <v>0.79368000000000005</v>
      </c>
      <c r="E162" s="13">
        <v>0.82340999999999998</v>
      </c>
      <c r="F162" s="13">
        <v>0.83157999999999999</v>
      </c>
      <c r="G162" s="13">
        <v>0.79293999999999998</v>
      </c>
      <c r="I162" s="13">
        <v>0.81430000000000002</v>
      </c>
      <c r="J162" s="13">
        <v>0.81810000000000005</v>
      </c>
      <c r="K162" s="13">
        <v>0.79330000000000001</v>
      </c>
    </row>
    <row r="163" spans="1:11" x14ac:dyDescent="0.2">
      <c r="A163" s="13">
        <v>0.79981000000000002</v>
      </c>
      <c r="B163" s="13">
        <v>0.70132000000000005</v>
      </c>
      <c r="C163" s="13">
        <v>0.82338</v>
      </c>
      <c r="E163" s="13">
        <v>0.82340999999999998</v>
      </c>
      <c r="F163" s="13">
        <v>0.80334000000000005</v>
      </c>
      <c r="G163" s="13">
        <v>0.82311999999999996</v>
      </c>
      <c r="I163" s="13">
        <v>0.81125000000000003</v>
      </c>
      <c r="J163" s="13">
        <v>0.74250000000000005</v>
      </c>
      <c r="K163" s="13">
        <v>0.82325000000000004</v>
      </c>
    </row>
    <row r="164" spans="1:11" x14ac:dyDescent="0.2">
      <c r="A164" s="13">
        <v>0.78973000000000004</v>
      </c>
      <c r="B164" s="13">
        <v>0.82062999999999997</v>
      </c>
      <c r="C164" s="13">
        <v>0.79244999999999999</v>
      </c>
      <c r="E164" s="13">
        <v>0.82857999999999998</v>
      </c>
      <c r="F164" s="13">
        <v>0.81391999999999998</v>
      </c>
      <c r="G164" s="13">
        <v>0.82699999999999996</v>
      </c>
      <c r="I164" s="13">
        <v>0.80862999999999996</v>
      </c>
      <c r="J164" s="13">
        <v>0.81713000000000002</v>
      </c>
      <c r="K164" s="13">
        <v>0.80937999999999999</v>
      </c>
    </row>
    <row r="165" spans="1:11" x14ac:dyDescent="0.2">
      <c r="A165" s="13">
        <v>0.78300000000000003</v>
      </c>
      <c r="B165" s="13">
        <v>0.79371000000000003</v>
      </c>
      <c r="C165" s="13">
        <v>0.79696</v>
      </c>
      <c r="E165" s="13">
        <v>0.81557999999999997</v>
      </c>
      <c r="F165" s="13">
        <v>0.82379999999999998</v>
      </c>
      <c r="G165" s="13">
        <v>0.82355999999999996</v>
      </c>
      <c r="I165" s="13">
        <v>0.79896</v>
      </c>
      <c r="J165" s="13">
        <v>0.80837999999999999</v>
      </c>
      <c r="K165" s="13">
        <v>0.81</v>
      </c>
    </row>
    <row r="166" spans="1:11" x14ac:dyDescent="0.2">
      <c r="A166" s="13">
        <v>0.76275999999999999</v>
      </c>
      <c r="B166" s="13">
        <v>0.77841000000000005</v>
      </c>
      <c r="C166" s="13">
        <v>0.79622999999999999</v>
      </c>
      <c r="E166" s="13">
        <v>0.75746999999999998</v>
      </c>
      <c r="F166" s="13">
        <v>0.76912000000000003</v>
      </c>
      <c r="G166" s="13">
        <v>0.77529000000000003</v>
      </c>
      <c r="I166" s="13">
        <v>0.75870000000000004</v>
      </c>
      <c r="J166" s="13">
        <v>0.77370000000000005</v>
      </c>
      <c r="K166" s="13">
        <v>0.78539999999999999</v>
      </c>
    </row>
    <row r="167" spans="1:11" x14ac:dyDescent="0.2">
      <c r="A167" s="13">
        <v>0.76939999999999997</v>
      </c>
      <c r="B167" s="13">
        <v>0.77807000000000004</v>
      </c>
      <c r="C167" s="13">
        <v>0.77546000000000004</v>
      </c>
      <c r="E167" s="13">
        <v>0.78939000000000004</v>
      </c>
      <c r="F167" s="13">
        <v>0.79596999999999996</v>
      </c>
      <c r="G167" s="13">
        <v>0.78386999999999996</v>
      </c>
      <c r="I167" s="13">
        <v>0.77920999999999996</v>
      </c>
      <c r="J167" s="13">
        <v>0.78664000000000001</v>
      </c>
      <c r="K167" s="13">
        <v>0.77959999999999996</v>
      </c>
    </row>
    <row r="168" spans="1:11" x14ac:dyDescent="0.2">
      <c r="A168" s="13">
        <v>0.78559999999999997</v>
      </c>
      <c r="B168" s="13">
        <v>0.82381000000000004</v>
      </c>
      <c r="C168" s="13">
        <v>0.76597999999999999</v>
      </c>
      <c r="E168" s="13">
        <v>0.77766999999999997</v>
      </c>
      <c r="F168" s="13">
        <v>0.79737999999999998</v>
      </c>
      <c r="G168" s="13">
        <v>0.77007000000000003</v>
      </c>
      <c r="I168" s="13">
        <v>0.78159999999999996</v>
      </c>
      <c r="J168" s="13">
        <v>0.81010000000000004</v>
      </c>
      <c r="K168" s="13">
        <v>0.76800000000000002</v>
      </c>
    </row>
    <row r="169" spans="1:11" x14ac:dyDescent="0.2">
      <c r="A169" s="13">
        <v>0.78110000000000002</v>
      </c>
      <c r="B169" s="13">
        <v>0.80994999999999995</v>
      </c>
      <c r="C169" s="13">
        <v>0.74933000000000005</v>
      </c>
      <c r="E169" s="13">
        <v>0.79242000000000001</v>
      </c>
      <c r="F169" s="13">
        <v>0.81613000000000002</v>
      </c>
      <c r="G169" s="13">
        <v>0.76878999999999997</v>
      </c>
      <c r="I169" s="13">
        <v>0.78659999999999997</v>
      </c>
      <c r="J169" s="13">
        <v>0.8125</v>
      </c>
      <c r="K169" s="13">
        <v>0.75860000000000005</v>
      </c>
    </row>
  </sheetData>
  <mergeCells count="185">
    <mergeCell ref="A11:S11"/>
    <mergeCell ref="P12:Q13"/>
    <mergeCell ref="R12:S12"/>
    <mergeCell ref="P14:P15"/>
    <mergeCell ref="R16:S16"/>
    <mergeCell ref="R19:S19"/>
    <mergeCell ref="P1:Q2"/>
    <mergeCell ref="R1:S1"/>
    <mergeCell ref="P3:P4"/>
    <mergeCell ref="R5:S5"/>
    <mergeCell ref="R8:S8"/>
    <mergeCell ref="K12:L13"/>
    <mergeCell ref="M12:N12"/>
    <mergeCell ref="K14:K15"/>
    <mergeCell ref="M16:N16"/>
    <mergeCell ref="M19:N19"/>
    <mergeCell ref="K1:L2"/>
    <mergeCell ref="M1:N1"/>
    <mergeCell ref="K3:K4"/>
    <mergeCell ref="M5:N5"/>
    <mergeCell ref="M8:N8"/>
    <mergeCell ref="A14:A15"/>
    <mergeCell ref="C16:D16"/>
    <mergeCell ref="C19:D19"/>
    <mergeCell ref="K45:L46"/>
    <mergeCell ref="M45:N45"/>
    <mergeCell ref="P45:Q46"/>
    <mergeCell ref="R45:S45"/>
    <mergeCell ref="K47:K48"/>
    <mergeCell ref="P47:P48"/>
    <mergeCell ref="M49:N49"/>
    <mergeCell ref="R49:S49"/>
    <mergeCell ref="M52:N52"/>
    <mergeCell ref="R52:S52"/>
    <mergeCell ref="R56:S56"/>
    <mergeCell ref="K58:K59"/>
    <mergeCell ref="P58:P59"/>
    <mergeCell ref="M60:N60"/>
    <mergeCell ref="R60:S60"/>
    <mergeCell ref="M63:N63"/>
    <mergeCell ref="R63:S63"/>
    <mergeCell ref="K80:K81"/>
    <mergeCell ref="P80:P81"/>
    <mergeCell ref="A66:S66"/>
    <mergeCell ref="K67:L68"/>
    <mergeCell ref="M67:N67"/>
    <mergeCell ref="P67:Q68"/>
    <mergeCell ref="R67:S67"/>
    <mergeCell ref="K69:K70"/>
    <mergeCell ref="P69:P70"/>
    <mergeCell ref="A44:S44"/>
    <mergeCell ref="K23:L24"/>
    <mergeCell ref="M23:N23"/>
    <mergeCell ref="P23:Q24"/>
    <mergeCell ref="R23:S23"/>
    <mergeCell ref="K25:K26"/>
    <mergeCell ref="P25:P26"/>
    <mergeCell ref="C30:D30"/>
    <mergeCell ref="F23:G24"/>
    <mergeCell ref="H41:I41"/>
    <mergeCell ref="H23:I23"/>
    <mergeCell ref="F25:F26"/>
    <mergeCell ref="H27:I27"/>
    <mergeCell ref="H30:I30"/>
    <mergeCell ref="A34:B35"/>
    <mergeCell ref="C34:D34"/>
    <mergeCell ref="A23:B24"/>
    <mergeCell ref="C23:D23"/>
    <mergeCell ref="A36:A37"/>
    <mergeCell ref="K34:L35"/>
    <mergeCell ref="M34:N34"/>
    <mergeCell ref="K36:K37"/>
    <mergeCell ref="M38:N38"/>
    <mergeCell ref="M41:N41"/>
    <mergeCell ref="M27:N27"/>
    <mergeCell ref="R27:S27"/>
    <mergeCell ref="M30:N30"/>
    <mergeCell ref="R30:S30"/>
    <mergeCell ref="C38:D38"/>
    <mergeCell ref="C41:D41"/>
    <mergeCell ref="F34:G35"/>
    <mergeCell ref="H34:I34"/>
    <mergeCell ref="F36:F37"/>
    <mergeCell ref="H38:I38"/>
    <mergeCell ref="A33:S33"/>
    <mergeCell ref="P34:Q35"/>
    <mergeCell ref="R34:S34"/>
    <mergeCell ref="P36:P37"/>
    <mergeCell ref="R38:S38"/>
    <mergeCell ref="R41:S41"/>
    <mergeCell ref="A45:B46"/>
    <mergeCell ref="C45:D45"/>
    <mergeCell ref="F45:G46"/>
    <mergeCell ref="H45:I45"/>
    <mergeCell ref="C1:D1"/>
    <mergeCell ref="A3:A4"/>
    <mergeCell ref="A1:B2"/>
    <mergeCell ref="F1:G2"/>
    <mergeCell ref="H1:I1"/>
    <mergeCell ref="F3:F4"/>
    <mergeCell ref="C5:D5"/>
    <mergeCell ref="C8:D8"/>
    <mergeCell ref="H5:I5"/>
    <mergeCell ref="H8:I8"/>
    <mergeCell ref="A12:B13"/>
    <mergeCell ref="C12:D12"/>
    <mergeCell ref="F12:G13"/>
    <mergeCell ref="H12:I12"/>
    <mergeCell ref="F14:F15"/>
    <mergeCell ref="H16:I16"/>
    <mergeCell ref="H19:I19"/>
    <mergeCell ref="A25:A26"/>
    <mergeCell ref="C27:D27"/>
    <mergeCell ref="A22:S22"/>
    <mergeCell ref="F47:F48"/>
    <mergeCell ref="C49:D49"/>
    <mergeCell ref="H49:I49"/>
    <mergeCell ref="C52:D52"/>
    <mergeCell ref="H52:I52"/>
    <mergeCell ref="A55:S55"/>
    <mergeCell ref="A67:B68"/>
    <mergeCell ref="C67:D67"/>
    <mergeCell ref="F67:G68"/>
    <mergeCell ref="H67:I67"/>
    <mergeCell ref="A58:A59"/>
    <mergeCell ref="F58:F59"/>
    <mergeCell ref="C60:D60"/>
    <mergeCell ref="H60:I60"/>
    <mergeCell ref="C63:D63"/>
    <mergeCell ref="H63:I63"/>
    <mergeCell ref="A56:B57"/>
    <mergeCell ref="C56:D56"/>
    <mergeCell ref="F56:G57"/>
    <mergeCell ref="H56:I56"/>
    <mergeCell ref="A47:A48"/>
    <mergeCell ref="K56:L57"/>
    <mergeCell ref="M56:N56"/>
    <mergeCell ref="P56:Q57"/>
    <mergeCell ref="A69:A70"/>
    <mergeCell ref="F69:F70"/>
    <mergeCell ref="C71:D71"/>
    <mergeCell ref="H71:I71"/>
    <mergeCell ref="C74:D74"/>
    <mergeCell ref="H74:I74"/>
    <mergeCell ref="A77:S77"/>
    <mergeCell ref="K78:L79"/>
    <mergeCell ref="M78:N78"/>
    <mergeCell ref="P78:Q79"/>
    <mergeCell ref="R78:S78"/>
    <mergeCell ref="M71:N71"/>
    <mergeCell ref="R71:S71"/>
    <mergeCell ref="M74:N74"/>
    <mergeCell ref="R74:S74"/>
    <mergeCell ref="A78:B79"/>
    <mergeCell ref="A90:X90"/>
    <mergeCell ref="A93:X93"/>
    <mergeCell ref="A121:P121"/>
    <mergeCell ref="A97:X97"/>
    <mergeCell ref="A101:X101"/>
    <mergeCell ref="A109:X109"/>
    <mergeCell ref="A105:X105"/>
    <mergeCell ref="A113:X113"/>
    <mergeCell ref="A117:X117"/>
    <mergeCell ref="A118:X118"/>
    <mergeCell ref="A114:X114"/>
    <mergeCell ref="A110:X110"/>
    <mergeCell ref="C78:D78"/>
    <mergeCell ref="F78:G79"/>
    <mergeCell ref="H78:I78"/>
    <mergeCell ref="A88:S88"/>
    <mergeCell ref="M82:N82"/>
    <mergeCell ref="R82:S82"/>
    <mergeCell ref="M85:N85"/>
    <mergeCell ref="R85:S85"/>
    <mergeCell ref="A106:X106"/>
    <mergeCell ref="A102:X102"/>
    <mergeCell ref="A98:X98"/>
    <mergeCell ref="A94:X94"/>
    <mergeCell ref="A89:X89"/>
    <mergeCell ref="A80:A81"/>
    <mergeCell ref="F80:F81"/>
    <mergeCell ref="C82:D82"/>
    <mergeCell ref="H82:I82"/>
    <mergeCell ref="C85:D85"/>
    <mergeCell ref="H85:I8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2022-05-21T09:57:14Z</dcterms:modified>
</cp:coreProperties>
</file>