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38640" windowHeight="21840" activeTab="3"/>
  </bookViews>
  <sheets>
    <sheet name="Sheet1" sheetId="1" r:id="rId1"/>
    <sheet name="PRM VS Typical" sheetId="2" r:id="rId2"/>
    <sheet name="PRM VS RP" sheetId="4" r:id="rId3"/>
    <sheet name="PRM VS PPR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4" l="1"/>
  <c r="K3" i="4" s="1"/>
  <c r="I4" i="4"/>
  <c r="K4" i="4" s="1"/>
  <c r="I5" i="4"/>
  <c r="K5" i="4" s="1"/>
  <c r="I6" i="4"/>
  <c r="K6" i="4" s="1"/>
  <c r="I7" i="4"/>
  <c r="K7" i="4" s="1"/>
  <c r="I2" i="4"/>
  <c r="K2" i="4" s="1"/>
  <c r="J2" i="3"/>
  <c r="I3" i="3"/>
  <c r="J3" i="3" s="1"/>
  <c r="I4" i="3"/>
  <c r="J4" i="3" s="1"/>
  <c r="I5" i="3"/>
  <c r="J5" i="3" s="1"/>
  <c r="I6" i="3"/>
  <c r="J6" i="3" s="1"/>
  <c r="I7" i="3"/>
  <c r="J7" i="3" s="1"/>
  <c r="I2" i="3"/>
  <c r="K2" i="3" s="1"/>
  <c r="I3" i="2"/>
  <c r="I4" i="2"/>
  <c r="I5" i="2"/>
  <c r="I6" i="2"/>
  <c r="I7" i="2"/>
  <c r="H3" i="2"/>
  <c r="H4" i="2"/>
  <c r="H5" i="2"/>
  <c r="H6" i="2"/>
  <c r="H7" i="2"/>
  <c r="I2" i="2"/>
  <c r="H2" i="2"/>
  <c r="J2" i="4" l="1"/>
  <c r="J6" i="4"/>
  <c r="J5" i="4"/>
  <c r="J7" i="4"/>
  <c r="J4" i="4"/>
  <c r="J3" i="4"/>
  <c r="K3" i="3"/>
  <c r="K7" i="3"/>
  <c r="K6" i="3"/>
  <c r="K5" i="3"/>
  <c r="K4" i="3"/>
  <c r="M48" i="1"/>
  <c r="M47" i="1"/>
  <c r="M46" i="1"/>
  <c r="M45" i="1"/>
  <c r="M44" i="1"/>
  <c r="M43" i="1"/>
  <c r="M42" i="1"/>
  <c r="I48" i="1"/>
  <c r="I47" i="1"/>
  <c r="I46" i="1"/>
  <c r="I45" i="1"/>
  <c r="I44" i="1"/>
  <c r="I43" i="1"/>
  <c r="I42" i="1"/>
  <c r="G48" i="1"/>
  <c r="G47" i="1"/>
  <c r="G46" i="1"/>
  <c r="G45" i="1"/>
  <c r="G44" i="1"/>
  <c r="G43" i="1"/>
  <c r="G42" i="1"/>
  <c r="M32" i="1"/>
  <c r="M33" i="1"/>
  <c r="M34" i="1"/>
  <c r="M35" i="1"/>
  <c r="M36" i="1"/>
  <c r="M37" i="1"/>
  <c r="M31" i="1"/>
  <c r="I32" i="1"/>
  <c r="I33" i="1"/>
  <c r="I34" i="1"/>
  <c r="I35" i="1"/>
  <c r="I36" i="1"/>
  <c r="I37" i="1"/>
  <c r="I31" i="1"/>
  <c r="G32" i="1"/>
  <c r="G33" i="1"/>
  <c r="G34" i="1"/>
  <c r="G35" i="1"/>
  <c r="G36" i="1"/>
  <c r="G37" i="1"/>
  <c r="G31" i="1"/>
  <c r="M19" i="1"/>
  <c r="M20" i="1"/>
  <c r="M21" i="1"/>
  <c r="M22" i="1"/>
  <c r="M23" i="1"/>
  <c r="M24" i="1"/>
  <c r="M18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3" i="1"/>
  <c r="M3" i="1" s="1"/>
  <c r="I4" i="1"/>
  <c r="M4" i="1" s="1"/>
  <c r="I5" i="1"/>
  <c r="M5" i="1" s="1"/>
  <c r="I6" i="1"/>
  <c r="M6" i="1" s="1"/>
  <c r="I7" i="1"/>
  <c r="M7" i="1" s="1"/>
  <c r="M8" i="1"/>
  <c r="I2" i="1"/>
  <c r="M2" i="1" s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<sst xmlns="http://schemas.openxmlformats.org/spreadsheetml/2006/main" count="82" uniqueCount="33">
  <si>
    <t>RS_parallel_step_count</t>
  </si>
  <si>
    <t>RS_greedy_step_count</t>
  </si>
  <si>
    <t>ppr_step_counter</t>
  </si>
  <si>
    <t>rp_step_counter</t>
  </si>
  <si>
    <t>恢复数据量</t>
    <phoneticPr fontId="2" type="noConversion"/>
  </si>
  <si>
    <t>恢复轮次</t>
    <phoneticPr fontId="2" type="noConversion"/>
  </si>
  <si>
    <t>block size</t>
    <phoneticPr fontId="2" type="noConversion"/>
  </si>
  <si>
    <t>read time</t>
    <phoneticPr fontId="2" type="noConversion"/>
  </si>
  <si>
    <t>overall time</t>
    <phoneticPr fontId="2" type="noConversion"/>
  </si>
  <si>
    <r>
      <t>transfer</t>
    </r>
    <r>
      <rPr>
        <sz val="11"/>
        <color theme="1"/>
        <rFont val="等线"/>
        <family val="3"/>
        <charset val="134"/>
        <scheme val="minor"/>
      </rPr>
      <t xml:space="preserve"> time/once step</t>
    </r>
    <phoneticPr fontId="2" type="noConversion"/>
  </si>
  <si>
    <t>time</t>
  </si>
  <si>
    <t>overall transfer time</t>
    <phoneticPr fontId="2" type="noConversion"/>
  </si>
  <si>
    <t>throughput</t>
    <phoneticPr fontId="2" type="noConversion"/>
  </si>
  <si>
    <t>block size</t>
  </si>
  <si>
    <t>RP</t>
    <phoneticPr fontId="2" type="noConversion"/>
  </si>
  <si>
    <t>2M</t>
    <phoneticPr fontId="2" type="noConversion"/>
  </si>
  <si>
    <t>4M</t>
    <phoneticPr fontId="2" type="noConversion"/>
  </si>
  <si>
    <t>8M</t>
    <phoneticPr fontId="2" type="noConversion"/>
  </si>
  <si>
    <t>16M</t>
    <phoneticPr fontId="2" type="noConversion"/>
  </si>
  <si>
    <t>32M</t>
    <phoneticPr fontId="2" type="noConversion"/>
  </si>
  <si>
    <t>64M</t>
    <phoneticPr fontId="2" type="noConversion"/>
  </si>
  <si>
    <t>Typical</t>
    <phoneticPr fontId="2" type="noConversion"/>
  </si>
  <si>
    <t>PPR</t>
  </si>
  <si>
    <t>PRM-Typical</t>
    <phoneticPr fontId="2" type="noConversion"/>
  </si>
  <si>
    <t>Greedy-Typical</t>
    <phoneticPr fontId="2" type="noConversion"/>
  </si>
  <si>
    <t>PRM-Typical</t>
  </si>
  <si>
    <t>Greedy-Typical</t>
  </si>
  <si>
    <t>PRM-PPR</t>
  </si>
  <si>
    <t>PRM-PPR</t>
    <phoneticPr fontId="2" type="noConversion"/>
  </si>
  <si>
    <t>Greedy-PPR</t>
    <phoneticPr fontId="2" type="noConversion"/>
  </si>
  <si>
    <t>PRM-RP</t>
  </si>
  <si>
    <t>PRM-RP</t>
    <phoneticPr fontId="2" type="noConversion"/>
  </si>
  <si>
    <t>Greedy-RP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</si>
</sst>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'PRM VS RP'!$B$1</c:f>
              <c:strCache>
                <c:ptCount val="1"/>
                <c:pt idx="0">
                  <c:v>PRM-RP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'PRM VS RP'!$B$2:$B$7</c:f>
              <c:numCache>
                <c:formatCode>General</c:formatCode>
                <c:ptCount val="6"/>
                <c:pt idx="0">
                  <c:v>114.62311794049126</c:v>
                </c:pt>
                <c:pt idx="1">
                  <c:v>112.135543115644</c:v>
                </c:pt>
                <c:pt idx="2">
                  <c:v>122.76836815524899</c:v>
                </c:pt>
                <c:pt idx="3">
                  <c:v>125.18690054781599</c:v>
                </c:pt>
                <c:pt idx="4">
                  <c:v>131.86994640424501</c:v>
                </c:pt>
                <c:pt idx="5">
                  <c:v>135.00732949822901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A-4572-899F-AAA964ED0D2D}"/>
            </c:ext>
          </c:extLst>
        </c:ser>
        <c:ser>
          <c:idx val="1"/>
          <c:order val="1"/>
          <c:tx>
            <c:strRef>
              <c:f>'PRM VS RP'!$C$1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'PRM VS RP'!$C$2:$C$7</c:f>
              <c:numCache>
                <c:formatCode>General</c:formatCode>
                <c:ptCount val="6"/>
                <c:pt idx="0">
                  <c:v>65.717254285881651</c:v>
                </c:pt>
                <c:pt idx="1">
                  <c:v>110.611044719636</c:v>
                </c:pt>
                <c:pt idx="2">
                  <c:v>115.05386440901</c:v>
                </c:pt>
                <c:pt idx="3">
                  <c:v>122.867156314081</c:v>
                </c:pt>
                <c:pt idx="4">
                  <c:v>131.92543593843399</c:v>
                </c:pt>
                <c:pt idx="5">
                  <c:v>138.49753557898501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A-4572-899F-AAA964ED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968000"/>
        <c:axId val="1569968416"/>
      </c:barChart>
      <c:catAx>
        <c:axId val="156996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968416"/>
        <c:crosses val="autoZero"/>
        <c:auto val="1"/>
        <c:lblAlgn val="ctr"/>
        <c:lblOffset val="100"/>
        <c:noMultiLvlLbl val="0"/>
      </c:catAx>
      <c:valAx>
        <c:axId val="15699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96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11</xdr:row>
      <xdr:rowOff>0</xdr:rowOff>
    </xdr:from>
    <xdr:to>
      <xdr:col>12</xdr:col>
      <xdr:colOff>52387</xdr:colOff>
      <xdr:row>26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19" workbookViewId="0">
      <selection activeCell="A44" sqref="A44"/>
    </sheetView>
  </sheetViews>
  <sheetFormatPr defaultRowHeight="14.25" x14ac:dyDescent="0.2"/>
  <cols>
    <col min="1" max="1" width="21.75" customWidth="1"/>
  </cols>
  <sheetData>
    <row r="1" spans="1:13" x14ac:dyDescent="0.2">
      <c r="A1" s="1" t="s">
        <v>0</v>
      </c>
      <c r="B1" t="s">
        <v>5</v>
      </c>
      <c r="C1" s="2" t="s">
        <v>6</v>
      </c>
      <c r="D1" s="2" t="s">
        <v>7</v>
      </c>
      <c r="E1" s="2" t="s">
        <v>8</v>
      </c>
      <c r="F1" s="2"/>
      <c r="G1" s="3" t="s">
        <v>9</v>
      </c>
      <c r="H1" s="3"/>
      <c r="I1" s="3" t="s">
        <v>11</v>
      </c>
      <c r="J1" t="s">
        <v>10</v>
      </c>
      <c r="K1" t="s">
        <v>4</v>
      </c>
      <c r="M1" t="s">
        <v>12</v>
      </c>
    </row>
    <row r="2" spans="1:13" x14ac:dyDescent="0.2">
      <c r="B2" s="1">
        <v>319</v>
      </c>
      <c r="C2" s="2">
        <v>1</v>
      </c>
      <c r="D2">
        <v>2.8302999999999998E-2</v>
      </c>
      <c r="E2">
        <v>2.9264999999999999E-2</v>
      </c>
      <c r="G2">
        <f>E2-D2</f>
        <v>9.6200000000000105E-4</v>
      </c>
      <c r="I2">
        <f>B2*E2</f>
        <v>9.3355350000000001</v>
      </c>
      <c r="K2">
        <v>2560</v>
      </c>
      <c r="M2">
        <f>K2/I2</f>
        <v>274.2210275040477</v>
      </c>
    </row>
    <row r="3" spans="1:13" x14ac:dyDescent="0.2">
      <c r="B3" s="1">
        <v>67</v>
      </c>
      <c r="C3">
        <v>5</v>
      </c>
      <c r="D3">
        <v>8.4556000000000006E-2</v>
      </c>
      <c r="E3">
        <v>8.5731000000000002E-2</v>
      </c>
      <c r="G3">
        <f t="shared" ref="G3:G8" si="0">E3-D3</f>
        <v>1.1749999999999955E-3</v>
      </c>
      <c r="I3">
        <f t="shared" ref="I3:I7" si="1">B3*E3</f>
        <v>5.7439770000000001</v>
      </c>
      <c r="K3">
        <v>2560</v>
      </c>
      <c r="M3">
        <f t="shared" ref="M3:M8" si="2">K3/I3</f>
        <v>445.6842358526157</v>
      </c>
    </row>
    <row r="4" spans="1:13" x14ac:dyDescent="0.2">
      <c r="B4" s="1">
        <v>32</v>
      </c>
      <c r="C4">
        <v>10</v>
      </c>
      <c r="D4">
        <v>0.13623199999999999</v>
      </c>
      <c r="E4">
        <v>0.13705800000000001</v>
      </c>
      <c r="G4">
        <f t="shared" si="0"/>
        <v>8.2600000000002116E-4</v>
      </c>
      <c r="I4">
        <f t="shared" si="1"/>
        <v>4.3858560000000004</v>
      </c>
      <c r="K4">
        <v>2560</v>
      </c>
      <c r="M4">
        <f t="shared" si="2"/>
        <v>583.69449430168243</v>
      </c>
    </row>
    <row r="5" spans="1:13" x14ac:dyDescent="0.2">
      <c r="B5" s="1">
        <v>22</v>
      </c>
      <c r="C5">
        <v>15</v>
      </c>
      <c r="D5">
        <v>0.228356</v>
      </c>
      <c r="E5">
        <v>0.22946800000000001</v>
      </c>
      <c r="G5">
        <f t="shared" si="0"/>
        <v>1.1120000000000019E-3</v>
      </c>
      <c r="I5">
        <f t="shared" si="1"/>
        <v>5.0482960000000006</v>
      </c>
      <c r="K5">
        <v>2560</v>
      </c>
      <c r="M5">
        <f t="shared" si="2"/>
        <v>507.10180227149908</v>
      </c>
    </row>
    <row r="6" spans="1:13" x14ac:dyDescent="0.2">
      <c r="B6" s="1">
        <v>16</v>
      </c>
      <c r="C6">
        <v>20</v>
      </c>
      <c r="D6">
        <v>0.312863</v>
      </c>
      <c r="E6">
        <v>0.31396299999999999</v>
      </c>
      <c r="G6">
        <f t="shared" si="0"/>
        <v>1.0999999999999899E-3</v>
      </c>
      <c r="I6">
        <f t="shared" si="1"/>
        <v>5.0234079999999999</v>
      </c>
      <c r="K6">
        <v>2560</v>
      </c>
      <c r="M6">
        <f t="shared" si="2"/>
        <v>509.61419020712634</v>
      </c>
    </row>
    <row r="7" spans="1:13" x14ac:dyDescent="0.2">
      <c r="B7" s="1">
        <v>9</v>
      </c>
      <c r="C7">
        <v>40</v>
      </c>
      <c r="D7">
        <v>0.32792199999999999</v>
      </c>
      <c r="E7">
        <v>0.32894800000000002</v>
      </c>
      <c r="G7">
        <f t="shared" si="0"/>
        <v>1.0260000000000269E-3</v>
      </c>
      <c r="I7">
        <f t="shared" si="1"/>
        <v>2.9605320000000002</v>
      </c>
      <c r="K7">
        <v>2560</v>
      </c>
      <c r="M7">
        <f t="shared" si="2"/>
        <v>864.7094508689654</v>
      </c>
    </row>
    <row r="8" spans="1:13" x14ac:dyDescent="0.2">
      <c r="B8" s="1">
        <v>6</v>
      </c>
      <c r="C8">
        <v>60</v>
      </c>
      <c r="D8">
        <v>0.372</v>
      </c>
      <c r="E8">
        <v>0.38</v>
      </c>
      <c r="G8">
        <f t="shared" si="0"/>
        <v>8.0000000000000071E-3</v>
      </c>
      <c r="I8">
        <v>3.222</v>
      </c>
      <c r="K8">
        <v>2560</v>
      </c>
      <c r="M8">
        <f t="shared" si="2"/>
        <v>794.53755431409058</v>
      </c>
    </row>
    <row r="17" spans="1:13" x14ac:dyDescent="0.2">
      <c r="A17" s="1" t="s">
        <v>1</v>
      </c>
      <c r="B17" t="s">
        <v>5</v>
      </c>
      <c r="C17" s="2" t="s">
        <v>6</v>
      </c>
      <c r="D17" s="2" t="s">
        <v>7</v>
      </c>
      <c r="E17" s="2" t="s">
        <v>8</v>
      </c>
      <c r="F17" s="2"/>
      <c r="G17" s="3" t="s">
        <v>9</v>
      </c>
      <c r="H17" s="3"/>
      <c r="I17" s="3" t="s">
        <v>11</v>
      </c>
      <c r="J17" t="s">
        <v>10</v>
      </c>
      <c r="K17" t="s">
        <v>4</v>
      </c>
      <c r="M17" t="s">
        <v>12</v>
      </c>
    </row>
    <row r="18" spans="1:13" x14ac:dyDescent="0.2">
      <c r="B18" s="1">
        <v>554</v>
      </c>
      <c r="C18" s="2">
        <v>1</v>
      </c>
      <c r="D18">
        <v>2.8302999999999998E-2</v>
      </c>
      <c r="E18">
        <v>2.9264999999999999E-2</v>
      </c>
      <c r="G18">
        <f>E18-D18</f>
        <v>9.6200000000000105E-4</v>
      </c>
      <c r="I18">
        <f>B18*E18</f>
        <v>16.212810000000001</v>
      </c>
      <c r="K18">
        <v>2560</v>
      </c>
      <c r="M18">
        <f t="shared" ref="M18:M24" si="3">K18/I18</f>
        <v>157.89983352669893</v>
      </c>
    </row>
    <row r="19" spans="1:13" x14ac:dyDescent="0.2">
      <c r="B19" s="1">
        <v>111</v>
      </c>
      <c r="C19">
        <v>5</v>
      </c>
      <c r="D19">
        <v>8.4556000000000006E-2</v>
      </c>
      <c r="E19">
        <v>8.5731000000000002E-2</v>
      </c>
      <c r="G19">
        <f t="shared" ref="G19:G24" si="4">E19-D19</f>
        <v>1.1749999999999955E-3</v>
      </c>
      <c r="I19">
        <f t="shared" ref="I19:I23" si="5">B19*E19</f>
        <v>9.5161410000000011</v>
      </c>
      <c r="K19">
        <v>2560</v>
      </c>
      <c r="M19">
        <f t="shared" si="3"/>
        <v>269.01661082995719</v>
      </c>
    </row>
    <row r="20" spans="1:13" x14ac:dyDescent="0.2">
      <c r="B20" s="1">
        <v>54</v>
      </c>
      <c r="C20">
        <v>10</v>
      </c>
      <c r="D20">
        <v>0.13623199999999999</v>
      </c>
      <c r="E20">
        <v>0.13705800000000001</v>
      </c>
      <c r="G20">
        <f t="shared" si="4"/>
        <v>8.2600000000002116E-4</v>
      </c>
      <c r="I20">
        <f t="shared" si="5"/>
        <v>7.4011320000000005</v>
      </c>
      <c r="K20">
        <v>2560</v>
      </c>
      <c r="M20">
        <f t="shared" si="3"/>
        <v>345.89303366025626</v>
      </c>
    </row>
    <row r="21" spans="1:13" x14ac:dyDescent="0.2">
      <c r="B21" s="1">
        <v>35</v>
      </c>
      <c r="C21">
        <v>15</v>
      </c>
      <c r="D21">
        <v>0.228356</v>
      </c>
      <c r="E21">
        <v>0.22946800000000001</v>
      </c>
      <c r="G21">
        <f t="shared" si="4"/>
        <v>1.1120000000000019E-3</v>
      </c>
      <c r="I21">
        <f t="shared" si="5"/>
        <v>8.0313800000000004</v>
      </c>
      <c r="K21">
        <v>2560</v>
      </c>
      <c r="M21">
        <f t="shared" si="3"/>
        <v>318.74970428494231</v>
      </c>
    </row>
    <row r="22" spans="1:13" x14ac:dyDescent="0.2">
      <c r="B22" s="1">
        <v>25</v>
      </c>
      <c r="C22">
        <v>20</v>
      </c>
      <c r="D22">
        <v>0.312863</v>
      </c>
      <c r="E22">
        <v>0.31396299999999999</v>
      </c>
      <c r="G22">
        <f t="shared" si="4"/>
        <v>1.0999999999999899E-3</v>
      </c>
      <c r="I22">
        <f t="shared" si="5"/>
        <v>7.849075</v>
      </c>
      <c r="K22">
        <v>2560</v>
      </c>
      <c r="M22">
        <f t="shared" si="3"/>
        <v>326.15308173256085</v>
      </c>
    </row>
    <row r="23" spans="1:13" x14ac:dyDescent="0.2">
      <c r="B23" s="1">
        <v>14</v>
      </c>
      <c r="C23">
        <v>40</v>
      </c>
      <c r="D23">
        <v>0.32792199999999999</v>
      </c>
      <c r="E23">
        <v>0.32894800000000002</v>
      </c>
      <c r="G23">
        <f t="shared" si="4"/>
        <v>1.0260000000000269E-3</v>
      </c>
      <c r="I23">
        <f t="shared" si="5"/>
        <v>4.6052720000000003</v>
      </c>
      <c r="K23">
        <v>2560</v>
      </c>
      <c r="M23">
        <f t="shared" si="3"/>
        <v>555.88464698719201</v>
      </c>
    </row>
    <row r="24" spans="1:13" x14ac:dyDescent="0.2">
      <c r="B24" s="1">
        <v>9</v>
      </c>
      <c r="C24">
        <v>60</v>
      </c>
      <c r="D24">
        <v>0.372</v>
      </c>
      <c r="E24">
        <v>0.38</v>
      </c>
      <c r="G24">
        <f t="shared" si="4"/>
        <v>8.0000000000000071E-3</v>
      </c>
      <c r="I24">
        <v>3.222</v>
      </c>
      <c r="K24">
        <v>2560</v>
      </c>
      <c r="M24">
        <f t="shared" si="3"/>
        <v>794.53755431409058</v>
      </c>
    </row>
    <row r="30" spans="1:13" x14ac:dyDescent="0.2">
      <c r="A30" s="1" t="s">
        <v>2</v>
      </c>
      <c r="B30" t="s">
        <v>5</v>
      </c>
      <c r="C30" s="2" t="s">
        <v>6</v>
      </c>
      <c r="D30" s="2" t="s">
        <v>7</v>
      </c>
      <c r="E30" s="2" t="s">
        <v>8</v>
      </c>
      <c r="F30" s="2"/>
      <c r="G30" s="3" t="s">
        <v>9</v>
      </c>
      <c r="H30" s="3"/>
      <c r="I30" s="3" t="s">
        <v>11</v>
      </c>
      <c r="J30" t="s">
        <v>10</v>
      </c>
      <c r="K30" t="s">
        <v>4</v>
      </c>
      <c r="M30" t="s">
        <v>12</v>
      </c>
    </row>
    <row r="31" spans="1:13" x14ac:dyDescent="0.2">
      <c r="B31" s="1">
        <v>2658</v>
      </c>
      <c r="C31" s="2">
        <v>1</v>
      </c>
      <c r="D31" s="2">
        <v>2.6467000000000001E-2</v>
      </c>
      <c r="E31" s="2">
        <v>2.7723000000000001E-2</v>
      </c>
      <c r="G31">
        <f>E31-D31</f>
        <v>1.2560000000000002E-3</v>
      </c>
      <c r="I31">
        <f>B31*E31</f>
        <v>73.687734000000006</v>
      </c>
      <c r="K31">
        <v>2560</v>
      </c>
      <c r="M31">
        <f t="shared" ref="M31:M37" si="6">K31/I31</f>
        <v>34.741195868500988</v>
      </c>
    </row>
    <row r="32" spans="1:13" x14ac:dyDescent="0.2">
      <c r="B32" s="1">
        <v>548</v>
      </c>
      <c r="C32">
        <v>5</v>
      </c>
      <c r="D32" s="2">
        <v>8.9025999999999994E-2</v>
      </c>
      <c r="E32" s="2">
        <v>9.0285000000000004E-2</v>
      </c>
      <c r="G32">
        <f t="shared" ref="G32:G37" si="7">E32-D32</f>
        <v>1.2590000000000101E-3</v>
      </c>
      <c r="I32">
        <f t="shared" ref="I32:I37" si="8">B32*E32</f>
        <v>49.476179999999999</v>
      </c>
      <c r="K32">
        <v>2560</v>
      </c>
      <c r="M32">
        <f t="shared" si="6"/>
        <v>51.742070628734879</v>
      </c>
    </row>
    <row r="33" spans="1:13" x14ac:dyDescent="0.2">
      <c r="B33" s="1">
        <v>246</v>
      </c>
      <c r="C33">
        <v>10</v>
      </c>
      <c r="D33" s="2">
        <v>0.16963</v>
      </c>
      <c r="E33" s="2">
        <v>0.17057600000000001</v>
      </c>
      <c r="G33">
        <f t="shared" si="7"/>
        <v>9.4600000000000239E-4</v>
      </c>
      <c r="I33">
        <f t="shared" si="8"/>
        <v>41.961696000000003</v>
      </c>
      <c r="K33">
        <v>2560</v>
      </c>
      <c r="M33">
        <f t="shared" si="6"/>
        <v>61.008020266864328</v>
      </c>
    </row>
    <row r="34" spans="1:13" x14ac:dyDescent="0.2">
      <c r="B34" s="1">
        <v>186</v>
      </c>
      <c r="C34">
        <v>15</v>
      </c>
      <c r="D34" s="2">
        <v>0.26795600000000003</v>
      </c>
      <c r="E34" s="2">
        <v>0.26899200000000001</v>
      </c>
      <c r="G34">
        <f t="shared" si="7"/>
        <v>1.0359999999999814E-3</v>
      </c>
      <c r="I34">
        <f t="shared" si="8"/>
        <v>50.032512000000004</v>
      </c>
      <c r="K34">
        <v>2560</v>
      </c>
      <c r="M34">
        <f t="shared" si="6"/>
        <v>51.166729345910113</v>
      </c>
    </row>
    <row r="35" spans="1:13" x14ac:dyDescent="0.2">
      <c r="B35" s="1">
        <v>126</v>
      </c>
      <c r="C35">
        <v>20</v>
      </c>
      <c r="D35" s="2">
        <v>0.30634899999999998</v>
      </c>
      <c r="E35" s="2">
        <v>0.307477</v>
      </c>
      <c r="G35">
        <f t="shared" si="7"/>
        <v>1.1280000000000179E-3</v>
      </c>
      <c r="I35">
        <f t="shared" si="8"/>
        <v>38.742102000000003</v>
      </c>
      <c r="K35">
        <v>2560</v>
      </c>
      <c r="M35">
        <f t="shared" si="6"/>
        <v>66.077984101120791</v>
      </c>
    </row>
    <row r="36" spans="1:13" x14ac:dyDescent="0.2">
      <c r="B36" s="1">
        <v>70</v>
      </c>
      <c r="C36">
        <v>40</v>
      </c>
      <c r="D36" s="2">
        <v>0.65201200000000004</v>
      </c>
      <c r="E36" s="2">
        <v>0.65313399999999999</v>
      </c>
      <c r="G36">
        <f t="shared" si="7"/>
        <v>1.1219999999999564E-3</v>
      </c>
      <c r="I36">
        <f t="shared" si="8"/>
        <v>45.719380000000001</v>
      </c>
      <c r="K36">
        <v>2560</v>
      </c>
      <c r="M36">
        <f t="shared" si="6"/>
        <v>55.99376019534823</v>
      </c>
    </row>
    <row r="37" spans="1:13" x14ac:dyDescent="0.2">
      <c r="B37" s="1">
        <v>52</v>
      </c>
      <c r="C37">
        <v>60</v>
      </c>
      <c r="D37" s="2">
        <v>0.74196200000000001</v>
      </c>
      <c r="E37" s="2">
        <v>0.74274200000000001</v>
      </c>
      <c r="G37">
        <f t="shared" si="7"/>
        <v>7.8000000000000291E-4</v>
      </c>
      <c r="I37">
        <f t="shared" si="8"/>
        <v>38.622584000000003</v>
      </c>
      <c r="K37">
        <v>2560</v>
      </c>
      <c r="M37">
        <f t="shared" si="6"/>
        <v>66.28246313089771</v>
      </c>
    </row>
    <row r="41" spans="1:13" x14ac:dyDescent="0.2">
      <c r="A41" s="1" t="s">
        <v>3</v>
      </c>
      <c r="B41" t="s">
        <v>5</v>
      </c>
      <c r="C41" s="2" t="s">
        <v>6</v>
      </c>
      <c r="D41" s="2" t="s">
        <v>7</v>
      </c>
      <c r="E41" s="2" t="s">
        <v>8</v>
      </c>
      <c r="F41" s="2"/>
      <c r="G41" s="3" t="s">
        <v>9</v>
      </c>
      <c r="H41" s="3"/>
      <c r="I41" s="3" t="s">
        <v>11</v>
      </c>
      <c r="J41" t="s">
        <v>10</v>
      </c>
      <c r="K41" t="s">
        <v>4</v>
      </c>
      <c r="M41" t="s">
        <v>12</v>
      </c>
    </row>
    <row r="42" spans="1:13" x14ac:dyDescent="0.2">
      <c r="B42" s="1">
        <v>2658</v>
      </c>
      <c r="C42" s="2">
        <v>1</v>
      </c>
      <c r="D42" s="2">
        <v>8.1779999999999995E-3</v>
      </c>
      <c r="E42" s="2">
        <v>8.8769999999999995E-3</v>
      </c>
      <c r="G42">
        <f>E42-D42</f>
        <v>6.9899999999999997E-4</v>
      </c>
      <c r="I42">
        <f>B42*E42</f>
        <v>23.595065999999999</v>
      </c>
      <c r="K42">
        <v>2560</v>
      </c>
      <c r="M42">
        <f t="shared" ref="M42:M48" si="9">K42/I42</f>
        <v>108.49725955417968</v>
      </c>
    </row>
    <row r="43" spans="1:13" x14ac:dyDescent="0.2">
      <c r="B43" s="1">
        <v>548</v>
      </c>
      <c r="C43">
        <v>5</v>
      </c>
      <c r="D43" s="2">
        <v>1.9998999999999999E-2</v>
      </c>
      <c r="E43" s="2">
        <v>2.0899999999999998E-2</v>
      </c>
      <c r="G43">
        <f t="shared" ref="G43:G48" si="10">E43-D43</f>
        <v>9.0099999999999902E-4</v>
      </c>
      <c r="I43">
        <f t="shared" ref="I43:I48" si="11">B43*E43</f>
        <v>11.453199999999999</v>
      </c>
      <c r="K43">
        <v>2560</v>
      </c>
      <c r="M43">
        <f t="shared" si="9"/>
        <v>223.51831802465688</v>
      </c>
    </row>
    <row r="44" spans="1:13" x14ac:dyDescent="0.2">
      <c r="B44" s="1">
        <v>246</v>
      </c>
      <c r="C44">
        <v>10</v>
      </c>
      <c r="D44" s="2">
        <v>4.0980000000000003E-2</v>
      </c>
      <c r="E44" s="2">
        <v>4.1977E-2</v>
      </c>
      <c r="G44">
        <f t="shared" si="10"/>
        <v>9.9699999999999789E-4</v>
      </c>
      <c r="I44">
        <f t="shared" si="11"/>
        <v>10.326342</v>
      </c>
      <c r="K44">
        <v>2560</v>
      </c>
      <c r="M44">
        <f t="shared" si="9"/>
        <v>247.90966636588252</v>
      </c>
    </row>
    <row r="45" spans="1:13" x14ac:dyDescent="0.2">
      <c r="B45" s="1">
        <v>186</v>
      </c>
      <c r="C45">
        <v>15</v>
      </c>
      <c r="D45" s="2">
        <v>7.7415999999999999E-2</v>
      </c>
      <c r="E45" s="2">
        <v>7.8353999999999993E-2</v>
      </c>
      <c r="G45">
        <f t="shared" si="10"/>
        <v>9.3799999999999439E-4</v>
      </c>
      <c r="I45">
        <f t="shared" si="11"/>
        <v>14.573843999999999</v>
      </c>
      <c r="K45">
        <v>2560</v>
      </c>
      <c r="M45">
        <f t="shared" si="9"/>
        <v>175.65715675287865</v>
      </c>
    </row>
    <row r="46" spans="1:13" x14ac:dyDescent="0.2">
      <c r="B46" s="1">
        <v>126</v>
      </c>
      <c r="C46">
        <v>20</v>
      </c>
      <c r="D46" s="2">
        <v>9.3982999999999997E-2</v>
      </c>
      <c r="E46" s="2">
        <v>9.4881999999999994E-2</v>
      </c>
      <c r="G46">
        <f t="shared" si="10"/>
        <v>8.9899999999999702E-4</v>
      </c>
      <c r="I46">
        <f t="shared" si="11"/>
        <v>11.955131999999999</v>
      </c>
      <c r="K46">
        <v>2560</v>
      </c>
      <c r="M46">
        <f t="shared" si="9"/>
        <v>214.13398028562128</v>
      </c>
    </row>
    <row r="47" spans="1:13" x14ac:dyDescent="0.2">
      <c r="B47" s="1">
        <v>70</v>
      </c>
      <c r="C47">
        <v>40</v>
      </c>
      <c r="D47" s="2">
        <v>0.20379800000000001</v>
      </c>
      <c r="E47" s="2">
        <v>0.20458299999999999</v>
      </c>
      <c r="G47">
        <f t="shared" si="10"/>
        <v>7.8499999999998016E-4</v>
      </c>
      <c r="I47">
        <f t="shared" si="11"/>
        <v>14.32081</v>
      </c>
      <c r="K47">
        <v>2560</v>
      </c>
      <c r="M47">
        <f t="shared" si="9"/>
        <v>178.76083824867447</v>
      </c>
    </row>
    <row r="48" spans="1:13" x14ac:dyDescent="0.2">
      <c r="B48" s="1">
        <v>52</v>
      </c>
      <c r="C48">
        <v>60</v>
      </c>
      <c r="D48" s="2">
        <v>0.24712000000000001</v>
      </c>
      <c r="E48" s="2">
        <v>0.248062</v>
      </c>
      <c r="G48">
        <f t="shared" si="10"/>
        <v>9.4199999999999839E-4</v>
      </c>
      <c r="I48">
        <f t="shared" si="11"/>
        <v>12.899224</v>
      </c>
      <c r="K48">
        <v>2560</v>
      </c>
      <c r="M48">
        <f t="shared" si="9"/>
        <v>198.46155086538539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21" sqref="E21"/>
    </sheetView>
  </sheetViews>
  <sheetFormatPr defaultRowHeight="14.25" x14ac:dyDescent="0.2"/>
  <cols>
    <col min="6" max="6" width="13.5" customWidth="1"/>
  </cols>
  <sheetData>
    <row r="1" spans="1:9" x14ac:dyDescent="0.2">
      <c r="A1" t="s">
        <v>13</v>
      </c>
      <c r="B1" t="s">
        <v>25</v>
      </c>
      <c r="C1" t="s">
        <v>21</v>
      </c>
      <c r="E1" t="s">
        <v>21</v>
      </c>
      <c r="F1" t="s">
        <v>23</v>
      </c>
      <c r="G1" t="s">
        <v>24</v>
      </c>
      <c r="H1" t="s">
        <v>23</v>
      </c>
      <c r="I1" t="s">
        <v>24</v>
      </c>
    </row>
    <row r="2" spans="1:9" x14ac:dyDescent="0.2">
      <c r="A2" t="s">
        <v>15</v>
      </c>
      <c r="B2">
        <v>49.668210301870374</v>
      </c>
      <c r="C2">
        <v>28.476440573072349</v>
      </c>
      <c r="E2">
        <v>28.476440573072349</v>
      </c>
      <c r="F2">
        <v>1.7441860465116279</v>
      </c>
      <c r="G2">
        <v>1.5625</v>
      </c>
      <c r="H2">
        <f>E2*F2</f>
        <v>49.668210301870374</v>
      </c>
      <c r="I2">
        <f>E2*G2</f>
        <v>44.494438395425547</v>
      </c>
    </row>
    <row r="3" spans="1:9" x14ac:dyDescent="0.2">
      <c r="A3" t="s">
        <v>16</v>
      </c>
      <c r="B3">
        <v>52.831951817043503</v>
      </c>
      <c r="C3">
        <v>46.343652375104938</v>
      </c>
      <c r="E3">
        <v>46.343652375104938</v>
      </c>
      <c r="F3">
        <v>1.7441860465116279</v>
      </c>
      <c r="G3">
        <v>1.5625</v>
      </c>
      <c r="H3">
        <f t="shared" ref="H3:H7" si="0">E3*F3</f>
        <v>80.831951817043489</v>
      </c>
      <c r="I3">
        <f t="shared" ref="I3:I7" si="1">E3*G3</f>
        <v>72.411956836101467</v>
      </c>
    </row>
    <row r="4" spans="1:9" x14ac:dyDescent="0.2">
      <c r="A4" t="s">
        <v>17</v>
      </c>
      <c r="B4">
        <v>54.9878267686328</v>
      </c>
      <c r="C4">
        <v>48.726354014016138</v>
      </c>
      <c r="E4">
        <v>60.137212446636447</v>
      </c>
      <c r="F4">
        <v>1.7441860465116279</v>
      </c>
      <c r="G4">
        <v>1.5625</v>
      </c>
      <c r="H4">
        <f t="shared" si="0"/>
        <v>104.89048682552868</v>
      </c>
      <c r="I4">
        <f t="shared" si="1"/>
        <v>93.964394447869452</v>
      </c>
    </row>
    <row r="5" spans="1:9" x14ac:dyDescent="0.2">
      <c r="A5" t="s">
        <v>18</v>
      </c>
      <c r="B5">
        <v>61.848694706052498</v>
      </c>
      <c r="C5">
        <v>52.659918298136759</v>
      </c>
      <c r="E5">
        <v>48.726354014016138</v>
      </c>
      <c r="F5">
        <v>1.7441860465116279</v>
      </c>
      <c r="G5">
        <v>1.5625</v>
      </c>
      <c r="H5">
        <f t="shared" si="0"/>
        <v>84.9878267686328</v>
      </c>
      <c r="I5">
        <f t="shared" si="1"/>
        <v>76.134928146900222</v>
      </c>
    </row>
    <row r="6" spans="1:9" x14ac:dyDescent="0.2">
      <c r="A6" t="s">
        <v>19</v>
      </c>
      <c r="B6">
        <v>74.712110872641006</v>
      </c>
      <c r="C6">
        <v>54.30161023364753</v>
      </c>
      <c r="E6">
        <v>52.659918298136759</v>
      </c>
      <c r="F6">
        <v>1.7441860465116279</v>
      </c>
      <c r="G6">
        <v>1.5625</v>
      </c>
      <c r="H6">
        <f t="shared" si="0"/>
        <v>91.848694706052484</v>
      </c>
      <c r="I6">
        <f t="shared" si="1"/>
        <v>82.281122340838692</v>
      </c>
    </row>
    <row r="7" spans="1:9" x14ac:dyDescent="0.2">
      <c r="A7" t="s">
        <v>20</v>
      </c>
      <c r="B7">
        <v>76.890486825528995</v>
      </c>
      <c r="C7">
        <v>60.137212446636447</v>
      </c>
      <c r="E7">
        <v>54.30161023364753</v>
      </c>
      <c r="F7">
        <v>1.7441860465116279</v>
      </c>
      <c r="G7">
        <v>1.5625</v>
      </c>
      <c r="H7">
        <f t="shared" si="0"/>
        <v>94.712110872641034</v>
      </c>
      <c r="I7">
        <f t="shared" si="1"/>
        <v>84.846265990074272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1" sqref="C1:C1048576"/>
    </sheetView>
  </sheetViews>
  <sheetFormatPr defaultRowHeight="14.25" x14ac:dyDescent="0.2"/>
  <cols>
    <col min="2" max="2" width="14.75" customWidth="1"/>
  </cols>
  <sheetData>
    <row r="1" spans="1:11" x14ac:dyDescent="0.2">
      <c r="A1" t="s">
        <v>13</v>
      </c>
      <c r="B1" t="s">
        <v>30</v>
      </c>
      <c r="C1" t="s">
        <v>14</v>
      </c>
      <c r="F1" t="s">
        <v>25</v>
      </c>
      <c r="G1" t="s">
        <v>26</v>
      </c>
      <c r="H1" t="s">
        <v>21</v>
      </c>
      <c r="J1" t="s">
        <v>31</v>
      </c>
      <c r="K1" t="s">
        <v>32</v>
      </c>
    </row>
    <row r="2" spans="1:11" x14ac:dyDescent="0.2">
      <c r="A2" t="s">
        <v>15</v>
      </c>
      <c r="B2">
        <v>114.62311794049126</v>
      </c>
      <c r="C2">
        <v>65.717254285881651</v>
      </c>
      <c r="F2">
        <v>49.668210301870374</v>
      </c>
      <c r="G2">
        <v>44.494438395425547</v>
      </c>
      <c r="H2">
        <v>28.476440573072349</v>
      </c>
      <c r="I2">
        <f>C2/H2</f>
        <v>2.3077762867605247</v>
      </c>
      <c r="J2">
        <f>F2*I2</f>
        <v>114.62311794049126</v>
      </c>
      <c r="K2">
        <f>G2*I2</f>
        <v>102.68320982169008</v>
      </c>
    </row>
    <row r="3" spans="1:11" x14ac:dyDescent="0.2">
      <c r="A3" t="s">
        <v>16</v>
      </c>
      <c r="B3">
        <v>112.135543115644</v>
      </c>
      <c r="C3">
        <v>110.611044719636</v>
      </c>
      <c r="F3">
        <v>80.831951817043489</v>
      </c>
      <c r="G3">
        <v>72.411956836101467</v>
      </c>
      <c r="H3">
        <v>46.343652375104938</v>
      </c>
      <c r="I3">
        <f t="shared" ref="I3:I7" si="0">C3/H3</f>
        <v>2.3867571727914667</v>
      </c>
      <c r="J3">
        <f t="shared" ref="J3:J7" si="1">F3*I3</f>
        <v>192.92624079006279</v>
      </c>
      <c r="K3">
        <f t="shared" ref="K3:K7" si="2">G3*I3</f>
        <v>172.82975737443127</v>
      </c>
    </row>
    <row r="4" spans="1:11" x14ac:dyDescent="0.2">
      <c r="A4" t="s">
        <v>17</v>
      </c>
      <c r="B4">
        <v>122.76836815524899</v>
      </c>
      <c r="C4">
        <v>115.05386440901</v>
      </c>
      <c r="F4">
        <v>104.89048682552868</v>
      </c>
      <c r="G4">
        <v>93.964394447869452</v>
      </c>
      <c r="H4">
        <v>60.137212446636447</v>
      </c>
      <c r="I4">
        <f t="shared" si="0"/>
        <v>1.9131891840032422</v>
      </c>
      <c r="J4">
        <f t="shared" si="1"/>
        <v>200.67534489943606</v>
      </c>
      <c r="K4">
        <f t="shared" si="2"/>
        <v>179.77166313907813</v>
      </c>
    </row>
    <row r="5" spans="1:11" x14ac:dyDescent="0.2">
      <c r="A5" t="s">
        <v>18</v>
      </c>
      <c r="B5">
        <v>125.18690054781599</v>
      </c>
      <c r="C5">
        <v>122.867156314081</v>
      </c>
      <c r="F5">
        <v>84.9878267686328</v>
      </c>
      <c r="G5">
        <v>76.134928146900222</v>
      </c>
      <c r="H5">
        <v>48.726354014016138</v>
      </c>
      <c r="I5">
        <f t="shared" si="0"/>
        <v>2.5215750039237137</v>
      </c>
      <c r="J5">
        <f t="shared" si="1"/>
        <v>214.30317961758314</v>
      </c>
      <c r="K5">
        <f t="shared" si="2"/>
        <v>191.9799317407516</v>
      </c>
    </row>
    <row r="6" spans="1:11" x14ac:dyDescent="0.2">
      <c r="A6" t="s">
        <v>19</v>
      </c>
      <c r="B6">
        <v>131.86994640424501</v>
      </c>
      <c r="C6">
        <v>131.92543593843399</v>
      </c>
      <c r="F6">
        <v>91.848694706052484</v>
      </c>
      <c r="G6">
        <v>82.281122340838692</v>
      </c>
      <c r="H6">
        <v>52.659918298136759</v>
      </c>
      <c r="I6">
        <f t="shared" si="0"/>
        <v>2.5052343452477754</v>
      </c>
      <c r="J6">
        <f t="shared" si="1"/>
        <v>230.10250454378021</v>
      </c>
      <c r="K6">
        <f t="shared" si="2"/>
        <v>206.13349365380313</v>
      </c>
    </row>
    <row r="7" spans="1:11" x14ac:dyDescent="0.2">
      <c r="A7" t="s">
        <v>20</v>
      </c>
      <c r="B7">
        <v>135.00732949822901</v>
      </c>
      <c r="C7">
        <v>138.49753557898501</v>
      </c>
      <c r="F7">
        <v>94.712110872641034</v>
      </c>
      <c r="G7">
        <v>84.846265990074272</v>
      </c>
      <c r="H7">
        <v>54.30161023364753</v>
      </c>
      <c r="I7">
        <f t="shared" si="0"/>
        <v>2.5505235477007306</v>
      </c>
      <c r="J7">
        <f t="shared" si="1"/>
        <v>241.56546903311335</v>
      </c>
      <c r="K7">
        <f t="shared" si="2"/>
        <v>216.40239934216407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C1" sqref="C1:C1048576"/>
    </sheetView>
  </sheetViews>
  <sheetFormatPr defaultRowHeight="14.25" x14ac:dyDescent="0.2"/>
  <sheetData>
    <row r="1" spans="1:11" x14ac:dyDescent="0.2">
      <c r="A1" t="s">
        <v>13</v>
      </c>
      <c r="B1" t="s">
        <v>27</v>
      </c>
      <c r="C1" t="s">
        <v>22</v>
      </c>
      <c r="F1" t="s">
        <v>25</v>
      </c>
      <c r="G1" t="s">
        <v>26</v>
      </c>
      <c r="H1" t="s">
        <v>21</v>
      </c>
      <c r="J1" t="s">
        <v>28</v>
      </c>
      <c r="K1" t="s">
        <v>29</v>
      </c>
    </row>
    <row r="2" spans="1:11" x14ac:dyDescent="0.2">
      <c r="A2" t="s">
        <v>15</v>
      </c>
      <c r="B2">
        <v>51.909349629464401</v>
      </c>
      <c r="C2">
        <v>43.521360454226262</v>
      </c>
      <c r="F2">
        <v>49.668210301870374</v>
      </c>
      <c r="G2">
        <v>44.494438395425547</v>
      </c>
      <c r="H2">
        <v>28.476440573072349</v>
      </c>
      <c r="I2">
        <f>C2/H2</f>
        <v>1.5283286667288243</v>
      </c>
      <c r="J2">
        <f>F2*I2</f>
        <v>75.909349629464401</v>
      </c>
      <c r="K2">
        <f>G2*I2</f>
        <v>68.002125709728531</v>
      </c>
    </row>
    <row r="3" spans="1:11" x14ac:dyDescent="0.2">
      <c r="A3" t="s">
        <v>16</v>
      </c>
      <c r="B3">
        <v>107.83439188129201</v>
      </c>
      <c r="C3">
        <v>94.614010804027117</v>
      </c>
      <c r="F3">
        <v>80.831951817043489</v>
      </c>
      <c r="G3">
        <v>72.411956836101467</v>
      </c>
      <c r="H3">
        <v>46.343652375104938</v>
      </c>
      <c r="I3">
        <f>C6/H3</f>
        <v>2.2951348205572604</v>
      </c>
      <c r="J3">
        <f t="shared" ref="J3:J7" si="0">F3*I3</f>
        <v>185.52022722890322</v>
      </c>
      <c r="K3">
        <f t="shared" ref="K3:K7" si="1">G3*I3</f>
        <v>166.19520355922583</v>
      </c>
    </row>
    <row r="4" spans="1:11" x14ac:dyDescent="0.2">
      <c r="A4" t="s">
        <v>17</v>
      </c>
      <c r="B4">
        <v>117.52803278028399</v>
      </c>
      <c r="C4">
        <v>98.342738794029643</v>
      </c>
      <c r="F4">
        <v>104.89048682552868</v>
      </c>
      <c r="G4">
        <v>93.964394447869452</v>
      </c>
      <c r="H4">
        <v>60.137212446636447</v>
      </c>
      <c r="I4">
        <f>C5/H4</f>
        <v>1.7053039858879071</v>
      </c>
      <c r="J4">
        <f t="shared" si="0"/>
        <v>178.87016526529706</v>
      </c>
      <c r="K4">
        <f t="shared" si="1"/>
        <v>160.23785638349531</v>
      </c>
    </row>
    <row r="5" spans="1:11" x14ac:dyDescent="0.2">
      <c r="A5" t="s">
        <v>18</v>
      </c>
      <c r="B5">
        <v>113.75388619552901</v>
      </c>
      <c r="C5">
        <v>102.55222808543699</v>
      </c>
      <c r="F5">
        <v>84.9878267686328</v>
      </c>
      <c r="G5">
        <v>76.134928146900222</v>
      </c>
      <c r="H5">
        <v>48.726354014016138</v>
      </c>
      <c r="I5">
        <f>C3/H5</f>
        <v>1.9417420555786176</v>
      </c>
      <c r="J5">
        <f t="shared" si="0"/>
        <v>165.0244374488845</v>
      </c>
      <c r="K5">
        <f t="shared" si="1"/>
        <v>147.83439188129239</v>
      </c>
    </row>
    <row r="6" spans="1:11" x14ac:dyDescent="0.2">
      <c r="A6" t="s">
        <v>19</v>
      </c>
      <c r="B6">
        <v>115.520227228903</v>
      </c>
      <c r="C6">
        <v>106.36493027790453</v>
      </c>
      <c r="F6">
        <v>91.848694706052484</v>
      </c>
      <c r="G6">
        <v>82.281122340838692</v>
      </c>
      <c r="H6">
        <v>52.659918298136759</v>
      </c>
      <c r="I6">
        <f>C7/H6</f>
        <v>2.162135990230309</v>
      </c>
      <c r="J6">
        <f t="shared" si="0"/>
        <v>198.58936847963213</v>
      </c>
      <c r="K6">
        <f t="shared" si="1"/>
        <v>177.90297592967048</v>
      </c>
    </row>
    <row r="7" spans="1:11" x14ac:dyDescent="0.2">
      <c r="A7" t="s">
        <v>20</v>
      </c>
      <c r="B7">
        <v>123.589368479632</v>
      </c>
      <c r="C7">
        <v>113.85790459498908</v>
      </c>
      <c r="F7">
        <v>94.712110872641034</v>
      </c>
      <c r="G7">
        <v>84.846265990074272</v>
      </c>
      <c r="H7">
        <v>54.30161023364753</v>
      </c>
      <c r="I7">
        <f>C4/H7</f>
        <v>1.8110464564657127</v>
      </c>
      <c r="J7">
        <f t="shared" si="0"/>
        <v>171.52803278028424</v>
      </c>
      <c r="K7">
        <f t="shared" si="1"/>
        <v>153.66052936567132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PRM VS Typical</vt:lpstr>
      <vt:lpstr>PRM VS RP</vt:lpstr>
      <vt:lpstr>PRM VS PPR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2021-10-14T00:20:23Z</dcterms:modified>
</cp:coreProperties>
</file>