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稽核\现抽报表\"/>
    </mc:Choice>
  </mc:AlternateContent>
  <xr:revisionPtr revIDLastSave="0" documentId="8_{91322790-BDA3-416F-A76E-AC3DC19C4E89}" xr6:coauthVersionLast="36" xr6:coauthVersionMax="36" xr10:uidLastSave="{00000000-0000-0000-0000-000000000000}"/>
  <bookViews>
    <workbookView xWindow="0" yWindow="0" windowWidth="28800" windowHeight="12135" firstSheet="1" activeTab="5" xr2:uid="{B93A83FA-18F9-4A72-9459-8478D955D228}"/>
  </bookViews>
  <sheets>
    <sheet name="副卡点舞" sheetId="1" r:id="rId1"/>
    <sheet name="现抽提成报表" sheetId="2" r:id="rId2"/>
    <sheet name="管理现抽提报表 " sheetId="4" r:id="rId3"/>
    <sheet name="入客奖励报表" sheetId="6" r:id="rId4"/>
    <sheet name="Sheet1" sheetId="5" r:id="rId5"/>
    <sheet name="花单现抽" sheetId="3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 s="1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D3" i="4" l="1"/>
  <c r="G8" i="6" l="1"/>
  <c r="I4" i="4" l="1"/>
  <c r="H4" i="4"/>
  <c r="G4" i="4"/>
  <c r="F4" i="4"/>
  <c r="E4" i="4"/>
  <c r="D4" i="4"/>
  <c r="C4" i="4"/>
  <c r="B4" i="4"/>
  <c r="J12" i="4"/>
  <c r="I3" i="4"/>
  <c r="H3" i="4"/>
  <c r="F3" i="4"/>
  <c r="E3" i="4"/>
  <c r="C3" i="4"/>
  <c r="B3" i="4"/>
  <c r="I12" i="4" l="1"/>
  <c r="I3" i="3"/>
  <c r="I4" i="3" s="1"/>
  <c r="H3" i="3"/>
  <c r="G3" i="3"/>
  <c r="F3" i="3"/>
  <c r="E3" i="3"/>
  <c r="D3" i="3"/>
  <c r="C3" i="3"/>
  <c r="B3" i="3"/>
  <c r="J3" i="2"/>
  <c r="I3" i="2"/>
  <c r="H3" i="2"/>
  <c r="G3" i="2"/>
  <c r="F3" i="2"/>
  <c r="E3" i="2"/>
  <c r="D3" i="2"/>
  <c r="C3" i="2"/>
  <c r="B3" i="2"/>
  <c r="I7" i="2" l="1"/>
  <c r="J7" i="2"/>
  <c r="G5" i="1"/>
</calcChain>
</file>

<file path=xl/sharedStrings.xml><?xml version="1.0" encoding="utf-8"?>
<sst xmlns="http://schemas.openxmlformats.org/spreadsheetml/2006/main" count="101" uniqueCount="56">
  <si>
    <t>2021年1月副卡点舞现抽报表</t>
    <phoneticPr fontId="4" type="noConversion"/>
  </si>
  <si>
    <t>序号</t>
    <phoneticPr fontId="4" type="noConversion"/>
  </si>
  <si>
    <t>日期</t>
    <phoneticPr fontId="4" type="noConversion"/>
  </si>
  <si>
    <t>房台名称</t>
  </si>
  <si>
    <t>酒水项目</t>
  </si>
  <si>
    <t>金额</t>
  </si>
  <si>
    <t>数量</t>
  </si>
  <si>
    <t>现抽金额</t>
    <phoneticPr fontId="4" type="noConversion"/>
  </si>
  <si>
    <t>签字</t>
    <phoneticPr fontId="4" type="noConversion"/>
  </si>
  <si>
    <t>备注</t>
    <phoneticPr fontId="4" type="noConversion"/>
  </si>
  <si>
    <t>总计</t>
    <phoneticPr fontId="4" type="noConversion"/>
  </si>
  <si>
    <t xml:space="preserve">           稽核:                            行政总监:                            总经理:                                 领款人:</t>
    <phoneticPr fontId="4" type="noConversion"/>
  </si>
  <si>
    <t>2021年1月酒水现抽报表</t>
    <phoneticPr fontId="4" type="noConversion"/>
  </si>
  <si>
    <t>日期</t>
  </si>
  <si>
    <t>单价</t>
  </si>
  <si>
    <t>部门</t>
    <phoneticPr fontId="4" type="noConversion"/>
  </si>
  <si>
    <t>订房人</t>
  </si>
  <si>
    <t>支付方式</t>
  </si>
  <si>
    <t>数量</t>
    <phoneticPr fontId="4" type="noConversion"/>
  </si>
  <si>
    <t>2020年1月Bgo(有底薪)现抽报表</t>
    <phoneticPr fontId="4" type="noConversion"/>
  </si>
  <si>
    <t>艺人部门</t>
  </si>
  <si>
    <t>艺人</t>
  </si>
  <si>
    <t>酒水类别</t>
  </si>
  <si>
    <t>金额</t>
    <phoneticPr fontId="3" type="noConversion"/>
  </si>
  <si>
    <t xml:space="preserve">        稽核:                         行政总监:                         总经理:                          财务:                    领款人:</t>
    <phoneticPr fontId="4" type="noConversion"/>
  </si>
  <si>
    <t>稽核:                                行政总监:                              总经理:                           财务:                          领款人:</t>
    <phoneticPr fontId="4" type="noConversion"/>
  </si>
  <si>
    <t>2021-01-10</t>
  </si>
  <si>
    <t>PARTY12</t>
  </si>
  <si>
    <t>点舞(副卡专用)</t>
  </si>
  <si>
    <t>2021年1月管理奖励报表</t>
    <phoneticPr fontId="4" type="noConversion"/>
  </si>
  <si>
    <t>奖励</t>
    <phoneticPr fontId="4" type="noConversion"/>
  </si>
  <si>
    <t>刘鑫</t>
    <phoneticPr fontId="4" type="noConversion"/>
  </si>
  <si>
    <t>2021年1月入客奖励报表</t>
    <phoneticPr fontId="4" type="noConversion"/>
  </si>
  <si>
    <t>2021-01-20</t>
  </si>
  <si>
    <t>2021-01-19</t>
  </si>
  <si>
    <t>k20</t>
    <phoneticPr fontId="4" type="noConversion"/>
  </si>
  <si>
    <t>k03</t>
    <phoneticPr fontId="4" type="noConversion"/>
  </si>
  <si>
    <t>k10</t>
    <phoneticPr fontId="4" type="noConversion"/>
  </si>
  <si>
    <t>市场部</t>
    <phoneticPr fontId="4" type="noConversion"/>
  </si>
  <si>
    <t>八部</t>
    <phoneticPr fontId="4" type="noConversion"/>
  </si>
  <si>
    <t>资源部</t>
    <phoneticPr fontId="4" type="noConversion"/>
  </si>
  <si>
    <t>曹梦倩</t>
    <phoneticPr fontId="4" type="noConversion"/>
  </si>
  <si>
    <t>任凯</t>
    <phoneticPr fontId="4" type="noConversion"/>
  </si>
  <si>
    <t>陈艳</t>
    <phoneticPr fontId="4" type="noConversion"/>
  </si>
  <si>
    <t>k06</t>
    <phoneticPr fontId="4" type="noConversion"/>
  </si>
  <si>
    <t>v01</t>
    <phoneticPr fontId="4" type="noConversion"/>
  </si>
  <si>
    <t>先锋团</t>
    <phoneticPr fontId="4" type="noConversion"/>
  </si>
  <si>
    <t>罗龙</t>
    <phoneticPr fontId="4" type="noConversion"/>
  </si>
  <si>
    <t>王涛</t>
    <phoneticPr fontId="4" type="noConversion"/>
  </si>
  <si>
    <t>消费888</t>
    <phoneticPr fontId="4" type="noConversion"/>
  </si>
  <si>
    <t>消费714</t>
    <phoneticPr fontId="4" type="noConversion"/>
  </si>
  <si>
    <t>消费1260</t>
    <phoneticPr fontId="4" type="noConversion"/>
  </si>
  <si>
    <t>消费1320</t>
    <phoneticPr fontId="4" type="noConversion"/>
  </si>
  <si>
    <t>消费2100</t>
    <phoneticPr fontId="4" type="noConversion"/>
  </si>
  <si>
    <t>房台</t>
    <phoneticPr fontId="4" type="noConversion"/>
  </si>
  <si>
    <t>现抽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</si>
</sst>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24"/>
      <color theme="3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333333"/>
      <name val="Verdana"/>
      <family val="2"/>
    </font>
    <font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NumberFormat="1"/>
    <xf numFmtId="0" fontId="5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/>
    <xf numFmtId="0" fontId="6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2" xfId="0" applyNumberFormat="1" applyFont="1" applyBorder="1" applyAlignment="1">
      <alignment horizontal="center"/>
    </xf>
    <xf numFmtId="0" fontId="12" fillId="0" borderId="0" xfId="0" applyNumberFormat="1" applyFont="1"/>
    <xf numFmtId="0" fontId="10" fillId="0" borderId="4" xfId="0" applyNumberFormat="1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/>
    </xf>
    <xf numFmtId="0" fontId="8" fillId="0" borderId="1" xfId="1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left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31293;&#26680;/&#27599;&#26085;&#29616;&#252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现抽"/>
      <sheetName val="销售现抽"/>
      <sheetName val="副卡点舞"/>
    </sheetNames>
    <sheetDataSet>
      <sheetData sheetId="0">
        <row r="2">
          <cell r="A2">
            <v>0</v>
          </cell>
          <cell r="B2" t="str">
            <v>2021-01-22</v>
          </cell>
          <cell r="C2" t="str">
            <v>资-B组</v>
          </cell>
          <cell r="D2" t="str">
            <v>杨佳丽</v>
          </cell>
          <cell r="E2" t="str">
            <v>V20</v>
          </cell>
          <cell r="F2" t="str">
            <v>点舞</v>
          </cell>
          <cell r="G2" t="str">
            <v>微信</v>
          </cell>
          <cell r="H2">
            <v>1</v>
          </cell>
          <cell r="I2">
            <v>520</v>
          </cell>
          <cell r="J2">
            <v>260</v>
          </cell>
        </row>
        <row r="3">
          <cell r="A3">
            <v>1</v>
          </cell>
          <cell r="B3" t="str">
            <v>All</v>
          </cell>
          <cell r="H3">
            <v>1</v>
          </cell>
          <cell r="I3">
            <v>520</v>
          </cell>
          <cell r="J3">
            <v>260</v>
          </cell>
        </row>
      </sheetData>
      <sheetData sheetId="1">
        <row r="2">
          <cell r="A2">
            <v>0</v>
          </cell>
          <cell r="B2" t="str">
            <v>2021-01-22</v>
          </cell>
          <cell r="C2" t="str">
            <v>V09</v>
          </cell>
          <cell r="D2" t="str">
            <v>慕威单支套</v>
          </cell>
          <cell r="E2">
            <v>880</v>
          </cell>
          <cell r="F2" t="str">
            <v>销-销售7部</v>
          </cell>
          <cell r="G2" t="str">
            <v>七部李华</v>
          </cell>
          <cell r="H2" t="str">
            <v>会员本金</v>
          </cell>
          <cell r="I2">
            <v>1</v>
          </cell>
          <cell r="J2">
            <v>50</v>
          </cell>
        </row>
        <row r="3">
          <cell r="A3">
            <v>1</v>
          </cell>
          <cell r="B3" t="str">
            <v>2021-01-22</v>
          </cell>
          <cell r="C3" t="str">
            <v>V01</v>
          </cell>
          <cell r="D3" t="str">
            <v>(叁仟)方块A*22</v>
          </cell>
          <cell r="E3">
            <v>3000</v>
          </cell>
          <cell r="F3" t="str">
            <v>国际部</v>
          </cell>
          <cell r="G3" t="str">
            <v>国际孙启鹏</v>
          </cell>
          <cell r="H3" t="str">
            <v>会员本金</v>
          </cell>
          <cell r="I3">
            <v>1</v>
          </cell>
          <cell r="J3">
            <v>50</v>
          </cell>
        </row>
        <row r="4">
          <cell r="A4">
            <v>2</v>
          </cell>
          <cell r="B4" t="str">
            <v>2021-01-22</v>
          </cell>
          <cell r="C4" t="str">
            <v>V25</v>
          </cell>
          <cell r="D4" t="str">
            <v>(叁仟)查理*1+百威*66</v>
          </cell>
          <cell r="E4">
            <v>3000</v>
          </cell>
          <cell r="F4" t="str">
            <v>销-销售2部</v>
          </cell>
          <cell r="G4" t="str">
            <v>二部徐超</v>
          </cell>
          <cell r="H4" t="str">
            <v>会员本金,现金</v>
          </cell>
          <cell r="I4">
            <v>1</v>
          </cell>
          <cell r="J4">
            <v>50</v>
          </cell>
        </row>
        <row r="5">
          <cell r="A5">
            <v>3</v>
          </cell>
          <cell r="B5" t="str">
            <v>2021-01-22</v>
          </cell>
          <cell r="C5" t="str">
            <v>V20</v>
          </cell>
          <cell r="D5" t="str">
            <v>(叁仟)查理*1+百威*66</v>
          </cell>
          <cell r="E5">
            <v>3000</v>
          </cell>
          <cell r="F5" t="str">
            <v>销-销售7部</v>
          </cell>
          <cell r="G5" t="str">
            <v>七部李华贵</v>
          </cell>
          <cell r="H5" t="str">
            <v>会员本金,支付宝</v>
          </cell>
          <cell r="I5">
            <v>1</v>
          </cell>
          <cell r="J5">
            <v>50</v>
          </cell>
        </row>
        <row r="6">
          <cell r="A6" t="str">
            <v>合计</v>
          </cell>
          <cell r="I6">
            <v>4</v>
          </cell>
          <cell r="J6">
            <v>200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3502-9434-43A5-B2B4-1F9C4DAE2DEB}">
  <dimension ref="A1:I6"/>
  <sheetViews>
    <sheetView view="pageLayout" zoomScaleNormal="100" workbookViewId="0">
      <selection activeCell="B13" sqref="B13"/>
    </sheetView>
  </sheetViews>
  <sheetFormatPr defaultRowHeight="15.75" x14ac:dyDescent="0.25"/>
  <cols>
    <col min="1" max="1" width="6.875" style="1" customWidth="1"/>
    <col min="2" max="2" width="13.5" style="1" customWidth="1"/>
    <col min="3" max="3" width="10.25" style="1" customWidth="1"/>
    <col min="4" max="4" width="17.5" style="1" customWidth="1"/>
    <col min="5" max="5" width="12.875" style="1" customWidth="1"/>
    <col min="6" max="7" width="12.125" style="1" customWidth="1"/>
    <col min="8" max="8" width="14.125" style="1" customWidth="1"/>
    <col min="9" max="9" width="20.875" style="1" customWidth="1"/>
    <col min="10" max="16384" width="9" style="1"/>
  </cols>
  <sheetData>
    <row r="1" spans="1:9" ht="30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ht="22.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6</v>
      </c>
      <c r="F2" s="2" t="s">
        <v>23</v>
      </c>
      <c r="G2" s="2" t="s">
        <v>7</v>
      </c>
      <c r="H2" s="2" t="s">
        <v>8</v>
      </c>
      <c r="I2" s="2" t="s">
        <v>9</v>
      </c>
    </row>
    <row r="3" spans="1:9" ht="22.5" customHeight="1" x14ac:dyDescent="0.25">
      <c r="A3" s="3">
        <v>0</v>
      </c>
      <c r="B3" s="3" t="s">
        <v>26</v>
      </c>
      <c r="C3" s="3" t="s">
        <v>27</v>
      </c>
      <c r="D3" s="3" t="s">
        <v>28</v>
      </c>
      <c r="E3" s="3">
        <v>1</v>
      </c>
      <c r="F3" s="3">
        <v>1000</v>
      </c>
      <c r="G3" s="3">
        <v>150</v>
      </c>
      <c r="H3" s="3"/>
      <c r="I3" s="3"/>
    </row>
    <row r="4" spans="1:9" ht="22.5" customHeight="1" x14ac:dyDescent="0.25">
      <c r="A4" s="3">
        <v>1</v>
      </c>
      <c r="B4" s="3" t="s">
        <v>26</v>
      </c>
      <c r="C4" s="3" t="s">
        <v>27</v>
      </c>
      <c r="D4" s="3" t="s">
        <v>28</v>
      </c>
      <c r="E4" s="3">
        <v>1</v>
      </c>
      <c r="F4" s="3">
        <v>1000</v>
      </c>
      <c r="G4" s="3">
        <v>150</v>
      </c>
      <c r="H4" s="3"/>
      <c r="I4" s="3"/>
    </row>
    <row r="5" spans="1:9" ht="22.5" customHeight="1" x14ac:dyDescent="0.3">
      <c r="A5" s="4"/>
      <c r="B5" s="4"/>
      <c r="C5" s="5" t="s">
        <v>10</v>
      </c>
      <c r="D5" s="4"/>
      <c r="E5" s="4"/>
      <c r="F5" s="4"/>
      <c r="G5" s="9">
        <f ca="1">SUM(OFFSET($G$2,1,):OFFSET(G5,-1,))</f>
        <v>300</v>
      </c>
      <c r="H5" s="4"/>
      <c r="I5" s="4"/>
    </row>
    <row r="6" spans="1:9" ht="27" customHeight="1" x14ac:dyDescent="0.25">
      <c r="A6" s="14" t="s">
        <v>11</v>
      </c>
      <c r="B6" s="14"/>
      <c r="C6" s="14"/>
      <c r="D6" s="14"/>
      <c r="E6" s="14"/>
      <c r="F6" s="14"/>
      <c r="G6" s="14"/>
      <c r="H6" s="14"/>
      <c r="I6" s="14"/>
    </row>
  </sheetData>
  <mergeCells count="2">
    <mergeCell ref="A1:I1"/>
    <mergeCell ref="A6:I6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8"/>
  <sheetViews>
    <sheetView view="pageLayout" zoomScaleNormal="100" workbookViewId="0">
      <selection activeCell="N6" sqref="N6"/>
    </sheetView>
  </sheetViews>
  <sheetFormatPr defaultRowHeight="15.75" x14ac:dyDescent="0.25"/>
  <cols>
    <col min="1" max="1" width="5.25" style="1" customWidth="1"/>
    <col min="2" max="2" width="11.625" style="1" customWidth="1"/>
    <col min="3" max="3" width="5.875" style="1" customWidth="1"/>
    <col min="4" max="4" width="21.625" style="1" customWidth="1"/>
    <col min="5" max="5" width="6.25" style="1" customWidth="1"/>
    <col min="6" max="6" width="10.875" style="1" customWidth="1"/>
    <col min="7" max="7" width="10.75" style="1" customWidth="1"/>
    <col min="8" max="8" width="11.875" style="1" customWidth="1"/>
    <col min="9" max="9" width="5.375" style="1" customWidth="1"/>
    <col min="10" max="10" width="6.5" style="1" customWidth="1"/>
    <col min="11" max="11" width="13.625" style="1" customWidth="1"/>
    <col min="12" max="12" width="7" style="1" customWidth="1"/>
    <col min="13" max="16384" width="9" style="1"/>
  </cols>
  <sheetData>
    <row r="1" spans="1:12" ht="42.75" customHeight="1" x14ac:dyDescent="0.25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1" customFormat="1" ht="25.5" customHeight="1" x14ac:dyDescent="0.4">
      <c r="A2" s="7" t="s">
        <v>1</v>
      </c>
      <c r="B2" s="7" t="s">
        <v>13</v>
      </c>
      <c r="C2" s="7" t="s">
        <v>54</v>
      </c>
      <c r="D2" s="7" t="s">
        <v>4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10" t="s">
        <v>55</v>
      </c>
      <c r="K2" s="7" t="s">
        <v>8</v>
      </c>
      <c r="L2" s="7" t="s">
        <v>9</v>
      </c>
    </row>
    <row r="3" spans="1:12" ht="25.5" customHeight="1" x14ac:dyDescent="0.3">
      <c r="A3" s="6">
        <v>0</v>
      </c>
      <c r="B3" s="3" t="str">
        <f>IFERROR(VLOOKUP($A3,[1]销售现抽!$A$2:$J$50,COLUMN(),0),0)</f>
        <v>2021-01-22</v>
      </c>
      <c r="C3" s="3" t="str">
        <f>IFERROR(VLOOKUP($A3,[1]销售现抽!$A$2:$J$50,COLUMN(),0),0)</f>
        <v>V09</v>
      </c>
      <c r="D3" s="3" t="str">
        <f>IFERROR(VLOOKUP($A3,[1]销售现抽!$A$2:$J$50,COLUMN(),0),0)</f>
        <v>慕威单支套</v>
      </c>
      <c r="E3" s="3">
        <f>IFERROR(VLOOKUP($A3,[1]销售现抽!$A$2:$J$50,COLUMN(),0),0)</f>
        <v>880</v>
      </c>
      <c r="F3" s="3" t="str">
        <f>IFERROR(VLOOKUP($A3,[1]销售现抽!$A$2:$J$50,COLUMN(),0),0)</f>
        <v>销-销售7部</v>
      </c>
      <c r="G3" s="3" t="str">
        <f>IFERROR(VLOOKUP($A3,[1]销售现抽!$A$2:$J$50,COLUMN(),0),0)</f>
        <v>七部李华</v>
      </c>
      <c r="H3" s="3" t="str">
        <f>IFERROR(VLOOKUP($A3,[1]销售现抽!$A$2:$J$50,COLUMN(),0),0)</f>
        <v>会员本金</v>
      </c>
      <c r="I3" s="3">
        <f>IFERROR(VLOOKUP($A3,[1]销售现抽!$A$2:$J$50,COLUMN(),0),0)</f>
        <v>1</v>
      </c>
      <c r="J3" s="3">
        <f>IFERROR(VLOOKUP($A3,[1]销售现抽!$A$2:$J$50,COLUMN(),0),0)</f>
        <v>50</v>
      </c>
      <c r="K3" s="6"/>
      <c r="L3" s="6"/>
    </row>
    <row r="4" spans="1:12" ht="25.5" customHeight="1" x14ac:dyDescent="0.3">
      <c r="A4" s="6">
        <v>1</v>
      </c>
      <c r="B4" s="3" t="str">
        <f>IFERROR(VLOOKUP($A4,[1]销售现抽!$A$2:$J$50,COLUMN(),0),0)</f>
        <v>2021-01-22</v>
      </c>
      <c r="C4" s="3" t="str">
        <f>IFERROR(VLOOKUP($A4,[1]销售现抽!$A$2:$J$50,COLUMN(),0),0)</f>
        <v>V01</v>
      </c>
      <c r="D4" s="3" t="str">
        <f>IFERROR(VLOOKUP($A4,[1]销售现抽!$A$2:$J$50,COLUMN(),0),0)</f>
        <v>(叁仟)方块A*22</v>
      </c>
      <c r="E4" s="3">
        <f>IFERROR(VLOOKUP($A4,[1]销售现抽!$A$2:$J$50,COLUMN(),0),0)</f>
        <v>3000</v>
      </c>
      <c r="F4" s="3" t="str">
        <f>IFERROR(VLOOKUP($A4,[1]销售现抽!$A$2:$J$50,COLUMN(),0),0)</f>
        <v>国际部</v>
      </c>
      <c r="G4" s="3" t="str">
        <f>IFERROR(VLOOKUP($A4,[1]销售现抽!$A$2:$J$50,COLUMN(),0),0)</f>
        <v>国际孙启鹏</v>
      </c>
      <c r="H4" s="3" t="str">
        <f>IFERROR(VLOOKUP($A4,[1]销售现抽!$A$2:$J$50,COLUMN(),0),0)</f>
        <v>会员本金</v>
      </c>
      <c r="I4" s="3">
        <f>IFERROR(VLOOKUP($A4,[1]销售现抽!$A$2:$J$50,COLUMN(),0),0)</f>
        <v>1</v>
      </c>
      <c r="J4" s="3">
        <f>IFERROR(VLOOKUP($A4,[1]销售现抽!$A$2:$J$50,COLUMN(),0),0)</f>
        <v>50</v>
      </c>
      <c r="K4" s="6"/>
      <c r="L4" s="6"/>
    </row>
    <row r="5" spans="1:12" ht="25.5" customHeight="1" x14ac:dyDescent="0.3">
      <c r="A5" s="6">
        <v>2</v>
      </c>
      <c r="B5" s="3" t="str">
        <f>IFERROR(VLOOKUP($A5,[1]销售现抽!$A$2:$J$50,COLUMN(),0),0)</f>
        <v>2021-01-22</v>
      </c>
      <c r="C5" s="3" t="str">
        <f>IFERROR(VLOOKUP($A5,[1]销售现抽!$A$2:$J$50,COLUMN(),0),0)</f>
        <v>V25</v>
      </c>
      <c r="D5" s="3" t="str">
        <f>IFERROR(VLOOKUP($A5,[1]销售现抽!$A$2:$J$50,COLUMN(),0),0)</f>
        <v>(叁仟)查理*1+百威*66</v>
      </c>
      <c r="E5" s="3">
        <f>IFERROR(VLOOKUP($A5,[1]销售现抽!$A$2:$J$50,COLUMN(),0),0)</f>
        <v>3000</v>
      </c>
      <c r="F5" s="3" t="str">
        <f>IFERROR(VLOOKUP($A5,[1]销售现抽!$A$2:$J$50,COLUMN(),0),0)</f>
        <v>销-销售2部</v>
      </c>
      <c r="G5" s="3" t="str">
        <f>IFERROR(VLOOKUP($A5,[1]销售现抽!$A$2:$J$50,COLUMN(),0),0)</f>
        <v>二部徐超</v>
      </c>
      <c r="H5" s="3" t="str">
        <f>IFERROR(VLOOKUP($A5,[1]销售现抽!$A$2:$J$50,COLUMN(),0),0)</f>
        <v>会员本金,现金</v>
      </c>
      <c r="I5" s="3">
        <f>IFERROR(VLOOKUP($A5,[1]销售现抽!$A$2:$J$50,COLUMN(),0),0)</f>
        <v>1</v>
      </c>
      <c r="J5" s="3">
        <f>IFERROR(VLOOKUP($A5,[1]销售现抽!$A$2:$J$50,COLUMN(),0),0)</f>
        <v>50</v>
      </c>
      <c r="K5" s="6"/>
      <c r="L5" s="6"/>
    </row>
    <row r="6" spans="1:12" ht="25.5" customHeight="1" x14ac:dyDescent="0.3">
      <c r="A6" s="6">
        <v>3</v>
      </c>
      <c r="B6" s="3" t="str">
        <f>IFERROR(VLOOKUP($A6,[1]销售现抽!$A$2:$J$50,COLUMN(),0),0)</f>
        <v>2021-01-22</v>
      </c>
      <c r="C6" s="3" t="str">
        <f>IFERROR(VLOOKUP($A6,[1]销售现抽!$A$2:$J$50,COLUMN(),0),0)</f>
        <v>V20</v>
      </c>
      <c r="D6" s="3" t="str">
        <f>IFERROR(VLOOKUP($A6,[1]销售现抽!$A$2:$J$50,COLUMN(),0),0)</f>
        <v>(叁仟)查理*1+百威*66</v>
      </c>
      <c r="E6" s="3">
        <f>IFERROR(VLOOKUP($A6,[1]销售现抽!$A$2:$J$50,COLUMN(),0),0)</f>
        <v>3000</v>
      </c>
      <c r="F6" s="3" t="str">
        <f>IFERROR(VLOOKUP($A6,[1]销售现抽!$A$2:$J$50,COLUMN(),0),0)</f>
        <v>销-销售7部</v>
      </c>
      <c r="G6" s="3" t="str">
        <f>IFERROR(VLOOKUP($A6,[1]销售现抽!$A$2:$J$50,COLUMN(),0),0)</f>
        <v>七部李华贵</v>
      </c>
      <c r="H6" s="3" t="str">
        <f>IFERROR(VLOOKUP($A6,[1]销售现抽!$A$2:$J$50,COLUMN(),0),0)</f>
        <v>会员本金,支付宝</v>
      </c>
      <c r="I6" s="3">
        <f>IFERROR(VLOOKUP($A6,[1]销售现抽!$A$2:$J$50,COLUMN(),0),0)</f>
        <v>1</v>
      </c>
      <c r="J6" s="3">
        <f>IFERROR(VLOOKUP($A6,[1]销售现抽!$A$2:$J$50,COLUMN(),0),0)</f>
        <v>50</v>
      </c>
      <c r="K6" s="6"/>
      <c r="L6" s="6"/>
    </row>
    <row r="7" spans="1:12" ht="25.5" customHeight="1" x14ac:dyDescent="0.3">
      <c r="A7" s="6"/>
      <c r="B7" s="6" t="s">
        <v>10</v>
      </c>
      <c r="C7" s="6"/>
      <c r="D7" s="6"/>
      <c r="E7" s="6"/>
      <c r="F7" s="6"/>
      <c r="G7" s="6"/>
      <c r="H7" s="6"/>
      <c r="I7" s="6">
        <f ca="1">SUM(OFFSET(I2,1,):OFFSET(I7,-1,))</f>
        <v>4</v>
      </c>
      <c r="J7" s="6">
        <f ca="1">SUM(OFFSET($J$2,1,):OFFSET(J7,-1,))</f>
        <v>200</v>
      </c>
      <c r="K7" s="6"/>
      <c r="L7" s="6"/>
    </row>
    <row r="8" spans="1:12" ht="44.25" customHeight="1" x14ac:dyDescent="0.35">
      <c r="A8" s="16" t="s">
        <v>25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</sheetData>
  <mergeCells count="2">
    <mergeCell ref="A1:L1"/>
    <mergeCell ref="A8:L8"/>
  </mergeCells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1819-5E2A-4102-B739-7C19F46DBDB6}">
  <dimension ref="A1:L13"/>
  <sheetViews>
    <sheetView view="pageLayout" zoomScaleNormal="100" workbookViewId="0">
      <selection activeCell="D5" sqref="D5"/>
    </sheetView>
  </sheetViews>
  <sheetFormatPr defaultRowHeight="15.75" x14ac:dyDescent="0.25"/>
  <cols>
    <col min="1" max="1" width="5.25" style="1" customWidth="1"/>
    <col min="2" max="2" width="11.625" style="1" customWidth="1"/>
    <col min="3" max="3" width="8.375" style="1" customWidth="1"/>
    <col min="4" max="4" width="19.375" style="1" customWidth="1"/>
    <col min="5" max="5" width="6.25" style="1" customWidth="1"/>
    <col min="6" max="6" width="8.375" style="1" customWidth="1"/>
    <col min="7" max="7" width="10.75" style="1" customWidth="1"/>
    <col min="8" max="8" width="10.875" style="1" customWidth="1"/>
    <col min="9" max="9" width="5.375" style="1" customWidth="1"/>
    <col min="10" max="10" width="9" style="1"/>
    <col min="11" max="11" width="10.625" style="1" customWidth="1"/>
    <col min="12" max="16384" width="9" style="1"/>
  </cols>
  <sheetData>
    <row r="1" spans="1:12" ht="30" x14ac:dyDescent="0.25">
      <c r="A1" s="15" t="s">
        <v>29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1" customFormat="1" ht="21" x14ac:dyDescent="0.4">
      <c r="A2" s="7" t="s">
        <v>1</v>
      </c>
      <c r="B2" s="7" t="s">
        <v>13</v>
      </c>
      <c r="C2" s="7" t="s">
        <v>3</v>
      </c>
      <c r="D2" s="7" t="s">
        <v>4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10" t="s">
        <v>30</v>
      </c>
      <c r="K2" s="7" t="s">
        <v>8</v>
      </c>
      <c r="L2" s="7" t="s">
        <v>9</v>
      </c>
    </row>
    <row r="3" spans="1:12" ht="17.25" x14ac:dyDescent="0.3">
      <c r="A3" s="6">
        <v>0</v>
      </c>
      <c r="B3" s="3" t="str">
        <f>IFERROR(VLOOKUP($A3,[1]销售现抽!$A$2:$J$50,COLUMN(),0),0)</f>
        <v>2021-01-22</v>
      </c>
      <c r="C3" s="3" t="str">
        <f>IFERROR(VLOOKUP($A3,[1]销售现抽!$A$2:$J$50,COLUMN(),0),0)</f>
        <v>V09</v>
      </c>
      <c r="D3" s="3" t="str">
        <f>IFERROR(VLOOKUP($A3,[1]销售现抽!$A$2:$J$50,COLUMN(),0),0)</f>
        <v>慕威单支套</v>
      </c>
      <c r="E3" s="3">
        <f>IFERROR(VLOOKUP($A3,[1]销售现抽!$A$2:$J$50,COLUMN(),0),0)</f>
        <v>880</v>
      </c>
      <c r="F3" s="3" t="str">
        <f>IFERROR(VLOOKUP($A3,[1]销售现抽!$A$2:$J$50,COLUMN(),0),0)</f>
        <v>销-销售7部</v>
      </c>
      <c r="G3" s="3" t="s">
        <v>31</v>
      </c>
      <c r="H3" s="3" t="str">
        <f>IFERROR(VLOOKUP($A3,[1]销售现抽!$A$2:$J$50,COLUMN(),0),0)</f>
        <v>会员本金</v>
      </c>
      <c r="I3" s="3">
        <f>IFERROR(VLOOKUP($A3,[1]销售现抽!$A$2:$J$50,COLUMN(),0),0)</f>
        <v>1</v>
      </c>
      <c r="J3" s="3">
        <v>20</v>
      </c>
      <c r="K3" s="6"/>
      <c r="L3" s="6"/>
    </row>
    <row r="4" spans="1:12" ht="17.25" x14ac:dyDescent="0.3">
      <c r="A4" s="6">
        <v>1</v>
      </c>
      <c r="B4" s="3" t="str">
        <f>IFERROR(VLOOKUP($A4,[1]销售现抽!$A$2:$J$50,COLUMN(),0),0)</f>
        <v>2021-01-22</v>
      </c>
      <c r="C4" s="3" t="str">
        <f>IFERROR(VLOOKUP($A4,[1]销售现抽!$A$2:$J$50,COLUMN(),0),0)</f>
        <v>V01</v>
      </c>
      <c r="D4" s="3" t="str">
        <f>IFERROR(VLOOKUP($A4,[1]销售现抽!$A$2:$J$50,COLUMN(),0),0)</f>
        <v>(叁仟)方块A*22</v>
      </c>
      <c r="E4" s="3">
        <f>IFERROR(VLOOKUP($A4,[1]销售现抽!$A$2:$J$50,COLUMN(),0),0)</f>
        <v>3000</v>
      </c>
      <c r="F4" s="3" t="str">
        <f>IFERROR(VLOOKUP($A4,[1]销售现抽!$A$2:$J$50,COLUMN(),0),0)</f>
        <v>国际部</v>
      </c>
      <c r="G4" s="3" t="str">
        <f>IFERROR(VLOOKUP($A4,[1]销售现抽!$A$2:$J$50,COLUMN(),0),0)</f>
        <v>国际孙启鹏</v>
      </c>
      <c r="H4" s="3" t="str">
        <f>IFERROR(VLOOKUP($A4,[1]销售现抽!$A$2:$J$50,COLUMN(),0),0)</f>
        <v>会员本金</v>
      </c>
      <c r="I4" s="3">
        <f>IFERROR(VLOOKUP($A4,[1]销售现抽!$A$2:$J$50,COLUMN(),0),0)</f>
        <v>1</v>
      </c>
      <c r="J4" s="3">
        <v>50</v>
      </c>
      <c r="K4" s="6"/>
      <c r="L4" s="6"/>
    </row>
    <row r="5" spans="1:12" ht="17.25" x14ac:dyDescent="0.3">
      <c r="A5" s="6"/>
      <c r="B5" s="3"/>
      <c r="C5" s="3"/>
      <c r="D5" s="3"/>
      <c r="E5" s="3"/>
      <c r="F5" s="3"/>
      <c r="G5" s="3"/>
      <c r="H5" s="3"/>
      <c r="I5" s="3"/>
      <c r="J5" s="3"/>
      <c r="K5" s="6"/>
      <c r="L5" s="6"/>
    </row>
    <row r="6" spans="1:12" ht="17.25" x14ac:dyDescent="0.3">
      <c r="A6" s="6"/>
      <c r="B6" s="3"/>
      <c r="C6" s="3"/>
      <c r="D6" s="3"/>
      <c r="E6" s="3"/>
      <c r="F6" s="3"/>
      <c r="G6" s="3"/>
      <c r="H6" s="3"/>
      <c r="I6" s="3"/>
      <c r="J6" s="3"/>
      <c r="K6" s="6"/>
      <c r="L6" s="6"/>
    </row>
    <row r="7" spans="1:12" ht="17.25" x14ac:dyDescent="0.3">
      <c r="A7" s="6"/>
      <c r="B7" s="3"/>
      <c r="C7" s="3"/>
      <c r="D7" s="3"/>
      <c r="E7" s="3"/>
      <c r="F7" s="3"/>
      <c r="G7" s="3"/>
      <c r="H7" s="3"/>
      <c r="I7" s="3"/>
      <c r="J7" s="3"/>
      <c r="K7" s="6"/>
      <c r="L7" s="6"/>
    </row>
    <row r="8" spans="1:12" ht="17.25" x14ac:dyDescent="0.3">
      <c r="A8" s="6"/>
      <c r="B8" s="3"/>
      <c r="C8" s="3"/>
      <c r="D8" s="3"/>
      <c r="E8" s="3"/>
      <c r="F8" s="3"/>
      <c r="G8" s="3"/>
      <c r="H8" s="3"/>
      <c r="I8" s="3"/>
      <c r="J8" s="3"/>
      <c r="K8" s="6"/>
      <c r="L8" s="6"/>
    </row>
    <row r="9" spans="1:12" ht="17.25" x14ac:dyDescent="0.3">
      <c r="A9" s="6"/>
      <c r="B9" s="3"/>
      <c r="C9" s="3"/>
      <c r="D9" s="3"/>
      <c r="E9" s="3"/>
      <c r="F9" s="3"/>
      <c r="G9" s="3"/>
      <c r="H9" s="3"/>
      <c r="I9" s="3"/>
      <c r="J9" s="3"/>
      <c r="K9" s="6"/>
      <c r="L9" s="6"/>
    </row>
    <row r="10" spans="1:12" ht="17.25" x14ac:dyDescent="0.3">
      <c r="A10" s="6"/>
      <c r="B10" s="3"/>
      <c r="C10" s="3"/>
      <c r="D10" s="3"/>
      <c r="E10" s="3"/>
      <c r="F10" s="3"/>
      <c r="G10" s="3"/>
      <c r="H10" s="3"/>
      <c r="I10" s="3"/>
      <c r="J10" s="3"/>
      <c r="K10" s="6"/>
      <c r="L10" s="6"/>
    </row>
    <row r="11" spans="1:12" ht="17.25" x14ac:dyDescent="0.3">
      <c r="A11" s="6"/>
      <c r="B11" s="3"/>
      <c r="C11" s="3"/>
      <c r="D11" s="3"/>
      <c r="E11" s="3"/>
      <c r="F11" s="3"/>
      <c r="G11" s="3"/>
      <c r="H11" s="3"/>
      <c r="I11" s="3"/>
      <c r="J11" s="3"/>
      <c r="K11" s="6"/>
      <c r="L11" s="6"/>
    </row>
    <row r="12" spans="1:12" ht="17.25" x14ac:dyDescent="0.3">
      <c r="A12" s="6"/>
      <c r="B12" s="6" t="s">
        <v>10</v>
      </c>
      <c r="C12" s="6"/>
      <c r="D12" s="6"/>
      <c r="E12" s="6"/>
      <c r="F12" s="6"/>
      <c r="G12" s="6"/>
      <c r="H12" s="6"/>
      <c r="I12" s="6">
        <f ca="1">SUM(OFFSET(I2,1,):OFFSET(I12,-1,))</f>
        <v>2</v>
      </c>
      <c r="J12" s="6">
        <f ca="1">SUM(OFFSET($J$2,1,):OFFSET(J12,-1,))</f>
        <v>70</v>
      </c>
      <c r="K12" s="6"/>
      <c r="L12" s="6"/>
    </row>
    <row r="13" spans="1:12" ht="44.25" customHeight="1" x14ac:dyDescent="0.35">
      <c r="A13" s="16" t="s">
        <v>25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</sheetData>
  <mergeCells count="2">
    <mergeCell ref="A1:L1"/>
    <mergeCell ref="A13:L13"/>
  </mergeCells>
  <phoneticPr fontId="4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A929-2963-4D69-8309-6D6B046D001B}">
  <dimension ref="A1:I9"/>
  <sheetViews>
    <sheetView view="pageLayout" zoomScaleNormal="100" workbookViewId="0">
      <selection activeCell="D5" sqref="D5"/>
    </sheetView>
  </sheetViews>
  <sheetFormatPr defaultRowHeight="15.75" x14ac:dyDescent="0.25"/>
  <cols>
    <col min="1" max="1" width="5.25" style="1" customWidth="1"/>
    <col min="2" max="2" width="11.625" style="1" customWidth="1"/>
    <col min="3" max="3" width="11.125" style="1" customWidth="1"/>
    <col min="4" max="4" width="19.375" style="1" customWidth="1"/>
    <col min="5" max="5" width="8.375" style="1" customWidth="1"/>
    <col min="6" max="6" width="10.75" style="1" customWidth="1"/>
    <col min="7" max="7" width="10.5" style="1" customWidth="1"/>
    <col min="8" max="8" width="14.25" style="1" customWidth="1"/>
    <col min="9" max="9" width="25.375" style="1" customWidth="1"/>
    <col min="10" max="16384" width="9" style="1"/>
  </cols>
  <sheetData>
    <row r="1" spans="1:9" ht="38.25" customHeight="1" x14ac:dyDescent="0.25">
      <c r="A1" s="15" t="s">
        <v>32</v>
      </c>
      <c r="B1" s="15"/>
      <c r="C1" s="15"/>
      <c r="D1" s="15"/>
      <c r="E1" s="15"/>
      <c r="F1" s="15"/>
      <c r="G1" s="15"/>
      <c r="H1" s="15"/>
      <c r="I1" s="15"/>
    </row>
    <row r="2" spans="1:9" s="11" customFormat="1" ht="27.75" customHeight="1" x14ac:dyDescent="0.4">
      <c r="A2" s="7" t="s">
        <v>1</v>
      </c>
      <c r="B2" s="7" t="s">
        <v>13</v>
      </c>
      <c r="C2" s="7" t="s">
        <v>3</v>
      </c>
      <c r="D2" s="7" t="s">
        <v>4</v>
      </c>
      <c r="E2" s="7" t="s">
        <v>15</v>
      </c>
      <c r="F2" s="7" t="s">
        <v>16</v>
      </c>
      <c r="G2" s="10" t="s">
        <v>30</v>
      </c>
      <c r="H2" s="7" t="s">
        <v>8</v>
      </c>
      <c r="I2" s="7" t="s">
        <v>9</v>
      </c>
    </row>
    <row r="3" spans="1:9" ht="27.75" customHeight="1" x14ac:dyDescent="0.3">
      <c r="A3" s="6">
        <v>0</v>
      </c>
      <c r="B3" s="3" t="s">
        <v>34</v>
      </c>
      <c r="C3" s="3" t="s">
        <v>35</v>
      </c>
      <c r="D3" s="3" t="s">
        <v>49</v>
      </c>
      <c r="E3" s="3" t="s">
        <v>38</v>
      </c>
      <c r="F3" s="3" t="s">
        <v>41</v>
      </c>
      <c r="G3" s="3">
        <v>20</v>
      </c>
      <c r="H3" s="6"/>
      <c r="I3" s="6"/>
    </row>
    <row r="4" spans="1:9" ht="27.75" customHeight="1" x14ac:dyDescent="0.3">
      <c r="A4" s="6">
        <v>1</v>
      </c>
      <c r="B4" s="3" t="s">
        <v>34</v>
      </c>
      <c r="C4" s="3" t="s">
        <v>36</v>
      </c>
      <c r="D4" s="3" t="s">
        <v>50</v>
      </c>
      <c r="E4" s="3" t="s">
        <v>39</v>
      </c>
      <c r="F4" s="3" t="s">
        <v>42</v>
      </c>
      <c r="G4" s="3">
        <v>20</v>
      </c>
      <c r="H4" s="6"/>
      <c r="I4" s="6"/>
    </row>
    <row r="5" spans="1:9" ht="27.75" customHeight="1" x14ac:dyDescent="0.3">
      <c r="A5" s="6">
        <v>2</v>
      </c>
      <c r="B5" s="3" t="s">
        <v>34</v>
      </c>
      <c r="C5" s="3" t="s">
        <v>37</v>
      </c>
      <c r="D5" s="3" t="s">
        <v>51</v>
      </c>
      <c r="E5" s="3" t="s">
        <v>40</v>
      </c>
      <c r="F5" s="3" t="s">
        <v>43</v>
      </c>
      <c r="G5" s="3">
        <v>50</v>
      </c>
      <c r="H5" s="6"/>
      <c r="I5" s="6"/>
    </row>
    <row r="6" spans="1:9" ht="27.75" customHeight="1" x14ac:dyDescent="0.3">
      <c r="A6" s="6">
        <v>3</v>
      </c>
      <c r="B6" s="3" t="s">
        <v>33</v>
      </c>
      <c r="C6" s="3" t="s">
        <v>44</v>
      </c>
      <c r="D6" s="3" t="s">
        <v>52</v>
      </c>
      <c r="E6" s="3" t="s">
        <v>39</v>
      </c>
      <c r="F6" s="3" t="s">
        <v>48</v>
      </c>
      <c r="G6" s="3">
        <v>50</v>
      </c>
      <c r="H6" s="6"/>
      <c r="I6" s="6"/>
    </row>
    <row r="7" spans="1:9" ht="27.75" customHeight="1" x14ac:dyDescent="0.3">
      <c r="A7" s="6">
        <v>4</v>
      </c>
      <c r="B7" s="3" t="s">
        <v>33</v>
      </c>
      <c r="C7" s="3" t="s">
        <v>45</v>
      </c>
      <c r="D7" s="3" t="s">
        <v>53</v>
      </c>
      <c r="E7" s="3" t="s">
        <v>46</v>
      </c>
      <c r="F7" s="3" t="s">
        <v>47</v>
      </c>
      <c r="G7" s="3">
        <v>100</v>
      </c>
      <c r="H7" s="6"/>
      <c r="I7" s="6"/>
    </row>
    <row r="8" spans="1:9" ht="27.75" customHeight="1" x14ac:dyDescent="0.3">
      <c r="A8" s="6"/>
      <c r="B8" s="6" t="s">
        <v>10</v>
      </c>
      <c r="C8" s="6"/>
      <c r="D8" s="6"/>
      <c r="E8" s="6"/>
      <c r="F8" s="6"/>
      <c r="G8" s="6">
        <f ca="1">SUM(OFFSET($G$2,1,):OFFSET(G8,-1,))</f>
        <v>240</v>
      </c>
      <c r="H8" s="6"/>
      <c r="I8" s="6"/>
    </row>
    <row r="9" spans="1:9" ht="44.25" customHeight="1" x14ac:dyDescent="0.35">
      <c r="A9" s="16" t="s">
        <v>25</v>
      </c>
      <c r="B9" s="16"/>
      <c r="C9" s="16"/>
      <c r="D9" s="16"/>
      <c r="E9" s="16"/>
      <c r="F9" s="16"/>
      <c r="G9" s="16"/>
      <c r="H9" s="16"/>
      <c r="I9" s="16"/>
    </row>
  </sheetData>
  <mergeCells count="2">
    <mergeCell ref="A1:I1"/>
    <mergeCell ref="A9:I9"/>
  </mergeCells>
  <phoneticPr fontId="4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4E40-1C3C-44E7-904E-F24195B310C2}">
  <dimension ref="A1"/>
  <sheetViews>
    <sheetView workbookViewId="0"/>
  </sheetViews>
  <sheetFormatPr defaultRowHeight="15.75" x14ac:dyDescent="0.25"/>
  <sheetData/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5"/>
  <sheetViews>
    <sheetView tabSelected="1" view="pageLayout" zoomScaleNormal="100" workbookViewId="0">
      <selection activeCell="D8" sqref="D8"/>
    </sheetView>
  </sheetViews>
  <sheetFormatPr defaultRowHeight="15.75" x14ac:dyDescent="0.25"/>
  <cols>
    <col min="1" max="1" width="5.375" style="1" customWidth="1"/>
    <col min="2" max="2" width="13.5" style="1" customWidth="1"/>
    <col min="3" max="3" width="13" style="1" customWidth="1"/>
    <col min="4" max="4" width="9" style="1"/>
    <col min="5" max="5" width="10" style="1" customWidth="1"/>
    <col min="6" max="6" width="10.125" style="1" customWidth="1"/>
    <col min="7" max="7" width="10" style="1" customWidth="1"/>
    <col min="8" max="8" width="7.5" style="1" customWidth="1"/>
    <col min="9" max="9" width="7.375" style="1" customWidth="1"/>
    <col min="10" max="10" width="10.625" style="1" customWidth="1"/>
    <col min="11" max="11" width="9.125" style="1" customWidth="1"/>
    <col min="12" max="12" width="11.875" style="1" customWidth="1"/>
    <col min="13" max="16384" width="9" style="1"/>
  </cols>
  <sheetData>
    <row r="1" spans="1:12" ht="35.25" x14ac:dyDescent="0.5">
      <c r="A1" s="17" t="s">
        <v>19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25.5" customHeight="1" x14ac:dyDescent="0.25">
      <c r="A2" s="7" t="s">
        <v>1</v>
      </c>
      <c r="B2" s="7" t="s">
        <v>2</v>
      </c>
      <c r="C2" s="7" t="s">
        <v>20</v>
      </c>
      <c r="D2" s="7" t="s">
        <v>21</v>
      </c>
      <c r="E2" s="7" t="s">
        <v>3</v>
      </c>
      <c r="F2" s="7" t="s">
        <v>22</v>
      </c>
      <c r="G2" s="7" t="s">
        <v>17</v>
      </c>
      <c r="H2" s="7" t="s">
        <v>6</v>
      </c>
      <c r="I2" s="7" t="s">
        <v>5</v>
      </c>
      <c r="J2" s="7" t="s">
        <v>7</v>
      </c>
      <c r="K2" s="7" t="s">
        <v>8</v>
      </c>
      <c r="L2" s="7" t="s">
        <v>9</v>
      </c>
    </row>
    <row r="3" spans="1:12" ht="25.5" customHeight="1" x14ac:dyDescent="0.25">
      <c r="A3" s="8">
        <v>0</v>
      </c>
      <c r="B3" s="8" t="str">
        <f>IFERROR(VLOOKUP($A3,[1]资源现抽!$A$2:$J$50,COLUMN(),0),0)</f>
        <v>2021-01-22</v>
      </c>
      <c r="C3" s="8" t="str">
        <f>IFERROR(VLOOKUP($A3,[1]资源现抽!$A$2:$J$50,COLUMN(),0),0)</f>
        <v>资-B组</v>
      </c>
      <c r="D3" s="8" t="str">
        <f>IFERROR(VLOOKUP($A3,[1]资源现抽!$A$2:$J$50,COLUMN(),0),0)</f>
        <v>杨佳丽</v>
      </c>
      <c r="E3" s="8" t="str">
        <f>IFERROR(VLOOKUP($A3,[1]资源现抽!$A$2:$J$50,COLUMN(),0),0)</f>
        <v>V20</v>
      </c>
      <c r="F3" s="8" t="str">
        <f>IFERROR(VLOOKUP($A3,[1]资源现抽!$A$2:$J$50,COLUMN(),0),0)</f>
        <v>点舞</v>
      </c>
      <c r="G3" s="8" t="str">
        <f>IFERROR(VLOOKUP($A3,[1]资源现抽!$A$2:$J$50,COLUMN(),0),0)</f>
        <v>微信</v>
      </c>
      <c r="H3" s="8">
        <f>IFERROR(VLOOKUP($A3,[1]资源现抽!$A$2:$J$50,COLUMN(),0),0)</f>
        <v>1</v>
      </c>
      <c r="I3" s="8">
        <f>IFERROR(VLOOKUP($A3,[1]资源现抽!$A$2:$J$50,COLUMN(),0),0)</f>
        <v>520</v>
      </c>
      <c r="J3" s="8">
        <f>IFERROR(VLOOKUP($A3,[1]资源现抽!$A$2:$J$50,COLUMN(),0),0)</f>
        <v>260</v>
      </c>
      <c r="K3" s="8"/>
      <c r="L3" s="12"/>
    </row>
    <row r="4" spans="1:12" ht="25.5" customHeight="1" x14ac:dyDescent="0.25">
      <c r="A4" s="8"/>
      <c r="B4" s="8"/>
      <c r="C4" s="8" t="s">
        <v>10</v>
      </c>
      <c r="D4" s="8"/>
      <c r="E4" s="8"/>
      <c r="F4" s="8"/>
      <c r="G4" s="8"/>
      <c r="H4" s="8"/>
      <c r="I4" s="8">
        <f ca="1">SUM(OFFSET($I$2,1,):OFFSET(I4,-1,))</f>
        <v>520</v>
      </c>
      <c r="J4" s="8">
        <f ca="1">SUM(OFFSET($J$2,1,):OFFSET(J4,-1,))</f>
        <v>260</v>
      </c>
      <c r="K4" s="8"/>
      <c r="L4" s="8"/>
    </row>
    <row r="5" spans="1:12" ht="41.25" customHeight="1" x14ac:dyDescent="0.4">
      <c r="A5" s="18" t="s">
        <v>24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</sheetData>
  <mergeCells count="2">
    <mergeCell ref="A1:L1"/>
    <mergeCell ref="A5:L5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副卡点舞</vt:lpstr>
      <vt:lpstr>现抽提成报表</vt:lpstr>
      <vt:lpstr>管理现抽提报表 </vt:lpstr>
      <vt:lpstr>入客奖励报表</vt:lpstr>
      <vt:lpstr>Sheet1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2021-01-22T07:27:22Z</cp:lastPrinted>
  <dcterms:created xsi:type="dcterms:W3CDTF">2021-01-03T06:24:09Z</dcterms:created>
  <dcterms:modified xsi:type="dcterms:W3CDTF">2021-01-23T09:11:41Z</dcterms:modified>
</cp:coreProperties>
</file>