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现抽\"/>
    </mc:Choice>
  </mc:AlternateContent>
  <xr:revisionPtr revIDLastSave="0" documentId="8_{4F8D7A23-2537-427B-9BD1-DFFE0250711C}" xr6:coauthVersionLast="36" xr6:coauthVersionMax="36" xr10:uidLastSave="{00000000-0000-0000-0000-000000000000}"/>
  <bookViews>
    <workbookView xWindow="0" yWindow="0" windowWidth="28800" windowHeight="12135" xr2:uid="{B93A83FA-18F9-4A72-9459-8478D955D228}"/>
  </bookViews>
  <sheets>
    <sheet name="副卡点舞" sheetId="1" r:id="rId1"/>
    <sheet name="现抽提成报表" sheetId="2" r:id="rId2"/>
    <sheet name="花单现抽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19" i="3" s="1"/>
  <c r="J38" i="2"/>
  <c r="I38" i="2"/>
  <c r="G4" i="1"/>
  <c r="G3" i="1"/>
  <c r="G5" i="1" s="1"/>
</calcChain>
</file>

<file path=xl/sharedStrings.xml><?xml version="1.0" encoding="utf-8"?>
<sst xmlns="http://schemas.openxmlformats.org/spreadsheetml/2006/main" count="354" uniqueCount="115">
  <si>
    <t>2021年1月副卡点舞现抽报表</t>
    <phoneticPr fontId="4" type="noConversion"/>
  </si>
  <si>
    <t>序号</t>
    <phoneticPr fontId="4" type="noConversion"/>
  </si>
  <si>
    <t>日期</t>
    <phoneticPr fontId="4" type="noConversion"/>
  </si>
  <si>
    <t>房台名称</t>
  </si>
  <si>
    <t>酒水项目</t>
  </si>
  <si>
    <t>金额</t>
  </si>
  <si>
    <t>数量</t>
  </si>
  <si>
    <t>现抽金额</t>
    <phoneticPr fontId="4" type="noConversion"/>
  </si>
  <si>
    <t>签字</t>
    <phoneticPr fontId="4" type="noConversion"/>
  </si>
  <si>
    <t>备注</t>
    <phoneticPr fontId="4" type="noConversion"/>
  </si>
  <si>
    <t>2021-01-02</t>
  </si>
  <si>
    <t>V09</t>
  </si>
  <si>
    <t>点舞(副卡专用)</t>
  </si>
  <si>
    <t>总裁3</t>
  </si>
  <si>
    <t>总计</t>
    <phoneticPr fontId="4" type="noConversion"/>
  </si>
  <si>
    <t xml:space="preserve">           稽核:                            行政总监:                            总经理:                                 领款人:</t>
    <phoneticPr fontId="4" type="noConversion"/>
  </si>
  <si>
    <t>2021年1月酒水现抽报表</t>
    <phoneticPr fontId="4" type="noConversion"/>
  </si>
  <si>
    <t>日期</t>
  </si>
  <si>
    <t>单价</t>
  </si>
  <si>
    <t>部门</t>
    <phoneticPr fontId="4" type="noConversion"/>
  </si>
  <si>
    <t>订房人</t>
  </si>
  <si>
    <t>支付方式</t>
  </si>
  <si>
    <t>数量</t>
    <phoneticPr fontId="4" type="noConversion"/>
  </si>
  <si>
    <t>订房现抽</t>
    <phoneticPr fontId="4" type="noConversion"/>
  </si>
  <si>
    <t>666</t>
  </si>
  <si>
    <t>慕威VSOP单只套</t>
  </si>
  <si>
    <t>销-9部</t>
  </si>
  <si>
    <t>丁洋</t>
  </si>
  <si>
    <t>微信</t>
  </si>
  <si>
    <t>PARTY12</t>
  </si>
  <si>
    <t>市场部</t>
  </si>
  <si>
    <t>张彪</t>
  </si>
  <si>
    <t>方块A*22</t>
  </si>
  <si>
    <t>销-3部</t>
  </si>
  <si>
    <t>黄不平</t>
  </si>
  <si>
    <t>PARTY7</t>
  </si>
  <si>
    <t>销-6部</t>
  </si>
  <si>
    <t>袁兵</t>
  </si>
  <si>
    <t>PARTY8</t>
  </si>
  <si>
    <t>资源部</t>
  </si>
  <si>
    <t>龙志魁</t>
  </si>
  <si>
    <t>V02</t>
  </si>
  <si>
    <t>伍哲</t>
  </si>
  <si>
    <t>会员本金,微信</t>
  </si>
  <si>
    <t>V05</t>
  </si>
  <si>
    <t>郭冰</t>
  </si>
  <si>
    <t>V07</t>
  </si>
  <si>
    <t>肖达树</t>
  </si>
  <si>
    <t>会员本金</t>
  </si>
  <si>
    <t>V08</t>
  </si>
  <si>
    <t>销-5部</t>
  </si>
  <si>
    <t>杨艳</t>
  </si>
  <si>
    <t>V11</t>
  </si>
  <si>
    <t>销-2部</t>
  </si>
  <si>
    <t>夏梦翔</t>
  </si>
  <si>
    <t>V12</t>
  </si>
  <si>
    <t>慕威VSOP*5+香槟*1</t>
  </si>
  <si>
    <t>陈思宇</t>
  </si>
  <si>
    <t>会员本金,现金</t>
  </si>
  <si>
    <t>V13</t>
  </si>
  <si>
    <t>V粉利口酒单只套</t>
  </si>
  <si>
    <t>陈健</t>
  </si>
  <si>
    <t>V20</t>
  </si>
  <si>
    <t>罗明军</t>
  </si>
  <si>
    <t>古驰</t>
  </si>
  <si>
    <t>轩尼诗*4+香槟*2</t>
  </si>
  <si>
    <t>罗本善</t>
  </si>
  <si>
    <t>pos,会员本金</t>
  </si>
  <si>
    <t>总裁10</t>
  </si>
  <si>
    <t>郑小龙</t>
  </si>
  <si>
    <t>总裁11</t>
  </si>
  <si>
    <t>总裁2</t>
  </si>
  <si>
    <t>销-8部</t>
  </si>
  <si>
    <t>刘雅诗</t>
  </si>
  <si>
    <t>总裁5</t>
  </si>
  <si>
    <t>袁鹏</t>
  </si>
  <si>
    <t>总裁6</t>
  </si>
  <si>
    <t>总裁7</t>
  </si>
  <si>
    <t>张永明</t>
  </si>
  <si>
    <t>总裁8</t>
  </si>
  <si>
    <t>刘玲</t>
  </si>
  <si>
    <t>总裁9</t>
  </si>
  <si>
    <t>邓琳</t>
  </si>
  <si>
    <t>钻石1</t>
  </si>
  <si>
    <t>黄佳</t>
  </si>
  <si>
    <t>钻石2</t>
  </si>
  <si>
    <t>何润峰</t>
  </si>
  <si>
    <t>钻石5</t>
  </si>
  <si>
    <t>欧阳悦</t>
  </si>
  <si>
    <t>钻石6</t>
  </si>
  <si>
    <t>钻石7</t>
  </si>
  <si>
    <t>胡振扬</t>
  </si>
  <si>
    <t>钻石8</t>
  </si>
  <si>
    <t>宝诗来XO单只套</t>
  </si>
  <si>
    <t>钻石9</t>
  </si>
  <si>
    <t>罗翔</t>
  </si>
  <si>
    <t>V21</t>
  </si>
  <si>
    <t>颜庆发</t>
  </si>
  <si>
    <t>2020年1月Bgo(有底薪)现抽报表</t>
    <phoneticPr fontId="4" type="noConversion"/>
  </si>
  <si>
    <t>艺人部门</t>
  </si>
  <si>
    <t>艺人</t>
  </si>
  <si>
    <t>酒水类别</t>
  </si>
  <si>
    <t>资-Bgo有底薪</t>
  </si>
  <si>
    <t>李莉莎</t>
  </si>
  <si>
    <t>888</t>
  </si>
  <si>
    <t>点舞</t>
  </si>
  <si>
    <t>现金</t>
  </si>
  <si>
    <t>秦小毛</t>
  </si>
  <si>
    <t>微信,现金</t>
  </si>
  <si>
    <t>唐依欣</t>
  </si>
  <si>
    <t>PARTY1</t>
  </si>
  <si>
    <t>空降2</t>
  </si>
  <si>
    <t>唐英婷</t>
  </si>
  <si>
    <t>总裁1</t>
  </si>
  <si>
    <t xml:space="preserve">              稽核:                            行政总监:                         总经理:                             领款人: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</si>
</sst>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sz val="24"/>
      <color theme="3"/>
      <name val="等线 Light"/>
      <family val="3"/>
      <charset val="134"/>
      <scheme val="maj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24"/>
      <color theme="3"/>
      <name val="等线 Light"/>
      <family val="3"/>
      <charset val="134"/>
      <scheme val="major"/>
    </font>
    <font>
      <sz val="28"/>
      <color theme="3"/>
      <name val="等线 Light"/>
      <family val="3"/>
      <charset val="134"/>
      <scheme val="major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2" fillId="0" borderId="1" xfId="1" applyNumberFormat="1" applyFont="1" applyBorder="1" applyAlignment="1">
      <alignment horizontal="center" vertical="center"/>
    </xf>
    <xf numFmtId="0" fontId="0" fillId="0" borderId="0" xfId="0" applyNumberFormat="1"/>
    <xf numFmtId="0" fontId="5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2" xfId="0" applyNumberFormat="1" applyFont="1" applyBorder="1"/>
    <xf numFmtId="0" fontId="6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Border="1" applyAlignment="1">
      <alignment horizontal="left" vertical="center"/>
    </xf>
    <xf numFmtId="0" fontId="7" fillId="0" borderId="1" xfId="1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/>
    </xf>
    <xf numFmtId="0" fontId="6" fillId="0" borderId="2" xfId="0" applyNumberFormat="1" applyFont="1" applyBorder="1" applyAlignment="1">
      <alignment horizontal="center"/>
    </xf>
    <xf numFmtId="0" fontId="8" fillId="0" borderId="1" xfId="1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9" fillId="0" borderId="3" xfId="0" applyNumberFormat="1" applyFont="1" applyBorder="1" applyAlignment="1">
      <alignment horizontal="left" vertical="center"/>
    </xf>
  </cellXfs>
  <cellStyles count="2">
    <cellStyle name="标题" xfId="1" builtinId="1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3502-9434-43A5-B2B4-1F9C4DAE2DEB}">
  <dimension ref="A1:I6"/>
  <sheetViews>
    <sheetView tabSelected="1" view="pageLayout" zoomScaleNormal="100" workbookViewId="0">
      <selection activeCell="H9" sqref="H9"/>
    </sheetView>
  </sheetViews>
  <sheetFormatPr defaultRowHeight="15.75" x14ac:dyDescent="0.25"/>
  <cols>
    <col min="1" max="1" width="6.875" style="2" customWidth="1"/>
    <col min="2" max="2" width="13.5" style="2" customWidth="1"/>
    <col min="3" max="3" width="10.25" style="2" customWidth="1"/>
    <col min="4" max="4" width="17.5" style="2" customWidth="1"/>
    <col min="5" max="5" width="12.875" style="2" customWidth="1"/>
    <col min="6" max="7" width="12.125" style="2" customWidth="1"/>
    <col min="8" max="8" width="14.125" style="2" customWidth="1"/>
    <col min="9" max="9" width="20.875" style="2" customWidth="1"/>
    <col min="10" max="16384" width="9" style="2"/>
  </cols>
  <sheetData>
    <row r="1" spans="1:9" ht="3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22.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ht="22.5" customHeight="1" x14ac:dyDescent="0.25">
      <c r="A3" s="4">
        <v>1</v>
      </c>
      <c r="B3" s="4" t="s">
        <v>10</v>
      </c>
      <c r="C3" s="4" t="s">
        <v>11</v>
      </c>
      <c r="D3" s="4" t="s">
        <v>12</v>
      </c>
      <c r="E3" s="4">
        <v>2000</v>
      </c>
      <c r="F3" s="4">
        <v>2</v>
      </c>
      <c r="G3" s="4">
        <f>F3*150</f>
        <v>300</v>
      </c>
      <c r="H3" s="4"/>
      <c r="I3" s="4"/>
    </row>
    <row r="4" spans="1:9" ht="22.5" customHeight="1" x14ac:dyDescent="0.25">
      <c r="A4" s="4">
        <v>2</v>
      </c>
      <c r="B4" s="4" t="s">
        <v>10</v>
      </c>
      <c r="C4" s="4" t="s">
        <v>13</v>
      </c>
      <c r="D4" s="4" t="s">
        <v>12</v>
      </c>
      <c r="E4" s="4">
        <v>10000</v>
      </c>
      <c r="F4" s="4">
        <v>10</v>
      </c>
      <c r="G4" s="4">
        <f>F4*150</f>
        <v>1500</v>
      </c>
      <c r="H4" s="4"/>
      <c r="I4" s="4"/>
    </row>
    <row r="5" spans="1:9" ht="22.5" customHeight="1" x14ac:dyDescent="0.3">
      <c r="A5" s="5"/>
      <c r="B5" s="5"/>
      <c r="C5" s="6" t="s">
        <v>14</v>
      </c>
      <c r="D5" s="5"/>
      <c r="E5" s="5"/>
      <c r="F5" s="5"/>
      <c r="G5" s="6">
        <f>SUM(G3:G4)</f>
        <v>1800</v>
      </c>
      <c r="H5" s="5"/>
      <c r="I5" s="5"/>
    </row>
    <row r="6" spans="1:9" ht="27" customHeight="1" x14ac:dyDescent="0.25">
      <c r="A6" s="7" t="s">
        <v>15</v>
      </c>
      <c r="B6" s="7"/>
      <c r="C6" s="7"/>
      <c r="D6" s="7"/>
      <c r="E6" s="7"/>
      <c r="F6" s="7"/>
      <c r="G6" s="7"/>
      <c r="H6" s="7"/>
      <c r="I6" s="7"/>
    </row>
  </sheetData>
  <mergeCells count="2">
    <mergeCell ref="A1:I1"/>
    <mergeCell ref="A6:I6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BCFA-C256-4485-B9F0-204432861D07}">
  <dimension ref="A1:L39"/>
  <sheetViews>
    <sheetView view="pageLayout" topLeftCell="A13" zoomScaleNormal="100" workbookViewId="0">
      <selection activeCell="H9" sqref="H9"/>
    </sheetView>
  </sheetViews>
  <sheetFormatPr defaultRowHeight="15.75" x14ac:dyDescent="0.25"/>
  <cols>
    <col min="1" max="1" width="5.25" style="2" customWidth="1"/>
    <col min="2" max="2" width="11.625" style="2" customWidth="1"/>
    <col min="3" max="3" width="9.25" style="2" customWidth="1"/>
    <col min="4" max="4" width="20.125" style="2" customWidth="1"/>
    <col min="5" max="5" width="7.875" style="2" customWidth="1"/>
    <col min="6" max="6" width="11.5" style="2" customWidth="1"/>
    <col min="7" max="7" width="8.375" style="2" customWidth="1"/>
    <col min="8" max="8" width="13.625" style="2" customWidth="1"/>
    <col min="9" max="9" width="6.125" style="2" customWidth="1"/>
    <col min="10" max="10" width="9" style="2"/>
    <col min="11" max="11" width="10.625" style="2" customWidth="1"/>
    <col min="12" max="16384" width="9" style="2"/>
  </cols>
  <sheetData>
    <row r="1" spans="1:12" ht="30" x14ac:dyDescent="0.25">
      <c r="A1" s="8" t="s">
        <v>16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8" x14ac:dyDescent="0.35">
      <c r="A2" s="3" t="s">
        <v>1</v>
      </c>
      <c r="B2" s="3" t="s">
        <v>17</v>
      </c>
      <c r="C2" s="3" t="s">
        <v>3</v>
      </c>
      <c r="D2" s="3" t="s">
        <v>4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9" t="s">
        <v>23</v>
      </c>
      <c r="K2" s="3" t="s">
        <v>8</v>
      </c>
      <c r="L2" s="3" t="s">
        <v>9</v>
      </c>
    </row>
    <row r="3" spans="1:12" ht="17.25" x14ac:dyDescent="0.3">
      <c r="A3" s="10">
        <v>1</v>
      </c>
      <c r="B3" s="10" t="s">
        <v>10</v>
      </c>
      <c r="C3" s="10" t="s">
        <v>24</v>
      </c>
      <c r="D3" s="10" t="s">
        <v>25</v>
      </c>
      <c r="E3" s="10">
        <v>680</v>
      </c>
      <c r="F3" s="10" t="s">
        <v>26</v>
      </c>
      <c r="G3" s="10" t="s">
        <v>27</v>
      </c>
      <c r="H3" s="10" t="s">
        <v>28</v>
      </c>
      <c r="I3" s="10">
        <v>1</v>
      </c>
      <c r="J3" s="10">
        <v>30</v>
      </c>
      <c r="K3" s="10"/>
      <c r="L3" s="10"/>
    </row>
    <row r="4" spans="1:12" ht="17.25" x14ac:dyDescent="0.3">
      <c r="A4" s="10">
        <v>2</v>
      </c>
      <c r="B4" s="10" t="s">
        <v>10</v>
      </c>
      <c r="C4" s="10" t="s">
        <v>29</v>
      </c>
      <c r="D4" s="10" t="s">
        <v>25</v>
      </c>
      <c r="E4" s="10">
        <v>680</v>
      </c>
      <c r="F4" s="10" t="s">
        <v>30</v>
      </c>
      <c r="G4" s="10" t="s">
        <v>31</v>
      </c>
      <c r="H4" s="10" t="s">
        <v>28</v>
      </c>
      <c r="I4" s="10">
        <v>1</v>
      </c>
      <c r="J4" s="10">
        <v>30</v>
      </c>
      <c r="K4" s="10"/>
      <c r="L4" s="10"/>
    </row>
    <row r="5" spans="1:12" ht="17.25" x14ac:dyDescent="0.3">
      <c r="A5" s="10">
        <v>3</v>
      </c>
      <c r="B5" s="10" t="s">
        <v>10</v>
      </c>
      <c r="C5" s="10" t="s">
        <v>29</v>
      </c>
      <c r="D5" s="10" t="s">
        <v>32</v>
      </c>
      <c r="E5" s="10">
        <v>3000</v>
      </c>
      <c r="F5" s="10" t="s">
        <v>33</v>
      </c>
      <c r="G5" s="10" t="s">
        <v>34</v>
      </c>
      <c r="H5" s="10" t="s">
        <v>28</v>
      </c>
      <c r="I5" s="10">
        <v>1</v>
      </c>
      <c r="J5" s="10">
        <v>50</v>
      </c>
      <c r="K5" s="10"/>
      <c r="L5" s="10"/>
    </row>
    <row r="6" spans="1:12" ht="17.25" x14ac:dyDescent="0.3">
      <c r="A6" s="10">
        <v>4</v>
      </c>
      <c r="B6" s="10" t="s">
        <v>10</v>
      </c>
      <c r="C6" s="10" t="s">
        <v>35</v>
      </c>
      <c r="D6" s="10" t="s">
        <v>25</v>
      </c>
      <c r="E6" s="10">
        <v>680</v>
      </c>
      <c r="F6" s="10" t="s">
        <v>36</v>
      </c>
      <c r="G6" s="10" t="s">
        <v>37</v>
      </c>
      <c r="H6" s="10" t="s">
        <v>28</v>
      </c>
      <c r="I6" s="10">
        <v>1</v>
      </c>
      <c r="J6" s="10">
        <v>30</v>
      </c>
      <c r="K6" s="10"/>
      <c r="L6" s="10"/>
    </row>
    <row r="7" spans="1:12" ht="17.25" x14ac:dyDescent="0.3">
      <c r="A7" s="10">
        <v>5</v>
      </c>
      <c r="B7" s="10" t="s">
        <v>10</v>
      </c>
      <c r="C7" s="10" t="s">
        <v>38</v>
      </c>
      <c r="D7" s="10" t="s">
        <v>25</v>
      </c>
      <c r="E7" s="10">
        <v>680</v>
      </c>
      <c r="F7" s="10" t="s">
        <v>39</v>
      </c>
      <c r="G7" s="10" t="s">
        <v>40</v>
      </c>
      <c r="H7" s="10" t="s">
        <v>28</v>
      </c>
      <c r="I7" s="10">
        <v>1</v>
      </c>
      <c r="J7" s="10">
        <v>30</v>
      </c>
      <c r="K7" s="10"/>
      <c r="L7" s="10"/>
    </row>
    <row r="8" spans="1:12" ht="17.25" x14ac:dyDescent="0.3">
      <c r="A8" s="10">
        <v>6</v>
      </c>
      <c r="B8" s="10" t="s">
        <v>10</v>
      </c>
      <c r="C8" s="10" t="s">
        <v>41</v>
      </c>
      <c r="D8" s="10" t="s">
        <v>25</v>
      </c>
      <c r="E8" s="10">
        <v>680</v>
      </c>
      <c r="F8" s="10" t="s">
        <v>33</v>
      </c>
      <c r="G8" s="10" t="s">
        <v>42</v>
      </c>
      <c r="H8" s="10" t="s">
        <v>43</v>
      </c>
      <c r="I8" s="10">
        <v>1</v>
      </c>
      <c r="J8" s="10">
        <v>30</v>
      </c>
      <c r="K8" s="10"/>
      <c r="L8" s="10"/>
    </row>
    <row r="9" spans="1:12" ht="17.25" x14ac:dyDescent="0.3">
      <c r="A9" s="10">
        <v>7</v>
      </c>
      <c r="B9" s="10" t="s">
        <v>10</v>
      </c>
      <c r="C9" s="10" t="s">
        <v>41</v>
      </c>
      <c r="D9" s="10" t="s">
        <v>25</v>
      </c>
      <c r="E9" s="10">
        <v>680</v>
      </c>
      <c r="F9" s="10" t="s">
        <v>33</v>
      </c>
      <c r="G9" s="10" t="s">
        <v>42</v>
      </c>
      <c r="H9" s="10" t="s">
        <v>28</v>
      </c>
      <c r="I9" s="10">
        <v>2</v>
      </c>
      <c r="J9" s="10">
        <v>60</v>
      </c>
      <c r="K9" s="10"/>
      <c r="L9" s="10"/>
    </row>
    <row r="10" spans="1:12" ht="17.25" x14ac:dyDescent="0.3">
      <c r="A10" s="10">
        <v>8</v>
      </c>
      <c r="B10" s="10" t="s">
        <v>10</v>
      </c>
      <c r="C10" s="10" t="s">
        <v>44</v>
      </c>
      <c r="D10" s="10" t="s">
        <v>25</v>
      </c>
      <c r="E10" s="10">
        <v>680</v>
      </c>
      <c r="F10" s="10" t="s">
        <v>30</v>
      </c>
      <c r="G10" s="10" t="s">
        <v>45</v>
      </c>
      <c r="H10" s="10" t="s">
        <v>28</v>
      </c>
      <c r="I10" s="10">
        <v>1</v>
      </c>
      <c r="J10" s="10">
        <v>30</v>
      </c>
      <c r="K10" s="10"/>
      <c r="L10" s="10"/>
    </row>
    <row r="11" spans="1:12" ht="17.25" x14ac:dyDescent="0.3">
      <c r="A11" s="10">
        <v>9</v>
      </c>
      <c r="B11" s="10" t="s">
        <v>10</v>
      </c>
      <c r="C11" s="10" t="s">
        <v>46</v>
      </c>
      <c r="D11" s="10" t="s">
        <v>25</v>
      </c>
      <c r="E11" s="10">
        <v>680</v>
      </c>
      <c r="F11" s="10" t="s">
        <v>26</v>
      </c>
      <c r="G11" s="10" t="s">
        <v>47</v>
      </c>
      <c r="H11" s="10" t="s">
        <v>48</v>
      </c>
      <c r="I11" s="10">
        <v>1</v>
      </c>
      <c r="J11" s="10">
        <v>30</v>
      </c>
      <c r="K11" s="10"/>
      <c r="L11" s="10"/>
    </row>
    <row r="12" spans="1:12" ht="17.25" x14ac:dyDescent="0.3">
      <c r="A12" s="10"/>
      <c r="B12" s="10" t="s">
        <v>10</v>
      </c>
      <c r="C12" s="10" t="s">
        <v>49</v>
      </c>
      <c r="D12" s="10" t="s">
        <v>25</v>
      </c>
      <c r="E12" s="10">
        <v>680</v>
      </c>
      <c r="F12" s="10" t="s">
        <v>50</v>
      </c>
      <c r="G12" s="10" t="s">
        <v>51</v>
      </c>
      <c r="H12" s="10" t="s">
        <v>43</v>
      </c>
      <c r="I12" s="10">
        <v>1</v>
      </c>
      <c r="J12" s="10">
        <v>30</v>
      </c>
      <c r="K12" s="10"/>
      <c r="L12" s="10"/>
    </row>
    <row r="13" spans="1:12" ht="17.25" x14ac:dyDescent="0.3">
      <c r="A13" s="10"/>
      <c r="B13" s="10" t="s">
        <v>10</v>
      </c>
      <c r="C13" s="10" t="s">
        <v>49</v>
      </c>
      <c r="D13" s="10" t="s">
        <v>25</v>
      </c>
      <c r="E13" s="10">
        <v>680</v>
      </c>
      <c r="F13" s="10" t="s">
        <v>50</v>
      </c>
      <c r="G13" s="10" t="s">
        <v>51</v>
      </c>
      <c r="H13" s="10" t="s">
        <v>28</v>
      </c>
      <c r="I13" s="10">
        <v>1</v>
      </c>
      <c r="J13" s="10">
        <v>30</v>
      </c>
      <c r="K13" s="10"/>
      <c r="L13" s="10"/>
    </row>
    <row r="14" spans="1:12" ht="17.25" x14ac:dyDescent="0.3">
      <c r="A14" s="10"/>
      <c r="B14" s="10" t="s">
        <v>10</v>
      </c>
      <c r="C14" s="10" t="s">
        <v>52</v>
      </c>
      <c r="D14" s="10" t="s">
        <v>25</v>
      </c>
      <c r="E14" s="10">
        <v>680</v>
      </c>
      <c r="F14" s="10" t="s">
        <v>53</v>
      </c>
      <c r="G14" s="10" t="s">
        <v>54</v>
      </c>
      <c r="H14" s="10" t="s">
        <v>28</v>
      </c>
      <c r="I14" s="10">
        <v>1</v>
      </c>
      <c r="J14" s="10">
        <v>30</v>
      </c>
      <c r="K14" s="10"/>
      <c r="L14" s="10"/>
    </row>
    <row r="15" spans="1:12" ht="17.25" x14ac:dyDescent="0.3">
      <c r="A15" s="10"/>
      <c r="B15" s="10" t="s">
        <v>10</v>
      </c>
      <c r="C15" s="10" t="s">
        <v>55</v>
      </c>
      <c r="D15" s="10" t="s">
        <v>56</v>
      </c>
      <c r="E15" s="10">
        <v>3000</v>
      </c>
      <c r="F15" s="10" t="s">
        <v>53</v>
      </c>
      <c r="G15" s="10" t="s">
        <v>57</v>
      </c>
      <c r="H15" s="10" t="s">
        <v>58</v>
      </c>
      <c r="I15" s="10">
        <v>1</v>
      </c>
      <c r="J15" s="10">
        <v>50</v>
      </c>
      <c r="K15" s="10"/>
      <c r="L15" s="10"/>
    </row>
    <row r="16" spans="1:12" ht="17.25" x14ac:dyDescent="0.3">
      <c r="A16" s="10"/>
      <c r="B16" s="10" t="s">
        <v>10</v>
      </c>
      <c r="C16" s="10" t="s">
        <v>59</v>
      </c>
      <c r="D16" s="10" t="s">
        <v>60</v>
      </c>
      <c r="E16" s="10">
        <v>780</v>
      </c>
      <c r="F16" s="10" t="s">
        <v>30</v>
      </c>
      <c r="G16" s="10" t="s">
        <v>61</v>
      </c>
      <c r="H16" s="10" t="s">
        <v>58</v>
      </c>
      <c r="I16" s="10">
        <v>1</v>
      </c>
      <c r="J16" s="10">
        <v>30</v>
      </c>
      <c r="K16" s="10"/>
      <c r="L16" s="10"/>
    </row>
    <row r="17" spans="1:12" ht="17.25" x14ac:dyDescent="0.3">
      <c r="A17" s="10"/>
      <c r="B17" s="10" t="s">
        <v>10</v>
      </c>
      <c r="C17" s="10" t="s">
        <v>62</v>
      </c>
      <c r="D17" s="10" t="s">
        <v>56</v>
      </c>
      <c r="E17" s="10">
        <v>3000</v>
      </c>
      <c r="F17" s="10" t="s">
        <v>30</v>
      </c>
      <c r="G17" s="10" t="s">
        <v>63</v>
      </c>
      <c r="H17" s="10" t="s">
        <v>48</v>
      </c>
      <c r="I17" s="10">
        <v>1</v>
      </c>
      <c r="J17" s="10">
        <v>50</v>
      </c>
      <c r="K17" s="10"/>
      <c r="L17" s="10"/>
    </row>
    <row r="18" spans="1:12" ht="17.25" x14ac:dyDescent="0.3">
      <c r="A18" s="10"/>
      <c r="B18" s="10" t="s">
        <v>10</v>
      </c>
      <c r="C18" s="10" t="s">
        <v>62</v>
      </c>
      <c r="D18" s="10" t="s">
        <v>56</v>
      </c>
      <c r="E18" s="10">
        <v>3000</v>
      </c>
      <c r="F18" s="10" t="s">
        <v>30</v>
      </c>
      <c r="G18" s="10" t="s">
        <v>63</v>
      </c>
      <c r="H18" s="10" t="s">
        <v>28</v>
      </c>
      <c r="I18" s="10">
        <v>1</v>
      </c>
      <c r="J18" s="10">
        <v>50</v>
      </c>
      <c r="K18" s="10"/>
      <c r="L18" s="10"/>
    </row>
    <row r="19" spans="1:12" ht="17.25" x14ac:dyDescent="0.3">
      <c r="A19" s="10"/>
      <c r="B19" s="10" t="s">
        <v>10</v>
      </c>
      <c r="C19" s="10" t="s">
        <v>64</v>
      </c>
      <c r="D19" s="10" t="s">
        <v>65</v>
      </c>
      <c r="E19" s="10">
        <v>5000</v>
      </c>
      <c r="F19" s="10" t="s">
        <v>33</v>
      </c>
      <c r="G19" s="10" t="s">
        <v>66</v>
      </c>
      <c r="H19" s="10" t="s">
        <v>67</v>
      </c>
      <c r="I19" s="10">
        <v>1</v>
      </c>
      <c r="J19" s="10">
        <v>100</v>
      </c>
      <c r="K19" s="10"/>
      <c r="L19" s="10"/>
    </row>
    <row r="20" spans="1:12" ht="17.25" x14ac:dyDescent="0.3">
      <c r="A20" s="10"/>
      <c r="B20" s="10" t="s">
        <v>10</v>
      </c>
      <c r="C20" s="10" t="s">
        <v>68</v>
      </c>
      <c r="D20" s="10" t="s">
        <v>56</v>
      </c>
      <c r="E20" s="10">
        <v>3000</v>
      </c>
      <c r="F20" s="10" t="s">
        <v>53</v>
      </c>
      <c r="G20" s="10" t="s">
        <v>69</v>
      </c>
      <c r="H20" s="10" t="s">
        <v>48</v>
      </c>
      <c r="I20" s="10">
        <v>1</v>
      </c>
      <c r="J20" s="10">
        <v>50</v>
      </c>
      <c r="K20" s="10"/>
      <c r="L20" s="10"/>
    </row>
    <row r="21" spans="1:12" ht="17.25" x14ac:dyDescent="0.3">
      <c r="A21" s="10"/>
      <c r="B21" s="10" t="s">
        <v>10</v>
      </c>
      <c r="C21" s="10" t="s">
        <v>70</v>
      </c>
      <c r="D21" s="10" t="s">
        <v>25</v>
      </c>
      <c r="E21" s="10">
        <v>680</v>
      </c>
      <c r="F21" s="10" t="s">
        <v>53</v>
      </c>
      <c r="G21" s="10" t="s">
        <v>69</v>
      </c>
      <c r="H21" s="10" t="s">
        <v>48</v>
      </c>
      <c r="I21" s="10">
        <v>2</v>
      </c>
      <c r="J21" s="10">
        <v>60</v>
      </c>
      <c r="K21" s="10"/>
      <c r="L21" s="10"/>
    </row>
    <row r="22" spans="1:12" ht="17.25" x14ac:dyDescent="0.3">
      <c r="A22" s="10"/>
      <c r="B22" s="10" t="s">
        <v>10</v>
      </c>
      <c r="C22" s="10" t="s">
        <v>71</v>
      </c>
      <c r="D22" s="10" t="s">
        <v>60</v>
      </c>
      <c r="E22" s="10">
        <v>780</v>
      </c>
      <c r="F22" s="10" t="s">
        <v>36</v>
      </c>
      <c r="G22" s="10" t="s">
        <v>37</v>
      </c>
      <c r="H22" s="10" t="s">
        <v>28</v>
      </c>
      <c r="I22" s="10">
        <v>1</v>
      </c>
      <c r="J22" s="10">
        <v>30</v>
      </c>
      <c r="K22" s="10"/>
      <c r="L22" s="10"/>
    </row>
    <row r="23" spans="1:12" ht="17.25" x14ac:dyDescent="0.3">
      <c r="A23" s="10"/>
      <c r="B23" s="10" t="s">
        <v>10</v>
      </c>
      <c r="C23" s="10" t="s">
        <v>13</v>
      </c>
      <c r="D23" s="10" t="s">
        <v>56</v>
      </c>
      <c r="E23" s="10">
        <v>3000</v>
      </c>
      <c r="F23" s="10" t="s">
        <v>72</v>
      </c>
      <c r="G23" s="10" t="s">
        <v>73</v>
      </c>
      <c r="H23" s="10" t="s">
        <v>43</v>
      </c>
      <c r="I23" s="10">
        <v>1</v>
      </c>
      <c r="J23" s="10">
        <v>50</v>
      </c>
      <c r="K23" s="10"/>
      <c r="L23" s="10"/>
    </row>
    <row r="24" spans="1:12" ht="17.25" x14ac:dyDescent="0.3">
      <c r="A24" s="10"/>
      <c r="B24" s="10" t="s">
        <v>10</v>
      </c>
      <c r="C24" s="10" t="s">
        <v>74</v>
      </c>
      <c r="D24" s="10" t="s">
        <v>56</v>
      </c>
      <c r="E24" s="10">
        <v>3000</v>
      </c>
      <c r="F24" s="10" t="s">
        <v>72</v>
      </c>
      <c r="G24" s="10" t="s">
        <v>75</v>
      </c>
      <c r="H24" s="10" t="s">
        <v>48</v>
      </c>
      <c r="I24" s="10">
        <v>1</v>
      </c>
      <c r="J24" s="10">
        <v>50</v>
      </c>
      <c r="K24" s="10"/>
      <c r="L24" s="10"/>
    </row>
    <row r="25" spans="1:12" ht="17.25" x14ac:dyDescent="0.3">
      <c r="A25" s="10"/>
      <c r="B25" s="10" t="s">
        <v>10</v>
      </c>
      <c r="C25" s="10" t="s">
        <v>76</v>
      </c>
      <c r="D25" s="10" t="s">
        <v>56</v>
      </c>
      <c r="E25" s="10">
        <v>3000</v>
      </c>
      <c r="F25" s="10" t="s">
        <v>30</v>
      </c>
      <c r="G25" s="10" t="s">
        <v>61</v>
      </c>
      <c r="H25" s="10" t="s">
        <v>48</v>
      </c>
      <c r="I25" s="10">
        <v>1</v>
      </c>
      <c r="J25" s="10">
        <v>50</v>
      </c>
      <c r="K25" s="10"/>
      <c r="L25" s="10"/>
    </row>
    <row r="26" spans="1:12" ht="17.25" x14ac:dyDescent="0.3">
      <c r="A26" s="10"/>
      <c r="B26" s="10" t="s">
        <v>10</v>
      </c>
      <c r="C26" s="10" t="s">
        <v>77</v>
      </c>
      <c r="D26" s="10" t="s">
        <v>56</v>
      </c>
      <c r="E26" s="10">
        <v>3000</v>
      </c>
      <c r="F26" s="10" t="s">
        <v>72</v>
      </c>
      <c r="G26" s="10" t="s">
        <v>78</v>
      </c>
      <c r="H26" s="10" t="s">
        <v>28</v>
      </c>
      <c r="I26" s="10">
        <v>1</v>
      </c>
      <c r="J26" s="10">
        <v>50</v>
      </c>
      <c r="K26" s="10"/>
      <c r="L26" s="10"/>
    </row>
    <row r="27" spans="1:12" ht="17.25" x14ac:dyDescent="0.3">
      <c r="A27" s="10"/>
      <c r="B27" s="10" t="s">
        <v>10</v>
      </c>
      <c r="C27" s="10" t="s">
        <v>77</v>
      </c>
      <c r="D27" s="10" t="s">
        <v>25</v>
      </c>
      <c r="E27" s="10">
        <v>680</v>
      </c>
      <c r="F27" s="10" t="s">
        <v>72</v>
      </c>
      <c r="G27" s="10" t="s">
        <v>78</v>
      </c>
      <c r="H27" s="10" t="s">
        <v>28</v>
      </c>
      <c r="I27" s="10">
        <v>2</v>
      </c>
      <c r="J27" s="10">
        <v>60</v>
      </c>
      <c r="K27" s="10"/>
      <c r="L27" s="10"/>
    </row>
    <row r="28" spans="1:12" ht="17.25" x14ac:dyDescent="0.3">
      <c r="A28" s="10"/>
      <c r="B28" s="10" t="s">
        <v>10</v>
      </c>
      <c r="C28" s="10" t="s">
        <v>79</v>
      </c>
      <c r="D28" s="10" t="s">
        <v>25</v>
      </c>
      <c r="E28" s="10">
        <v>680</v>
      </c>
      <c r="F28" s="10" t="s">
        <v>26</v>
      </c>
      <c r="G28" s="10" t="s">
        <v>80</v>
      </c>
      <c r="H28" s="10" t="s">
        <v>28</v>
      </c>
      <c r="I28" s="10">
        <v>3</v>
      </c>
      <c r="J28" s="10">
        <v>90</v>
      </c>
      <c r="K28" s="10"/>
      <c r="L28" s="10"/>
    </row>
    <row r="29" spans="1:12" ht="17.25" x14ac:dyDescent="0.3">
      <c r="A29" s="10"/>
      <c r="B29" s="10" t="s">
        <v>10</v>
      </c>
      <c r="C29" s="10" t="s">
        <v>81</v>
      </c>
      <c r="D29" s="10" t="s">
        <v>65</v>
      </c>
      <c r="E29" s="10">
        <v>5000</v>
      </c>
      <c r="F29" s="10" t="s">
        <v>50</v>
      </c>
      <c r="G29" s="10" t="s">
        <v>82</v>
      </c>
      <c r="H29" s="10" t="s">
        <v>43</v>
      </c>
      <c r="I29" s="10">
        <v>1</v>
      </c>
      <c r="J29" s="10">
        <v>100</v>
      </c>
      <c r="K29" s="10"/>
      <c r="L29" s="10"/>
    </row>
    <row r="30" spans="1:12" ht="17.25" x14ac:dyDescent="0.3">
      <c r="A30" s="10"/>
      <c r="B30" s="10" t="s">
        <v>10</v>
      </c>
      <c r="C30" s="10" t="s">
        <v>83</v>
      </c>
      <c r="D30" s="10" t="s">
        <v>25</v>
      </c>
      <c r="E30" s="10">
        <v>680</v>
      </c>
      <c r="F30" s="10" t="s">
        <v>26</v>
      </c>
      <c r="G30" s="10" t="s">
        <v>84</v>
      </c>
      <c r="H30" s="10" t="s">
        <v>67</v>
      </c>
      <c r="I30" s="10">
        <v>1</v>
      </c>
      <c r="J30" s="10">
        <v>30</v>
      </c>
      <c r="K30" s="10"/>
      <c r="L30" s="10"/>
    </row>
    <row r="31" spans="1:12" ht="17.25" x14ac:dyDescent="0.3">
      <c r="A31" s="10"/>
      <c r="B31" s="10" t="s">
        <v>10</v>
      </c>
      <c r="C31" s="10" t="s">
        <v>85</v>
      </c>
      <c r="D31" s="10" t="s">
        <v>25</v>
      </c>
      <c r="E31" s="10">
        <v>680</v>
      </c>
      <c r="F31" s="10" t="s">
        <v>36</v>
      </c>
      <c r="G31" s="10" t="s">
        <v>86</v>
      </c>
      <c r="H31" s="10" t="s">
        <v>43</v>
      </c>
      <c r="I31" s="10">
        <v>2</v>
      </c>
      <c r="J31" s="10">
        <v>60</v>
      </c>
      <c r="K31" s="10"/>
      <c r="L31" s="10"/>
    </row>
    <row r="32" spans="1:12" ht="17.25" x14ac:dyDescent="0.3">
      <c r="A32" s="10"/>
      <c r="B32" s="10" t="s">
        <v>10</v>
      </c>
      <c r="C32" s="10" t="s">
        <v>87</v>
      </c>
      <c r="D32" s="10" t="s">
        <v>25</v>
      </c>
      <c r="E32" s="10">
        <v>680</v>
      </c>
      <c r="F32" s="10" t="s">
        <v>72</v>
      </c>
      <c r="G32" s="10" t="s">
        <v>88</v>
      </c>
      <c r="H32" s="10" t="s">
        <v>28</v>
      </c>
      <c r="I32" s="10">
        <v>1</v>
      </c>
      <c r="J32" s="10">
        <v>30</v>
      </c>
      <c r="K32" s="10"/>
      <c r="L32" s="10"/>
    </row>
    <row r="33" spans="1:12" ht="17.25" x14ac:dyDescent="0.3">
      <c r="A33" s="10"/>
      <c r="B33" s="10" t="s">
        <v>10</v>
      </c>
      <c r="C33" s="10" t="s">
        <v>89</v>
      </c>
      <c r="D33" s="10" t="s">
        <v>56</v>
      </c>
      <c r="E33" s="10">
        <v>3000</v>
      </c>
      <c r="F33" s="10" t="s">
        <v>30</v>
      </c>
      <c r="G33" s="10" t="s">
        <v>31</v>
      </c>
      <c r="H33" s="10" t="s">
        <v>43</v>
      </c>
      <c r="I33" s="10">
        <v>1</v>
      </c>
      <c r="J33" s="10">
        <v>50</v>
      </c>
      <c r="K33" s="10"/>
      <c r="L33" s="10"/>
    </row>
    <row r="34" spans="1:12" ht="17.25" x14ac:dyDescent="0.3">
      <c r="A34" s="10"/>
      <c r="B34" s="10" t="s">
        <v>10</v>
      </c>
      <c r="C34" s="10" t="s">
        <v>90</v>
      </c>
      <c r="D34" s="10" t="s">
        <v>56</v>
      </c>
      <c r="E34" s="10">
        <v>3000</v>
      </c>
      <c r="F34" s="10" t="s">
        <v>50</v>
      </c>
      <c r="G34" s="10" t="s">
        <v>91</v>
      </c>
      <c r="H34" s="10" t="s">
        <v>43</v>
      </c>
      <c r="I34" s="10">
        <v>1</v>
      </c>
      <c r="J34" s="10">
        <v>50</v>
      </c>
      <c r="K34" s="10"/>
      <c r="L34" s="10"/>
    </row>
    <row r="35" spans="1:12" ht="17.25" x14ac:dyDescent="0.3">
      <c r="A35" s="10"/>
      <c r="B35" s="10" t="s">
        <v>10</v>
      </c>
      <c r="C35" s="10" t="s">
        <v>92</v>
      </c>
      <c r="D35" s="10" t="s">
        <v>93</v>
      </c>
      <c r="E35" s="10">
        <v>2580</v>
      </c>
      <c r="F35" s="10" t="s">
        <v>53</v>
      </c>
      <c r="G35" s="10" t="s">
        <v>69</v>
      </c>
      <c r="H35" s="10" t="s">
        <v>28</v>
      </c>
      <c r="I35" s="10">
        <v>1</v>
      </c>
      <c r="J35" s="10">
        <v>100</v>
      </c>
      <c r="K35" s="10"/>
      <c r="L35" s="10"/>
    </row>
    <row r="36" spans="1:12" ht="17.25" x14ac:dyDescent="0.3">
      <c r="A36" s="10"/>
      <c r="B36" s="10" t="s">
        <v>10</v>
      </c>
      <c r="C36" s="10" t="s">
        <v>94</v>
      </c>
      <c r="D36" s="10" t="s">
        <v>25</v>
      </c>
      <c r="E36" s="10">
        <v>680</v>
      </c>
      <c r="F36" s="10" t="s">
        <v>26</v>
      </c>
      <c r="G36" s="10" t="s">
        <v>95</v>
      </c>
      <c r="H36" s="10" t="s">
        <v>28</v>
      </c>
      <c r="I36" s="10">
        <v>1</v>
      </c>
      <c r="J36" s="10">
        <v>30</v>
      </c>
      <c r="K36" s="10"/>
      <c r="L36" s="10"/>
    </row>
    <row r="37" spans="1:12" ht="17.25" x14ac:dyDescent="0.3">
      <c r="A37" s="10"/>
      <c r="B37" s="10" t="s">
        <v>10</v>
      </c>
      <c r="C37" s="10" t="s">
        <v>96</v>
      </c>
      <c r="D37" s="10" t="s">
        <v>25</v>
      </c>
      <c r="E37" s="10">
        <v>680</v>
      </c>
      <c r="F37" s="10" t="s">
        <v>72</v>
      </c>
      <c r="G37" s="10" t="s">
        <v>97</v>
      </c>
      <c r="H37" s="10" t="s">
        <v>28</v>
      </c>
      <c r="I37" s="10">
        <v>1</v>
      </c>
      <c r="J37" s="10">
        <v>30</v>
      </c>
      <c r="K37" s="10"/>
      <c r="L37" s="10"/>
    </row>
    <row r="38" spans="1:12" ht="17.25" x14ac:dyDescent="0.3">
      <c r="A38" s="10"/>
      <c r="B38" s="10" t="s">
        <v>14</v>
      </c>
      <c r="C38" s="10"/>
      <c r="D38" s="10"/>
      <c r="E38" s="10"/>
      <c r="F38" s="10"/>
      <c r="G38" s="10"/>
      <c r="H38" s="10"/>
      <c r="I38" s="10">
        <f>SUM(I3:I37)</f>
        <v>41</v>
      </c>
      <c r="J38" s="10">
        <f>SUM(J3:J37)</f>
        <v>1660</v>
      </c>
      <c r="K38" s="10"/>
      <c r="L38" s="10"/>
    </row>
    <row r="39" spans="1:12" ht="44.25" customHeight="1" x14ac:dyDescent="0.25">
      <c r="A39" s="7" t="s">
        <v>15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</sheetData>
  <mergeCells count="2">
    <mergeCell ref="A1:L1"/>
    <mergeCell ref="A39:L39"/>
  </mergeCells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2889-74F3-4817-B9C7-68B20E2CC4AB}">
  <dimension ref="A1:L20"/>
  <sheetViews>
    <sheetView view="pageLayout" zoomScaleNormal="100" workbookViewId="0">
      <selection activeCell="H9" sqref="H9"/>
    </sheetView>
  </sheetViews>
  <sheetFormatPr defaultRowHeight="15.75" x14ac:dyDescent="0.25"/>
  <cols>
    <col min="1" max="1" width="6.75" style="2" customWidth="1"/>
    <col min="2" max="2" width="14.375" style="2" customWidth="1"/>
    <col min="3" max="3" width="16" style="2" customWidth="1"/>
    <col min="4" max="4" width="9" style="2"/>
    <col min="5" max="5" width="11.375" style="2" customWidth="1"/>
    <col min="6" max="7" width="10.875" style="2" customWidth="1"/>
    <col min="8" max="8" width="7.5" style="2" customWidth="1"/>
    <col min="9" max="9" width="7.375" style="2" customWidth="1"/>
    <col min="10" max="10" width="10.625" style="2" customWidth="1"/>
    <col min="11" max="11" width="10.375" style="2" customWidth="1"/>
    <col min="12" max="12" width="7.75" style="2" customWidth="1"/>
    <col min="13" max="16384" width="9" style="2"/>
  </cols>
  <sheetData>
    <row r="1" spans="1:12" ht="35.25" x14ac:dyDescent="0.5">
      <c r="A1" s="11" t="s">
        <v>98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25.5" customHeight="1" x14ac:dyDescent="0.25">
      <c r="A2" s="12" t="s">
        <v>1</v>
      </c>
      <c r="B2" s="12" t="s">
        <v>2</v>
      </c>
      <c r="C2" s="12" t="s">
        <v>99</v>
      </c>
      <c r="D2" s="12" t="s">
        <v>100</v>
      </c>
      <c r="E2" s="12" t="s">
        <v>3</v>
      </c>
      <c r="F2" s="12" t="s">
        <v>101</v>
      </c>
      <c r="G2" s="12" t="s">
        <v>21</v>
      </c>
      <c r="H2" s="12" t="s">
        <v>6</v>
      </c>
      <c r="I2" s="12" t="s">
        <v>5</v>
      </c>
      <c r="J2" s="12" t="s">
        <v>7</v>
      </c>
      <c r="K2" s="12" t="s">
        <v>8</v>
      </c>
      <c r="L2" s="12" t="s">
        <v>9</v>
      </c>
    </row>
    <row r="3" spans="1:12" ht="25.5" customHeight="1" x14ac:dyDescent="0.25">
      <c r="A3" s="13">
        <v>1</v>
      </c>
      <c r="B3" s="13" t="s">
        <v>10</v>
      </c>
      <c r="C3" s="13" t="s">
        <v>102</v>
      </c>
      <c r="D3" s="13" t="s">
        <v>103</v>
      </c>
      <c r="E3" s="13" t="s">
        <v>104</v>
      </c>
      <c r="F3" s="13" t="s">
        <v>105</v>
      </c>
      <c r="G3" s="13" t="s">
        <v>106</v>
      </c>
      <c r="H3" s="13">
        <v>1</v>
      </c>
      <c r="I3" s="13">
        <v>300</v>
      </c>
      <c r="J3" s="13">
        <f>花单现抽!I3*0.5</f>
        <v>150</v>
      </c>
      <c r="K3" s="13"/>
      <c r="L3" s="13"/>
    </row>
    <row r="4" spans="1:12" ht="25.5" customHeight="1" x14ac:dyDescent="0.25">
      <c r="A4" s="13">
        <v>2</v>
      </c>
      <c r="B4" s="13" t="s">
        <v>10</v>
      </c>
      <c r="C4" s="13" t="s">
        <v>102</v>
      </c>
      <c r="D4" s="13" t="s">
        <v>103</v>
      </c>
      <c r="E4" s="13" t="s">
        <v>59</v>
      </c>
      <c r="F4" s="13" t="s">
        <v>105</v>
      </c>
      <c r="G4" s="13" t="s">
        <v>28</v>
      </c>
      <c r="H4" s="13">
        <v>1</v>
      </c>
      <c r="I4" s="13">
        <v>200</v>
      </c>
      <c r="J4" s="13">
        <f>花单现抽!I4*0.5</f>
        <v>100</v>
      </c>
      <c r="K4" s="13"/>
      <c r="L4" s="13"/>
    </row>
    <row r="5" spans="1:12" ht="25.5" customHeight="1" x14ac:dyDescent="0.25">
      <c r="A5" s="13">
        <v>3</v>
      </c>
      <c r="B5" s="13" t="s">
        <v>10</v>
      </c>
      <c r="C5" s="13" t="s">
        <v>102</v>
      </c>
      <c r="D5" s="13" t="s">
        <v>107</v>
      </c>
      <c r="E5" s="13" t="s">
        <v>59</v>
      </c>
      <c r="F5" s="13" t="s">
        <v>105</v>
      </c>
      <c r="G5" s="13" t="s">
        <v>28</v>
      </c>
      <c r="H5" s="13">
        <v>1</v>
      </c>
      <c r="I5" s="13">
        <v>200</v>
      </c>
      <c r="J5" s="13">
        <f>花单现抽!I5*0.5</f>
        <v>100</v>
      </c>
      <c r="K5" s="13"/>
      <c r="L5" s="13"/>
    </row>
    <row r="6" spans="1:12" ht="25.5" customHeight="1" x14ac:dyDescent="0.25">
      <c r="A6" s="13">
        <v>4</v>
      </c>
      <c r="B6" s="13" t="s">
        <v>10</v>
      </c>
      <c r="C6" s="13" t="s">
        <v>102</v>
      </c>
      <c r="D6" s="13" t="s">
        <v>107</v>
      </c>
      <c r="E6" s="13" t="s">
        <v>59</v>
      </c>
      <c r="F6" s="13" t="s">
        <v>105</v>
      </c>
      <c r="G6" s="13" t="s">
        <v>108</v>
      </c>
      <c r="H6" s="13">
        <v>1</v>
      </c>
      <c r="I6" s="13">
        <v>520</v>
      </c>
      <c r="J6" s="13">
        <f>花单现抽!I6*0.5</f>
        <v>260</v>
      </c>
      <c r="K6" s="13"/>
      <c r="L6" s="13"/>
    </row>
    <row r="7" spans="1:12" ht="25.5" customHeight="1" x14ac:dyDescent="0.25">
      <c r="A7" s="13">
        <v>5</v>
      </c>
      <c r="B7" s="13" t="s">
        <v>10</v>
      </c>
      <c r="C7" s="13" t="s">
        <v>102</v>
      </c>
      <c r="D7" s="13" t="s">
        <v>107</v>
      </c>
      <c r="E7" s="13" t="s">
        <v>76</v>
      </c>
      <c r="F7" s="13" t="s">
        <v>105</v>
      </c>
      <c r="G7" s="13" t="s">
        <v>48</v>
      </c>
      <c r="H7" s="13">
        <v>1</v>
      </c>
      <c r="I7" s="13">
        <v>657</v>
      </c>
      <c r="J7" s="13">
        <f>INT(花单现抽!I7*0.4)</f>
        <v>262</v>
      </c>
      <c r="K7" s="13"/>
      <c r="L7" s="13"/>
    </row>
    <row r="8" spans="1:12" ht="25.5" customHeight="1" x14ac:dyDescent="0.25">
      <c r="A8" s="13">
        <v>6</v>
      </c>
      <c r="B8" s="13" t="s">
        <v>10</v>
      </c>
      <c r="C8" s="13" t="s">
        <v>102</v>
      </c>
      <c r="D8" s="13" t="s">
        <v>109</v>
      </c>
      <c r="E8" s="13" t="s">
        <v>104</v>
      </c>
      <c r="F8" s="13" t="s">
        <v>105</v>
      </c>
      <c r="G8" s="13" t="s">
        <v>106</v>
      </c>
      <c r="H8" s="13">
        <v>1</v>
      </c>
      <c r="I8" s="13">
        <v>200</v>
      </c>
      <c r="J8" s="13">
        <f>花单现抽!I8*0.5</f>
        <v>100</v>
      </c>
      <c r="K8" s="13"/>
      <c r="L8" s="13"/>
    </row>
    <row r="9" spans="1:12" ht="25.5" customHeight="1" x14ac:dyDescent="0.25">
      <c r="A9" s="13">
        <v>7</v>
      </c>
      <c r="B9" s="13" t="s">
        <v>10</v>
      </c>
      <c r="C9" s="13" t="s">
        <v>102</v>
      </c>
      <c r="D9" s="13" t="s">
        <v>109</v>
      </c>
      <c r="E9" s="13" t="s">
        <v>110</v>
      </c>
      <c r="F9" s="13" t="s">
        <v>105</v>
      </c>
      <c r="G9" s="13" t="s">
        <v>28</v>
      </c>
      <c r="H9" s="13">
        <v>1</v>
      </c>
      <c r="I9" s="13">
        <v>200</v>
      </c>
      <c r="J9" s="13">
        <f>花单现抽!I9*0.5</f>
        <v>100</v>
      </c>
      <c r="K9" s="13"/>
      <c r="L9" s="13"/>
    </row>
    <row r="10" spans="1:12" ht="25.5" customHeight="1" x14ac:dyDescent="0.25">
      <c r="A10" s="13">
        <v>8</v>
      </c>
      <c r="B10" s="13" t="s">
        <v>10</v>
      </c>
      <c r="C10" s="13" t="s">
        <v>102</v>
      </c>
      <c r="D10" s="13" t="s">
        <v>109</v>
      </c>
      <c r="E10" s="13" t="s">
        <v>59</v>
      </c>
      <c r="F10" s="13" t="s">
        <v>105</v>
      </c>
      <c r="G10" s="13" t="s">
        <v>28</v>
      </c>
      <c r="H10" s="13">
        <v>1</v>
      </c>
      <c r="I10" s="13">
        <v>200</v>
      </c>
      <c r="J10" s="13">
        <f>花单现抽!I10*0.5</f>
        <v>100</v>
      </c>
      <c r="K10" s="13"/>
      <c r="L10" s="13"/>
    </row>
    <row r="11" spans="1:12" ht="25.5" customHeight="1" x14ac:dyDescent="0.25">
      <c r="A11" s="13">
        <v>9</v>
      </c>
      <c r="B11" s="13" t="s">
        <v>10</v>
      </c>
      <c r="C11" s="13" t="s">
        <v>102</v>
      </c>
      <c r="D11" s="13" t="s">
        <v>109</v>
      </c>
      <c r="E11" s="13" t="s">
        <v>111</v>
      </c>
      <c r="F11" s="13" t="s">
        <v>105</v>
      </c>
      <c r="G11" s="13" t="s">
        <v>108</v>
      </c>
      <c r="H11" s="13">
        <v>1</v>
      </c>
      <c r="I11" s="13">
        <v>200</v>
      </c>
      <c r="J11" s="13">
        <f>花单现抽!I11*0.5</f>
        <v>100</v>
      </c>
      <c r="K11" s="13"/>
      <c r="L11" s="13"/>
    </row>
    <row r="12" spans="1:12" ht="25.5" customHeight="1" x14ac:dyDescent="0.25">
      <c r="A12" s="13">
        <v>10</v>
      </c>
      <c r="B12" s="13" t="s">
        <v>10</v>
      </c>
      <c r="C12" s="13" t="s">
        <v>102</v>
      </c>
      <c r="D12" s="13" t="s">
        <v>112</v>
      </c>
      <c r="E12" s="13" t="s">
        <v>11</v>
      </c>
      <c r="F12" s="13" t="s">
        <v>105</v>
      </c>
      <c r="G12" s="13" t="s">
        <v>28</v>
      </c>
      <c r="H12" s="13">
        <v>2</v>
      </c>
      <c r="I12" s="13">
        <v>720</v>
      </c>
      <c r="J12" s="13">
        <f>花单现抽!I12*0.5</f>
        <v>360</v>
      </c>
      <c r="K12" s="13"/>
      <c r="L12" s="13"/>
    </row>
    <row r="13" spans="1:12" ht="25.5" customHeight="1" x14ac:dyDescent="0.25">
      <c r="A13" s="13">
        <v>11</v>
      </c>
      <c r="B13" s="13" t="s">
        <v>10</v>
      </c>
      <c r="C13" s="13" t="s">
        <v>102</v>
      </c>
      <c r="D13" s="13" t="s">
        <v>112</v>
      </c>
      <c r="E13" s="13" t="s">
        <v>59</v>
      </c>
      <c r="F13" s="13" t="s">
        <v>105</v>
      </c>
      <c r="G13" s="13" t="s">
        <v>28</v>
      </c>
      <c r="H13" s="13">
        <v>1</v>
      </c>
      <c r="I13" s="13">
        <v>200</v>
      </c>
      <c r="J13" s="13">
        <f>花单现抽!I13*0.5</f>
        <v>100</v>
      </c>
      <c r="K13" s="13"/>
      <c r="L13" s="13"/>
    </row>
    <row r="14" spans="1:12" ht="25.5" customHeight="1" x14ac:dyDescent="0.25">
      <c r="A14" s="13">
        <v>12</v>
      </c>
      <c r="B14" s="13" t="s">
        <v>10</v>
      </c>
      <c r="C14" s="13" t="s">
        <v>102</v>
      </c>
      <c r="D14" s="13" t="s">
        <v>112</v>
      </c>
      <c r="E14" s="13" t="s">
        <v>113</v>
      </c>
      <c r="F14" s="13" t="s">
        <v>105</v>
      </c>
      <c r="G14" s="13" t="s">
        <v>106</v>
      </c>
      <c r="H14" s="13">
        <v>1</v>
      </c>
      <c r="I14" s="13">
        <v>200</v>
      </c>
      <c r="J14" s="13">
        <f>花单现抽!I14*0.5</f>
        <v>100</v>
      </c>
      <c r="K14" s="13"/>
      <c r="L14" s="13"/>
    </row>
    <row r="15" spans="1:12" ht="25.5" customHeight="1" x14ac:dyDescent="0.25">
      <c r="A15" s="13">
        <v>13</v>
      </c>
      <c r="B15" s="13" t="s">
        <v>10</v>
      </c>
      <c r="C15" s="13" t="s">
        <v>102</v>
      </c>
      <c r="D15" s="13" t="s">
        <v>112</v>
      </c>
      <c r="E15" s="13" t="s">
        <v>13</v>
      </c>
      <c r="F15" s="13" t="s">
        <v>105</v>
      </c>
      <c r="G15" s="13" t="s">
        <v>28</v>
      </c>
      <c r="H15" s="13">
        <v>1</v>
      </c>
      <c r="I15" s="13">
        <v>200</v>
      </c>
      <c r="J15" s="13">
        <f>花单现抽!I15*0.5</f>
        <v>100</v>
      </c>
      <c r="K15" s="13"/>
      <c r="L15" s="13"/>
    </row>
    <row r="16" spans="1:12" ht="25.5" customHeight="1" x14ac:dyDescent="0.25">
      <c r="A16" s="13">
        <v>14</v>
      </c>
      <c r="B16" s="13" t="s">
        <v>10</v>
      </c>
      <c r="C16" s="13" t="s">
        <v>102</v>
      </c>
      <c r="D16" s="13" t="s">
        <v>112</v>
      </c>
      <c r="E16" s="13" t="s">
        <v>13</v>
      </c>
      <c r="F16" s="13" t="s">
        <v>105</v>
      </c>
      <c r="G16" s="13" t="s">
        <v>106</v>
      </c>
      <c r="H16" s="13">
        <v>2</v>
      </c>
      <c r="I16" s="13">
        <v>400</v>
      </c>
      <c r="J16" s="13">
        <f>花单现抽!I16*0.5</f>
        <v>200</v>
      </c>
      <c r="K16" s="13"/>
      <c r="L16" s="13"/>
    </row>
    <row r="17" spans="1:12" ht="25.5" customHeight="1" x14ac:dyDescent="0.25">
      <c r="A17" s="13">
        <v>15</v>
      </c>
      <c r="B17" s="13" t="s">
        <v>10</v>
      </c>
      <c r="C17" s="13" t="s">
        <v>102</v>
      </c>
      <c r="D17" s="13" t="s">
        <v>112</v>
      </c>
      <c r="E17" s="13" t="s">
        <v>76</v>
      </c>
      <c r="F17" s="13" t="s">
        <v>105</v>
      </c>
      <c r="G17" s="13" t="s">
        <v>48</v>
      </c>
      <c r="H17" s="13">
        <v>1</v>
      </c>
      <c r="I17" s="13">
        <v>657</v>
      </c>
      <c r="J17" s="13">
        <f>INT(花单现抽!I17*0.4)</f>
        <v>262</v>
      </c>
      <c r="K17" s="13"/>
      <c r="L17" s="13"/>
    </row>
    <row r="18" spans="1:12" ht="25.5" customHeight="1" x14ac:dyDescent="0.25">
      <c r="A18" s="13">
        <v>16</v>
      </c>
      <c r="B18" s="13" t="s">
        <v>10</v>
      </c>
      <c r="C18" s="13" t="s">
        <v>102</v>
      </c>
      <c r="D18" s="13" t="s">
        <v>112</v>
      </c>
      <c r="E18" s="13" t="s">
        <v>81</v>
      </c>
      <c r="F18" s="13" t="s">
        <v>105</v>
      </c>
      <c r="G18" s="13" t="s">
        <v>106</v>
      </c>
      <c r="H18" s="13">
        <v>1</v>
      </c>
      <c r="I18" s="13">
        <v>200</v>
      </c>
      <c r="J18" s="13">
        <f>花单现抽!I18*0.5</f>
        <v>100</v>
      </c>
      <c r="K18" s="13"/>
      <c r="L18" s="13"/>
    </row>
    <row r="19" spans="1:12" ht="25.5" customHeight="1" x14ac:dyDescent="0.25">
      <c r="A19" s="13"/>
      <c r="B19" s="13"/>
      <c r="C19" s="13" t="s">
        <v>14</v>
      </c>
      <c r="D19" s="13"/>
      <c r="E19" s="13"/>
      <c r="F19" s="13"/>
      <c r="G19" s="13"/>
      <c r="H19" s="13"/>
      <c r="I19" s="13">
        <f>SUM(I3:I18)</f>
        <v>5254</v>
      </c>
      <c r="J19" s="13">
        <f>SUM(J3:J18)</f>
        <v>2494</v>
      </c>
      <c r="K19" s="13"/>
      <c r="L19" s="13"/>
    </row>
    <row r="20" spans="1:12" ht="21" x14ac:dyDescent="0.25">
      <c r="A20" s="14" t="s">
        <v>114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</sheetData>
  <mergeCells count="2">
    <mergeCell ref="A1:L1"/>
    <mergeCell ref="A20:L20"/>
  </mergeCells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副卡点舞</vt:lpstr>
      <vt:lpstr>现抽提成报表</vt:lpstr>
      <vt:lpstr>花单现抽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2021-01-03T06:24:09Z</dcterms:created>
  <dcterms:modified xsi:type="dcterms:W3CDTF">2021-01-03T06:24:31Z</dcterms:modified>
</cp:coreProperties>
</file>