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现抽\"/>
    </mc:Choice>
  </mc:AlternateContent>
  <xr:revisionPtr revIDLastSave="0" documentId="13_ncr:1_{9AF67531-280D-468F-953F-88F5D9B448BD}" xr6:coauthVersionLast="36" xr6:coauthVersionMax="36" xr10:uidLastSave="{00000000-0000-0000-0000-000000000000}"/>
  <bookViews>
    <workbookView xWindow="0" yWindow="0" windowWidth="28800" windowHeight="12135" activeTab="3" xr2:uid="{B93A83FA-18F9-4A72-9459-8478D955D228}"/>
  </bookViews>
  <sheets>
    <sheet name="副卡点舞" sheetId="1" r:id="rId1"/>
    <sheet name="现抽提成报表" sheetId="2" r:id="rId2"/>
    <sheet name="花单现抽" sheetId="3" r:id="rId3"/>
    <sheet name="花单现抽 (补发5号)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J8" i="4"/>
  <c r="J7" i="4"/>
  <c r="J6" i="4"/>
  <c r="J5" i="4"/>
  <c r="J4" i="4"/>
  <c r="J3" i="4"/>
  <c r="J10" i="4"/>
  <c r="I10" i="4"/>
  <c r="B11" i="3" l="1"/>
  <c r="C11" i="3"/>
  <c r="D11" i="3"/>
  <c r="E11" i="3"/>
  <c r="F11" i="3"/>
  <c r="G11" i="3"/>
  <c r="H11" i="3"/>
  <c r="I11" i="3"/>
  <c r="J11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6" i="3" l="1"/>
  <c r="C6" i="3"/>
  <c r="D6" i="3"/>
  <c r="E6" i="3"/>
  <c r="F6" i="3"/>
  <c r="G6" i="3"/>
  <c r="H6" i="3"/>
  <c r="I6" i="3"/>
  <c r="J6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C3" i="3"/>
  <c r="D3" i="3"/>
  <c r="E3" i="3"/>
  <c r="F3" i="3"/>
  <c r="G3" i="3"/>
  <c r="H3" i="3"/>
  <c r="I3" i="3"/>
  <c r="J3" i="3"/>
  <c r="B3" i="3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C3" i="2"/>
  <c r="D3" i="2"/>
  <c r="E3" i="2"/>
  <c r="F3" i="2"/>
  <c r="G3" i="2"/>
  <c r="H3" i="2"/>
  <c r="I3" i="2"/>
  <c r="J3" i="2"/>
  <c r="B3" i="2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C3" i="1"/>
  <c r="D3" i="1"/>
  <c r="E3" i="1"/>
  <c r="F3" i="1"/>
  <c r="G3" i="1"/>
  <c r="B3" i="1"/>
  <c r="I17" i="2" l="1"/>
  <c r="J12" i="3"/>
  <c r="J17" i="2"/>
  <c r="G8" i="1"/>
  <c r="I12" i="3"/>
</calcChain>
</file>

<file path=xl/sharedStrings.xml><?xml version="1.0" encoding="utf-8"?>
<sst xmlns="http://schemas.openxmlformats.org/spreadsheetml/2006/main" count="106" uniqueCount="43">
  <si>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</si>
  <si>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</si>
  <si>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</si>
  <si>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</si>
  <si>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</si>
  <si>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</si>
  <si>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</si>
  <si>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</si>
  <si>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</si>
  <si>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</si>
  <si>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</si>
  <si>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</si>
  <si>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</si>
  <si>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</si>
  <si>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</si>
  <si>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</si>
  <si>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</si>
  <si>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</si>
  <si>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</si>
  <si>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</si>
  <si>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2020年1月Bgo(有底薪)现抽报表</t>
    <phoneticPr fontId="4" type="noConversion"/>
  </si>
  <si>
    <t>艺人部门</t>
  </si>
  <si>
    <t>艺人</t>
  </si>
  <si>
    <t>酒水类别</t>
  </si>
  <si>
    <t xml:space="preserve">              稽核:                            行政总监:                         总经理:                             领款人:</t>
    <phoneticPr fontId="4" type="noConversion"/>
  </si>
  <si>
    <t>金额</t>
    <phoneticPr fontId="3" type="noConversion"/>
  </si>
  <si>
    <t>资-Bgo有底薪</t>
  </si>
  <si>
    <t>唐英婷</t>
  </si>
  <si>
    <t>点舞</t>
  </si>
  <si>
    <t>微信</t>
  </si>
  <si>
    <t>会员本金</t>
  </si>
  <si>
    <t>2021-01-05</t>
  </si>
  <si>
    <t>李莉莎</t>
  </si>
  <si>
    <t>秦小毛</t>
  </si>
  <si>
    <t>V07</t>
  </si>
  <si>
    <t>总裁2</t>
  </si>
  <si>
    <t>PARTY9</t>
  </si>
  <si>
    <t>总裁9</t>
  </si>
  <si>
    <t>空降1</t>
  </si>
  <si>
    <t>鸡尾酒类</t>
  </si>
  <si>
    <t>现金</t>
  </si>
  <si>
    <t>pos</t>
  </si>
  <si>
    <t>补发5号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</si>
</sst>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0" fillId="0" borderId="2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2021-01-07</v>
          </cell>
          <cell r="C2" t="str">
            <v>资-Bgo有底薪</v>
          </cell>
          <cell r="D2" t="str">
            <v>唐依欣</v>
          </cell>
          <cell r="E2" t="str">
            <v>钻石6</v>
          </cell>
          <cell r="F2" t="str">
            <v>点舞</v>
          </cell>
          <cell r="G2" t="str">
            <v>微信</v>
          </cell>
          <cell r="H2">
            <v>2</v>
          </cell>
          <cell r="I2">
            <v>400</v>
          </cell>
          <cell r="J2">
            <v>200</v>
          </cell>
        </row>
        <row r="3">
          <cell r="A3">
            <v>1</v>
          </cell>
          <cell r="B3" t="str">
            <v>2021-01-07</v>
          </cell>
          <cell r="C3" t="str">
            <v>资-Bgo有底薪</v>
          </cell>
          <cell r="D3" t="str">
            <v>唐英婷</v>
          </cell>
          <cell r="E3" t="str">
            <v>V10</v>
          </cell>
          <cell r="F3" t="str">
            <v>点舞</v>
          </cell>
          <cell r="G3" t="str">
            <v>微信</v>
          </cell>
          <cell r="H3">
            <v>1</v>
          </cell>
          <cell r="I3">
            <v>200</v>
          </cell>
          <cell r="J3">
            <v>100</v>
          </cell>
        </row>
        <row r="4">
          <cell r="A4">
            <v>2</v>
          </cell>
          <cell r="B4" t="str">
            <v>2021-01-07</v>
          </cell>
          <cell r="C4" t="str">
            <v>资-Bgo有底薪</v>
          </cell>
          <cell r="D4" t="str">
            <v>唐英婷</v>
          </cell>
          <cell r="E4" t="str">
            <v>总裁8</v>
          </cell>
          <cell r="F4" t="str">
            <v>点舞</v>
          </cell>
          <cell r="G4" t="str">
            <v>微信</v>
          </cell>
          <cell r="H4">
            <v>3</v>
          </cell>
          <cell r="I4">
            <v>600</v>
          </cell>
          <cell r="J4">
            <v>300</v>
          </cell>
        </row>
        <row r="5">
          <cell r="A5">
            <v>3</v>
          </cell>
          <cell r="B5" t="str">
            <v>2021-01-07</v>
          </cell>
          <cell r="C5" t="str">
            <v>资-Bgo有底薪</v>
          </cell>
          <cell r="D5" t="str">
            <v>李莉莎</v>
          </cell>
          <cell r="E5" t="str">
            <v>总裁9</v>
          </cell>
          <cell r="F5" t="str">
            <v>点舞</v>
          </cell>
          <cell r="G5" t="str">
            <v>微信</v>
          </cell>
          <cell r="H5">
            <v>1</v>
          </cell>
          <cell r="I5">
            <v>200</v>
          </cell>
          <cell r="J5">
            <v>100</v>
          </cell>
        </row>
        <row r="6">
          <cell r="A6">
            <v>4</v>
          </cell>
          <cell r="B6" t="str">
            <v>2021-01-07</v>
          </cell>
          <cell r="C6" t="str">
            <v>资-Bgo有底薪</v>
          </cell>
          <cell r="D6" t="str">
            <v>李莉莎</v>
          </cell>
          <cell r="E6" t="str">
            <v>空降1</v>
          </cell>
          <cell r="F6" t="str">
            <v>点舞</v>
          </cell>
          <cell r="G6" t="str">
            <v>微信</v>
          </cell>
          <cell r="H6">
            <v>2</v>
          </cell>
          <cell r="I6">
            <v>400</v>
          </cell>
          <cell r="J6">
            <v>200</v>
          </cell>
        </row>
        <row r="7">
          <cell r="A7">
            <v>5</v>
          </cell>
          <cell r="B7" t="str">
            <v>2021-01-07</v>
          </cell>
          <cell r="C7" t="str">
            <v>资-Bgo有底薪</v>
          </cell>
          <cell r="D7" t="str">
            <v>李莉莎</v>
          </cell>
          <cell r="E7" t="str">
            <v>钻石6</v>
          </cell>
          <cell r="F7" t="str">
            <v>点舞</v>
          </cell>
          <cell r="G7" t="str">
            <v>微信</v>
          </cell>
          <cell r="H7">
            <v>2</v>
          </cell>
          <cell r="I7">
            <v>400</v>
          </cell>
          <cell r="J7">
            <v>200</v>
          </cell>
        </row>
        <row r="8">
          <cell r="A8">
            <v>6</v>
          </cell>
          <cell r="B8" t="str">
            <v>2021-01-07</v>
          </cell>
          <cell r="C8" t="str">
            <v>资-Bgo有底薪</v>
          </cell>
          <cell r="D8" t="str">
            <v>秦小毛</v>
          </cell>
          <cell r="E8" t="str">
            <v>V10</v>
          </cell>
          <cell r="F8" t="str">
            <v>鸡尾酒类</v>
          </cell>
          <cell r="G8" t="str">
            <v>微信</v>
          </cell>
          <cell r="H8">
            <v>1</v>
          </cell>
          <cell r="I8">
            <v>520</v>
          </cell>
          <cell r="J8">
            <v>260</v>
          </cell>
        </row>
        <row r="9">
          <cell r="A9">
            <v>7</v>
          </cell>
          <cell r="B9" t="str">
            <v>2021-01-07</v>
          </cell>
          <cell r="C9" t="str">
            <v>资-Bgo有底薪</v>
          </cell>
          <cell r="D9" t="str">
            <v>秦小毛</v>
          </cell>
          <cell r="E9" t="str">
            <v>V15</v>
          </cell>
          <cell r="F9" t="str">
            <v>点舞</v>
          </cell>
          <cell r="G9" t="str">
            <v>微信</v>
          </cell>
          <cell r="H9">
            <v>1</v>
          </cell>
          <cell r="I9">
            <v>300</v>
          </cell>
          <cell r="J9">
            <v>150</v>
          </cell>
        </row>
        <row r="10">
          <cell r="A10">
            <v>8</v>
          </cell>
          <cell r="B10" t="str">
            <v>2021-01-07</v>
          </cell>
          <cell r="C10" t="str">
            <v>资-Bgo有底薪</v>
          </cell>
          <cell r="D10" t="str">
            <v>秦小毛</v>
          </cell>
          <cell r="E10" t="str">
            <v>总裁1</v>
          </cell>
          <cell r="F10" t="str">
            <v>点舞</v>
          </cell>
          <cell r="G10" t="str">
            <v>pos</v>
          </cell>
          <cell r="H10">
            <v>1</v>
          </cell>
          <cell r="I10">
            <v>100</v>
          </cell>
          <cell r="J10">
            <v>50</v>
          </cell>
        </row>
        <row r="11">
          <cell r="A11">
            <v>9</v>
          </cell>
          <cell r="B11" t="str">
            <v>All</v>
          </cell>
          <cell r="H11">
            <v>14</v>
          </cell>
          <cell r="I11">
            <v>3120</v>
          </cell>
          <cell r="J11">
            <v>1560</v>
          </cell>
        </row>
      </sheetData>
      <sheetData sheetId="1">
        <row r="2">
          <cell r="A2">
            <v>0</v>
          </cell>
          <cell r="B2" t="str">
            <v>2021-01-07</v>
          </cell>
          <cell r="C2" t="str">
            <v>PARTY11</v>
          </cell>
          <cell r="D2" t="str">
            <v>慕威VSOP单只套</v>
          </cell>
          <cell r="E2">
            <v>680</v>
          </cell>
          <cell r="F2" t="str">
            <v>销-3部</v>
          </cell>
          <cell r="G2" t="str">
            <v>钱长</v>
          </cell>
          <cell r="H2" t="str">
            <v>微信</v>
          </cell>
          <cell r="I2">
            <v>1</v>
          </cell>
          <cell r="J2">
            <v>30</v>
          </cell>
        </row>
        <row r="3">
          <cell r="A3">
            <v>1</v>
          </cell>
          <cell r="B3" t="str">
            <v>2021-01-07</v>
          </cell>
          <cell r="C3" t="str">
            <v>V08</v>
          </cell>
          <cell r="D3" t="str">
            <v>慕威VSOP单只套</v>
          </cell>
          <cell r="E3">
            <v>680</v>
          </cell>
          <cell r="F3" t="str">
            <v>销-6部</v>
          </cell>
          <cell r="G3" t="str">
            <v>边藏</v>
          </cell>
          <cell r="H3" t="str">
            <v>微信</v>
          </cell>
          <cell r="I3">
            <v>1</v>
          </cell>
          <cell r="J3">
            <v>30</v>
          </cell>
        </row>
        <row r="4">
          <cell r="A4">
            <v>2</v>
          </cell>
          <cell r="B4" t="str">
            <v>2021-01-07</v>
          </cell>
          <cell r="C4" t="str">
            <v>V09</v>
          </cell>
          <cell r="D4" t="str">
            <v>慕威VSOP单只套</v>
          </cell>
          <cell r="E4">
            <v>680</v>
          </cell>
          <cell r="F4" t="str">
            <v>市场部</v>
          </cell>
          <cell r="G4" t="str">
            <v>陈健</v>
          </cell>
          <cell r="H4" t="str">
            <v>会员本金</v>
          </cell>
          <cell r="I4">
            <v>2</v>
          </cell>
          <cell r="J4">
            <v>60</v>
          </cell>
        </row>
        <row r="5">
          <cell r="A5">
            <v>3</v>
          </cell>
          <cell r="B5" t="str">
            <v>2021-01-07</v>
          </cell>
          <cell r="C5" t="str">
            <v>V10</v>
          </cell>
          <cell r="D5" t="str">
            <v>慕威VSOP单只套</v>
          </cell>
          <cell r="E5">
            <v>680</v>
          </cell>
          <cell r="F5" t="str">
            <v>销-2部</v>
          </cell>
          <cell r="G5" t="str">
            <v>陈泽南</v>
          </cell>
          <cell r="H5" t="str">
            <v>会员本金,微信</v>
          </cell>
          <cell r="I5">
            <v>2</v>
          </cell>
          <cell r="J5">
            <v>60</v>
          </cell>
        </row>
        <row r="6">
          <cell r="A6">
            <v>4</v>
          </cell>
          <cell r="B6" t="str">
            <v>2021-01-07</v>
          </cell>
          <cell r="C6" t="str">
            <v>V11</v>
          </cell>
          <cell r="D6" t="str">
            <v>慕威VSOP单只套</v>
          </cell>
          <cell r="E6">
            <v>680</v>
          </cell>
          <cell r="F6" t="str">
            <v>销-6部</v>
          </cell>
          <cell r="G6" t="str">
            <v>袁兵</v>
          </cell>
          <cell r="H6" t="str">
            <v>微信</v>
          </cell>
          <cell r="I6">
            <v>1</v>
          </cell>
          <cell r="J6">
            <v>30</v>
          </cell>
        </row>
        <row r="7">
          <cell r="A7">
            <v>5</v>
          </cell>
          <cell r="B7" t="str">
            <v>2021-01-07</v>
          </cell>
          <cell r="C7" t="str">
            <v>总裁10</v>
          </cell>
          <cell r="D7" t="str">
            <v>慕威VSOP单只套</v>
          </cell>
          <cell r="E7">
            <v>680</v>
          </cell>
          <cell r="F7" t="str">
            <v>市场部</v>
          </cell>
          <cell r="G7" t="str">
            <v>周楠</v>
          </cell>
          <cell r="H7" t="str">
            <v>微信</v>
          </cell>
          <cell r="I7">
            <v>1</v>
          </cell>
          <cell r="J7">
            <v>30</v>
          </cell>
        </row>
        <row r="8">
          <cell r="A8">
            <v>6</v>
          </cell>
          <cell r="B8" t="str">
            <v>2021-01-07</v>
          </cell>
          <cell r="C8" t="str">
            <v>总裁3</v>
          </cell>
          <cell r="D8" t="str">
            <v>慕威VSOP单只套</v>
          </cell>
          <cell r="E8">
            <v>680</v>
          </cell>
          <cell r="F8" t="str">
            <v>运营部</v>
          </cell>
          <cell r="G8" t="str">
            <v>林志</v>
          </cell>
          <cell r="H8" t="str">
            <v>会员本金</v>
          </cell>
          <cell r="I8">
            <v>1</v>
          </cell>
          <cell r="J8">
            <v>30</v>
          </cell>
        </row>
        <row r="9">
          <cell r="A9">
            <v>7</v>
          </cell>
          <cell r="B9" t="str">
            <v>2021-01-07</v>
          </cell>
          <cell r="C9" t="str">
            <v>总裁9</v>
          </cell>
          <cell r="D9" t="str">
            <v>慕威VSOP*5+香槟*1</v>
          </cell>
          <cell r="E9">
            <v>3000</v>
          </cell>
          <cell r="F9" t="str">
            <v>市场部</v>
          </cell>
          <cell r="G9" t="str">
            <v>陈江华</v>
          </cell>
          <cell r="H9" t="str">
            <v>会员本金</v>
          </cell>
          <cell r="I9">
            <v>1</v>
          </cell>
          <cell r="J9">
            <v>50</v>
          </cell>
        </row>
        <row r="10">
          <cell r="A10">
            <v>8</v>
          </cell>
          <cell r="B10" t="str">
            <v>2021-01-07</v>
          </cell>
          <cell r="C10" t="str">
            <v>钻石1</v>
          </cell>
          <cell r="D10" t="str">
            <v>慕威VSOP*5+香槟*1</v>
          </cell>
          <cell r="E10">
            <v>3000</v>
          </cell>
          <cell r="F10" t="str">
            <v>市场部</v>
          </cell>
          <cell r="G10" t="str">
            <v>郭冰</v>
          </cell>
          <cell r="H10" t="str">
            <v>会员本金,微信</v>
          </cell>
          <cell r="I10">
            <v>1</v>
          </cell>
          <cell r="J10">
            <v>50</v>
          </cell>
        </row>
        <row r="11">
          <cell r="A11">
            <v>9</v>
          </cell>
          <cell r="B11" t="str">
            <v>2021-01-07</v>
          </cell>
          <cell r="C11" t="str">
            <v>钻石1</v>
          </cell>
          <cell r="D11" t="str">
            <v>方块A*22</v>
          </cell>
          <cell r="E11">
            <v>3000</v>
          </cell>
          <cell r="F11" t="str">
            <v>销-5部</v>
          </cell>
          <cell r="G11" t="str">
            <v>范冰冰</v>
          </cell>
          <cell r="H11" t="str">
            <v>会员本金,微信</v>
          </cell>
          <cell r="I11">
            <v>1</v>
          </cell>
          <cell r="J11">
            <v>50</v>
          </cell>
        </row>
        <row r="12">
          <cell r="A12">
            <v>10</v>
          </cell>
          <cell r="B12" t="str">
            <v>2021-01-07</v>
          </cell>
          <cell r="C12" t="str">
            <v>钻石5</v>
          </cell>
          <cell r="D12" t="str">
            <v>慕威VSOP*5+香槟*1</v>
          </cell>
          <cell r="E12">
            <v>3000</v>
          </cell>
          <cell r="F12" t="str">
            <v>销-2部</v>
          </cell>
          <cell r="G12" t="str">
            <v>郑小龙</v>
          </cell>
          <cell r="H12" t="str">
            <v>会员本金</v>
          </cell>
          <cell r="I12">
            <v>1</v>
          </cell>
          <cell r="J12">
            <v>50</v>
          </cell>
        </row>
        <row r="13">
          <cell r="A13">
            <v>11</v>
          </cell>
          <cell r="B13" t="str">
            <v>2021-01-07</v>
          </cell>
          <cell r="C13" t="str">
            <v>钻石7</v>
          </cell>
          <cell r="D13" t="str">
            <v>慕威VSOP单只套</v>
          </cell>
          <cell r="E13">
            <v>680</v>
          </cell>
          <cell r="F13" t="str">
            <v>销-6部</v>
          </cell>
          <cell r="G13" t="str">
            <v>陈辰子</v>
          </cell>
          <cell r="H13" t="str">
            <v>微信</v>
          </cell>
          <cell r="I13">
            <v>1</v>
          </cell>
          <cell r="J13">
            <v>30</v>
          </cell>
        </row>
        <row r="14">
          <cell r="A14">
            <v>12</v>
          </cell>
          <cell r="B14" t="str">
            <v>2021-01-07</v>
          </cell>
          <cell r="C14" t="str">
            <v>钻石8</v>
          </cell>
          <cell r="D14" t="str">
            <v>慕威VSOP*5+香槟*1</v>
          </cell>
          <cell r="E14">
            <v>3000</v>
          </cell>
          <cell r="F14" t="str">
            <v>销-2部</v>
          </cell>
          <cell r="G14" t="str">
            <v>郑小龙</v>
          </cell>
          <cell r="H14" t="str">
            <v>微信</v>
          </cell>
          <cell r="I14">
            <v>1</v>
          </cell>
          <cell r="J14">
            <v>50</v>
          </cell>
        </row>
        <row r="15">
          <cell r="A15">
            <v>13</v>
          </cell>
          <cell r="B15" t="str">
            <v>2021-01-07</v>
          </cell>
          <cell r="C15" t="str">
            <v>钻石8</v>
          </cell>
          <cell r="D15" t="str">
            <v>慕威VSOP单只套</v>
          </cell>
          <cell r="E15">
            <v>680</v>
          </cell>
          <cell r="F15" t="str">
            <v>销-2部</v>
          </cell>
          <cell r="G15" t="str">
            <v>郑小龙</v>
          </cell>
          <cell r="H15" t="str">
            <v>会员本金,微信</v>
          </cell>
          <cell r="I15">
            <v>1</v>
          </cell>
          <cell r="J15">
            <v>30</v>
          </cell>
        </row>
        <row r="16">
          <cell r="A16">
            <v>14</v>
          </cell>
          <cell r="B16" t="str">
            <v>All</v>
          </cell>
          <cell r="I16">
            <v>1031</v>
          </cell>
          <cell r="J16">
            <v>580</v>
          </cell>
        </row>
      </sheetData>
      <sheetData sheetId="2">
        <row r="2">
          <cell r="A2">
            <v>0</v>
          </cell>
          <cell r="B2" t="str">
            <v>All</v>
          </cell>
          <cell r="E2">
            <v>0</v>
          </cell>
          <cell r="F2">
            <v>0</v>
          </cell>
          <cell r="G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9"/>
  <sheetViews>
    <sheetView view="pageLayout" zoomScaleNormal="100" workbookViewId="0">
      <selection activeCell="F6" sqref="F6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6</v>
      </c>
      <c r="F2" s="2" t="s">
        <v>25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0</v>
      </c>
      <c r="B3" s="3" t="str">
        <f>IFERROR(VLOOKUP($A3,[1]副卡点舞!$A$2:$G$50,COLUMN(),0),0)</f>
        <v>All</v>
      </c>
      <c r="C3" s="3">
        <f>IFERROR(VLOOKUP($A3,[1]副卡点舞!$A$2:$G$50,COLUMN(),0),0)</f>
        <v>0</v>
      </c>
      <c r="D3" s="3">
        <f>IFERROR(VLOOKUP($A3,[1]副卡点舞!$A$2:$G$50,COLUMN(),0),0)</f>
        <v>0</v>
      </c>
      <c r="E3" s="3">
        <f>IFERROR(VLOOKUP($A3,[1]副卡点舞!$A$2:$G$50,COLUMN(),0),0)</f>
        <v>0</v>
      </c>
      <c r="F3" s="3">
        <f>IFERROR(VLOOKUP($A3,[1]副卡点舞!$A$2:$G$50,COLUMN(),0),0)</f>
        <v>0</v>
      </c>
      <c r="G3" s="3">
        <f>IFERROR(VLOOKUP($A3,[1]副卡点舞!$A$2:$G$50,COLUMN(),0),0)</f>
        <v>0</v>
      </c>
      <c r="H3" s="3"/>
      <c r="I3" s="3"/>
    </row>
    <row r="4" spans="1:9" ht="22.5" customHeight="1" x14ac:dyDescent="0.25">
      <c r="A4" s="3">
        <v>1</v>
      </c>
      <c r="B4" s="3">
        <f>IFERROR(VLOOKUP($A4,[1]副卡点舞!$A$2:$G$50,COLUMN(),0),0)</f>
        <v>0</v>
      </c>
      <c r="C4" s="3">
        <f>IFERROR(VLOOKUP($A4,[1]副卡点舞!$A$2:$G$50,COLUMN(),0),0)</f>
        <v>0</v>
      </c>
      <c r="D4" s="3">
        <f>IFERROR(VLOOKUP($A4,[1]副卡点舞!$A$2:$G$50,COLUMN(),0),0)</f>
        <v>0</v>
      </c>
      <c r="E4" s="3">
        <f>IFERROR(VLOOKUP($A4,[1]副卡点舞!$A$2:$G$50,COLUMN(),0),0)</f>
        <v>0</v>
      </c>
      <c r="F4" s="3">
        <f>IFERROR(VLOOKUP($A4,[1]副卡点舞!$A$2:$G$50,COLUMN(),0),0)</f>
        <v>0</v>
      </c>
      <c r="G4" s="3">
        <f>IFERROR(VLOOKUP($A4,[1]副卡点舞!$A$2:$G$50,COLUMN(),0),0)</f>
        <v>0</v>
      </c>
      <c r="H4" s="3"/>
      <c r="I4" s="3"/>
    </row>
    <row r="5" spans="1:9" ht="22.5" customHeight="1" x14ac:dyDescent="0.25">
      <c r="A5" s="3">
        <v>2</v>
      </c>
      <c r="B5" s="3">
        <f>IFERROR(VLOOKUP($A5,[1]副卡点舞!$A$2:$G$50,COLUMN(),0),0)</f>
        <v>0</v>
      </c>
      <c r="C5" s="3">
        <f>IFERROR(VLOOKUP($A5,[1]副卡点舞!$A$2:$G$50,COLUMN(),0),0)</f>
        <v>0</v>
      </c>
      <c r="D5" s="3">
        <f>IFERROR(VLOOKUP($A5,[1]副卡点舞!$A$2:$G$50,COLUMN(),0),0)</f>
        <v>0</v>
      </c>
      <c r="E5" s="3">
        <f>IFERROR(VLOOKUP($A5,[1]副卡点舞!$A$2:$G$50,COLUMN(),0),0)</f>
        <v>0</v>
      </c>
      <c r="F5" s="3">
        <f>IFERROR(VLOOKUP($A5,[1]副卡点舞!$A$2:$G$50,COLUMN(),0),0)</f>
        <v>0</v>
      </c>
      <c r="G5" s="3">
        <f>IFERROR(VLOOKUP($A5,[1]副卡点舞!$A$2:$G$50,COLUMN(),0),0)</f>
        <v>0</v>
      </c>
      <c r="H5" s="3"/>
      <c r="I5" s="3"/>
    </row>
    <row r="6" spans="1:9" ht="22.5" customHeight="1" x14ac:dyDescent="0.25">
      <c r="A6" s="3">
        <v>1</v>
      </c>
      <c r="B6" s="3">
        <f>IFERROR(VLOOKUP($A6,[1]副卡点舞!$A$2:$G$50,COLUMN(),0),0)</f>
        <v>0</v>
      </c>
      <c r="C6" s="3">
        <f>IFERROR(VLOOKUP($A6,[1]副卡点舞!$A$2:$G$50,COLUMN(),0),0)</f>
        <v>0</v>
      </c>
      <c r="D6" s="3">
        <f>IFERROR(VLOOKUP($A6,[1]副卡点舞!$A$2:$G$50,COLUMN(),0),0)</f>
        <v>0</v>
      </c>
      <c r="E6" s="3">
        <f>IFERROR(VLOOKUP($A6,[1]副卡点舞!$A$2:$G$50,COLUMN(),0),0)</f>
        <v>0</v>
      </c>
      <c r="F6" s="3">
        <f>IFERROR(VLOOKUP($A6,[1]副卡点舞!$A$2:$G$50,COLUMN(),0),0)</f>
        <v>0</v>
      </c>
      <c r="G6" s="3">
        <f>IFERROR(VLOOKUP($A6,[1]副卡点舞!$A$2:$G$50,COLUMN(),0),0)</f>
        <v>0</v>
      </c>
      <c r="H6" s="3"/>
      <c r="I6" s="3"/>
    </row>
    <row r="7" spans="1:9" ht="22.5" customHeight="1" x14ac:dyDescent="0.25">
      <c r="A7" s="3">
        <v>2</v>
      </c>
      <c r="B7" s="3">
        <f>IFERROR(VLOOKUP($A7,[1]副卡点舞!$A$2:$G$50,COLUMN(),0),0)</f>
        <v>0</v>
      </c>
      <c r="C7" s="3">
        <f>IFERROR(VLOOKUP($A7,[1]副卡点舞!$A$2:$G$50,COLUMN(),0),0)</f>
        <v>0</v>
      </c>
      <c r="D7" s="3">
        <f>IFERROR(VLOOKUP($A7,[1]副卡点舞!$A$2:$G$50,COLUMN(),0),0)</f>
        <v>0</v>
      </c>
      <c r="E7" s="3">
        <f>IFERROR(VLOOKUP($A7,[1]副卡点舞!$A$2:$G$50,COLUMN(),0),0)</f>
        <v>0</v>
      </c>
      <c r="F7" s="3">
        <f>IFERROR(VLOOKUP($A7,[1]副卡点舞!$A$2:$G$50,COLUMN(),0),0)</f>
        <v>0</v>
      </c>
      <c r="G7" s="3">
        <f>IFERROR(VLOOKUP($A7,[1]副卡点舞!$A$2:$G$50,COLUMN(),0),0)</f>
        <v>0</v>
      </c>
      <c r="H7" s="3"/>
      <c r="I7" s="3"/>
    </row>
    <row r="8" spans="1:9" ht="22.5" customHeight="1" x14ac:dyDescent="0.3">
      <c r="A8" s="4"/>
      <c r="B8" s="4"/>
      <c r="C8" s="5" t="s">
        <v>10</v>
      </c>
      <c r="D8" s="4"/>
      <c r="E8" s="4"/>
      <c r="F8" s="4"/>
      <c r="G8" s="10">
        <f ca="1">SUM(OFFSET($G$2,1,):OFFSET(G8,-1,))</f>
        <v>0</v>
      </c>
      <c r="H8" s="4"/>
      <c r="I8" s="4"/>
    </row>
    <row r="9" spans="1:9" ht="27" customHeight="1" x14ac:dyDescent="0.25">
      <c r="A9" s="13" t="s">
        <v>11</v>
      </c>
      <c r="B9" s="13"/>
      <c r="C9" s="13"/>
      <c r="D9" s="13"/>
      <c r="E9" s="13"/>
      <c r="F9" s="13"/>
      <c r="G9" s="13"/>
      <c r="H9" s="13"/>
      <c r="I9" s="13"/>
    </row>
  </sheetData>
  <mergeCells count="2">
    <mergeCell ref="A1:I1"/>
    <mergeCell ref="A9:I9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18"/>
  <sheetViews>
    <sheetView view="pageLayout" zoomScaleNormal="100" workbookViewId="0">
      <selection activeCell="D13" sqref="D13"/>
    </sheetView>
  </sheetViews>
  <sheetFormatPr defaultRowHeight="15.75" x14ac:dyDescent="0.25"/>
  <cols>
    <col min="1" max="1" width="5.25" style="1" customWidth="1"/>
    <col min="2" max="2" width="11.625" style="1" customWidth="1"/>
    <col min="3" max="3" width="9.25" style="1" customWidth="1"/>
    <col min="4" max="4" width="20.125" style="1" customWidth="1"/>
    <col min="5" max="5" width="7.875" style="1" customWidth="1"/>
    <col min="6" max="6" width="11.5" style="1" customWidth="1"/>
    <col min="7" max="7" width="8.375" style="1" customWidth="1"/>
    <col min="8" max="8" width="13.625" style="1" customWidth="1"/>
    <col min="9" max="9" width="6.12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8" x14ac:dyDescent="0.35">
      <c r="A2" s="2" t="s">
        <v>1</v>
      </c>
      <c r="B2" s="2" t="s">
        <v>13</v>
      </c>
      <c r="C2" s="2" t="s">
        <v>3</v>
      </c>
      <c r="D2" s="2" t="s">
        <v>4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6" t="s">
        <v>19</v>
      </c>
      <c r="K2" s="2" t="s">
        <v>8</v>
      </c>
      <c r="L2" s="2" t="s">
        <v>9</v>
      </c>
    </row>
    <row r="3" spans="1:12" ht="17.25" x14ac:dyDescent="0.3">
      <c r="A3" s="7">
        <v>0</v>
      </c>
      <c r="B3" s="3" t="str">
        <f>IFERROR(VLOOKUP($A3,[1]销售现抽!$A$2:$J$50,COLUMN(),0),0)</f>
        <v>2021-01-07</v>
      </c>
      <c r="C3" s="3" t="str">
        <f>IFERROR(VLOOKUP($A3,[1]销售现抽!$A$2:$J$50,COLUMN(),0),0)</f>
        <v>PARTY11</v>
      </c>
      <c r="D3" s="3" t="str">
        <f>IFERROR(VLOOKUP($A3,[1]销售现抽!$A$2:$J$50,COLUMN(),0),0)</f>
        <v>慕威VSOP单只套</v>
      </c>
      <c r="E3" s="3">
        <f>IFERROR(VLOOKUP($A3,[1]销售现抽!$A$2:$J$50,COLUMN(),0),0)</f>
        <v>680</v>
      </c>
      <c r="F3" s="3" t="str">
        <f>IFERROR(VLOOKUP($A3,[1]销售现抽!$A$2:$J$50,COLUMN(),0),0)</f>
        <v>销-3部</v>
      </c>
      <c r="G3" s="3" t="str">
        <f>IFERROR(VLOOKUP($A3,[1]销售现抽!$A$2:$J$50,COLUMN(),0),0)</f>
        <v>钱长</v>
      </c>
      <c r="H3" s="3" t="str">
        <f>IFERROR(VLOOKUP($A3,[1]销售现抽!$A$2:$J$50,COLUMN(),0),0)</f>
        <v>微信</v>
      </c>
      <c r="I3" s="3">
        <f>IFERROR(VLOOKUP($A3,[1]销售现抽!$A$2:$J$50,COLUMN(),0),0)</f>
        <v>1</v>
      </c>
      <c r="J3" s="3">
        <f>IFERROR(VLOOKUP($A3,[1]销售现抽!$A$2:$J$50,COLUMN(),0),0)</f>
        <v>30</v>
      </c>
      <c r="K3" s="7"/>
      <c r="L3" s="7"/>
    </row>
    <row r="4" spans="1:12" ht="17.25" x14ac:dyDescent="0.3">
      <c r="A4" s="7">
        <v>1</v>
      </c>
      <c r="B4" s="3" t="str">
        <f>IFERROR(VLOOKUP($A4,[1]销售现抽!$A$2:$J$50,COLUMN(),0),0)</f>
        <v>2021-01-07</v>
      </c>
      <c r="C4" s="3" t="str">
        <f>IFERROR(VLOOKUP($A4,[1]销售现抽!$A$2:$J$50,COLUMN(),0),0)</f>
        <v>V08</v>
      </c>
      <c r="D4" s="3" t="str">
        <f>IFERROR(VLOOKUP($A4,[1]销售现抽!$A$2:$J$50,COLUMN(),0),0)</f>
        <v>慕威VSOP单只套</v>
      </c>
      <c r="E4" s="3">
        <f>IFERROR(VLOOKUP($A4,[1]销售现抽!$A$2:$J$50,COLUMN(),0),0)</f>
        <v>680</v>
      </c>
      <c r="F4" s="3" t="str">
        <f>IFERROR(VLOOKUP($A4,[1]销售现抽!$A$2:$J$50,COLUMN(),0),0)</f>
        <v>销-6部</v>
      </c>
      <c r="G4" s="3" t="str">
        <f>IFERROR(VLOOKUP($A4,[1]销售现抽!$A$2:$J$50,COLUMN(),0),0)</f>
        <v>边藏</v>
      </c>
      <c r="H4" s="3" t="str">
        <f>IFERROR(VLOOKUP($A4,[1]销售现抽!$A$2:$J$50,COLUMN(),0),0)</f>
        <v>微信</v>
      </c>
      <c r="I4" s="3">
        <f>IFERROR(VLOOKUP($A4,[1]销售现抽!$A$2:$J$50,COLUMN(),0),0)</f>
        <v>1</v>
      </c>
      <c r="J4" s="3">
        <f>IFERROR(VLOOKUP($A4,[1]销售现抽!$A$2:$J$50,COLUMN(),0),0)</f>
        <v>30</v>
      </c>
      <c r="K4" s="7"/>
      <c r="L4" s="7"/>
    </row>
    <row r="5" spans="1:12" ht="17.25" x14ac:dyDescent="0.3">
      <c r="A5" s="7">
        <v>2</v>
      </c>
      <c r="B5" s="3" t="str">
        <f>IFERROR(VLOOKUP($A5,[1]销售现抽!$A$2:$J$50,COLUMN(),0),0)</f>
        <v>2021-01-07</v>
      </c>
      <c r="C5" s="3" t="str">
        <f>IFERROR(VLOOKUP($A5,[1]销售现抽!$A$2:$J$50,COLUMN(),0),0)</f>
        <v>V09</v>
      </c>
      <c r="D5" s="3" t="str">
        <f>IFERROR(VLOOKUP($A5,[1]销售现抽!$A$2:$J$50,COLUMN(),0),0)</f>
        <v>慕威VSOP单只套</v>
      </c>
      <c r="E5" s="3">
        <f>IFERROR(VLOOKUP($A5,[1]销售现抽!$A$2:$J$50,COLUMN(),0),0)</f>
        <v>680</v>
      </c>
      <c r="F5" s="3" t="str">
        <f>IFERROR(VLOOKUP($A5,[1]销售现抽!$A$2:$J$50,COLUMN(),0),0)</f>
        <v>市场部</v>
      </c>
      <c r="G5" s="3" t="str">
        <f>IFERROR(VLOOKUP($A5,[1]销售现抽!$A$2:$J$50,COLUMN(),0),0)</f>
        <v>陈健</v>
      </c>
      <c r="H5" s="3" t="str">
        <f>IFERROR(VLOOKUP($A5,[1]销售现抽!$A$2:$J$50,COLUMN(),0),0)</f>
        <v>会员本金</v>
      </c>
      <c r="I5" s="3">
        <f>IFERROR(VLOOKUP($A5,[1]销售现抽!$A$2:$J$50,COLUMN(),0),0)</f>
        <v>2</v>
      </c>
      <c r="J5" s="3">
        <f>IFERROR(VLOOKUP($A5,[1]销售现抽!$A$2:$J$50,COLUMN(),0),0)</f>
        <v>60</v>
      </c>
      <c r="K5" s="7"/>
      <c r="L5" s="7"/>
    </row>
    <row r="6" spans="1:12" ht="17.25" x14ac:dyDescent="0.3">
      <c r="A6" s="7">
        <v>3</v>
      </c>
      <c r="B6" s="3" t="str">
        <f>IFERROR(VLOOKUP($A6,[1]销售现抽!$A$2:$J$50,COLUMN(),0),0)</f>
        <v>2021-01-07</v>
      </c>
      <c r="C6" s="3" t="str">
        <f>IFERROR(VLOOKUP($A6,[1]销售现抽!$A$2:$J$50,COLUMN(),0),0)</f>
        <v>V10</v>
      </c>
      <c r="D6" s="3" t="str">
        <f>IFERROR(VLOOKUP($A6,[1]销售现抽!$A$2:$J$50,COLUMN(),0),0)</f>
        <v>慕威VSOP单只套</v>
      </c>
      <c r="E6" s="3">
        <f>IFERROR(VLOOKUP($A6,[1]销售现抽!$A$2:$J$50,COLUMN(),0),0)</f>
        <v>680</v>
      </c>
      <c r="F6" s="3" t="str">
        <f>IFERROR(VLOOKUP($A6,[1]销售现抽!$A$2:$J$50,COLUMN(),0),0)</f>
        <v>销-2部</v>
      </c>
      <c r="G6" s="3" t="str">
        <f>IFERROR(VLOOKUP($A6,[1]销售现抽!$A$2:$J$50,COLUMN(),0),0)</f>
        <v>陈泽南</v>
      </c>
      <c r="H6" s="3" t="str">
        <f>IFERROR(VLOOKUP($A6,[1]销售现抽!$A$2:$J$50,COLUMN(),0),0)</f>
        <v>会员本金,微信</v>
      </c>
      <c r="I6" s="3">
        <f>IFERROR(VLOOKUP($A6,[1]销售现抽!$A$2:$J$50,COLUMN(),0),0)</f>
        <v>2</v>
      </c>
      <c r="J6" s="3">
        <f>IFERROR(VLOOKUP($A6,[1]销售现抽!$A$2:$J$50,COLUMN(),0),0)</f>
        <v>60</v>
      </c>
      <c r="K6" s="7"/>
      <c r="L6" s="7"/>
    </row>
    <row r="7" spans="1:12" ht="17.25" x14ac:dyDescent="0.3">
      <c r="A7" s="7">
        <v>4</v>
      </c>
      <c r="B7" s="3" t="str">
        <f>IFERROR(VLOOKUP($A7,[1]销售现抽!$A$2:$J$50,COLUMN(),0),0)</f>
        <v>2021-01-07</v>
      </c>
      <c r="C7" s="3" t="str">
        <f>IFERROR(VLOOKUP($A7,[1]销售现抽!$A$2:$J$50,COLUMN(),0),0)</f>
        <v>V11</v>
      </c>
      <c r="D7" s="3" t="str">
        <f>IFERROR(VLOOKUP($A7,[1]销售现抽!$A$2:$J$50,COLUMN(),0),0)</f>
        <v>慕威VSOP单只套</v>
      </c>
      <c r="E7" s="3">
        <f>IFERROR(VLOOKUP($A7,[1]销售现抽!$A$2:$J$50,COLUMN(),0),0)</f>
        <v>680</v>
      </c>
      <c r="F7" s="3" t="str">
        <f>IFERROR(VLOOKUP($A7,[1]销售现抽!$A$2:$J$50,COLUMN(),0),0)</f>
        <v>销-6部</v>
      </c>
      <c r="G7" s="3" t="str">
        <f>IFERROR(VLOOKUP($A7,[1]销售现抽!$A$2:$J$50,COLUMN(),0),0)</f>
        <v>袁兵</v>
      </c>
      <c r="H7" s="3" t="str">
        <f>IFERROR(VLOOKUP($A7,[1]销售现抽!$A$2:$J$50,COLUMN(),0),0)</f>
        <v>微信</v>
      </c>
      <c r="I7" s="3">
        <f>IFERROR(VLOOKUP($A7,[1]销售现抽!$A$2:$J$50,COLUMN(),0),0)</f>
        <v>1</v>
      </c>
      <c r="J7" s="3">
        <f>IFERROR(VLOOKUP($A7,[1]销售现抽!$A$2:$J$50,COLUMN(),0),0)</f>
        <v>30</v>
      </c>
      <c r="K7" s="7"/>
      <c r="L7" s="7"/>
    </row>
    <row r="8" spans="1:12" ht="17.25" x14ac:dyDescent="0.3">
      <c r="A8" s="7">
        <v>5</v>
      </c>
      <c r="B8" s="3" t="str">
        <f>IFERROR(VLOOKUP($A8,[1]销售现抽!$A$2:$J$50,COLUMN(),0),0)</f>
        <v>2021-01-07</v>
      </c>
      <c r="C8" s="3" t="str">
        <f>IFERROR(VLOOKUP($A8,[1]销售现抽!$A$2:$J$50,COLUMN(),0),0)</f>
        <v>总裁10</v>
      </c>
      <c r="D8" s="3" t="str">
        <f>IFERROR(VLOOKUP($A8,[1]销售现抽!$A$2:$J$50,COLUMN(),0),0)</f>
        <v>慕威VSOP单只套</v>
      </c>
      <c r="E8" s="3">
        <f>IFERROR(VLOOKUP($A8,[1]销售现抽!$A$2:$J$50,COLUMN(),0),0)</f>
        <v>680</v>
      </c>
      <c r="F8" s="3" t="str">
        <f>IFERROR(VLOOKUP($A8,[1]销售现抽!$A$2:$J$50,COLUMN(),0),0)</f>
        <v>市场部</v>
      </c>
      <c r="G8" s="3" t="str">
        <f>IFERROR(VLOOKUP($A8,[1]销售现抽!$A$2:$J$50,COLUMN(),0),0)</f>
        <v>周楠</v>
      </c>
      <c r="H8" s="3" t="str">
        <f>IFERROR(VLOOKUP($A8,[1]销售现抽!$A$2:$J$50,COLUMN(),0),0)</f>
        <v>微信</v>
      </c>
      <c r="I8" s="3">
        <f>IFERROR(VLOOKUP($A8,[1]销售现抽!$A$2:$J$50,COLUMN(),0),0)</f>
        <v>1</v>
      </c>
      <c r="J8" s="3">
        <f>IFERROR(VLOOKUP($A8,[1]销售现抽!$A$2:$J$50,COLUMN(),0),0)</f>
        <v>30</v>
      </c>
      <c r="K8" s="7"/>
      <c r="L8" s="7"/>
    </row>
    <row r="9" spans="1:12" ht="17.25" x14ac:dyDescent="0.3">
      <c r="A9" s="7">
        <v>6</v>
      </c>
      <c r="B9" s="3" t="str">
        <f>IFERROR(VLOOKUP($A9,[1]销售现抽!$A$2:$J$50,COLUMN(),0),0)</f>
        <v>2021-01-07</v>
      </c>
      <c r="C9" s="3" t="str">
        <f>IFERROR(VLOOKUP($A9,[1]销售现抽!$A$2:$J$50,COLUMN(),0),0)</f>
        <v>总裁3</v>
      </c>
      <c r="D9" s="3" t="str">
        <f>IFERROR(VLOOKUP($A9,[1]销售现抽!$A$2:$J$50,COLUMN(),0),0)</f>
        <v>慕威VSOP单只套</v>
      </c>
      <c r="E9" s="3">
        <f>IFERROR(VLOOKUP($A9,[1]销售现抽!$A$2:$J$50,COLUMN(),0),0)</f>
        <v>680</v>
      </c>
      <c r="F9" s="3" t="str">
        <f>IFERROR(VLOOKUP($A9,[1]销售现抽!$A$2:$J$50,COLUMN(),0),0)</f>
        <v>运营部</v>
      </c>
      <c r="G9" s="3" t="str">
        <f>IFERROR(VLOOKUP($A9,[1]销售现抽!$A$2:$J$50,COLUMN(),0),0)</f>
        <v>林志</v>
      </c>
      <c r="H9" s="3" t="str">
        <f>IFERROR(VLOOKUP($A9,[1]销售现抽!$A$2:$J$50,COLUMN(),0),0)</f>
        <v>会员本金</v>
      </c>
      <c r="I9" s="3">
        <f>IFERROR(VLOOKUP($A9,[1]销售现抽!$A$2:$J$50,COLUMN(),0),0)</f>
        <v>1</v>
      </c>
      <c r="J9" s="3">
        <f>IFERROR(VLOOKUP($A9,[1]销售现抽!$A$2:$J$50,COLUMN(),0),0)</f>
        <v>30</v>
      </c>
      <c r="K9" s="7"/>
      <c r="L9" s="7"/>
    </row>
    <row r="10" spans="1:12" ht="17.25" x14ac:dyDescent="0.3">
      <c r="A10" s="7">
        <v>7</v>
      </c>
      <c r="B10" s="3" t="str">
        <f>IFERROR(VLOOKUP($A10,[1]销售现抽!$A$2:$J$50,COLUMN(),0),0)</f>
        <v>2021-01-07</v>
      </c>
      <c r="C10" s="3" t="str">
        <f>IFERROR(VLOOKUP($A10,[1]销售现抽!$A$2:$J$50,COLUMN(),0),0)</f>
        <v>总裁9</v>
      </c>
      <c r="D10" s="3" t="str">
        <f>IFERROR(VLOOKUP($A10,[1]销售现抽!$A$2:$J$50,COLUMN(),0),0)</f>
        <v>慕威VSOP*5+香槟*1</v>
      </c>
      <c r="E10" s="3">
        <f>IFERROR(VLOOKUP($A10,[1]销售现抽!$A$2:$J$50,COLUMN(),0),0)</f>
        <v>3000</v>
      </c>
      <c r="F10" s="3" t="str">
        <f>IFERROR(VLOOKUP($A10,[1]销售现抽!$A$2:$J$50,COLUMN(),0),0)</f>
        <v>市场部</v>
      </c>
      <c r="G10" s="3" t="str">
        <f>IFERROR(VLOOKUP($A10,[1]销售现抽!$A$2:$J$50,COLUMN(),0),0)</f>
        <v>陈江华</v>
      </c>
      <c r="H10" s="3" t="str">
        <f>IFERROR(VLOOKUP($A10,[1]销售现抽!$A$2:$J$50,COLUMN(),0),0)</f>
        <v>会员本金</v>
      </c>
      <c r="I10" s="3">
        <f>IFERROR(VLOOKUP($A10,[1]销售现抽!$A$2:$J$50,COLUMN(),0),0)</f>
        <v>1</v>
      </c>
      <c r="J10" s="3">
        <f>IFERROR(VLOOKUP($A10,[1]销售现抽!$A$2:$J$50,COLUMN(),0),0)</f>
        <v>50</v>
      </c>
      <c r="K10" s="7"/>
      <c r="L10" s="7"/>
    </row>
    <row r="11" spans="1:12" ht="17.25" x14ac:dyDescent="0.3">
      <c r="A11" s="7">
        <v>8</v>
      </c>
      <c r="B11" s="3" t="str">
        <f>IFERROR(VLOOKUP($A11,[1]销售现抽!$A$2:$J$50,COLUMN(),0),0)</f>
        <v>2021-01-07</v>
      </c>
      <c r="C11" s="3" t="str">
        <f>IFERROR(VLOOKUP($A11,[1]销售现抽!$A$2:$J$50,COLUMN(),0),0)</f>
        <v>钻石1</v>
      </c>
      <c r="D11" s="3" t="str">
        <f>IFERROR(VLOOKUP($A11,[1]销售现抽!$A$2:$J$50,COLUMN(),0),0)</f>
        <v>慕威VSOP*5+香槟*1</v>
      </c>
      <c r="E11" s="3">
        <f>IFERROR(VLOOKUP($A11,[1]销售现抽!$A$2:$J$50,COLUMN(),0),0)</f>
        <v>3000</v>
      </c>
      <c r="F11" s="3" t="str">
        <f>IFERROR(VLOOKUP($A11,[1]销售现抽!$A$2:$J$50,COLUMN(),0),0)</f>
        <v>市场部</v>
      </c>
      <c r="G11" s="3" t="str">
        <f>IFERROR(VLOOKUP($A11,[1]销售现抽!$A$2:$J$50,COLUMN(),0),0)</f>
        <v>郭冰</v>
      </c>
      <c r="H11" s="3" t="str">
        <f>IFERROR(VLOOKUP($A11,[1]销售现抽!$A$2:$J$50,COLUMN(),0),0)</f>
        <v>会员本金,微信</v>
      </c>
      <c r="I11" s="3">
        <f>IFERROR(VLOOKUP($A11,[1]销售现抽!$A$2:$J$50,COLUMN(),0),0)</f>
        <v>1</v>
      </c>
      <c r="J11" s="3">
        <f>IFERROR(VLOOKUP($A11,[1]销售现抽!$A$2:$J$50,COLUMN(),0),0)</f>
        <v>50</v>
      </c>
      <c r="K11" s="7"/>
      <c r="L11" s="7"/>
    </row>
    <row r="12" spans="1:12" ht="17.25" x14ac:dyDescent="0.3">
      <c r="A12" s="7">
        <v>9</v>
      </c>
      <c r="B12" s="3" t="str">
        <f>IFERROR(VLOOKUP($A12,[1]销售现抽!$A$2:$J$50,COLUMN(),0),0)</f>
        <v>2021-01-07</v>
      </c>
      <c r="C12" s="3" t="str">
        <f>IFERROR(VLOOKUP($A12,[1]销售现抽!$A$2:$J$50,COLUMN(),0),0)</f>
        <v>钻石1</v>
      </c>
      <c r="D12" s="3" t="str">
        <f>IFERROR(VLOOKUP($A12,[1]销售现抽!$A$2:$J$50,COLUMN(),0),0)</f>
        <v>方块A*22</v>
      </c>
      <c r="E12" s="3">
        <f>IFERROR(VLOOKUP($A12,[1]销售现抽!$A$2:$J$50,COLUMN(),0),0)</f>
        <v>3000</v>
      </c>
      <c r="F12" s="3" t="str">
        <f>IFERROR(VLOOKUP($A12,[1]销售现抽!$A$2:$J$50,COLUMN(),0),0)</f>
        <v>销-5部</v>
      </c>
      <c r="G12" s="3" t="str">
        <f>IFERROR(VLOOKUP($A12,[1]销售现抽!$A$2:$J$50,COLUMN(),0),0)</f>
        <v>范冰冰</v>
      </c>
      <c r="H12" s="3" t="str">
        <f>IFERROR(VLOOKUP($A12,[1]销售现抽!$A$2:$J$50,COLUMN(),0),0)</f>
        <v>会员本金,微信</v>
      </c>
      <c r="I12" s="3">
        <f>IFERROR(VLOOKUP($A12,[1]销售现抽!$A$2:$J$50,COLUMN(),0),0)</f>
        <v>1</v>
      </c>
      <c r="J12" s="3">
        <f>IFERROR(VLOOKUP($A12,[1]销售现抽!$A$2:$J$50,COLUMN(),0),0)</f>
        <v>50</v>
      </c>
      <c r="K12" s="7"/>
      <c r="L12" s="7"/>
    </row>
    <row r="13" spans="1:12" ht="17.25" x14ac:dyDescent="0.3">
      <c r="A13" s="7">
        <v>10</v>
      </c>
      <c r="B13" s="3" t="str">
        <f>IFERROR(VLOOKUP($A13,[1]销售现抽!$A$2:$J$50,COLUMN(),0),0)</f>
        <v>2021-01-07</v>
      </c>
      <c r="C13" s="3" t="str">
        <f>IFERROR(VLOOKUP($A13,[1]销售现抽!$A$2:$J$50,COLUMN(),0),0)</f>
        <v>钻石5</v>
      </c>
      <c r="D13" s="3" t="str">
        <f>IFERROR(VLOOKUP($A13,[1]销售现抽!$A$2:$J$50,COLUMN(),0),0)</f>
        <v>慕威VSOP*5+香槟*1</v>
      </c>
      <c r="E13" s="3">
        <f>IFERROR(VLOOKUP($A13,[1]销售现抽!$A$2:$J$50,COLUMN(),0),0)</f>
        <v>3000</v>
      </c>
      <c r="F13" s="3" t="str">
        <f>IFERROR(VLOOKUP($A13,[1]销售现抽!$A$2:$J$50,COLUMN(),0),0)</f>
        <v>销-2部</v>
      </c>
      <c r="G13" s="3" t="str">
        <f>IFERROR(VLOOKUP($A13,[1]销售现抽!$A$2:$J$50,COLUMN(),0),0)</f>
        <v>郑小龙</v>
      </c>
      <c r="H13" s="3" t="str">
        <f>IFERROR(VLOOKUP($A13,[1]销售现抽!$A$2:$J$50,COLUMN(),0),0)</f>
        <v>会员本金</v>
      </c>
      <c r="I13" s="3">
        <f>IFERROR(VLOOKUP($A13,[1]销售现抽!$A$2:$J$50,COLUMN(),0),0)</f>
        <v>1</v>
      </c>
      <c r="J13" s="3">
        <f>IFERROR(VLOOKUP($A13,[1]销售现抽!$A$2:$J$50,COLUMN(),0),0)</f>
        <v>50</v>
      </c>
      <c r="K13" s="7"/>
      <c r="L13" s="7"/>
    </row>
    <row r="14" spans="1:12" ht="17.25" x14ac:dyDescent="0.3">
      <c r="A14" s="7">
        <v>11</v>
      </c>
      <c r="B14" s="3" t="str">
        <f>IFERROR(VLOOKUP($A14,[1]销售现抽!$A$2:$J$50,COLUMN(),0),0)</f>
        <v>2021-01-07</v>
      </c>
      <c r="C14" s="3" t="str">
        <f>IFERROR(VLOOKUP($A14,[1]销售现抽!$A$2:$J$50,COLUMN(),0),0)</f>
        <v>钻石7</v>
      </c>
      <c r="D14" s="3" t="str">
        <f>IFERROR(VLOOKUP($A14,[1]销售现抽!$A$2:$J$50,COLUMN(),0),0)</f>
        <v>慕威VSOP单只套</v>
      </c>
      <c r="E14" s="3">
        <f>IFERROR(VLOOKUP($A14,[1]销售现抽!$A$2:$J$50,COLUMN(),0),0)</f>
        <v>680</v>
      </c>
      <c r="F14" s="3" t="str">
        <f>IFERROR(VLOOKUP($A14,[1]销售现抽!$A$2:$J$50,COLUMN(),0),0)</f>
        <v>销-6部</v>
      </c>
      <c r="G14" s="3" t="str">
        <f>IFERROR(VLOOKUP($A14,[1]销售现抽!$A$2:$J$50,COLUMN(),0),0)</f>
        <v>陈辰子</v>
      </c>
      <c r="H14" s="3" t="str">
        <f>IFERROR(VLOOKUP($A14,[1]销售现抽!$A$2:$J$50,COLUMN(),0),0)</f>
        <v>微信</v>
      </c>
      <c r="I14" s="3">
        <f>IFERROR(VLOOKUP($A14,[1]销售现抽!$A$2:$J$50,COLUMN(),0),0)</f>
        <v>1</v>
      </c>
      <c r="J14" s="3">
        <f>IFERROR(VLOOKUP($A14,[1]销售现抽!$A$2:$J$50,COLUMN(),0),0)</f>
        <v>30</v>
      </c>
      <c r="K14" s="7"/>
      <c r="L14" s="7"/>
    </row>
    <row r="15" spans="1:12" ht="17.25" x14ac:dyDescent="0.3">
      <c r="A15" s="7">
        <v>12</v>
      </c>
      <c r="B15" s="3" t="str">
        <f>IFERROR(VLOOKUP($A15,[1]销售现抽!$A$2:$J$50,COLUMN(),0),0)</f>
        <v>2021-01-07</v>
      </c>
      <c r="C15" s="3" t="str">
        <f>IFERROR(VLOOKUP($A15,[1]销售现抽!$A$2:$J$50,COLUMN(),0),0)</f>
        <v>钻石8</v>
      </c>
      <c r="D15" s="3" t="str">
        <f>IFERROR(VLOOKUP($A15,[1]销售现抽!$A$2:$J$50,COLUMN(),0),0)</f>
        <v>慕威VSOP*5+香槟*1</v>
      </c>
      <c r="E15" s="3">
        <f>IFERROR(VLOOKUP($A15,[1]销售现抽!$A$2:$J$50,COLUMN(),0),0)</f>
        <v>3000</v>
      </c>
      <c r="F15" s="3" t="str">
        <f>IFERROR(VLOOKUP($A15,[1]销售现抽!$A$2:$J$50,COLUMN(),0),0)</f>
        <v>销-2部</v>
      </c>
      <c r="G15" s="3" t="str">
        <f>IFERROR(VLOOKUP($A15,[1]销售现抽!$A$2:$J$50,COLUMN(),0),0)</f>
        <v>郑小龙</v>
      </c>
      <c r="H15" s="3" t="str">
        <f>IFERROR(VLOOKUP($A15,[1]销售现抽!$A$2:$J$50,COLUMN(),0),0)</f>
        <v>微信</v>
      </c>
      <c r="I15" s="3">
        <f>IFERROR(VLOOKUP($A15,[1]销售现抽!$A$2:$J$50,COLUMN(),0),0)</f>
        <v>1</v>
      </c>
      <c r="J15" s="3">
        <f>IFERROR(VLOOKUP($A15,[1]销售现抽!$A$2:$J$50,COLUMN(),0),0)</f>
        <v>50</v>
      </c>
      <c r="K15" s="7"/>
      <c r="L15" s="7"/>
    </row>
    <row r="16" spans="1:12" ht="17.25" x14ac:dyDescent="0.3">
      <c r="A16" s="7">
        <v>13</v>
      </c>
      <c r="B16" s="3" t="str">
        <f>IFERROR(VLOOKUP($A16,[1]销售现抽!$A$2:$J$50,COLUMN(),0),0)</f>
        <v>2021-01-07</v>
      </c>
      <c r="C16" s="3" t="str">
        <f>IFERROR(VLOOKUP($A16,[1]销售现抽!$A$2:$J$50,COLUMN(),0),0)</f>
        <v>钻石8</v>
      </c>
      <c r="D16" s="3" t="str">
        <f>IFERROR(VLOOKUP($A16,[1]销售现抽!$A$2:$J$50,COLUMN(),0),0)</f>
        <v>慕威VSOP单只套</v>
      </c>
      <c r="E16" s="3">
        <f>IFERROR(VLOOKUP($A16,[1]销售现抽!$A$2:$J$50,COLUMN(),0),0)</f>
        <v>680</v>
      </c>
      <c r="F16" s="3" t="str">
        <f>IFERROR(VLOOKUP($A16,[1]销售现抽!$A$2:$J$50,COLUMN(),0),0)</f>
        <v>销-2部</v>
      </c>
      <c r="G16" s="3" t="str">
        <f>IFERROR(VLOOKUP($A16,[1]销售现抽!$A$2:$J$50,COLUMN(),0),0)</f>
        <v>郑小龙</v>
      </c>
      <c r="H16" s="3" t="str">
        <f>IFERROR(VLOOKUP($A16,[1]销售现抽!$A$2:$J$50,COLUMN(),0),0)</f>
        <v>会员本金,微信</v>
      </c>
      <c r="I16" s="3">
        <f>IFERROR(VLOOKUP($A16,[1]销售现抽!$A$2:$J$50,COLUMN(),0),0)</f>
        <v>1</v>
      </c>
      <c r="J16" s="3">
        <f>IFERROR(VLOOKUP($A16,[1]销售现抽!$A$2:$J$50,COLUMN(),0),0)</f>
        <v>30</v>
      </c>
      <c r="K16" s="7"/>
      <c r="L16" s="7"/>
    </row>
    <row r="17" spans="1:12" ht="17.25" x14ac:dyDescent="0.3">
      <c r="A17" s="7"/>
      <c r="B17" s="7" t="s">
        <v>10</v>
      </c>
      <c r="C17" s="7"/>
      <c r="D17" s="7"/>
      <c r="E17" s="7"/>
      <c r="F17" s="7"/>
      <c r="G17" s="7"/>
      <c r="H17" s="7"/>
      <c r="I17" s="7">
        <f ca="1">SUM(OFFSET(I2,1,):OFFSET(I17,-1,))</f>
        <v>16</v>
      </c>
      <c r="J17" s="7">
        <f ca="1">SUM(OFFSET($J$2,1,):OFFSET(J17,-1,))</f>
        <v>580</v>
      </c>
      <c r="K17" s="7"/>
      <c r="L17" s="7"/>
    </row>
    <row r="18" spans="1:12" ht="44.25" customHeight="1" x14ac:dyDescent="0.35">
      <c r="A18" s="15" t="s">
        <v>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</sheetData>
  <mergeCells count="2">
    <mergeCell ref="A1:L1"/>
    <mergeCell ref="A18:L18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3"/>
  <sheetViews>
    <sheetView view="pageLayout" topLeftCell="A4" zoomScaleNormal="100" workbookViewId="0">
      <selection activeCell="C20" sqref="C20"/>
    </sheetView>
  </sheetViews>
  <sheetFormatPr defaultRowHeight="15.75" x14ac:dyDescent="0.25"/>
  <cols>
    <col min="1" max="1" width="6.75" style="1" customWidth="1"/>
    <col min="2" max="2" width="14.375" style="1" customWidth="1"/>
    <col min="3" max="3" width="16" style="1" customWidth="1"/>
    <col min="4" max="4" width="9" style="1"/>
    <col min="5" max="5" width="11.375" style="1" customWidth="1"/>
    <col min="6" max="7" width="10.875" style="1" customWidth="1"/>
    <col min="8" max="8" width="7.5" style="1" customWidth="1"/>
    <col min="9" max="9" width="7.375" style="1" customWidth="1"/>
    <col min="10" max="10" width="10.625" style="1" customWidth="1"/>
    <col min="11" max="11" width="10.375" style="1" customWidth="1"/>
    <col min="12" max="12" width="7.75" style="1" customWidth="1"/>
    <col min="13" max="16384" width="9" style="1"/>
  </cols>
  <sheetData>
    <row r="1" spans="1:12" ht="35.25" x14ac:dyDescent="0.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5.5" customHeight="1" x14ac:dyDescent="0.25">
      <c r="A2" s="8" t="s">
        <v>1</v>
      </c>
      <c r="B2" s="8" t="s">
        <v>2</v>
      </c>
      <c r="C2" s="8" t="s">
        <v>21</v>
      </c>
      <c r="D2" s="8" t="s">
        <v>22</v>
      </c>
      <c r="E2" s="8" t="s">
        <v>3</v>
      </c>
      <c r="F2" s="8" t="s">
        <v>23</v>
      </c>
      <c r="G2" s="8" t="s">
        <v>17</v>
      </c>
      <c r="H2" s="8" t="s">
        <v>6</v>
      </c>
      <c r="I2" s="8" t="s">
        <v>5</v>
      </c>
      <c r="J2" s="8" t="s">
        <v>7</v>
      </c>
      <c r="K2" s="8" t="s">
        <v>8</v>
      </c>
      <c r="L2" s="8" t="s">
        <v>9</v>
      </c>
    </row>
    <row r="3" spans="1:12" ht="25.5" customHeight="1" x14ac:dyDescent="0.25">
      <c r="A3" s="9">
        <v>0</v>
      </c>
      <c r="B3" s="9" t="str">
        <f>IFERROR(VLOOKUP($A3,[1]资源现抽!$A$2:$J$50,COLUMN(),0),0)</f>
        <v>2021-01-07</v>
      </c>
      <c r="C3" s="9" t="str">
        <f>IFERROR(VLOOKUP($A3,[1]资源现抽!$A$2:$J$50,COLUMN(),0),0)</f>
        <v>资-Bgo有底薪</v>
      </c>
      <c r="D3" s="9" t="str">
        <f>IFERROR(VLOOKUP($A3,[1]资源现抽!$A$2:$J$50,COLUMN(),0),0)</f>
        <v>唐依欣</v>
      </c>
      <c r="E3" s="9" t="str">
        <f>IFERROR(VLOOKUP($A3,[1]资源现抽!$A$2:$J$50,COLUMN(),0),0)</f>
        <v>钻石6</v>
      </c>
      <c r="F3" s="9" t="str">
        <f>IFERROR(VLOOKUP($A3,[1]资源现抽!$A$2:$J$50,COLUMN(),0),0)</f>
        <v>点舞</v>
      </c>
      <c r="G3" s="9" t="str">
        <f>IFERROR(VLOOKUP($A3,[1]资源现抽!$A$2:$J$50,COLUMN(),0),0)</f>
        <v>微信</v>
      </c>
      <c r="H3" s="9">
        <f>IFERROR(VLOOKUP($A3,[1]资源现抽!$A$2:$J$50,COLUMN(),0),0)</f>
        <v>2</v>
      </c>
      <c r="I3" s="9">
        <f>IFERROR(VLOOKUP($A3,[1]资源现抽!$A$2:$J$50,COLUMN(),0),0)</f>
        <v>400</v>
      </c>
      <c r="J3" s="9">
        <f>IFERROR(VLOOKUP($A3,[1]资源现抽!$A$2:$J$50,COLUMN(),0),0)</f>
        <v>200</v>
      </c>
      <c r="K3" s="9"/>
      <c r="L3" s="9"/>
    </row>
    <row r="4" spans="1:12" ht="25.5" customHeight="1" x14ac:dyDescent="0.25">
      <c r="A4" s="9">
        <v>1</v>
      </c>
      <c r="B4" s="9" t="str">
        <f>IFERROR(VLOOKUP($A4,[1]资源现抽!$A$2:$J$50,COLUMN(),0),0)</f>
        <v>2021-01-07</v>
      </c>
      <c r="C4" s="9" t="str">
        <f>IFERROR(VLOOKUP($A4,[1]资源现抽!$A$2:$J$50,COLUMN(),0),0)</f>
        <v>资-Bgo有底薪</v>
      </c>
      <c r="D4" s="9" t="str">
        <f>IFERROR(VLOOKUP($A4,[1]资源现抽!$A$2:$J$50,COLUMN(),0),0)</f>
        <v>唐英婷</v>
      </c>
      <c r="E4" s="9" t="str">
        <f>IFERROR(VLOOKUP($A4,[1]资源现抽!$A$2:$J$50,COLUMN(),0),0)</f>
        <v>V10</v>
      </c>
      <c r="F4" s="9" t="str">
        <f>IFERROR(VLOOKUP($A4,[1]资源现抽!$A$2:$J$50,COLUMN(),0),0)</f>
        <v>点舞</v>
      </c>
      <c r="G4" s="9" t="str">
        <f>IFERROR(VLOOKUP($A4,[1]资源现抽!$A$2:$J$50,COLUMN(),0),0)</f>
        <v>微信</v>
      </c>
      <c r="H4" s="9">
        <f>IFERROR(VLOOKUP($A4,[1]资源现抽!$A$2:$J$50,COLUMN(),0),0)</f>
        <v>1</v>
      </c>
      <c r="I4" s="9">
        <f>IFERROR(VLOOKUP($A4,[1]资源现抽!$A$2:$J$50,COLUMN(),0),0)</f>
        <v>200</v>
      </c>
      <c r="J4" s="9">
        <f>IFERROR(VLOOKUP($A4,[1]资源现抽!$A$2:$J$50,COLUMN(),0),0)</f>
        <v>100</v>
      </c>
      <c r="K4" s="9"/>
      <c r="L4" s="9"/>
    </row>
    <row r="5" spans="1:12" ht="25.5" customHeight="1" x14ac:dyDescent="0.25">
      <c r="A5" s="9">
        <v>2</v>
      </c>
      <c r="B5" s="9" t="str">
        <f>IFERROR(VLOOKUP($A5,[1]资源现抽!$A$2:$J$50,COLUMN(),0),0)</f>
        <v>2021-01-07</v>
      </c>
      <c r="C5" s="9" t="str">
        <f>IFERROR(VLOOKUP($A5,[1]资源现抽!$A$2:$J$50,COLUMN(),0),0)</f>
        <v>资-Bgo有底薪</v>
      </c>
      <c r="D5" s="9" t="str">
        <f>IFERROR(VLOOKUP($A5,[1]资源现抽!$A$2:$J$50,COLUMN(),0),0)</f>
        <v>唐英婷</v>
      </c>
      <c r="E5" s="9" t="str">
        <f>IFERROR(VLOOKUP($A5,[1]资源现抽!$A$2:$J$50,COLUMN(),0),0)</f>
        <v>总裁8</v>
      </c>
      <c r="F5" s="9" t="str">
        <f>IFERROR(VLOOKUP($A5,[1]资源现抽!$A$2:$J$50,COLUMN(),0),0)</f>
        <v>点舞</v>
      </c>
      <c r="G5" s="9" t="str">
        <f>IFERROR(VLOOKUP($A5,[1]资源现抽!$A$2:$J$50,COLUMN(),0),0)</f>
        <v>微信</v>
      </c>
      <c r="H5" s="9">
        <f>IFERROR(VLOOKUP($A5,[1]资源现抽!$A$2:$J$50,COLUMN(),0),0)</f>
        <v>3</v>
      </c>
      <c r="I5" s="9">
        <f>IFERROR(VLOOKUP($A5,[1]资源现抽!$A$2:$J$50,COLUMN(),0),0)</f>
        <v>600</v>
      </c>
      <c r="J5" s="9">
        <f>IFERROR(VLOOKUP($A5,[1]资源现抽!$A$2:$J$50,COLUMN(),0),0)</f>
        <v>300</v>
      </c>
      <c r="K5" s="9"/>
      <c r="L5" s="9"/>
    </row>
    <row r="6" spans="1:12" ht="25.5" customHeight="1" x14ac:dyDescent="0.25">
      <c r="A6" s="9">
        <v>3</v>
      </c>
      <c r="B6" s="9" t="str">
        <f>IFERROR(VLOOKUP($A6,[1]资源现抽!$A$2:$J$50,COLUMN(),0),0)</f>
        <v>2021-01-07</v>
      </c>
      <c r="C6" s="9" t="str">
        <f>IFERROR(VLOOKUP($A6,[1]资源现抽!$A$2:$J$50,COLUMN(),0),0)</f>
        <v>资-Bgo有底薪</v>
      </c>
      <c r="D6" s="9" t="str">
        <f>IFERROR(VLOOKUP($A6,[1]资源现抽!$A$2:$J$50,COLUMN(),0),0)</f>
        <v>李莉莎</v>
      </c>
      <c r="E6" s="9" t="str">
        <f>IFERROR(VLOOKUP($A6,[1]资源现抽!$A$2:$J$50,COLUMN(),0),0)</f>
        <v>总裁9</v>
      </c>
      <c r="F6" s="9" t="str">
        <f>IFERROR(VLOOKUP($A6,[1]资源现抽!$A$2:$J$50,COLUMN(),0),0)</f>
        <v>点舞</v>
      </c>
      <c r="G6" s="9" t="str">
        <f>IFERROR(VLOOKUP($A6,[1]资源现抽!$A$2:$J$50,COLUMN(),0),0)</f>
        <v>微信</v>
      </c>
      <c r="H6" s="9">
        <f>IFERROR(VLOOKUP($A6,[1]资源现抽!$A$2:$J$50,COLUMN(),0),0)</f>
        <v>1</v>
      </c>
      <c r="I6" s="9">
        <f>IFERROR(VLOOKUP($A6,[1]资源现抽!$A$2:$J$50,COLUMN(),0),0)</f>
        <v>200</v>
      </c>
      <c r="J6" s="9">
        <f>IFERROR(VLOOKUP($A6,[1]资源现抽!$A$2:$J$50,COLUMN(),0),0)</f>
        <v>100</v>
      </c>
      <c r="K6" s="9"/>
      <c r="L6" s="9"/>
    </row>
    <row r="7" spans="1:12" ht="25.5" customHeight="1" x14ac:dyDescent="0.25">
      <c r="A7" s="9">
        <v>4</v>
      </c>
      <c r="B7" s="9" t="str">
        <f>IFERROR(VLOOKUP($A7,[1]资源现抽!$A$2:$J$50,COLUMN(),0),0)</f>
        <v>2021-01-07</v>
      </c>
      <c r="C7" s="9" t="str">
        <f>IFERROR(VLOOKUP($A7,[1]资源现抽!$A$2:$J$50,COLUMN(),0),0)</f>
        <v>资-Bgo有底薪</v>
      </c>
      <c r="D7" s="9" t="str">
        <f>IFERROR(VLOOKUP($A7,[1]资源现抽!$A$2:$J$50,COLUMN(),0),0)</f>
        <v>李莉莎</v>
      </c>
      <c r="E7" s="9" t="str">
        <f>IFERROR(VLOOKUP($A7,[1]资源现抽!$A$2:$J$50,COLUMN(),0),0)</f>
        <v>空降1</v>
      </c>
      <c r="F7" s="9" t="str">
        <f>IFERROR(VLOOKUP($A7,[1]资源现抽!$A$2:$J$50,COLUMN(),0),0)</f>
        <v>点舞</v>
      </c>
      <c r="G7" s="9" t="str">
        <f>IFERROR(VLOOKUP($A7,[1]资源现抽!$A$2:$J$50,COLUMN(),0),0)</f>
        <v>微信</v>
      </c>
      <c r="H7" s="9">
        <f>IFERROR(VLOOKUP($A7,[1]资源现抽!$A$2:$J$50,COLUMN(),0),0)</f>
        <v>2</v>
      </c>
      <c r="I7" s="9">
        <f>IFERROR(VLOOKUP($A7,[1]资源现抽!$A$2:$J$50,COLUMN(),0),0)</f>
        <v>400</v>
      </c>
      <c r="J7" s="9">
        <f>IFERROR(VLOOKUP($A7,[1]资源现抽!$A$2:$J$50,COLUMN(),0),0)</f>
        <v>200</v>
      </c>
      <c r="K7" s="9"/>
      <c r="L7" s="9"/>
    </row>
    <row r="8" spans="1:12" ht="25.5" customHeight="1" x14ac:dyDescent="0.25">
      <c r="A8" s="9">
        <v>5</v>
      </c>
      <c r="B8" s="9" t="str">
        <f>IFERROR(VLOOKUP($A8,[1]资源现抽!$A$2:$J$50,COLUMN(),0),0)</f>
        <v>2021-01-07</v>
      </c>
      <c r="C8" s="9" t="str">
        <f>IFERROR(VLOOKUP($A8,[1]资源现抽!$A$2:$J$50,COLUMN(),0),0)</f>
        <v>资-Bgo有底薪</v>
      </c>
      <c r="D8" s="9" t="str">
        <f>IFERROR(VLOOKUP($A8,[1]资源现抽!$A$2:$J$50,COLUMN(),0),0)</f>
        <v>李莉莎</v>
      </c>
      <c r="E8" s="9" t="str">
        <f>IFERROR(VLOOKUP($A8,[1]资源现抽!$A$2:$J$50,COLUMN(),0),0)</f>
        <v>钻石6</v>
      </c>
      <c r="F8" s="9" t="str">
        <f>IFERROR(VLOOKUP($A8,[1]资源现抽!$A$2:$J$50,COLUMN(),0),0)</f>
        <v>点舞</v>
      </c>
      <c r="G8" s="9" t="str">
        <f>IFERROR(VLOOKUP($A8,[1]资源现抽!$A$2:$J$50,COLUMN(),0),0)</f>
        <v>微信</v>
      </c>
      <c r="H8" s="9">
        <f>IFERROR(VLOOKUP($A8,[1]资源现抽!$A$2:$J$50,COLUMN(),0),0)</f>
        <v>2</v>
      </c>
      <c r="I8" s="9">
        <f>IFERROR(VLOOKUP($A8,[1]资源现抽!$A$2:$J$50,COLUMN(),0),0)</f>
        <v>400</v>
      </c>
      <c r="J8" s="9">
        <f>IFERROR(VLOOKUP($A8,[1]资源现抽!$A$2:$J$50,COLUMN(),0),0)</f>
        <v>200</v>
      </c>
      <c r="K8" s="9"/>
      <c r="L8" s="9"/>
    </row>
    <row r="9" spans="1:12" ht="25.5" customHeight="1" x14ac:dyDescent="0.25">
      <c r="A9" s="9">
        <v>6</v>
      </c>
      <c r="B9" s="9" t="str">
        <f>IFERROR(VLOOKUP($A9,[1]资源现抽!$A$2:$J$50,COLUMN(),0),0)</f>
        <v>2021-01-07</v>
      </c>
      <c r="C9" s="9" t="str">
        <f>IFERROR(VLOOKUP($A9,[1]资源现抽!$A$2:$J$50,COLUMN(),0),0)</f>
        <v>资-Bgo有底薪</v>
      </c>
      <c r="D9" s="9" t="str">
        <f>IFERROR(VLOOKUP($A9,[1]资源现抽!$A$2:$J$50,COLUMN(),0),0)</f>
        <v>秦小毛</v>
      </c>
      <c r="E9" s="9" t="str">
        <f>IFERROR(VLOOKUP($A9,[1]资源现抽!$A$2:$J$50,COLUMN(),0),0)</f>
        <v>V10</v>
      </c>
      <c r="F9" s="9" t="str">
        <f>IFERROR(VLOOKUP($A9,[1]资源现抽!$A$2:$J$50,COLUMN(),0),0)</f>
        <v>鸡尾酒类</v>
      </c>
      <c r="G9" s="9" t="str">
        <f>IFERROR(VLOOKUP($A9,[1]资源现抽!$A$2:$J$50,COLUMN(),0),0)</f>
        <v>微信</v>
      </c>
      <c r="H9" s="9">
        <f>IFERROR(VLOOKUP($A9,[1]资源现抽!$A$2:$J$50,COLUMN(),0),0)</f>
        <v>1</v>
      </c>
      <c r="I9" s="9">
        <f>IFERROR(VLOOKUP($A9,[1]资源现抽!$A$2:$J$50,COLUMN(),0),0)</f>
        <v>520</v>
      </c>
      <c r="J9" s="9">
        <f>IFERROR(VLOOKUP($A9,[1]资源现抽!$A$2:$J$50,COLUMN(),0),0)</f>
        <v>260</v>
      </c>
      <c r="K9" s="9"/>
      <c r="L9" s="9"/>
    </row>
    <row r="10" spans="1:12" ht="25.5" customHeight="1" x14ac:dyDescent="0.25">
      <c r="A10" s="9">
        <v>7</v>
      </c>
      <c r="B10" s="9" t="str">
        <f>IFERROR(VLOOKUP($A10,[1]资源现抽!$A$2:$J$50,COLUMN(),0),0)</f>
        <v>2021-01-07</v>
      </c>
      <c r="C10" s="9" t="str">
        <f>IFERROR(VLOOKUP($A10,[1]资源现抽!$A$2:$J$50,COLUMN(),0),0)</f>
        <v>资-Bgo有底薪</v>
      </c>
      <c r="D10" s="9" t="str">
        <f>IFERROR(VLOOKUP($A10,[1]资源现抽!$A$2:$J$50,COLUMN(),0),0)</f>
        <v>秦小毛</v>
      </c>
      <c r="E10" s="9" t="str">
        <f>IFERROR(VLOOKUP($A10,[1]资源现抽!$A$2:$J$50,COLUMN(),0),0)</f>
        <v>V15</v>
      </c>
      <c r="F10" s="9" t="str">
        <f>IFERROR(VLOOKUP($A10,[1]资源现抽!$A$2:$J$50,COLUMN(),0),0)</f>
        <v>点舞</v>
      </c>
      <c r="G10" s="9" t="str">
        <f>IFERROR(VLOOKUP($A10,[1]资源现抽!$A$2:$J$50,COLUMN(),0),0)</f>
        <v>微信</v>
      </c>
      <c r="H10" s="9">
        <f>IFERROR(VLOOKUP($A10,[1]资源现抽!$A$2:$J$50,COLUMN(),0),0)</f>
        <v>1</v>
      </c>
      <c r="I10" s="9">
        <f>IFERROR(VLOOKUP($A10,[1]资源现抽!$A$2:$J$50,COLUMN(),0),0)</f>
        <v>300</v>
      </c>
      <c r="J10" s="9">
        <f>IFERROR(VLOOKUP($A10,[1]资源现抽!$A$2:$J$50,COLUMN(),0),0)</f>
        <v>150</v>
      </c>
      <c r="K10" s="9"/>
      <c r="L10" s="9"/>
    </row>
    <row r="11" spans="1:12" ht="25.5" customHeight="1" x14ac:dyDescent="0.25">
      <c r="A11" s="9">
        <v>8</v>
      </c>
      <c r="B11" s="9" t="str">
        <f>IFERROR(VLOOKUP($A11,[1]资源现抽!$A$2:$J$50,COLUMN(),0),0)</f>
        <v>2021-01-07</v>
      </c>
      <c r="C11" s="9" t="str">
        <f>IFERROR(VLOOKUP($A11,[1]资源现抽!$A$2:$J$50,COLUMN(),0),0)</f>
        <v>资-Bgo有底薪</v>
      </c>
      <c r="D11" s="9" t="str">
        <f>IFERROR(VLOOKUP($A11,[1]资源现抽!$A$2:$J$50,COLUMN(),0),0)</f>
        <v>秦小毛</v>
      </c>
      <c r="E11" s="9" t="str">
        <f>IFERROR(VLOOKUP($A11,[1]资源现抽!$A$2:$J$50,COLUMN(),0),0)</f>
        <v>总裁1</v>
      </c>
      <c r="F11" s="9" t="str">
        <f>IFERROR(VLOOKUP($A11,[1]资源现抽!$A$2:$J$50,COLUMN(),0),0)</f>
        <v>点舞</v>
      </c>
      <c r="G11" s="9" t="str">
        <f>IFERROR(VLOOKUP($A11,[1]资源现抽!$A$2:$J$50,COLUMN(),0),0)</f>
        <v>pos</v>
      </c>
      <c r="H11" s="9">
        <f>IFERROR(VLOOKUP($A11,[1]资源现抽!$A$2:$J$50,COLUMN(),0),0)</f>
        <v>1</v>
      </c>
      <c r="I11" s="9">
        <f>IFERROR(VLOOKUP($A11,[1]资源现抽!$A$2:$J$50,COLUMN(),0),0)</f>
        <v>100</v>
      </c>
      <c r="J11" s="9">
        <f>IFERROR(VLOOKUP($A11,[1]资源现抽!$A$2:$J$50,COLUMN(),0),0)</f>
        <v>50</v>
      </c>
      <c r="K11" s="9"/>
      <c r="L11" s="9"/>
    </row>
    <row r="12" spans="1:12" ht="25.5" customHeight="1" x14ac:dyDescent="0.25">
      <c r="A12" s="9"/>
      <c r="B12" s="9"/>
      <c r="C12" s="9" t="s">
        <v>10</v>
      </c>
      <c r="D12" s="9"/>
      <c r="E12" s="9"/>
      <c r="F12" s="9"/>
      <c r="G12" s="9"/>
      <c r="H12" s="9"/>
      <c r="I12" s="9">
        <f ca="1">SUM(OFFSET($I$2,1,):OFFSET(I12,-1,))</f>
        <v>3120</v>
      </c>
      <c r="J12" s="9">
        <f ca="1">SUM(OFFSET($J$2,1,):OFFSET(J12,-1,))</f>
        <v>1560</v>
      </c>
      <c r="K12" s="9"/>
      <c r="L12" s="9"/>
    </row>
    <row r="13" spans="1:12" ht="21" x14ac:dyDescent="0.25">
      <c r="A13" s="17" t="s">
        <v>24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</sheetData>
  <mergeCells count="2">
    <mergeCell ref="A1:L1"/>
    <mergeCell ref="A13:L13"/>
  </mergeCells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FCDF-547A-45AB-8427-A0C7A6DE59E5}">
  <dimension ref="A1:L11"/>
  <sheetViews>
    <sheetView tabSelected="1" view="pageLayout" zoomScaleNormal="100" workbookViewId="0">
      <selection activeCell="G8" sqref="G8"/>
    </sheetView>
  </sheetViews>
  <sheetFormatPr defaultRowHeight="15.75" x14ac:dyDescent="0.25"/>
  <cols>
    <col min="1" max="1" width="6.75" style="1" customWidth="1"/>
    <col min="2" max="2" width="14.375" style="1" customWidth="1"/>
    <col min="3" max="3" width="16" style="1" customWidth="1"/>
    <col min="4" max="4" width="9" style="1"/>
    <col min="5" max="5" width="11.375" style="1" customWidth="1"/>
    <col min="6" max="7" width="10.875" style="1" customWidth="1"/>
    <col min="8" max="8" width="7.5" style="1" customWidth="1"/>
    <col min="9" max="9" width="7.375" style="1" customWidth="1"/>
    <col min="10" max="10" width="10.625" style="1" customWidth="1"/>
    <col min="11" max="11" width="10.375" style="1" customWidth="1"/>
    <col min="12" max="12" width="7.75" style="1" customWidth="1"/>
    <col min="13" max="16384" width="9" style="1"/>
  </cols>
  <sheetData>
    <row r="1" spans="1:12" ht="35.25" x14ac:dyDescent="0.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5.5" customHeight="1" x14ac:dyDescent="0.25">
      <c r="A2" s="8" t="s">
        <v>1</v>
      </c>
      <c r="B2" s="8" t="s">
        <v>2</v>
      </c>
      <c r="C2" s="8" t="s">
        <v>21</v>
      </c>
      <c r="D2" s="8" t="s">
        <v>22</v>
      </c>
      <c r="E2" s="8" t="s">
        <v>3</v>
      </c>
      <c r="F2" s="8" t="s">
        <v>23</v>
      </c>
      <c r="G2" s="8" t="s">
        <v>17</v>
      </c>
      <c r="H2" s="8" t="s">
        <v>6</v>
      </c>
      <c r="I2" s="8" t="s">
        <v>5</v>
      </c>
      <c r="J2" s="8" t="s">
        <v>7</v>
      </c>
      <c r="K2" s="8" t="s">
        <v>8</v>
      </c>
      <c r="L2" s="8" t="s">
        <v>9</v>
      </c>
    </row>
    <row r="3" spans="1:12" ht="25.5" customHeight="1" x14ac:dyDescent="0.25">
      <c r="A3" s="9">
        <v>9</v>
      </c>
      <c r="B3" s="11" t="s">
        <v>31</v>
      </c>
      <c r="C3" s="9" t="s">
        <v>26</v>
      </c>
      <c r="D3" s="9" t="s">
        <v>32</v>
      </c>
      <c r="E3" s="9" t="s">
        <v>34</v>
      </c>
      <c r="F3" s="9" t="s">
        <v>28</v>
      </c>
      <c r="G3" s="9" t="s">
        <v>29</v>
      </c>
      <c r="H3" s="9">
        <v>1</v>
      </c>
      <c r="I3" s="9">
        <v>200</v>
      </c>
      <c r="J3" s="9">
        <f>I3*0.5</f>
        <v>100</v>
      </c>
      <c r="K3" s="9"/>
      <c r="L3" s="9" t="s">
        <v>42</v>
      </c>
    </row>
    <row r="4" spans="1:12" ht="25.5" customHeight="1" x14ac:dyDescent="0.25">
      <c r="A4" s="9">
        <v>10</v>
      </c>
      <c r="B4" s="11" t="s">
        <v>31</v>
      </c>
      <c r="C4" s="9" t="s">
        <v>26</v>
      </c>
      <c r="D4" s="9" t="s">
        <v>32</v>
      </c>
      <c r="E4" s="9" t="s">
        <v>35</v>
      </c>
      <c r="F4" s="9" t="s">
        <v>39</v>
      </c>
      <c r="G4" s="9" t="s">
        <v>30</v>
      </c>
      <c r="H4" s="9">
        <v>1</v>
      </c>
      <c r="I4" s="9">
        <v>520</v>
      </c>
      <c r="J4" s="9">
        <f>I4*0.4</f>
        <v>208</v>
      </c>
      <c r="K4" s="9"/>
      <c r="L4" s="9" t="s">
        <v>42</v>
      </c>
    </row>
    <row r="5" spans="1:12" ht="25.5" customHeight="1" x14ac:dyDescent="0.25">
      <c r="A5" s="9">
        <v>11</v>
      </c>
      <c r="B5" s="11" t="s">
        <v>31</v>
      </c>
      <c r="C5" s="9" t="s">
        <v>26</v>
      </c>
      <c r="D5" s="9" t="s">
        <v>33</v>
      </c>
      <c r="E5" s="9" t="s">
        <v>34</v>
      </c>
      <c r="F5" s="9" t="s">
        <v>28</v>
      </c>
      <c r="G5" s="9" t="s">
        <v>29</v>
      </c>
      <c r="H5" s="9">
        <v>1</v>
      </c>
      <c r="I5" s="9">
        <v>200</v>
      </c>
      <c r="J5" s="9">
        <f t="shared" ref="J5:J9" si="0">I5*0.5</f>
        <v>100</v>
      </c>
      <c r="K5" s="9"/>
      <c r="L5" s="9" t="s">
        <v>42</v>
      </c>
    </row>
    <row r="6" spans="1:12" ht="25.5" customHeight="1" x14ac:dyDescent="0.25">
      <c r="A6" s="9">
        <v>12</v>
      </c>
      <c r="B6" s="11" t="s">
        <v>31</v>
      </c>
      <c r="C6" s="9" t="s">
        <v>26</v>
      </c>
      <c r="D6" s="9" t="s">
        <v>27</v>
      </c>
      <c r="E6" s="9" t="s">
        <v>36</v>
      </c>
      <c r="F6" s="9" t="s">
        <v>28</v>
      </c>
      <c r="G6" s="9" t="s">
        <v>40</v>
      </c>
      <c r="H6" s="9">
        <v>1</v>
      </c>
      <c r="I6" s="9">
        <v>200</v>
      </c>
      <c r="J6" s="9">
        <f t="shared" si="0"/>
        <v>100</v>
      </c>
      <c r="K6" s="9"/>
      <c r="L6" s="9" t="s">
        <v>42</v>
      </c>
    </row>
    <row r="7" spans="1:12" ht="25.5" customHeight="1" x14ac:dyDescent="0.25">
      <c r="A7" s="9">
        <v>13</v>
      </c>
      <c r="B7" s="11" t="s">
        <v>31</v>
      </c>
      <c r="C7" s="9" t="s">
        <v>26</v>
      </c>
      <c r="D7" s="9" t="s">
        <v>27</v>
      </c>
      <c r="E7" s="9" t="s">
        <v>36</v>
      </c>
      <c r="F7" s="9" t="s">
        <v>28</v>
      </c>
      <c r="G7" s="9" t="s">
        <v>29</v>
      </c>
      <c r="H7" s="9">
        <v>1</v>
      </c>
      <c r="I7" s="9">
        <v>200</v>
      </c>
      <c r="J7" s="9">
        <f t="shared" si="0"/>
        <v>100</v>
      </c>
      <c r="K7" s="9"/>
      <c r="L7" s="9" t="s">
        <v>42</v>
      </c>
    </row>
    <row r="8" spans="1:12" ht="25.5" customHeight="1" x14ac:dyDescent="0.25">
      <c r="A8" s="9">
        <v>14</v>
      </c>
      <c r="B8" s="11" t="s">
        <v>31</v>
      </c>
      <c r="C8" s="9" t="s">
        <v>26</v>
      </c>
      <c r="D8" s="9" t="s">
        <v>27</v>
      </c>
      <c r="E8" s="9" t="s">
        <v>37</v>
      </c>
      <c r="F8" s="9" t="s">
        <v>28</v>
      </c>
      <c r="G8" s="9" t="s">
        <v>41</v>
      </c>
      <c r="H8" s="9">
        <v>1</v>
      </c>
      <c r="I8" s="9">
        <v>200</v>
      </c>
      <c r="J8" s="9">
        <f t="shared" si="0"/>
        <v>100</v>
      </c>
      <c r="K8" s="9"/>
      <c r="L8" s="9" t="s">
        <v>42</v>
      </c>
    </row>
    <row r="9" spans="1:12" ht="25.5" customHeight="1" x14ac:dyDescent="0.25">
      <c r="A9" s="9">
        <v>15</v>
      </c>
      <c r="B9" s="11" t="s">
        <v>31</v>
      </c>
      <c r="C9" s="9" t="s">
        <v>26</v>
      </c>
      <c r="D9" s="9" t="s">
        <v>27</v>
      </c>
      <c r="E9" s="9" t="s">
        <v>38</v>
      </c>
      <c r="F9" s="9" t="s">
        <v>28</v>
      </c>
      <c r="G9" s="9" t="s">
        <v>29</v>
      </c>
      <c r="H9" s="9">
        <v>2</v>
      </c>
      <c r="I9" s="9">
        <v>400</v>
      </c>
      <c r="J9" s="9">
        <f t="shared" si="0"/>
        <v>200</v>
      </c>
      <c r="K9" s="9"/>
      <c r="L9" s="9" t="s">
        <v>42</v>
      </c>
    </row>
    <row r="10" spans="1:12" ht="25.5" customHeight="1" x14ac:dyDescent="0.25">
      <c r="A10" s="9"/>
      <c r="B10" s="9"/>
      <c r="C10" s="9" t="s">
        <v>10</v>
      </c>
      <c r="D10" s="9"/>
      <c r="E10" s="9"/>
      <c r="F10" s="9"/>
      <c r="G10" s="9"/>
      <c r="H10" s="9"/>
      <c r="I10" s="9">
        <f ca="1">SUM(OFFSET($I$2,1,):OFFSET(I10,-1,))</f>
        <v>1920</v>
      </c>
      <c r="J10" s="9">
        <f ca="1">SUM(OFFSET($J$2,1,):OFFSET(J10,-1,))</f>
        <v>908</v>
      </c>
      <c r="K10" s="9"/>
      <c r="L10" s="9"/>
    </row>
    <row r="11" spans="1:12" ht="21" x14ac:dyDescent="0.25">
      <c r="A11" s="17" t="s">
        <v>24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</sheetData>
  <mergeCells count="2">
    <mergeCell ref="A1:L1"/>
    <mergeCell ref="A11:L11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副卡点舞</vt:lpstr>
      <vt:lpstr>现抽提成报表</vt:lpstr>
      <vt:lpstr>花单现抽</vt:lpstr>
      <vt:lpstr>花单现抽 (补发5号)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2021-01-08T06:36:46Z</cp:lastPrinted>
  <dcterms:created xsi:type="dcterms:W3CDTF">2021-01-03T06:24:09Z</dcterms:created>
  <dcterms:modified xsi:type="dcterms:W3CDTF">2021-01-08T10:43:08Z</dcterms:modified>
</cp:coreProperties>
</file>