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aacfoster/My Drive/Projects/Orbital Mechanics/Parambulator/doc/"/>
    </mc:Choice>
  </mc:AlternateContent>
  <xr:revisionPtr revIDLastSave="0" documentId="13_ncr:1_{66689A7C-1688-4D49-B5EB-2728E2B91803}" xr6:coauthVersionLast="47" xr6:coauthVersionMax="47" xr10:uidLastSave="{00000000-0000-0000-0000-000000000000}"/>
  <bookViews>
    <workbookView xWindow="0" yWindow="880" windowWidth="36000" windowHeight="22500" activeTab="1" xr2:uid="{D23C761C-CD39-3C44-BA45-30E459CBCEEB}"/>
  </bookViews>
  <sheets>
    <sheet name="modules" sheetId="1" r:id="rId1"/>
    <sheet name="function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8" l="1"/>
  <c r="A10" i="8"/>
  <c r="A11" i="8"/>
  <c r="A13" i="8"/>
  <c r="B3" i="8"/>
  <c r="A3" i="8" s="1"/>
  <c r="B4" i="8"/>
  <c r="A4" i="8" s="1"/>
  <c r="B5" i="8"/>
  <c r="A5" i="8" s="1"/>
  <c r="B6" i="8"/>
  <c r="A6" i="8" s="1"/>
  <c r="B7" i="8"/>
  <c r="A7" i="8" s="1"/>
  <c r="B8" i="8"/>
  <c r="A8" i="8" s="1"/>
  <c r="B9" i="8"/>
  <c r="B10" i="8"/>
  <c r="B11" i="8"/>
  <c r="B12" i="8"/>
  <c r="A12" i="8" s="1"/>
  <c r="B13" i="8"/>
  <c r="B14" i="8"/>
  <c r="A14" i="8" s="1"/>
  <c r="B15" i="8"/>
  <c r="A15" i="8" s="1"/>
  <c r="B16" i="8"/>
  <c r="A16" i="8" s="1"/>
  <c r="B17" i="8"/>
  <c r="A17" i="8" s="1"/>
  <c r="B18" i="8"/>
  <c r="A18" i="8" s="1"/>
  <c r="A2" i="8"/>
  <c r="B2" i="8"/>
</calcChain>
</file>

<file path=xl/sharedStrings.xml><?xml version="1.0" encoding="utf-8"?>
<sst xmlns="http://schemas.openxmlformats.org/spreadsheetml/2006/main" count="50" uniqueCount="44">
  <si>
    <t>calc_ecc</t>
  </si>
  <si>
    <t>id</t>
  </si>
  <si>
    <t>numerical_methods</t>
  </si>
  <si>
    <t>01</t>
  </si>
  <si>
    <t>00</t>
  </si>
  <si>
    <t>02</t>
  </si>
  <si>
    <t>03</t>
  </si>
  <si>
    <t>04</t>
  </si>
  <si>
    <t>05</t>
  </si>
  <si>
    <t>06</t>
  </si>
  <si>
    <t>07</t>
  </si>
  <si>
    <t>heat_transfer</t>
  </si>
  <si>
    <t>core</t>
  </si>
  <si>
    <t>name</t>
  </si>
  <si>
    <t>descrption</t>
  </si>
  <si>
    <t>keywords</t>
  </si>
  <si>
    <t>math</t>
  </si>
  <si>
    <t>category_name</t>
  </si>
  <si>
    <t>08</t>
  </si>
  <si>
    <t>09</t>
  </si>
  <si>
    <t>calculate eccentricity using r_a and r_p</t>
  </si>
  <si>
    <t>eclipse</t>
  </si>
  <si>
    <t>two_body</t>
  </si>
  <si>
    <t>three_body</t>
  </si>
  <si>
    <t>general</t>
  </si>
  <si>
    <t>orbit_thermal</t>
  </si>
  <si>
    <t>numba_enabled</t>
  </si>
  <si>
    <t>ephem</t>
  </si>
  <si>
    <t>gen</t>
  </si>
  <si>
    <t>two</t>
  </si>
  <si>
    <t>num</t>
  </si>
  <si>
    <t>ecl</t>
  </si>
  <si>
    <t>htr</t>
  </si>
  <si>
    <t>thr</t>
  </si>
  <si>
    <t>cor</t>
  </si>
  <si>
    <t>thm</t>
  </si>
  <si>
    <t>eph</t>
  </si>
  <si>
    <t>handle</t>
  </si>
  <si>
    <t>eccentricity, apoapsis, periapsis</t>
  </si>
  <si>
    <t>mth</t>
  </si>
  <si>
    <t>function_key</t>
  </si>
  <si>
    <t>description</t>
  </si>
  <si>
    <t>00001</t>
  </si>
  <si>
    <t>load_spk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</si>
</sst>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BB24F-EFB1-8246-AD02-2FADEC0FE35D}" name="Table1" displayName="Table1" ref="A1:H18" totalsRowShown="0">
  <autoFilter ref="A1:H18" xr:uid="{8CCBB24F-EFB1-8246-AD02-2FADEC0FE35D}"/>
  <tableColumns count="8">
    <tableColumn id="1" xr3:uid="{21465ADE-77D2-B54D-86CB-297E95C30D3E}" name="function_key">
      <calculatedColumnFormula>B2&amp;C2&amp;"_"&amp;D2</calculatedColumnFormula>
    </tableColumn>
    <tableColumn id="2" xr3:uid="{F9EA33B3-1665-9644-83C6-5D10DFFB33DB}" name="handle">
      <calculatedColumnFormula>VLOOKUP(E2,modules!B$2:C$20,2,FALSE)</calculatedColumnFormula>
    </tableColumn>
    <tableColumn id="3" xr3:uid="{BC6C1662-62C6-8643-AD2B-6743D57783BA}" name="id" dataDxfId="1"/>
    <tableColumn id="4" xr3:uid="{1D19A278-187A-434E-A865-41078545EBC6}" name="name"/>
    <tableColumn id="5" xr3:uid="{14752134-9C48-C740-91F1-07B2B496DDF3}" name="category_name" dataDxfId="0"/>
    <tableColumn id="6" xr3:uid="{1003FA2F-709C-DE48-8729-FE1889B0F1FD}" name="descrption"/>
    <tableColumn id="7" xr3:uid="{C1179B2F-3B37-5043-96EC-0A300C599D46}" name="keywords"/>
    <tableColumn id="8" xr3:uid="{56B75628-35FD-F04B-807D-7C31C1FD629E}" name="numba_enabled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F60E-04FA-0D42-8399-31C2D92453AB}">
  <dimension ref="A1:F11"/>
  <sheetViews>
    <sheetView zoomScale="99" workbookViewId="0">
      <selection activeCell="D6" sqref="D6"/>
    </sheetView>
  </sheetViews>
  <sheetFormatPr baseColWidth="10" defaultRowHeight="16" x14ac:dyDescent="0.2"/>
  <cols>
    <col min="1" max="1" width="3.1640625" style="1" bestFit="1" customWidth="1"/>
    <col min="2" max="2" width="17.33203125" bestFit="1" customWidth="1"/>
    <col min="3" max="3" width="6.6640625" bestFit="1" customWidth="1"/>
    <col min="4" max="4" width="10.5" bestFit="1" customWidth="1"/>
    <col min="5" max="5" width="9.5" bestFit="1" customWidth="1"/>
    <col min="6" max="6" width="7" bestFit="1" customWidth="1"/>
    <col min="7" max="7" width="8.5" bestFit="1" customWidth="1"/>
    <col min="8" max="8" width="9.83203125" bestFit="1" customWidth="1"/>
    <col min="9" max="9" width="8.6640625" bestFit="1" customWidth="1"/>
  </cols>
  <sheetData>
    <row r="1" spans="1:6" x14ac:dyDescent="0.2">
      <c r="A1" s="1" t="s">
        <v>1</v>
      </c>
      <c r="B1" t="s">
        <v>13</v>
      </c>
      <c r="C1" t="s">
        <v>37</v>
      </c>
      <c r="D1" t="s">
        <v>41</v>
      </c>
    </row>
    <row r="2" spans="1:6" x14ac:dyDescent="0.2">
      <c r="A2" s="1" t="s">
        <v>4</v>
      </c>
      <c r="B2" t="s">
        <v>12</v>
      </c>
      <c r="C2" t="s">
        <v>34</v>
      </c>
      <c r="E2" s="1"/>
      <c r="F2" s="1"/>
    </row>
    <row r="3" spans="1:6" x14ac:dyDescent="0.2">
      <c r="A3" s="1" t="s">
        <v>3</v>
      </c>
      <c r="B3" t="s">
        <v>24</v>
      </c>
      <c r="C3" t="s">
        <v>28</v>
      </c>
      <c r="E3" s="1"/>
      <c r="F3" s="1"/>
    </row>
    <row r="4" spans="1:6" x14ac:dyDescent="0.2">
      <c r="A4" s="1" t="s">
        <v>5</v>
      </c>
      <c r="B4" t="s">
        <v>22</v>
      </c>
      <c r="C4" t="s">
        <v>29</v>
      </c>
    </row>
    <row r="5" spans="1:6" x14ac:dyDescent="0.2">
      <c r="A5" s="1" t="s">
        <v>6</v>
      </c>
      <c r="B5" t="s">
        <v>23</v>
      </c>
      <c r="C5" t="s">
        <v>33</v>
      </c>
    </row>
    <row r="6" spans="1:6" x14ac:dyDescent="0.2">
      <c r="A6" s="1" t="s">
        <v>7</v>
      </c>
      <c r="B6" t="s">
        <v>2</v>
      </c>
      <c r="C6" t="s">
        <v>30</v>
      </c>
    </row>
    <row r="7" spans="1:6" x14ac:dyDescent="0.2">
      <c r="A7" s="1" t="s">
        <v>8</v>
      </c>
      <c r="B7" t="s">
        <v>11</v>
      </c>
      <c r="C7" t="s">
        <v>32</v>
      </c>
    </row>
    <row r="8" spans="1:6" x14ac:dyDescent="0.2">
      <c r="A8" s="1" t="s">
        <v>9</v>
      </c>
      <c r="B8" s="1" t="s">
        <v>16</v>
      </c>
      <c r="C8" t="s">
        <v>39</v>
      </c>
    </row>
    <row r="9" spans="1:6" x14ac:dyDescent="0.2">
      <c r="A9" s="1" t="s">
        <v>10</v>
      </c>
      <c r="B9" s="1" t="s">
        <v>21</v>
      </c>
      <c r="C9" t="s">
        <v>31</v>
      </c>
    </row>
    <row r="10" spans="1:6" x14ac:dyDescent="0.2">
      <c r="A10" s="1" t="s">
        <v>18</v>
      </c>
      <c r="B10" s="1" t="s">
        <v>25</v>
      </c>
      <c r="C10" t="s">
        <v>35</v>
      </c>
    </row>
    <row r="11" spans="1:6" x14ac:dyDescent="0.2">
      <c r="A11" s="1" t="s">
        <v>19</v>
      </c>
      <c r="B11" s="1" t="s">
        <v>27</v>
      </c>
      <c r="C11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68D9-257A-914A-94B9-891955A67AB0}">
  <dimension ref="A1:H18"/>
  <sheetViews>
    <sheetView tabSelected="1" workbookViewId="0">
      <selection activeCell="E9" sqref="E9"/>
    </sheetView>
  </sheetViews>
  <sheetFormatPr baseColWidth="10" defaultRowHeight="16" x14ac:dyDescent="0.2"/>
  <cols>
    <col min="1" max="1" width="17.33203125" bestFit="1" customWidth="1"/>
    <col min="2" max="2" width="9" customWidth="1"/>
    <col min="3" max="3" width="6.1640625" bestFit="1" customWidth="1"/>
    <col min="4" max="4" width="8.5" bestFit="1" customWidth="1"/>
    <col min="5" max="5" width="15.83203125" customWidth="1"/>
    <col min="6" max="6" width="33.1640625" bestFit="1" customWidth="1"/>
    <col min="7" max="7" width="27.6640625" bestFit="1" customWidth="1"/>
    <col min="8" max="8" width="16.33203125" customWidth="1"/>
  </cols>
  <sheetData>
    <row r="1" spans="1:8" x14ac:dyDescent="0.2">
      <c r="A1" t="s">
        <v>40</v>
      </c>
      <c r="B1" t="s">
        <v>37</v>
      </c>
      <c r="C1" s="1" t="s">
        <v>1</v>
      </c>
      <c r="D1" t="s">
        <v>13</v>
      </c>
      <c r="E1" s="1" t="s">
        <v>17</v>
      </c>
      <c r="F1" t="s">
        <v>14</v>
      </c>
      <c r="G1" t="s">
        <v>15</v>
      </c>
      <c r="H1" t="s">
        <v>26</v>
      </c>
    </row>
    <row r="2" spans="1:8" x14ac:dyDescent="0.2">
      <c r="A2" t="str">
        <f>B2&amp;C2&amp;"_"&amp;D2</f>
        <v>two00001_calc_ecc</v>
      </c>
      <c r="B2" t="str">
        <f>VLOOKUP(E2,modules!B$2:C$20,2,FALSE)</f>
        <v>two</v>
      </c>
      <c r="C2" s="1" t="s">
        <v>42</v>
      </c>
      <c r="D2" t="s">
        <v>0</v>
      </c>
      <c r="E2" s="1" t="s">
        <v>22</v>
      </c>
      <c r="F2" t="s">
        <v>20</v>
      </c>
      <c r="G2" t="s">
        <v>38</v>
      </c>
      <c r="H2">
        <v>0</v>
      </c>
    </row>
    <row r="3" spans="1:8" x14ac:dyDescent="0.2">
      <c r="A3" t="str">
        <f t="shared" ref="A3:A18" si="0">B3&amp;C3&amp;"_"&amp;D3</f>
        <v>eph00001_load_spk</v>
      </c>
      <c r="B3" t="str">
        <f>VLOOKUP(E3,modules!B$2:C$20,2,FALSE)</f>
        <v>eph</v>
      </c>
      <c r="C3" s="1" t="s">
        <v>42</v>
      </c>
      <c r="D3" t="s">
        <v>43</v>
      </c>
      <c r="E3" s="1" t="s">
        <v>27</v>
      </c>
    </row>
    <row r="4" spans="1:8" x14ac:dyDescent="0.2">
      <c r="A4" t="e">
        <f t="shared" si="0"/>
        <v>#N/A</v>
      </c>
      <c r="B4" t="e">
        <f>VLOOKUP(E4,modules!B$2:C$20,2,FALSE)</f>
        <v>#N/A</v>
      </c>
      <c r="C4" s="1"/>
      <c r="E4" s="1"/>
    </row>
    <row r="5" spans="1:8" x14ac:dyDescent="0.2">
      <c r="A5" t="e">
        <f t="shared" si="0"/>
        <v>#N/A</v>
      </c>
      <c r="B5" t="e">
        <f>VLOOKUP(E5,modules!B$2:C$20,2,FALSE)</f>
        <v>#N/A</v>
      </c>
      <c r="C5" s="1"/>
      <c r="E5" s="1"/>
    </row>
    <row r="6" spans="1:8" x14ac:dyDescent="0.2">
      <c r="A6" t="e">
        <f t="shared" si="0"/>
        <v>#N/A</v>
      </c>
      <c r="B6" t="e">
        <f>VLOOKUP(E6,modules!B$2:C$20,2,FALSE)</f>
        <v>#N/A</v>
      </c>
      <c r="C6" s="1"/>
      <c r="E6" s="1"/>
    </row>
    <row r="7" spans="1:8" x14ac:dyDescent="0.2">
      <c r="A7" t="e">
        <f t="shared" si="0"/>
        <v>#N/A</v>
      </c>
      <c r="B7" t="e">
        <f>VLOOKUP(E7,modules!B$2:C$20,2,FALSE)</f>
        <v>#N/A</v>
      </c>
      <c r="C7" s="1"/>
      <c r="E7" s="1"/>
    </row>
    <row r="8" spans="1:8" x14ac:dyDescent="0.2">
      <c r="A8" t="e">
        <f t="shared" si="0"/>
        <v>#N/A</v>
      </c>
      <c r="B8" t="e">
        <f>VLOOKUP(E8,modules!B$2:C$20,2,FALSE)</f>
        <v>#N/A</v>
      </c>
      <c r="C8" s="1"/>
      <c r="E8" s="1"/>
    </row>
    <row r="9" spans="1:8" x14ac:dyDescent="0.2">
      <c r="A9" t="e">
        <f t="shared" si="0"/>
        <v>#N/A</v>
      </c>
      <c r="B9" t="e">
        <f>VLOOKUP(E9,modules!B$2:C$20,2,FALSE)</f>
        <v>#N/A</v>
      </c>
      <c r="C9" s="1"/>
      <c r="E9" s="1"/>
    </row>
    <row r="10" spans="1:8" x14ac:dyDescent="0.2">
      <c r="A10" t="e">
        <f t="shared" si="0"/>
        <v>#N/A</v>
      </c>
      <c r="B10" t="e">
        <f>VLOOKUP(E10,modules!B$2:C$20,2,FALSE)</f>
        <v>#N/A</v>
      </c>
      <c r="C10" s="1"/>
      <c r="E10" s="1"/>
    </row>
    <row r="11" spans="1:8" x14ac:dyDescent="0.2">
      <c r="A11" t="e">
        <f t="shared" si="0"/>
        <v>#N/A</v>
      </c>
      <c r="B11" t="e">
        <f>VLOOKUP(E11,modules!B$2:C$20,2,FALSE)</f>
        <v>#N/A</v>
      </c>
      <c r="C11" s="1"/>
      <c r="E11" s="1"/>
    </row>
    <row r="12" spans="1:8" x14ac:dyDescent="0.2">
      <c r="A12" t="e">
        <f t="shared" si="0"/>
        <v>#N/A</v>
      </c>
      <c r="B12" t="e">
        <f>VLOOKUP(E12,modules!B$2:C$20,2,FALSE)</f>
        <v>#N/A</v>
      </c>
      <c r="C12" s="1"/>
      <c r="E12" s="1"/>
    </row>
    <row r="13" spans="1:8" x14ac:dyDescent="0.2">
      <c r="A13" t="e">
        <f t="shared" si="0"/>
        <v>#N/A</v>
      </c>
      <c r="B13" t="e">
        <f>VLOOKUP(E13,modules!B$2:C$20,2,FALSE)</f>
        <v>#N/A</v>
      </c>
      <c r="C13" s="1"/>
      <c r="E13" s="1"/>
    </row>
    <row r="14" spans="1:8" x14ac:dyDescent="0.2">
      <c r="A14" t="e">
        <f t="shared" si="0"/>
        <v>#N/A</v>
      </c>
      <c r="B14" t="e">
        <f>VLOOKUP(E14,modules!B$2:C$20,2,FALSE)</f>
        <v>#N/A</v>
      </c>
      <c r="C14" s="1"/>
      <c r="E14" s="1"/>
    </row>
    <row r="15" spans="1:8" x14ac:dyDescent="0.2">
      <c r="A15" t="e">
        <f t="shared" si="0"/>
        <v>#N/A</v>
      </c>
      <c r="B15" t="e">
        <f>VLOOKUP(E15,modules!B$2:C$20,2,FALSE)</f>
        <v>#N/A</v>
      </c>
      <c r="C15" s="1"/>
      <c r="E15" s="1"/>
    </row>
    <row r="16" spans="1:8" x14ac:dyDescent="0.2">
      <c r="A16" t="e">
        <f t="shared" si="0"/>
        <v>#N/A</v>
      </c>
      <c r="B16" t="e">
        <f>VLOOKUP(E16,modules!B$2:C$20,2,FALSE)</f>
        <v>#N/A</v>
      </c>
      <c r="C16" s="1"/>
      <c r="E16" s="1"/>
    </row>
    <row r="17" spans="1:5" x14ac:dyDescent="0.2">
      <c r="A17" t="e">
        <f t="shared" si="0"/>
        <v>#N/A</v>
      </c>
      <c r="B17" t="e">
        <f>VLOOKUP(E17,modules!B$2:C$20,2,FALSE)</f>
        <v>#N/A</v>
      </c>
      <c r="C17" s="1"/>
      <c r="E17" s="1"/>
    </row>
    <row r="18" spans="1:5" x14ac:dyDescent="0.2">
      <c r="A18" t="e">
        <f t="shared" si="0"/>
        <v>#N/A</v>
      </c>
      <c r="B18" t="e">
        <f>VLOOKUP(E18,modules!B$2:C$20,2,FALSE)</f>
        <v>#N/A</v>
      </c>
      <c r="C18" s="1"/>
      <c r="E18" s="1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A97F8D-8867-7142-BEAA-B89CE2947A6D}">
          <x14:formula1>
            <xm:f>modules!$B$2:$B$11</xm:f>
          </x14:formula1>
          <xm:sqref>E2:E18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Foster</dc:creator>
  <cp:lastModifiedBy>Isaac Foster</cp:lastModifiedBy>
  <dcterms:created xsi:type="dcterms:W3CDTF">2024-06-30T23:09:39Z</dcterms:created>
  <dcterms:modified xsi:type="dcterms:W3CDTF">2024-07-01T01:00:40Z</dcterms:modified>
</cp:coreProperties>
</file>