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pps\dnd_characters\"/>
    </mc:Choice>
  </mc:AlternateContent>
  <xr:revisionPtr revIDLastSave="0" documentId="13_ncr:1_{91C90F74-25E1-45F1-A0DD-5EDA8859438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Culture_Modifier">Sheet1!$B$11</definedName>
    <definedName name="Economy_Modifier">Sheet1!$B$12</definedName>
    <definedName name="Level">Sheet1!$J$1</definedName>
    <definedName name="Loyalty_Modifier">Sheet1!$B$13</definedName>
    <definedName name="Size">Sheet1!$I$5</definedName>
    <definedName name="Stability_Modifier">Sheet1!$B$14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K1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14" i="1"/>
  <c r="C36" i="1" s="1"/>
  <c r="B13" i="1"/>
  <c r="C35" i="1" s="1"/>
  <c r="B12" i="1"/>
  <c r="C23" i="1" s="1"/>
  <c r="B11" i="1"/>
  <c r="C27" i="1" s="1"/>
  <c r="D18" i="1"/>
  <c r="B18" i="1" s="1"/>
  <c r="C28" i="1" l="1"/>
  <c r="B28" i="1" s="1"/>
  <c r="C29" i="1"/>
  <c r="B29" i="1" s="1"/>
  <c r="C32" i="1"/>
  <c r="B32" i="1" s="1"/>
  <c r="C26" i="1"/>
  <c r="B26" i="1" s="1"/>
  <c r="C30" i="1"/>
  <c r="B30" i="1" s="1"/>
  <c r="C31" i="1"/>
  <c r="B31" i="1" s="1"/>
  <c r="C21" i="1"/>
  <c r="B21" i="1" s="1"/>
  <c r="C33" i="1"/>
  <c r="B33" i="1" s="1"/>
  <c r="C24" i="1"/>
  <c r="B24" i="1" s="1"/>
  <c r="C34" i="1"/>
  <c r="B34" i="1" s="1"/>
  <c r="C25" i="1"/>
  <c r="B25" i="1" s="1"/>
  <c r="B23" i="1"/>
  <c r="C22" i="1"/>
  <c r="B22" i="1" s="1"/>
  <c r="B27" i="1"/>
  <c r="B3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Jubenville, Dan</author>
  </authors>
  <commentList>
    <comment ref="C21" authorId="0" shapeId="0" xr:uid="{5E760397-666E-42B6-A728-F282C2A7F2AE}">
      <text>
        <r>
          <rPr>
            <sz val="9"/>
            <color indexed="81"/>
            <rFont val="Tahoma"/>
            <family val="2"/>
          </rPr>
          <t>Stability</t>
        </r>
      </text>
    </comment>
    <comment ref="C22" authorId="0" shapeId="0" xr:uid="{906AA583-AEB5-450A-9786-E32632BD1C5A}">
      <text>
        <r>
          <rPr>
            <sz val="9"/>
            <color indexed="81"/>
            <rFont val="Tahoma"/>
            <family val="2"/>
          </rPr>
          <t>Culture</t>
        </r>
      </text>
    </comment>
    <comment ref="C23" authorId="0" shapeId="0" xr:uid="{3F50FE61-0D41-454C-957E-DDD90D79A785}">
      <text>
        <r>
          <rPr>
            <sz val="9"/>
            <color indexed="81"/>
            <rFont val="Tahoma"/>
            <family val="2"/>
          </rPr>
          <t>Economy</t>
        </r>
      </text>
    </comment>
    <comment ref="C24" authorId="0" shapeId="0" xr:uid="{C1104FD2-F3FC-4023-96D5-2F5D64D50810}">
      <text>
        <r>
          <rPr>
            <sz val="9"/>
            <color indexed="81"/>
            <rFont val="Tahoma"/>
            <family val="2"/>
          </rPr>
          <t>Stability</t>
        </r>
      </text>
    </comment>
    <comment ref="C25" authorId="0" shapeId="0" xr:uid="{BC71EC92-51C0-48B9-8E65-9199413CA452}">
      <text>
        <r>
          <rPr>
            <sz val="9"/>
            <color indexed="81"/>
            <rFont val="Tahoma"/>
            <family val="2"/>
          </rPr>
          <t>Stability</t>
        </r>
      </text>
    </comment>
    <comment ref="C26" authorId="0" shapeId="0" xr:uid="{9BBCBDBA-E336-40A3-8D49-7B31F1656979}">
      <text>
        <r>
          <rPr>
            <sz val="9"/>
            <color indexed="81"/>
            <rFont val="Tahoma"/>
            <family val="2"/>
          </rPr>
          <t>Stability</t>
        </r>
      </text>
    </comment>
    <comment ref="C27" authorId="0" shapeId="0" xr:uid="{8C66A161-1A28-4B90-A552-EEF0909C63AE}">
      <text>
        <r>
          <rPr>
            <sz val="9"/>
            <color indexed="81"/>
            <rFont val="Tahoma"/>
            <family val="2"/>
          </rPr>
          <t>Stability</t>
        </r>
      </text>
    </comment>
    <comment ref="C28" authorId="0" shapeId="0" xr:uid="{9F43CA48-F23F-46C1-B7A1-ED4898D5529B}">
      <text>
        <r>
          <rPr>
            <sz val="9"/>
            <color indexed="81"/>
            <rFont val="Tahoma"/>
            <family val="2"/>
          </rPr>
          <t>Stability</t>
        </r>
      </text>
    </comment>
    <comment ref="C29" authorId="0" shapeId="0" xr:uid="{A50F7546-60BC-4D61-B603-738CAD07C41D}">
      <text>
        <r>
          <rPr>
            <sz val="9"/>
            <color indexed="81"/>
            <rFont val="Tahoma"/>
            <family val="2"/>
          </rPr>
          <t>Stability</t>
        </r>
      </text>
    </comment>
    <comment ref="C30" authorId="0" shapeId="0" xr:uid="{9100A086-1E89-447A-B035-CEF243A85B05}">
      <text>
        <r>
          <rPr>
            <sz val="9"/>
            <color indexed="81"/>
            <rFont val="Tahoma"/>
            <family val="2"/>
          </rPr>
          <t>Stability</t>
        </r>
      </text>
    </comment>
    <comment ref="C31" authorId="0" shapeId="0" xr:uid="{E7561B77-CE7F-41C7-999B-3ADE6BF7B737}">
      <text>
        <r>
          <rPr>
            <sz val="9"/>
            <color indexed="81"/>
            <rFont val="Tahoma"/>
            <family val="2"/>
          </rPr>
          <t>Stability</t>
        </r>
      </text>
    </comment>
    <comment ref="C32" authorId="0" shapeId="0" xr:uid="{486C7081-5E9C-46F9-BF5E-72C0729935BB}">
      <text>
        <r>
          <rPr>
            <sz val="9"/>
            <color indexed="81"/>
            <rFont val="Tahoma"/>
            <family val="2"/>
          </rPr>
          <t>Stability</t>
        </r>
      </text>
    </comment>
    <comment ref="C33" authorId="0" shapeId="0" xr:uid="{516EDD41-D78B-4C9B-AFAE-7956A9F433DA}">
      <text>
        <r>
          <rPr>
            <sz val="9"/>
            <color indexed="81"/>
            <rFont val="Tahoma"/>
            <family val="2"/>
          </rPr>
          <t>Stability</t>
        </r>
      </text>
    </comment>
    <comment ref="C34" authorId="0" shapeId="0" xr:uid="{FB67F355-D91E-4008-9477-D51FAB8E3D4D}">
      <text>
        <r>
          <rPr>
            <sz val="9"/>
            <color indexed="81"/>
            <rFont val="Tahoma"/>
            <family val="2"/>
          </rPr>
          <t>Stability</t>
        </r>
      </text>
    </comment>
    <comment ref="C35" authorId="0" shapeId="0" xr:uid="{8E12B143-E10A-4A88-8DCE-A0BADBB8A853}">
      <text>
        <r>
          <rPr>
            <sz val="9"/>
            <color indexed="81"/>
            <rFont val="Tahoma"/>
            <family val="2"/>
          </rPr>
          <t>Stability</t>
        </r>
      </text>
    </comment>
    <comment ref="C36" authorId="0" shapeId="0" xr:uid="{68247B9F-272A-476B-A3F5-CA9317CE7251}">
      <text>
        <r>
          <rPr>
            <sz val="9"/>
            <color indexed="81"/>
            <rFont val="Tahoma"/>
            <family val="2"/>
          </rPr>
          <t>Stability</t>
        </r>
      </text>
    </comment>
  </commentList>
</comments>
</file>

<file path=xl/sharedStrings.xml><?xml version="1.0" encoding="utf-8"?>
<sst xmlns="http://schemas.openxmlformats.org/spreadsheetml/2006/main" count="122" uniqueCount="106">
  <si>
    <t>Kingdom Name</t>
  </si>
  <si>
    <t>Charter</t>
  </si>
  <si>
    <t>Heartland</t>
  </si>
  <si>
    <t>Government</t>
  </si>
  <si>
    <t>Capitol City</t>
  </si>
  <si>
    <t>Modifier</t>
  </si>
  <si>
    <t>Name</t>
  </si>
  <si>
    <t>Score</t>
  </si>
  <si>
    <t>Type</t>
  </si>
  <si>
    <t>Penalty</t>
  </si>
  <si>
    <t>Threshhold</t>
  </si>
  <si>
    <t>Size</t>
  </si>
  <si>
    <t>RP</t>
  </si>
  <si>
    <t>XP</t>
  </si>
  <si>
    <t>Max</t>
  </si>
  <si>
    <t>Level</t>
  </si>
  <si>
    <t>Fame</t>
  </si>
  <si>
    <t>Infamy</t>
  </si>
  <si>
    <t>Ability Scores</t>
  </si>
  <si>
    <t>Ruin</t>
  </si>
  <si>
    <t>Leaders</t>
  </si>
  <si>
    <t>Character</t>
  </si>
  <si>
    <t>Culture</t>
  </si>
  <si>
    <t>Economy</t>
  </si>
  <si>
    <t>Loyalty</t>
  </si>
  <si>
    <t>Stability</t>
  </si>
  <si>
    <t>Control DC</t>
  </si>
  <si>
    <t>Base</t>
  </si>
  <si>
    <t>Total</t>
  </si>
  <si>
    <t>Invested</t>
  </si>
  <si>
    <t>Ruler</t>
  </si>
  <si>
    <t>Councelor</t>
  </si>
  <si>
    <t>General</t>
  </si>
  <si>
    <t>Emissary</t>
  </si>
  <si>
    <t>Magister</t>
  </si>
  <si>
    <t>Treasurer</t>
  </si>
  <si>
    <t>Viceroy</t>
  </si>
  <si>
    <t>Warden</t>
  </si>
  <si>
    <t>Yes</t>
  </si>
  <si>
    <t>No</t>
  </si>
  <si>
    <t>Poppet</t>
  </si>
  <si>
    <t>Jhad</t>
  </si>
  <si>
    <t>Kodan</t>
  </si>
  <si>
    <t>Kesten</t>
  </si>
  <si>
    <t>Gronk</t>
  </si>
  <si>
    <t>Sela</t>
  </si>
  <si>
    <t>Gunder</t>
  </si>
  <si>
    <t>Corruption</t>
  </si>
  <si>
    <t>Crime</t>
  </si>
  <si>
    <t>Decay</t>
  </si>
  <si>
    <t>Strife</t>
  </si>
  <si>
    <t>Unrest</t>
  </si>
  <si>
    <t>Consumption</t>
  </si>
  <si>
    <t>The Far Reaches</t>
  </si>
  <si>
    <t>Exploration</t>
  </si>
  <si>
    <t>Ruins</t>
  </si>
  <si>
    <t>Republic</t>
  </si>
  <si>
    <t>Staghead</t>
  </si>
  <si>
    <t>Agriculture</t>
  </si>
  <si>
    <t>Ability</t>
  </si>
  <si>
    <t>Prof</t>
  </si>
  <si>
    <t>Status</t>
  </si>
  <si>
    <t>Circ.</t>
  </si>
  <si>
    <t>Item</t>
  </si>
  <si>
    <t>Other</t>
  </si>
  <si>
    <t>T</t>
  </si>
  <si>
    <t>E</t>
  </si>
  <si>
    <t>M</t>
  </si>
  <si>
    <t>L</t>
  </si>
  <si>
    <t>Arts</t>
  </si>
  <si>
    <t>Boating</t>
  </si>
  <si>
    <t>Defense</t>
  </si>
  <si>
    <t>Engineering</t>
  </si>
  <si>
    <t>Folklore</t>
  </si>
  <si>
    <t>Industry</t>
  </si>
  <si>
    <t>Intrigue</t>
  </si>
  <si>
    <t>Magic</t>
  </si>
  <si>
    <t>Politics</t>
  </si>
  <si>
    <t>Scholarship</t>
  </si>
  <si>
    <t>Statecraft</t>
  </si>
  <si>
    <t>Trade</t>
  </si>
  <si>
    <t>Warfare</t>
  </si>
  <si>
    <t>Wilderness</t>
  </si>
  <si>
    <t>Abilities</t>
  </si>
  <si>
    <t>Feats</t>
  </si>
  <si>
    <t>Comodities</t>
  </si>
  <si>
    <t>Value</t>
  </si>
  <si>
    <t>Food</t>
  </si>
  <si>
    <t>Lumber</t>
  </si>
  <si>
    <t>Luxuries</t>
  </si>
  <si>
    <t>Ore</t>
  </si>
  <si>
    <t>Stone</t>
  </si>
  <si>
    <t>Pull together</t>
  </si>
  <si>
    <t>Worksites</t>
  </si>
  <si>
    <t>Farmlands</t>
  </si>
  <si>
    <t xml:space="preserve">Lumber </t>
  </si>
  <si>
    <t>Mine</t>
  </si>
  <si>
    <t>Quarries</t>
  </si>
  <si>
    <t>#</t>
  </si>
  <si>
    <t>Agreements</t>
  </si>
  <si>
    <t>Event</t>
  </si>
  <si>
    <t>Check DC</t>
  </si>
  <si>
    <t>Settlements</t>
  </si>
  <si>
    <t>Relations</t>
  </si>
  <si>
    <t>Ongoing Events</t>
  </si>
  <si>
    <t>Bravery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</si>
</sst>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Segoe UI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E21" noThreeD="1"/>
</file>

<file path=xl/ctrlProps/ctrlProp10.xml><?xml version="1.0" encoding="utf-8"?>
<formControlPr xmlns="http://schemas.microsoft.com/office/spreadsheetml/2009/9/main" objectType="CheckBox" checked="Checked" fmlaLink="E33" noThreeD="1"/>
</file>

<file path=xl/ctrlProps/ctrlProp11.xml><?xml version="1.0" encoding="utf-8"?>
<formControlPr xmlns="http://schemas.microsoft.com/office/spreadsheetml/2009/9/main" objectType="CheckBox" checked="Checked" fmlaLink="E34" noThreeD="1"/>
</file>

<file path=xl/ctrlProps/ctrlProp12.xml><?xml version="1.0" encoding="utf-8"?>
<formControlPr xmlns="http://schemas.microsoft.com/office/spreadsheetml/2009/9/main" objectType="CheckBox" fmlaLink="E35" noThreeD="1"/>
</file>

<file path=xl/ctrlProps/ctrlProp13.xml><?xml version="1.0" encoding="utf-8"?>
<formControlPr xmlns="http://schemas.microsoft.com/office/spreadsheetml/2009/9/main" objectType="CheckBox" checked="Checked" fmlaLink="E36" noThreeD="1"/>
</file>

<file path=xl/ctrlProps/ctrlProp14.xml><?xml version="1.0" encoding="utf-8"?>
<formControlPr xmlns="http://schemas.microsoft.com/office/spreadsheetml/2009/9/main" objectType="CheckBox" fmlaLink="G29" noThreeD="1"/>
</file>

<file path=xl/ctrlProps/ctrlProp15.xml><?xml version="1.0" encoding="utf-8"?>
<formControlPr xmlns="http://schemas.microsoft.com/office/spreadsheetml/2009/9/main" objectType="CheckBox" fmlaLink="G30" noThreeD="1"/>
</file>

<file path=xl/ctrlProps/ctrlProp16.xml><?xml version="1.0" encoding="utf-8"?>
<formControlPr xmlns="http://schemas.microsoft.com/office/spreadsheetml/2009/9/main" objectType="CheckBox" fmlaLink="G31" noThreeD="1"/>
</file>

<file path=xl/ctrlProps/ctrlProp17.xml><?xml version="1.0" encoding="utf-8"?>
<formControlPr xmlns="http://schemas.microsoft.com/office/spreadsheetml/2009/9/main" objectType="CheckBox" fmlaLink="G32" noThreeD="1"/>
</file>

<file path=xl/ctrlProps/ctrlProp18.xml><?xml version="1.0" encoding="utf-8"?>
<formControlPr xmlns="http://schemas.microsoft.com/office/spreadsheetml/2009/9/main" objectType="CheckBox" fmlaLink="G33" noThreeD="1"/>
</file>

<file path=xl/ctrlProps/ctrlProp19.xml><?xml version="1.0" encoding="utf-8"?>
<formControlPr xmlns="http://schemas.microsoft.com/office/spreadsheetml/2009/9/main" objectType="CheckBox" fmlaLink="G34" noThreeD="1"/>
</file>

<file path=xl/ctrlProps/ctrlProp2.xml><?xml version="1.0" encoding="utf-8"?>
<formControlPr xmlns="http://schemas.microsoft.com/office/spreadsheetml/2009/9/main" objectType="CheckBox" fmlaLink="G21" noThreeD="1"/>
</file>

<file path=xl/ctrlProps/ctrlProp20.xml><?xml version="1.0" encoding="utf-8"?>
<formControlPr xmlns="http://schemas.microsoft.com/office/spreadsheetml/2009/9/main" objectType="CheckBox" fmlaLink="G35" noThreeD="1"/>
</file>

<file path=xl/ctrlProps/ctrlProp21.xml><?xml version="1.0" encoding="utf-8"?>
<formControlPr xmlns="http://schemas.microsoft.com/office/spreadsheetml/2009/9/main" objectType="CheckBox" fmlaLink="G36" noThreeD="1"/>
</file>

<file path=xl/ctrlProps/ctrlProp22.xml><?xml version="1.0" encoding="utf-8"?>
<formControlPr xmlns="http://schemas.microsoft.com/office/spreadsheetml/2009/9/main" objectType="CheckBox" fmlaLink="H28" noThreeD="1"/>
</file>

<file path=xl/ctrlProps/ctrlProp23.xml><?xml version="1.0" encoding="utf-8"?>
<formControlPr xmlns="http://schemas.microsoft.com/office/spreadsheetml/2009/9/main" objectType="CheckBox" fmlaLink="H29" noThreeD="1"/>
</file>

<file path=xl/ctrlProps/ctrlProp24.xml><?xml version="1.0" encoding="utf-8"?>
<formControlPr xmlns="http://schemas.microsoft.com/office/spreadsheetml/2009/9/main" objectType="CheckBox" fmlaLink="H30" noThreeD="1"/>
</file>

<file path=xl/ctrlProps/ctrlProp25.xml><?xml version="1.0" encoding="utf-8"?>
<formControlPr xmlns="http://schemas.microsoft.com/office/spreadsheetml/2009/9/main" objectType="CheckBox" fmlaLink="H31" noThreeD="1"/>
</file>

<file path=xl/ctrlProps/ctrlProp26.xml><?xml version="1.0" encoding="utf-8"?>
<formControlPr xmlns="http://schemas.microsoft.com/office/spreadsheetml/2009/9/main" objectType="CheckBox" fmlaLink="H32" noThreeD="1"/>
</file>

<file path=xl/ctrlProps/ctrlProp27.xml><?xml version="1.0" encoding="utf-8"?>
<formControlPr xmlns="http://schemas.microsoft.com/office/spreadsheetml/2009/9/main" objectType="CheckBox" fmlaLink="H33" noThreeD="1"/>
</file>

<file path=xl/ctrlProps/ctrlProp28.xml><?xml version="1.0" encoding="utf-8"?>
<formControlPr xmlns="http://schemas.microsoft.com/office/spreadsheetml/2009/9/main" objectType="CheckBox" fmlaLink="H34" noThreeD="1"/>
</file>

<file path=xl/ctrlProps/ctrlProp29.xml><?xml version="1.0" encoding="utf-8"?>
<formControlPr xmlns="http://schemas.microsoft.com/office/spreadsheetml/2009/9/main" objectType="CheckBox" fmlaLink="H35" noThreeD="1"/>
</file>

<file path=xl/ctrlProps/ctrlProp3.xml><?xml version="1.0" encoding="utf-8"?>
<formControlPr xmlns="http://schemas.microsoft.com/office/spreadsheetml/2009/9/main" objectType="CheckBox" fmlaLink="H21" noThreeD="1"/>
</file>

<file path=xl/ctrlProps/ctrlProp30.xml><?xml version="1.0" encoding="utf-8"?>
<formControlPr xmlns="http://schemas.microsoft.com/office/spreadsheetml/2009/9/main" objectType="CheckBox" fmlaLink="H36" noThreeD="1"/>
</file>

<file path=xl/ctrlProps/ctrlProp31.xml><?xml version="1.0" encoding="utf-8"?>
<formControlPr xmlns="http://schemas.microsoft.com/office/spreadsheetml/2009/9/main" objectType="CheckBox" checked="Checked" fmlaLink="E23" noThreeD="1"/>
</file>

<file path=xl/ctrlProps/ctrlProp32.xml><?xml version="1.0" encoding="utf-8"?>
<formControlPr xmlns="http://schemas.microsoft.com/office/spreadsheetml/2009/9/main" objectType="CheckBox" checked="Checked" fmlaLink="E24" noThreeD="1"/>
</file>

<file path=xl/ctrlProps/ctrlProp33.xml><?xml version="1.0" encoding="utf-8"?>
<formControlPr xmlns="http://schemas.microsoft.com/office/spreadsheetml/2009/9/main" objectType="CheckBox" checked="Checked" fmlaLink="E25" noThreeD="1"/>
</file>

<file path=xl/ctrlProps/ctrlProp34.xml><?xml version="1.0" encoding="utf-8"?>
<formControlPr xmlns="http://schemas.microsoft.com/office/spreadsheetml/2009/9/main" objectType="CheckBox" checked="Checked" fmlaLink="E26" noThreeD="1"/>
</file>

<file path=xl/ctrlProps/ctrlProp35.xml><?xml version="1.0" encoding="utf-8"?>
<formControlPr xmlns="http://schemas.microsoft.com/office/spreadsheetml/2009/9/main" objectType="CheckBox" fmlaLink="E27" noThreeD="1"/>
</file>

<file path=xl/ctrlProps/ctrlProp36.xml><?xml version="1.0" encoding="utf-8"?>
<formControlPr xmlns="http://schemas.microsoft.com/office/spreadsheetml/2009/9/main" objectType="CheckBox" fmlaLink="G22" noThreeD="1"/>
</file>

<file path=xl/ctrlProps/ctrlProp37.xml><?xml version="1.0" encoding="utf-8"?>
<formControlPr xmlns="http://schemas.microsoft.com/office/spreadsheetml/2009/9/main" objectType="CheckBox" fmlaLink="G23" noThreeD="1"/>
</file>

<file path=xl/ctrlProps/ctrlProp38.xml><?xml version="1.0" encoding="utf-8"?>
<formControlPr xmlns="http://schemas.microsoft.com/office/spreadsheetml/2009/9/main" objectType="CheckBox" fmlaLink="G24" noThreeD="1"/>
</file>

<file path=xl/ctrlProps/ctrlProp39.xml><?xml version="1.0" encoding="utf-8"?>
<formControlPr xmlns="http://schemas.microsoft.com/office/spreadsheetml/2009/9/main" objectType="CheckBox" fmlaLink="G25" noThreeD="1"/>
</file>

<file path=xl/ctrlProps/ctrlProp4.xml><?xml version="1.0" encoding="utf-8"?>
<formControlPr xmlns="http://schemas.microsoft.com/office/spreadsheetml/2009/9/main" objectType="CheckBox" fmlaLink="E22" noThreeD="1"/>
</file>

<file path=xl/ctrlProps/ctrlProp40.xml><?xml version="1.0" encoding="utf-8"?>
<formControlPr xmlns="http://schemas.microsoft.com/office/spreadsheetml/2009/9/main" objectType="CheckBox" fmlaLink="G26" noThreeD="1"/>
</file>

<file path=xl/ctrlProps/ctrlProp41.xml><?xml version="1.0" encoding="utf-8"?>
<formControlPr xmlns="http://schemas.microsoft.com/office/spreadsheetml/2009/9/main" objectType="CheckBox" fmlaLink="G27" noThreeD="1"/>
</file>

<file path=xl/ctrlProps/ctrlProp42.xml><?xml version="1.0" encoding="utf-8"?>
<formControlPr xmlns="http://schemas.microsoft.com/office/spreadsheetml/2009/9/main" objectType="CheckBox" fmlaLink="G28" noThreeD="1"/>
</file>

<file path=xl/ctrlProps/ctrlProp43.xml><?xml version="1.0" encoding="utf-8"?>
<formControlPr xmlns="http://schemas.microsoft.com/office/spreadsheetml/2009/9/main" objectType="CheckBox" fmlaLink="H22" noThreeD="1"/>
</file>

<file path=xl/ctrlProps/ctrlProp44.xml><?xml version="1.0" encoding="utf-8"?>
<formControlPr xmlns="http://schemas.microsoft.com/office/spreadsheetml/2009/9/main" objectType="CheckBox" fmlaLink="H23" noThreeD="1"/>
</file>

<file path=xl/ctrlProps/ctrlProp45.xml><?xml version="1.0" encoding="utf-8"?>
<formControlPr xmlns="http://schemas.microsoft.com/office/spreadsheetml/2009/9/main" objectType="CheckBox" fmlaLink="H24" noThreeD="1"/>
</file>

<file path=xl/ctrlProps/ctrlProp46.xml><?xml version="1.0" encoding="utf-8"?>
<formControlPr xmlns="http://schemas.microsoft.com/office/spreadsheetml/2009/9/main" objectType="CheckBox" fmlaLink="H25" noThreeD="1"/>
</file>

<file path=xl/ctrlProps/ctrlProp47.xml><?xml version="1.0" encoding="utf-8"?>
<formControlPr xmlns="http://schemas.microsoft.com/office/spreadsheetml/2009/9/main" objectType="CheckBox" fmlaLink="H26" noThreeD="1"/>
</file>

<file path=xl/ctrlProps/ctrlProp48.xml><?xml version="1.0" encoding="utf-8"?>
<formControlPr xmlns="http://schemas.microsoft.com/office/spreadsheetml/2009/9/main" objectType="CheckBox" fmlaLink="H27" noThreeD="1"/>
</file>

<file path=xl/ctrlProps/ctrlProp49.xml><?xml version="1.0" encoding="utf-8"?>
<formControlPr xmlns="http://schemas.microsoft.com/office/spreadsheetml/2009/9/main" objectType="CheckBox" fmlaLink="F21" noThreeD="1"/>
</file>

<file path=xl/ctrlProps/ctrlProp5.xml><?xml version="1.0" encoding="utf-8"?>
<formControlPr xmlns="http://schemas.microsoft.com/office/spreadsheetml/2009/9/main" objectType="CheckBox" fmlaLink="E28" noThreeD="1"/>
</file>

<file path=xl/ctrlProps/ctrlProp50.xml><?xml version="1.0" encoding="utf-8"?>
<formControlPr xmlns="http://schemas.microsoft.com/office/spreadsheetml/2009/9/main" objectType="CheckBox" fmlaLink="F22" noThreeD="1"/>
</file>

<file path=xl/ctrlProps/ctrlProp51.xml><?xml version="1.0" encoding="utf-8"?>
<formControlPr xmlns="http://schemas.microsoft.com/office/spreadsheetml/2009/9/main" objectType="CheckBox" fmlaLink="F23" noThreeD="1"/>
</file>

<file path=xl/ctrlProps/ctrlProp52.xml><?xml version="1.0" encoding="utf-8"?>
<formControlPr xmlns="http://schemas.microsoft.com/office/spreadsheetml/2009/9/main" objectType="CheckBox" fmlaLink="F24" noThreeD="1"/>
</file>

<file path=xl/ctrlProps/ctrlProp53.xml><?xml version="1.0" encoding="utf-8"?>
<formControlPr xmlns="http://schemas.microsoft.com/office/spreadsheetml/2009/9/main" objectType="CheckBox" fmlaLink="F25" noThreeD="1"/>
</file>

<file path=xl/ctrlProps/ctrlProp54.xml><?xml version="1.0" encoding="utf-8"?>
<formControlPr xmlns="http://schemas.microsoft.com/office/spreadsheetml/2009/9/main" objectType="CheckBox" fmlaLink="F26" noThreeD="1"/>
</file>

<file path=xl/ctrlProps/ctrlProp55.xml><?xml version="1.0" encoding="utf-8"?>
<formControlPr xmlns="http://schemas.microsoft.com/office/spreadsheetml/2009/9/main" objectType="CheckBox" fmlaLink="F27" noThreeD="1"/>
</file>

<file path=xl/ctrlProps/ctrlProp56.xml><?xml version="1.0" encoding="utf-8"?>
<formControlPr xmlns="http://schemas.microsoft.com/office/spreadsheetml/2009/9/main" objectType="CheckBox" fmlaLink="F28" noThreeD="1"/>
</file>

<file path=xl/ctrlProps/ctrlProp57.xml><?xml version="1.0" encoding="utf-8"?>
<formControlPr xmlns="http://schemas.microsoft.com/office/spreadsheetml/2009/9/main" objectType="CheckBox" fmlaLink="F29" noThreeD="1"/>
</file>

<file path=xl/ctrlProps/ctrlProp58.xml><?xml version="1.0" encoding="utf-8"?>
<formControlPr xmlns="http://schemas.microsoft.com/office/spreadsheetml/2009/9/main" objectType="CheckBox" fmlaLink="F30" noThreeD="1"/>
</file>

<file path=xl/ctrlProps/ctrlProp59.xml><?xml version="1.0" encoding="utf-8"?>
<formControlPr xmlns="http://schemas.microsoft.com/office/spreadsheetml/2009/9/main" objectType="CheckBox" fmlaLink="F31" noThreeD="1"/>
</file>

<file path=xl/ctrlProps/ctrlProp6.xml><?xml version="1.0" encoding="utf-8"?>
<formControlPr xmlns="http://schemas.microsoft.com/office/spreadsheetml/2009/9/main" objectType="CheckBox" fmlaLink="E29" noThreeD="1"/>
</file>

<file path=xl/ctrlProps/ctrlProp60.xml><?xml version="1.0" encoding="utf-8"?>
<formControlPr xmlns="http://schemas.microsoft.com/office/spreadsheetml/2009/9/main" objectType="CheckBox" fmlaLink="F32" noThreeD="1"/>
</file>

<file path=xl/ctrlProps/ctrlProp61.xml><?xml version="1.0" encoding="utf-8"?>
<formControlPr xmlns="http://schemas.microsoft.com/office/spreadsheetml/2009/9/main" objectType="CheckBox" fmlaLink="F33" noThreeD="1"/>
</file>

<file path=xl/ctrlProps/ctrlProp62.xml><?xml version="1.0" encoding="utf-8"?>
<formControlPr xmlns="http://schemas.microsoft.com/office/spreadsheetml/2009/9/main" objectType="CheckBox" fmlaLink="F34" noThreeD="1"/>
</file>

<file path=xl/ctrlProps/ctrlProp63.xml><?xml version="1.0" encoding="utf-8"?>
<formControlPr xmlns="http://schemas.microsoft.com/office/spreadsheetml/2009/9/main" objectType="CheckBox" fmlaLink="F35" noThreeD="1"/>
</file>

<file path=xl/ctrlProps/ctrlProp64.xml><?xml version="1.0" encoding="utf-8"?>
<formControlPr xmlns="http://schemas.microsoft.com/office/spreadsheetml/2009/9/main" objectType="CheckBox" fmlaLink="F36" noThreeD="1"/>
</file>

<file path=xl/ctrlProps/ctrlProp7.xml><?xml version="1.0" encoding="utf-8"?>
<formControlPr xmlns="http://schemas.microsoft.com/office/spreadsheetml/2009/9/main" objectType="CheckBox" checked="Checked" fmlaLink="E30" noThreeD="1"/>
</file>

<file path=xl/ctrlProps/ctrlProp8.xml><?xml version="1.0" encoding="utf-8"?>
<formControlPr xmlns="http://schemas.microsoft.com/office/spreadsheetml/2009/9/main" objectType="CheckBox" checked="Checked" fmlaLink="E31" noThreeD="1"/>
</file>

<file path=xl/ctrlProps/ctrlProp9.xml><?xml version="1.0" encoding="utf-8"?>
<formControlPr xmlns="http://schemas.microsoft.com/office/spreadsheetml/2009/9/main" objectType="CheckBox" fmlaLink="E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19050</xdr:rowOff>
        </xdr:from>
        <xdr:to>
          <xdr:col>4</xdr:col>
          <xdr:colOff>200025</xdr:colOff>
          <xdr:row>20</xdr:row>
          <xdr:rowOff>238125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19050</xdr:rowOff>
        </xdr:from>
        <xdr:to>
          <xdr:col>6</xdr:col>
          <xdr:colOff>200025</xdr:colOff>
          <xdr:row>20</xdr:row>
          <xdr:rowOff>238125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61F6A17-EBC8-0F14-E644-19C5A92BB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19050</xdr:rowOff>
        </xdr:from>
        <xdr:to>
          <xdr:col>7</xdr:col>
          <xdr:colOff>200025</xdr:colOff>
          <xdr:row>20</xdr:row>
          <xdr:rowOff>238125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31CA40A-6A26-5611-E1E0-FC5F2B8A3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21</xdr:row>
          <xdr:rowOff>19050</xdr:rowOff>
        </xdr:from>
        <xdr:ext cx="180975" cy="219075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DB3D14B0-96A9-4553-A376-BE8BCFE3C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27</xdr:row>
          <xdr:rowOff>19050</xdr:rowOff>
        </xdr:from>
        <xdr:ext cx="180975" cy="219075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826347D-9C37-45D6-8175-2FD84196A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28</xdr:row>
          <xdr:rowOff>19050</xdr:rowOff>
        </xdr:from>
        <xdr:ext cx="180975" cy="219075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C583E61D-8893-4926-A594-7A0D3CDA56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29</xdr:row>
          <xdr:rowOff>19050</xdr:rowOff>
        </xdr:from>
        <xdr:ext cx="180975" cy="219075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26B52D55-D121-4F37-8B73-A98C37EAF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30</xdr:row>
          <xdr:rowOff>19050</xdr:rowOff>
        </xdr:from>
        <xdr:ext cx="180975" cy="219075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E30876F6-81F7-4B5B-8B3C-C859BD715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31</xdr:row>
          <xdr:rowOff>19050</xdr:rowOff>
        </xdr:from>
        <xdr:ext cx="180975" cy="219075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37FC5B2C-90ED-4D66-BE1F-2EB3D21F9B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32</xdr:row>
          <xdr:rowOff>19050</xdr:rowOff>
        </xdr:from>
        <xdr:ext cx="180975" cy="219075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D26BF74D-5A18-4CEE-B74D-D0E5DF99E9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33</xdr:row>
          <xdr:rowOff>19050</xdr:rowOff>
        </xdr:from>
        <xdr:ext cx="180975" cy="219075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E056DA9D-AFA2-4AB2-94D6-8F79CF6E3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34</xdr:row>
          <xdr:rowOff>19050</xdr:rowOff>
        </xdr:from>
        <xdr:ext cx="180975" cy="219075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E481B9BC-333A-4E39-8FE5-7C875B8B7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35</xdr:row>
          <xdr:rowOff>19050</xdr:rowOff>
        </xdr:from>
        <xdr:ext cx="180975" cy="219075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A240EAB2-5588-4C7E-8651-B2B108EB7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28</xdr:row>
          <xdr:rowOff>19050</xdr:rowOff>
        </xdr:from>
        <xdr:ext cx="180975" cy="219075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ED28578E-4E26-437C-9736-0699EE7F6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29</xdr:row>
          <xdr:rowOff>19050</xdr:rowOff>
        </xdr:from>
        <xdr:ext cx="180975" cy="219075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AE5899DC-C518-44DE-9C31-1AFF10DDF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30</xdr:row>
          <xdr:rowOff>19050</xdr:rowOff>
        </xdr:from>
        <xdr:ext cx="180975" cy="219075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521A7CA0-979A-4737-BD7C-CD3E056ED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31</xdr:row>
          <xdr:rowOff>19050</xdr:rowOff>
        </xdr:from>
        <xdr:ext cx="180975" cy="219075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344666DA-D110-43C9-80A5-43C9BD38F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32</xdr:row>
          <xdr:rowOff>19050</xdr:rowOff>
        </xdr:from>
        <xdr:ext cx="180975" cy="219075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AB80D9FD-B891-4A7A-8D22-9334895B7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33</xdr:row>
          <xdr:rowOff>19050</xdr:rowOff>
        </xdr:from>
        <xdr:ext cx="180975" cy="219075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90202680-0EDA-4AB2-96C0-59C7DA2AE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34</xdr:row>
          <xdr:rowOff>19050</xdr:rowOff>
        </xdr:from>
        <xdr:ext cx="180975" cy="219075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4D127432-340A-4607-81EA-DC4564907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35</xdr:row>
          <xdr:rowOff>19050</xdr:rowOff>
        </xdr:from>
        <xdr:ext cx="180975" cy="219075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B1A53AA0-AB51-43DD-8C6F-64B0B4BAF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27</xdr:row>
          <xdr:rowOff>19050</xdr:rowOff>
        </xdr:from>
        <xdr:ext cx="180975" cy="219075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4034A651-0E03-452C-AE6A-3D102C1C2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28</xdr:row>
          <xdr:rowOff>19050</xdr:rowOff>
        </xdr:from>
        <xdr:ext cx="180975" cy="219075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816651EA-6558-42A1-8F73-87A443428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29</xdr:row>
          <xdr:rowOff>19050</xdr:rowOff>
        </xdr:from>
        <xdr:ext cx="180975" cy="219075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ED52B6F3-43AC-4854-B44B-9A9100234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30</xdr:row>
          <xdr:rowOff>19050</xdr:rowOff>
        </xdr:from>
        <xdr:ext cx="180975" cy="219075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73D8344-9AE5-4266-A2D8-FE73248612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31</xdr:row>
          <xdr:rowOff>19050</xdr:rowOff>
        </xdr:from>
        <xdr:ext cx="180975" cy="219075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C8575C56-D065-4B93-9BF0-5D9CEC75C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32</xdr:row>
          <xdr:rowOff>19050</xdr:rowOff>
        </xdr:from>
        <xdr:ext cx="180975" cy="219075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F0E548D5-409D-44E1-B1BA-D02D7528AE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33</xdr:row>
          <xdr:rowOff>19050</xdr:rowOff>
        </xdr:from>
        <xdr:ext cx="180975" cy="219075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F9477A30-9C1B-4451-97D2-7E908BD593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34</xdr:row>
          <xdr:rowOff>19050</xdr:rowOff>
        </xdr:from>
        <xdr:ext cx="180975" cy="219075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BDE504FF-B184-4FB7-9125-6A3DAA751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35</xdr:row>
          <xdr:rowOff>19050</xdr:rowOff>
        </xdr:from>
        <xdr:ext cx="180975" cy="219075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EC93B83E-1BCD-4C23-8852-2AF462D922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19050</xdr:rowOff>
        </xdr:from>
        <xdr:to>
          <xdr:col>4</xdr:col>
          <xdr:colOff>200025</xdr:colOff>
          <xdr:row>22</xdr:row>
          <xdr:rowOff>238125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A36BCCE6-6778-0129-C61E-225AE9417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19050</xdr:rowOff>
        </xdr:from>
        <xdr:to>
          <xdr:col>4</xdr:col>
          <xdr:colOff>200025</xdr:colOff>
          <xdr:row>23</xdr:row>
          <xdr:rowOff>238125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3D1F1782-511A-D1E0-4A0D-925354B4C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200025</xdr:colOff>
          <xdr:row>24</xdr:row>
          <xdr:rowOff>238125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D324788E-4B51-9AB3-44CC-D38D53B5A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200025</xdr:colOff>
          <xdr:row>25</xdr:row>
          <xdr:rowOff>238125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A654B342-F49A-04F2-CAD9-DAD5391D9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200025</xdr:colOff>
          <xdr:row>26</xdr:row>
          <xdr:rowOff>238125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94FF7992-1A0A-0117-8A9C-E8A51091E4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21</xdr:row>
          <xdr:rowOff>19050</xdr:rowOff>
        </xdr:from>
        <xdr:ext cx="180975" cy="219075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D77CC0F1-989F-4F3E-A38D-60030683F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22</xdr:row>
          <xdr:rowOff>19050</xdr:rowOff>
        </xdr:from>
        <xdr:ext cx="180975" cy="219075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A1DF8322-782E-4865-9FCB-9051F4DBE6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23</xdr:row>
          <xdr:rowOff>19050</xdr:rowOff>
        </xdr:from>
        <xdr:ext cx="180975" cy="219075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527A1ED2-A87B-481F-BF36-E13247A22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24</xdr:row>
          <xdr:rowOff>19050</xdr:rowOff>
        </xdr:from>
        <xdr:ext cx="180975" cy="219075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7E292593-9085-45AA-8EEC-B4017C97D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25</xdr:row>
          <xdr:rowOff>19050</xdr:rowOff>
        </xdr:from>
        <xdr:ext cx="180975" cy="219075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72538768-0F68-4763-8FCA-69605E87D3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26</xdr:row>
          <xdr:rowOff>19050</xdr:rowOff>
        </xdr:from>
        <xdr:ext cx="180975" cy="219075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82150653-C57F-44C5-9EE6-B669D30B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27</xdr:row>
          <xdr:rowOff>19050</xdr:rowOff>
        </xdr:from>
        <xdr:ext cx="180975" cy="219075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6B171F88-3272-456F-8EBC-2EA9B91BB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21</xdr:row>
          <xdr:rowOff>19050</xdr:rowOff>
        </xdr:from>
        <xdr:ext cx="180975" cy="219075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F469001-3655-4F18-9575-74EAEBCA98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22</xdr:row>
          <xdr:rowOff>19050</xdr:rowOff>
        </xdr:from>
        <xdr:ext cx="180975" cy="219075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59F1A81D-3A72-473E-A0C9-88D8E6EAC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23</xdr:row>
          <xdr:rowOff>19050</xdr:rowOff>
        </xdr:from>
        <xdr:ext cx="180975" cy="219075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5436DCC9-65D3-4EC7-9F2E-5DE60ED1A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24</xdr:row>
          <xdr:rowOff>19050</xdr:rowOff>
        </xdr:from>
        <xdr:ext cx="180975" cy="219075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FAEB3B7E-7689-4287-B7CA-1E01D94B36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25</xdr:row>
          <xdr:rowOff>19050</xdr:rowOff>
        </xdr:from>
        <xdr:ext cx="180975" cy="219075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2E81A416-4C0B-4CBD-86C7-106F0544C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19050</xdr:colOff>
          <xdr:row>26</xdr:row>
          <xdr:rowOff>19050</xdr:rowOff>
        </xdr:from>
        <xdr:ext cx="180975" cy="219075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1A719D03-50BE-4FC2-A6C6-45CCE7EA3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20</xdr:row>
          <xdr:rowOff>9525</xdr:rowOff>
        </xdr:from>
        <xdr:ext cx="180975" cy="219075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DC3F0AF8-D9D9-4AF8-B5CA-6A0D87B3D0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21</xdr:row>
          <xdr:rowOff>19050</xdr:rowOff>
        </xdr:from>
        <xdr:ext cx="180975" cy="219075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D6939961-D24D-4202-AF2B-8E7BE3DE3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22</xdr:row>
          <xdr:rowOff>19050</xdr:rowOff>
        </xdr:from>
        <xdr:ext cx="180975" cy="219075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30A51281-D986-418E-A600-2C9CC7F9A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23</xdr:row>
          <xdr:rowOff>19050</xdr:rowOff>
        </xdr:from>
        <xdr:ext cx="180975" cy="219075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D0BA35F1-72D4-409D-9D5A-7139F8480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24</xdr:row>
          <xdr:rowOff>19050</xdr:rowOff>
        </xdr:from>
        <xdr:ext cx="180975" cy="219075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2E284133-E237-4205-BD3D-3D43E7DA4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25</xdr:row>
          <xdr:rowOff>19050</xdr:rowOff>
        </xdr:from>
        <xdr:ext cx="180975" cy="219075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B11C150-F01A-4D24-93C9-EC37A7BC7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26</xdr:row>
          <xdr:rowOff>19050</xdr:rowOff>
        </xdr:from>
        <xdr:ext cx="180975" cy="219075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981526DE-BE09-4CE9-8776-C79A2246A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27</xdr:row>
          <xdr:rowOff>19050</xdr:rowOff>
        </xdr:from>
        <xdr:ext cx="180975" cy="219075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8376D5F0-7DFC-4CEC-8FF1-C3A228D1D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28</xdr:row>
          <xdr:rowOff>19050</xdr:rowOff>
        </xdr:from>
        <xdr:ext cx="180975" cy="219075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F776BECE-7773-4A61-AF33-A351202FB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29</xdr:row>
          <xdr:rowOff>19050</xdr:rowOff>
        </xdr:from>
        <xdr:ext cx="180975" cy="219075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9F3C414-4FF1-402D-8005-D10092A13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30</xdr:row>
          <xdr:rowOff>19050</xdr:rowOff>
        </xdr:from>
        <xdr:ext cx="180975" cy="219075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7972E110-3289-4ED3-8B43-500E94CD5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31</xdr:row>
          <xdr:rowOff>19050</xdr:rowOff>
        </xdr:from>
        <xdr:ext cx="180975" cy="219075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B967A9E9-AA8F-4BFA-8F31-9F72A0D80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32</xdr:row>
          <xdr:rowOff>19050</xdr:rowOff>
        </xdr:from>
        <xdr:ext cx="180975" cy="219075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2A961025-C4E9-4FBC-B22F-2A2A5CCF3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33</xdr:row>
          <xdr:rowOff>19050</xdr:rowOff>
        </xdr:from>
        <xdr:ext cx="180975" cy="219075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AD3D1489-5450-44DC-8D0A-D73244A955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</xdr:colOff>
          <xdr:row>34</xdr:row>
          <xdr:rowOff>19050</xdr:rowOff>
        </xdr:from>
        <xdr:ext cx="180975" cy="219075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1EBF59DA-6C06-42C3-AF50-E284BB928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19050</xdr:rowOff>
        </xdr:from>
        <xdr:to>
          <xdr:col>5</xdr:col>
          <xdr:colOff>200025</xdr:colOff>
          <xdr:row>35</xdr:row>
          <xdr:rowOff>238125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F1FE75-1D6A-42A6-7BBD-65E0803015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zoomScaleNormal="100" workbookViewId="0">
      <selection activeCell="I16" sqref="I16:J16"/>
    </sheetView>
  </sheetViews>
  <sheetFormatPr defaultRowHeight="20.25" customHeight="1" x14ac:dyDescent="0.3"/>
  <cols>
    <col min="1" max="1" width="18.28515625" style="1" bestFit="1" customWidth="1"/>
    <col min="2" max="2" width="10.7109375" style="1" bestFit="1" customWidth="1"/>
    <col min="3" max="3" width="11.42578125" style="1" bestFit="1" customWidth="1"/>
    <col min="4" max="4" width="7.42578125" style="1" bestFit="1" customWidth="1"/>
    <col min="5" max="8" width="3.28515625" style="1" customWidth="1"/>
    <col min="9" max="9" width="13.42578125" style="1" bestFit="1" customWidth="1"/>
    <col min="10" max="10" width="7.42578125" style="1" bestFit="1" customWidth="1"/>
    <col min="11" max="11" width="9.42578125" style="1" bestFit="1" customWidth="1"/>
    <col min="12" max="12" width="15.42578125" style="1" bestFit="1" customWidth="1"/>
    <col min="13" max="13" width="9.140625" style="1"/>
    <col min="14" max="14" width="10.85546875" style="1" bestFit="1" customWidth="1"/>
    <col min="15" max="15" width="12.42578125" style="1" bestFit="1" customWidth="1"/>
    <col min="16" max="16" width="12" style="1" bestFit="1" customWidth="1"/>
    <col min="17" max="17" width="6.85546875" style="1" bestFit="1" customWidth="1"/>
    <col min="18" max="18" width="6.7109375" style="1" customWidth="1"/>
    <col min="19" max="19" width="9.140625" style="1"/>
    <col min="20" max="20" width="6.28515625" style="1" customWidth="1"/>
    <col min="21" max="16384" width="9.140625" style="1"/>
  </cols>
  <sheetData>
    <row r="1" spans="1:16" ht="20.25" customHeight="1" x14ac:dyDescent="0.3">
      <c r="A1" s="24" t="s">
        <v>0</v>
      </c>
      <c r="B1" s="25" t="s">
        <v>53</v>
      </c>
      <c r="C1" s="25"/>
      <c r="D1" s="25"/>
      <c r="E1" s="26"/>
      <c r="F1" s="26"/>
      <c r="G1" s="26"/>
      <c r="H1" s="27"/>
      <c r="I1" s="24" t="s">
        <v>15</v>
      </c>
      <c r="J1" s="28">
        <v>1</v>
      </c>
      <c r="K1" s="24" t="s">
        <v>16</v>
      </c>
      <c r="L1" s="28">
        <v>0</v>
      </c>
      <c r="N1" s="29" t="s">
        <v>20</v>
      </c>
      <c r="O1" s="29"/>
      <c r="P1" s="29"/>
    </row>
    <row r="2" spans="1:16" ht="20.25" customHeight="1" x14ac:dyDescent="0.3">
      <c r="A2" s="24" t="s">
        <v>1</v>
      </c>
      <c r="B2" s="25" t="s">
        <v>54</v>
      </c>
      <c r="C2" s="25"/>
      <c r="D2" s="25"/>
      <c r="E2" s="26"/>
      <c r="F2" s="26"/>
      <c r="G2" s="26"/>
      <c r="H2" s="27"/>
      <c r="I2" s="24" t="s">
        <v>14</v>
      </c>
      <c r="J2" s="28"/>
      <c r="K2" s="24" t="s">
        <v>17</v>
      </c>
      <c r="L2" s="28"/>
      <c r="N2" s="30" t="s">
        <v>29</v>
      </c>
      <c r="O2" s="30" t="s">
        <v>8</v>
      </c>
      <c r="P2" s="30" t="s">
        <v>21</v>
      </c>
    </row>
    <row r="3" spans="1:16" ht="20.25" customHeight="1" x14ac:dyDescent="0.3">
      <c r="A3" s="24" t="s">
        <v>2</v>
      </c>
      <c r="B3" s="25" t="s">
        <v>55</v>
      </c>
      <c r="C3" s="25"/>
      <c r="D3" s="25"/>
      <c r="E3" s="26"/>
      <c r="F3" s="26"/>
      <c r="G3" s="26"/>
      <c r="H3" s="27"/>
      <c r="N3" s="6" t="s">
        <v>38</v>
      </c>
      <c r="O3" s="6" t="s">
        <v>30</v>
      </c>
      <c r="P3" s="6" t="s">
        <v>40</v>
      </c>
    </row>
    <row r="4" spans="1:16" ht="20.25" customHeight="1" x14ac:dyDescent="0.3">
      <c r="A4" s="24" t="s">
        <v>3</v>
      </c>
      <c r="B4" s="25" t="s">
        <v>56</v>
      </c>
      <c r="C4" s="25"/>
      <c r="D4" s="25"/>
      <c r="E4" s="26"/>
      <c r="F4" s="26"/>
      <c r="G4" s="26"/>
      <c r="H4" s="27"/>
      <c r="I4" s="17" t="s">
        <v>11</v>
      </c>
      <c r="J4" s="17" t="s">
        <v>12</v>
      </c>
      <c r="K4" s="17" t="s">
        <v>13</v>
      </c>
      <c r="N4" s="6" t="s">
        <v>38</v>
      </c>
      <c r="O4" s="6" t="s">
        <v>31</v>
      </c>
      <c r="P4" s="6" t="s">
        <v>41</v>
      </c>
    </row>
    <row r="5" spans="1:16" ht="20.25" customHeight="1" x14ac:dyDescent="0.3">
      <c r="A5" s="24" t="s">
        <v>4</v>
      </c>
      <c r="B5" s="25" t="s">
        <v>57</v>
      </c>
      <c r="C5" s="25"/>
      <c r="D5" s="25"/>
      <c r="I5" s="6">
        <v>2</v>
      </c>
      <c r="J5" s="6">
        <v>7</v>
      </c>
      <c r="K5" s="6">
        <v>460</v>
      </c>
      <c r="M5" s="31"/>
      <c r="N5" s="6" t="s">
        <v>38</v>
      </c>
      <c r="O5" s="6" t="s">
        <v>32</v>
      </c>
      <c r="P5" s="6" t="s">
        <v>42</v>
      </c>
    </row>
    <row r="6" spans="1:16" ht="20.25" customHeight="1" x14ac:dyDescent="0.3">
      <c r="M6" s="31"/>
      <c r="N6" s="6" t="s">
        <v>39</v>
      </c>
      <c r="O6" s="6" t="s">
        <v>33</v>
      </c>
      <c r="P6" s="6" t="s">
        <v>43</v>
      </c>
    </row>
    <row r="7" spans="1:16" ht="20.25" customHeight="1" x14ac:dyDescent="0.3">
      <c r="M7" s="27"/>
      <c r="N7" s="6" t="s">
        <v>38</v>
      </c>
      <c r="O7" s="6" t="s">
        <v>34</v>
      </c>
      <c r="P7" s="6" t="s">
        <v>44</v>
      </c>
    </row>
    <row r="8" spans="1:16" ht="20.25" customHeight="1" x14ac:dyDescent="0.3">
      <c r="M8" s="27"/>
      <c r="N8" s="6" t="s">
        <v>39</v>
      </c>
      <c r="O8" s="6" t="s">
        <v>35</v>
      </c>
      <c r="P8" s="6"/>
    </row>
    <row r="9" spans="1:16" ht="20.25" customHeight="1" x14ac:dyDescent="0.3">
      <c r="A9" s="27"/>
      <c r="B9" s="29" t="s">
        <v>18</v>
      </c>
      <c r="C9" s="29"/>
      <c r="D9" s="29"/>
      <c r="E9" s="30"/>
      <c r="F9" s="30"/>
      <c r="G9" s="30"/>
      <c r="H9" s="31"/>
      <c r="I9" s="29" t="s">
        <v>19</v>
      </c>
      <c r="J9" s="29"/>
      <c r="K9" s="29"/>
      <c r="L9" s="29"/>
      <c r="M9" s="27"/>
      <c r="N9" s="6" t="s">
        <v>38</v>
      </c>
      <c r="O9" s="6" t="s">
        <v>36</v>
      </c>
      <c r="P9" s="6" t="s">
        <v>45</v>
      </c>
    </row>
    <row r="10" spans="1:16" ht="20.25" customHeight="1" x14ac:dyDescent="0.3">
      <c r="A10" s="27"/>
      <c r="B10" s="35" t="s">
        <v>5</v>
      </c>
      <c r="C10" s="17" t="s">
        <v>6</v>
      </c>
      <c r="D10" s="17" t="s">
        <v>7</v>
      </c>
      <c r="E10" s="30"/>
      <c r="F10" s="30"/>
      <c r="G10" s="30"/>
      <c r="H10" s="30"/>
      <c r="I10" s="17" t="s">
        <v>8</v>
      </c>
      <c r="J10" s="17" t="s">
        <v>7</v>
      </c>
      <c r="K10" s="17" t="s">
        <v>9</v>
      </c>
      <c r="L10" s="17" t="s">
        <v>10</v>
      </c>
      <c r="M10" s="27"/>
      <c r="N10" s="6" t="s">
        <v>38</v>
      </c>
      <c r="O10" s="6" t="s">
        <v>37</v>
      </c>
      <c r="P10" s="6" t="s">
        <v>46</v>
      </c>
    </row>
    <row r="11" spans="1:16" ht="20.25" customHeight="1" x14ac:dyDescent="0.3">
      <c r="A11" s="27"/>
      <c r="B11" s="40">
        <f>IF(D11="","",ROUNDDOWN((D11-10)/2,0))</f>
        <v>1</v>
      </c>
      <c r="C11" s="6" t="s">
        <v>22</v>
      </c>
      <c r="D11" s="6">
        <v>12</v>
      </c>
      <c r="E11" s="26"/>
      <c r="F11" s="26"/>
      <c r="G11" s="26"/>
      <c r="H11" s="27"/>
      <c r="I11" s="32" t="s">
        <v>47</v>
      </c>
      <c r="J11" s="6">
        <v>0</v>
      </c>
      <c r="K11" s="6"/>
      <c r="L11" s="6">
        <v>10</v>
      </c>
      <c r="M11" s="27"/>
    </row>
    <row r="12" spans="1:16" ht="20.25" customHeight="1" x14ac:dyDescent="0.3">
      <c r="A12" s="27"/>
      <c r="B12" s="40">
        <f t="shared" ref="B12:B14" si="0">IF(D12="","",ROUNDDOWN((D12-10)/2,0))</f>
        <v>2</v>
      </c>
      <c r="C12" s="6" t="s">
        <v>23</v>
      </c>
      <c r="D12" s="6">
        <v>14</v>
      </c>
      <c r="E12" s="26"/>
      <c r="F12" s="26"/>
      <c r="G12" s="26"/>
      <c r="H12" s="27"/>
      <c r="I12" s="32" t="s">
        <v>48</v>
      </c>
      <c r="J12" s="6">
        <v>0</v>
      </c>
      <c r="K12" s="6"/>
      <c r="L12" s="6">
        <v>10</v>
      </c>
      <c r="M12" s="27"/>
      <c r="N12" s="19" t="s">
        <v>84</v>
      </c>
      <c r="O12" s="20"/>
      <c r="P12" s="21"/>
    </row>
    <row r="13" spans="1:16" ht="20.25" customHeight="1" x14ac:dyDescent="0.3">
      <c r="A13" s="27"/>
      <c r="B13" s="40">
        <f t="shared" si="0"/>
        <v>2</v>
      </c>
      <c r="C13" s="6" t="s">
        <v>24</v>
      </c>
      <c r="D13" s="6">
        <v>14</v>
      </c>
      <c r="E13" s="26"/>
      <c r="F13" s="26"/>
      <c r="G13" s="26"/>
      <c r="H13" s="27"/>
      <c r="I13" s="32" t="s">
        <v>49</v>
      </c>
      <c r="J13" s="6">
        <v>0</v>
      </c>
      <c r="K13" s="6"/>
      <c r="L13" s="6">
        <v>10</v>
      </c>
      <c r="M13" s="27"/>
      <c r="N13" s="19" t="s">
        <v>92</v>
      </c>
      <c r="O13" s="20"/>
      <c r="P13" s="21"/>
    </row>
    <row r="14" spans="1:16" ht="20.25" customHeight="1" x14ac:dyDescent="0.3">
      <c r="A14" s="27"/>
      <c r="B14" s="40">
        <f t="shared" si="0"/>
        <v>3</v>
      </c>
      <c r="C14" s="6" t="s">
        <v>25</v>
      </c>
      <c r="D14" s="6">
        <v>16</v>
      </c>
      <c r="E14" s="26"/>
      <c r="F14" s="26"/>
      <c r="G14" s="26"/>
      <c r="H14" s="27"/>
      <c r="I14" s="32" t="s">
        <v>50</v>
      </c>
      <c r="J14" s="6">
        <v>0</v>
      </c>
      <c r="K14" s="6"/>
      <c r="L14" s="6">
        <v>10</v>
      </c>
      <c r="M14" s="27"/>
      <c r="N14" s="19"/>
      <c r="O14" s="20"/>
      <c r="P14" s="21"/>
    </row>
    <row r="15" spans="1:16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N15" s="19"/>
      <c r="O15" s="20"/>
      <c r="P15" s="21"/>
    </row>
    <row r="16" spans="1:16" ht="20.25" customHeight="1" x14ac:dyDescent="0.3">
      <c r="A16" s="27"/>
      <c r="B16" s="19" t="s">
        <v>26</v>
      </c>
      <c r="C16" s="20"/>
      <c r="D16" s="21"/>
      <c r="E16" s="26"/>
      <c r="F16" s="26"/>
      <c r="G16" s="26"/>
      <c r="H16" s="27"/>
      <c r="I16" s="19" t="s">
        <v>51</v>
      </c>
      <c r="J16" s="21"/>
      <c r="K16" s="6">
        <v>-1</v>
      </c>
      <c r="L16" s="27"/>
      <c r="N16" s="19"/>
      <c r="O16" s="20"/>
      <c r="P16" s="21"/>
    </row>
    <row r="17" spans="1:17" ht="20.25" customHeight="1" x14ac:dyDescent="0.3">
      <c r="A17" s="27"/>
      <c r="B17" s="32" t="s">
        <v>28</v>
      </c>
      <c r="C17" s="6" t="s">
        <v>27</v>
      </c>
      <c r="D17" s="6" t="s">
        <v>11</v>
      </c>
      <c r="E17" s="26"/>
      <c r="F17" s="26"/>
      <c r="G17" s="26"/>
      <c r="H17" s="27"/>
      <c r="I17" s="19" t="s">
        <v>9</v>
      </c>
      <c r="J17" s="21"/>
      <c r="K17" s="40">
        <f>ABS(ROUNDDOWN(K16/5,0))</f>
        <v>0</v>
      </c>
      <c r="L17" s="27"/>
      <c r="N17" s="19"/>
      <c r="O17" s="20"/>
      <c r="P17" s="21"/>
      <c r="Q17" s="9"/>
    </row>
    <row r="18" spans="1:17" ht="20.25" customHeight="1" x14ac:dyDescent="0.3">
      <c r="A18" s="26"/>
      <c r="B18" s="40">
        <f>C18+D18</f>
        <v>16</v>
      </c>
      <c r="C18" s="40">
        <v>14</v>
      </c>
      <c r="D18" s="40">
        <f>I5</f>
        <v>2</v>
      </c>
      <c r="E18" s="26"/>
      <c r="F18" s="26"/>
      <c r="G18" s="26"/>
      <c r="H18" s="27"/>
      <c r="I18" s="19" t="s">
        <v>52</v>
      </c>
      <c r="J18" s="21"/>
      <c r="K18" s="6">
        <v>1</v>
      </c>
      <c r="L18" s="27"/>
      <c r="N18" s="19"/>
      <c r="O18" s="20"/>
      <c r="P18" s="21"/>
      <c r="Q18" s="9"/>
    </row>
    <row r="19" spans="1:17" ht="20.25" customHeight="1" x14ac:dyDescent="0.3">
      <c r="A19" s="2"/>
      <c r="B19" s="2"/>
      <c r="C19" s="2"/>
      <c r="D19" s="2"/>
      <c r="E19" s="2"/>
      <c r="F19" s="2"/>
      <c r="G19" s="2"/>
      <c r="N19" s="19"/>
      <c r="O19" s="20"/>
      <c r="P19" s="21"/>
      <c r="Q19" s="9"/>
    </row>
    <row r="20" spans="1:17" ht="20.25" customHeight="1" x14ac:dyDescent="0.3">
      <c r="A20" s="2"/>
      <c r="B20" s="4" t="s">
        <v>28</v>
      </c>
      <c r="C20" s="4" t="s">
        <v>59</v>
      </c>
      <c r="D20" s="4" t="s">
        <v>60</v>
      </c>
      <c r="E20" s="4" t="s">
        <v>65</v>
      </c>
      <c r="F20" s="4" t="s">
        <v>66</v>
      </c>
      <c r="G20" s="4" t="s">
        <v>67</v>
      </c>
      <c r="H20" s="4" t="s">
        <v>68</v>
      </c>
      <c r="I20" s="4" t="s">
        <v>61</v>
      </c>
      <c r="J20" s="4" t="s">
        <v>62</v>
      </c>
      <c r="K20" s="4" t="s">
        <v>63</v>
      </c>
      <c r="L20" s="4" t="s">
        <v>64</v>
      </c>
      <c r="N20" s="19"/>
      <c r="O20" s="20"/>
      <c r="P20" s="21"/>
      <c r="Q20" s="9"/>
    </row>
    <row r="21" spans="1:17" ht="20.25" customHeight="1" x14ac:dyDescent="0.3">
      <c r="A21" s="3" t="s">
        <v>58</v>
      </c>
      <c r="B21" s="39">
        <f>C21+D21+I21+J21+K21+L21</f>
        <v>7</v>
      </c>
      <c r="C21" s="39">
        <f>Stability_Modifier</f>
        <v>3</v>
      </c>
      <c r="D21" s="39">
        <f>IF(OR(E21,F21,G21,H21),Level+E21*2+F21*2+G21*2+H21*2,0)</f>
        <v>3</v>
      </c>
      <c r="E21" s="37" t="b">
        <v>1</v>
      </c>
      <c r="F21" s="37" t="b">
        <v>0</v>
      </c>
      <c r="G21" s="37" t="b">
        <v>0</v>
      </c>
      <c r="H21" s="38" t="b">
        <v>0</v>
      </c>
      <c r="I21" s="36">
        <v>1</v>
      </c>
      <c r="J21" s="36"/>
      <c r="K21" s="36"/>
      <c r="L21" s="36"/>
      <c r="N21" s="19"/>
      <c r="O21" s="20"/>
      <c r="P21" s="21"/>
      <c r="Q21" s="9"/>
    </row>
    <row r="22" spans="1:17" ht="20.25" customHeight="1" x14ac:dyDescent="0.3">
      <c r="A22" s="3" t="s">
        <v>69</v>
      </c>
      <c r="B22" s="40">
        <f t="shared" ref="B22:B36" si="1">C22+D22+I22+J22+K22+L22</f>
        <v>2</v>
      </c>
      <c r="C22" s="40">
        <f>Culture_Modifier</f>
        <v>1</v>
      </c>
      <c r="D22" s="40">
        <f>IF(OR(E22,F22,G22,H22),Level+E22*2+F22*2+G22*2+H22*2,0)</f>
        <v>0</v>
      </c>
      <c r="E22" s="17" t="b">
        <v>0</v>
      </c>
      <c r="F22" s="17" t="b">
        <v>0</v>
      </c>
      <c r="G22" s="17" t="b">
        <v>0</v>
      </c>
      <c r="H22" s="6" t="b">
        <v>0</v>
      </c>
      <c r="I22" s="6">
        <v>1</v>
      </c>
      <c r="J22" s="6"/>
      <c r="K22" s="6"/>
      <c r="L22" s="6"/>
      <c r="N22" s="22"/>
      <c r="O22" s="23"/>
      <c r="P22" s="22"/>
      <c r="Q22" s="9"/>
    </row>
    <row r="23" spans="1:17" ht="20.25" customHeight="1" x14ac:dyDescent="0.3">
      <c r="A23" s="3" t="s">
        <v>70</v>
      </c>
      <c r="B23" s="39">
        <f t="shared" si="1"/>
        <v>5</v>
      </c>
      <c r="C23" s="39">
        <f>Economy_Modifier</f>
        <v>2</v>
      </c>
      <c r="D23" s="39">
        <f>IF(OR(E23,F23,G23,H23),Level+E23*2+F23*2+G23*2+H23*2,0)</f>
        <v>3</v>
      </c>
      <c r="E23" s="37" t="b">
        <v>1</v>
      </c>
      <c r="F23" s="37" t="b">
        <v>0</v>
      </c>
      <c r="G23" s="37" t="b">
        <v>0</v>
      </c>
      <c r="H23" s="38" t="b">
        <v>0</v>
      </c>
      <c r="I23" s="36">
        <v>0</v>
      </c>
      <c r="J23" s="36"/>
      <c r="K23" s="36"/>
      <c r="L23" s="36"/>
      <c r="N23" s="19" t="s">
        <v>83</v>
      </c>
      <c r="O23" s="20"/>
      <c r="P23" s="21"/>
      <c r="Q23" s="9"/>
    </row>
    <row r="24" spans="1:17" ht="20.25" customHeight="1" x14ac:dyDescent="0.3">
      <c r="A24" s="3" t="s">
        <v>71</v>
      </c>
      <c r="B24" s="40">
        <f t="shared" si="1"/>
        <v>7</v>
      </c>
      <c r="C24" s="40">
        <f>Stability_Modifier</f>
        <v>3</v>
      </c>
      <c r="D24" s="40">
        <f>IF(OR(E24,F24,G24,H24),Level+E24*2+F24*2+G24*2+H24*2,0)</f>
        <v>3</v>
      </c>
      <c r="E24" s="17" t="b">
        <v>1</v>
      </c>
      <c r="F24" s="17" t="b">
        <v>0</v>
      </c>
      <c r="G24" s="17" t="b">
        <v>0</v>
      </c>
      <c r="H24" s="6" t="b">
        <v>0</v>
      </c>
      <c r="I24" s="6">
        <v>1</v>
      </c>
      <c r="J24" s="6"/>
      <c r="K24" s="6"/>
      <c r="L24" s="6"/>
      <c r="N24" s="19"/>
      <c r="O24" s="20"/>
      <c r="P24" s="21"/>
      <c r="Q24" s="9"/>
    </row>
    <row r="25" spans="1:17" ht="20.25" customHeight="1" x14ac:dyDescent="0.3">
      <c r="A25" s="3" t="s">
        <v>72</v>
      </c>
      <c r="B25" s="39">
        <f t="shared" si="1"/>
        <v>7</v>
      </c>
      <c r="C25" s="39">
        <f>Stability_Modifier</f>
        <v>3</v>
      </c>
      <c r="D25" s="39">
        <f>IF(OR(E25,F25,G25,H25),Level+E25*2+F25*2+G25*2+H25*2,0)</f>
        <v>3</v>
      </c>
      <c r="E25" s="37" t="b">
        <v>1</v>
      </c>
      <c r="F25" s="37" t="b">
        <v>0</v>
      </c>
      <c r="G25" s="37" t="b">
        <v>0</v>
      </c>
      <c r="H25" s="38" t="b">
        <v>0</v>
      </c>
      <c r="I25" s="36">
        <v>1</v>
      </c>
      <c r="J25" s="36"/>
      <c r="K25" s="36"/>
      <c r="L25" s="36"/>
      <c r="N25" s="19"/>
      <c r="O25" s="20"/>
      <c r="P25" s="21"/>
      <c r="Q25" s="9"/>
    </row>
    <row r="26" spans="1:17" ht="20.25" customHeight="1" x14ac:dyDescent="0.3">
      <c r="A26" s="3" t="s">
        <v>54</v>
      </c>
      <c r="B26" s="40">
        <f t="shared" si="1"/>
        <v>5</v>
      </c>
      <c r="C26" s="40">
        <f>Economy_Modifier</f>
        <v>2</v>
      </c>
      <c r="D26" s="40">
        <f>IF(OR(E26,F26,G26,H26),Level+E26*2+F26*2+G26*2+H26*2,0)</f>
        <v>3</v>
      </c>
      <c r="E26" s="17" t="b">
        <v>1</v>
      </c>
      <c r="F26" s="17" t="b">
        <v>0</v>
      </c>
      <c r="G26" s="17" t="b">
        <v>0</v>
      </c>
      <c r="H26" s="6" t="b">
        <v>0</v>
      </c>
      <c r="I26" s="6">
        <v>0</v>
      </c>
      <c r="J26" s="6"/>
      <c r="K26" s="6"/>
      <c r="L26" s="6"/>
      <c r="N26" s="19"/>
      <c r="O26" s="20"/>
      <c r="P26" s="21"/>
      <c r="Q26" s="9"/>
    </row>
    <row r="27" spans="1:17" ht="20.25" customHeight="1" x14ac:dyDescent="0.3">
      <c r="A27" s="3" t="s">
        <v>73</v>
      </c>
      <c r="B27" s="39">
        <f t="shared" si="1"/>
        <v>2</v>
      </c>
      <c r="C27" s="39">
        <f>Culture_Modifier</f>
        <v>1</v>
      </c>
      <c r="D27" s="39">
        <f>IF(OR(E27,F27,G27,H27),Level+E27*2+F27*2+G27*2+H27*2,0)</f>
        <v>0</v>
      </c>
      <c r="E27" s="37" t="b">
        <v>0</v>
      </c>
      <c r="F27" s="37" t="b">
        <v>0</v>
      </c>
      <c r="G27" s="37" t="b">
        <v>0</v>
      </c>
      <c r="H27" s="38" t="b">
        <v>0</v>
      </c>
      <c r="I27" s="36">
        <v>1</v>
      </c>
      <c r="J27" s="36"/>
      <c r="K27" s="36"/>
      <c r="L27" s="36"/>
      <c r="N27" s="19"/>
      <c r="O27" s="20"/>
      <c r="P27" s="21"/>
      <c r="Q27" s="9"/>
    </row>
    <row r="28" spans="1:17" ht="20.25" customHeight="1" x14ac:dyDescent="0.3">
      <c r="A28" s="3" t="s">
        <v>74</v>
      </c>
      <c r="B28" s="40">
        <f t="shared" si="1"/>
        <v>2</v>
      </c>
      <c r="C28" s="40">
        <f>Economy_Modifier</f>
        <v>2</v>
      </c>
      <c r="D28" s="40">
        <f>IF(OR(E28,F28,G28,H28),Level+E28*2+F28*2+G28*2+H28*2,0)</f>
        <v>0</v>
      </c>
      <c r="E28" s="17" t="b">
        <v>0</v>
      </c>
      <c r="F28" s="17" t="b">
        <v>0</v>
      </c>
      <c r="G28" s="17" t="b">
        <v>0</v>
      </c>
      <c r="H28" s="18" t="b">
        <v>0</v>
      </c>
      <c r="I28" s="6">
        <v>0</v>
      </c>
      <c r="J28" s="6"/>
      <c r="K28" s="6"/>
      <c r="L28" s="6"/>
      <c r="N28" s="19"/>
      <c r="O28" s="20"/>
      <c r="P28" s="21"/>
      <c r="Q28" s="9"/>
    </row>
    <row r="29" spans="1:17" ht="20.25" customHeight="1" x14ac:dyDescent="0.3">
      <c r="A29" s="3" t="s">
        <v>75</v>
      </c>
      <c r="B29" s="39">
        <f t="shared" si="1"/>
        <v>3</v>
      </c>
      <c r="C29" s="39">
        <f>Loyalty_Modifier</f>
        <v>2</v>
      </c>
      <c r="D29" s="39">
        <f>IF(OR(E29,F29,G29,H29),Level+E29*2+F29*2+G29*2+H29*2,0)</f>
        <v>0</v>
      </c>
      <c r="E29" s="37" t="b">
        <v>0</v>
      </c>
      <c r="F29" s="37" t="b">
        <v>0</v>
      </c>
      <c r="G29" s="37" t="b">
        <v>0</v>
      </c>
      <c r="H29" s="38" t="b">
        <v>0</v>
      </c>
      <c r="I29" s="36">
        <v>1</v>
      </c>
      <c r="J29" s="36"/>
      <c r="K29" s="36"/>
      <c r="L29" s="36"/>
      <c r="N29" s="19"/>
      <c r="O29" s="20"/>
      <c r="P29" s="21"/>
      <c r="Q29" s="9"/>
    </row>
    <row r="30" spans="1:17" ht="20.25" customHeight="1" x14ac:dyDescent="0.3">
      <c r="A30" s="3" t="s">
        <v>76</v>
      </c>
      <c r="B30" s="40">
        <f t="shared" si="1"/>
        <v>5</v>
      </c>
      <c r="C30" s="40">
        <f>Culture_Modifier</f>
        <v>1</v>
      </c>
      <c r="D30" s="40">
        <f>IF(OR(E30,F30,G30,H30),Level+E30*2+F30*2+G30*2+H30*2,0)</f>
        <v>3</v>
      </c>
      <c r="E30" s="17" t="b">
        <v>1</v>
      </c>
      <c r="F30" s="17" t="b">
        <v>0</v>
      </c>
      <c r="G30" s="17" t="b">
        <v>0</v>
      </c>
      <c r="H30" s="18" t="b">
        <v>0</v>
      </c>
      <c r="I30" s="6">
        <v>1</v>
      </c>
      <c r="J30" s="6"/>
      <c r="K30" s="6"/>
      <c r="L30" s="6"/>
      <c r="N30" s="19"/>
      <c r="O30" s="20"/>
      <c r="P30" s="21"/>
      <c r="Q30" s="9"/>
    </row>
    <row r="31" spans="1:17" ht="20.25" customHeight="1" x14ac:dyDescent="0.3">
      <c r="A31" s="3" t="s">
        <v>77</v>
      </c>
      <c r="B31" s="39">
        <f t="shared" si="1"/>
        <v>6</v>
      </c>
      <c r="C31" s="39">
        <f>Loyalty_Modifier</f>
        <v>2</v>
      </c>
      <c r="D31" s="39">
        <f>IF(OR(E31,F31,G31,H31),Level+E31*2+F31*2+G31*2+H31*2,0)</f>
        <v>3</v>
      </c>
      <c r="E31" s="37" t="b">
        <v>1</v>
      </c>
      <c r="F31" s="37" t="b">
        <v>0</v>
      </c>
      <c r="G31" s="37" t="b">
        <v>0</v>
      </c>
      <c r="H31" s="38" t="b">
        <v>0</v>
      </c>
      <c r="I31" s="36">
        <v>1</v>
      </c>
      <c r="J31" s="36"/>
      <c r="K31" s="36"/>
      <c r="L31" s="36"/>
      <c r="N31" s="19"/>
      <c r="O31" s="20"/>
      <c r="P31" s="21"/>
      <c r="Q31" s="9"/>
    </row>
    <row r="32" spans="1:17" ht="20.25" customHeight="1" x14ac:dyDescent="0.3">
      <c r="A32" s="3" t="s">
        <v>78</v>
      </c>
      <c r="B32" s="40">
        <f t="shared" si="1"/>
        <v>2</v>
      </c>
      <c r="C32" s="40">
        <f>Culture_Modifier</f>
        <v>1</v>
      </c>
      <c r="D32" s="40">
        <f>IF(OR(E32,F32,G32,H32),Level+E32*2+F32*2+G32*2+H32*2,0)</f>
        <v>0</v>
      </c>
      <c r="E32" s="17" t="b">
        <v>0</v>
      </c>
      <c r="F32" s="17" t="b">
        <v>0</v>
      </c>
      <c r="G32" s="17" t="b">
        <v>0</v>
      </c>
      <c r="H32" s="18" t="b">
        <v>0</v>
      </c>
      <c r="I32" s="6">
        <v>1</v>
      </c>
      <c r="J32" s="6"/>
      <c r="K32" s="6"/>
      <c r="L32" s="6"/>
      <c r="N32" s="19"/>
      <c r="O32" s="20"/>
      <c r="P32" s="21"/>
      <c r="Q32" s="9"/>
    </row>
    <row r="33" spans="1:17" ht="20.25" customHeight="1" x14ac:dyDescent="0.3">
      <c r="A33" s="3" t="s">
        <v>79</v>
      </c>
      <c r="B33" s="39">
        <f t="shared" si="1"/>
        <v>6</v>
      </c>
      <c r="C33" s="39">
        <f>Loyalty_Modifier</f>
        <v>2</v>
      </c>
      <c r="D33" s="39">
        <f>IF(OR(E33,F33,G33,H33),Level+E33*2+F33*2+G33*2+H33*2,0)</f>
        <v>3</v>
      </c>
      <c r="E33" s="37" t="b">
        <v>1</v>
      </c>
      <c r="F33" s="37" t="b">
        <v>0</v>
      </c>
      <c r="G33" s="37" t="b">
        <v>0</v>
      </c>
      <c r="H33" s="38" t="b">
        <v>0</v>
      </c>
      <c r="I33" s="36">
        <v>1</v>
      </c>
      <c r="J33" s="36"/>
      <c r="K33" s="36"/>
      <c r="L33" s="36"/>
      <c r="N33" s="19"/>
      <c r="O33" s="20"/>
      <c r="P33" s="21"/>
      <c r="Q33" s="9"/>
    </row>
    <row r="34" spans="1:17" ht="20.25" customHeight="1" x14ac:dyDescent="0.3">
      <c r="A34" s="3" t="s">
        <v>80</v>
      </c>
      <c r="B34" s="40">
        <f t="shared" si="1"/>
        <v>5</v>
      </c>
      <c r="C34" s="40">
        <f>Economy_Modifier</f>
        <v>2</v>
      </c>
      <c r="D34" s="40">
        <f>IF(OR(E34,F34,G34,H34),Level+E34*2+F34*2+G34*2+H34*2,0)</f>
        <v>3</v>
      </c>
      <c r="E34" s="17" t="b">
        <v>1</v>
      </c>
      <c r="F34" s="17" t="b">
        <v>0</v>
      </c>
      <c r="G34" s="17" t="b">
        <v>0</v>
      </c>
      <c r="H34" s="18" t="b">
        <v>0</v>
      </c>
      <c r="I34" s="6">
        <v>0</v>
      </c>
      <c r="J34" s="6"/>
      <c r="K34" s="6"/>
      <c r="L34" s="6"/>
      <c r="N34" s="19"/>
      <c r="O34" s="20"/>
      <c r="P34" s="21"/>
      <c r="Q34" s="9"/>
    </row>
    <row r="35" spans="1:17" ht="20.25" customHeight="1" x14ac:dyDescent="0.3">
      <c r="A35" s="3" t="s">
        <v>81</v>
      </c>
      <c r="B35" s="39">
        <f t="shared" si="1"/>
        <v>3</v>
      </c>
      <c r="C35" s="39">
        <f>Loyalty_Modifier</f>
        <v>2</v>
      </c>
      <c r="D35" s="39">
        <f>IF(OR(E35,F35,G35,H35),Level+E35*2+F35*2+G35*2+H35*2,0)</f>
        <v>0</v>
      </c>
      <c r="E35" s="37" t="b">
        <v>0</v>
      </c>
      <c r="F35" s="37" t="b">
        <v>0</v>
      </c>
      <c r="G35" s="37" t="b">
        <v>0</v>
      </c>
      <c r="H35" s="38" t="b">
        <v>0</v>
      </c>
      <c r="I35" s="36">
        <v>1</v>
      </c>
      <c r="J35" s="36"/>
      <c r="K35" s="36"/>
      <c r="L35" s="36"/>
      <c r="N35" s="19"/>
      <c r="O35" s="20"/>
      <c r="P35" s="21"/>
      <c r="Q35" s="9"/>
    </row>
    <row r="36" spans="1:17" ht="20.25" customHeight="1" x14ac:dyDescent="0.3">
      <c r="A36" s="3" t="s">
        <v>82</v>
      </c>
      <c r="B36" s="40">
        <f t="shared" si="1"/>
        <v>7</v>
      </c>
      <c r="C36" s="40">
        <f>Stability_Modifier</f>
        <v>3</v>
      </c>
      <c r="D36" s="40">
        <f>IF(OR(E36,F36,G36,H36),Level+E36*2+F36*2+G36*2+H36*2,0)</f>
        <v>3</v>
      </c>
      <c r="E36" s="17" t="b">
        <v>1</v>
      </c>
      <c r="F36" s="17" t="b">
        <v>0</v>
      </c>
      <c r="G36" s="17" t="b">
        <v>0</v>
      </c>
      <c r="H36" s="18" t="b">
        <v>0</v>
      </c>
      <c r="I36" s="6">
        <v>1</v>
      </c>
      <c r="J36" s="6"/>
      <c r="K36" s="6"/>
      <c r="L36" s="6"/>
      <c r="N36" s="19"/>
      <c r="O36" s="20"/>
      <c r="P36" s="21"/>
      <c r="Q36" s="9"/>
    </row>
    <row r="37" spans="1:17" ht="20.25" customHeight="1" x14ac:dyDescent="0.3">
      <c r="E37" s="5"/>
      <c r="F37" s="5"/>
      <c r="G37" s="5"/>
      <c r="N37" s="19"/>
      <c r="O37" s="20"/>
      <c r="P37" s="21"/>
    </row>
    <row r="38" spans="1:17" ht="20.25" customHeight="1" x14ac:dyDescent="0.3">
      <c r="B38" s="7" t="s">
        <v>85</v>
      </c>
      <c r="C38" s="7"/>
      <c r="I38" s="7" t="s">
        <v>93</v>
      </c>
      <c r="J38" s="7"/>
      <c r="L38" s="15" t="s">
        <v>80</v>
      </c>
      <c r="N38" s="19"/>
      <c r="O38" s="20"/>
      <c r="P38" s="21"/>
    </row>
    <row r="39" spans="1:17" ht="20.25" customHeight="1" x14ac:dyDescent="0.3">
      <c r="A39" s="3" t="s">
        <v>6</v>
      </c>
      <c r="B39" s="4" t="s">
        <v>86</v>
      </c>
      <c r="C39" s="4" t="s">
        <v>14</v>
      </c>
      <c r="I39" s="3" t="s">
        <v>6</v>
      </c>
      <c r="J39" s="4" t="s">
        <v>98</v>
      </c>
      <c r="L39" s="16" t="s">
        <v>99</v>
      </c>
      <c r="N39" s="19"/>
      <c r="O39" s="20"/>
      <c r="P39" s="21"/>
    </row>
    <row r="40" spans="1:17" ht="20.25" customHeight="1" x14ac:dyDescent="0.3">
      <c r="A40" s="3" t="s">
        <v>87</v>
      </c>
      <c r="B40" s="6">
        <v>1</v>
      </c>
      <c r="C40" s="40">
        <f>4+IF(Size&gt;=10,4,0)+IF(Size&gt;=25,4,0)+IF(Size&gt;=50,4,0)+IF(Size&gt;=100,4,0)</f>
        <v>4</v>
      </c>
      <c r="I40" s="3" t="s">
        <v>94</v>
      </c>
      <c r="J40" s="6"/>
      <c r="L40" s="33">
        <v>1</v>
      </c>
      <c r="N40" s="19"/>
      <c r="O40" s="20"/>
      <c r="P40" s="21"/>
    </row>
    <row r="41" spans="1:17" ht="20.25" customHeight="1" x14ac:dyDescent="0.3">
      <c r="A41" s="3" t="s">
        <v>88</v>
      </c>
      <c r="B41" s="6">
        <v>1</v>
      </c>
      <c r="C41" s="40">
        <f>4+IF(Size&gt;=10,4,0)+IF(Size&gt;=25,4,0)+IF(Size&gt;=50,4,0)+IF(Size&gt;=100,4,0)</f>
        <v>4</v>
      </c>
      <c r="I41" s="3" t="s">
        <v>95</v>
      </c>
      <c r="J41" s="6"/>
      <c r="L41" s="10"/>
      <c r="N41" s="19"/>
      <c r="O41" s="20"/>
      <c r="P41" s="21"/>
    </row>
    <row r="42" spans="1:17" ht="20.25" customHeight="1" x14ac:dyDescent="0.3">
      <c r="A42" s="3" t="s">
        <v>89</v>
      </c>
      <c r="B42" s="6">
        <v>1</v>
      </c>
      <c r="C42" s="40">
        <f>4+IF(Size&gt;=10,4,0)+IF(Size&gt;=25,4,0)+IF(Size&gt;=50,4,0)+IF(Size&gt;=100,4,0)</f>
        <v>4</v>
      </c>
      <c r="I42" s="3" t="s">
        <v>96</v>
      </c>
      <c r="J42" s="6"/>
      <c r="L42" s="15" t="s">
        <v>100</v>
      </c>
      <c r="N42" s="19"/>
      <c r="O42" s="20"/>
      <c r="P42" s="21"/>
    </row>
    <row r="43" spans="1:17" ht="20.25" customHeight="1" x14ac:dyDescent="0.3">
      <c r="A43" s="3" t="s">
        <v>90</v>
      </c>
      <c r="B43" s="6"/>
      <c r="C43" s="40">
        <f>4+IF(Size&gt;=10,4,0)+IF(Size&gt;=25,4,0)+IF(Size&gt;=50,4,0)+IF(Size&gt;=100,4,0)</f>
        <v>4</v>
      </c>
      <c r="I43" s="3" t="s">
        <v>97</v>
      </c>
      <c r="J43" s="6"/>
      <c r="L43" s="16" t="s">
        <v>101</v>
      </c>
      <c r="N43" s="19"/>
      <c r="O43" s="20"/>
      <c r="P43" s="21"/>
    </row>
    <row r="44" spans="1:17" ht="20.25" customHeight="1" x14ac:dyDescent="0.3">
      <c r="A44" s="3" t="s">
        <v>91</v>
      </c>
      <c r="B44" s="6"/>
      <c r="C44" s="40">
        <f>4+IF(Size&gt;=10,4,0)+IF(Size&gt;=25,4,0)+IF(Size&gt;=50,4,0)+IF(Size&gt;=100,4,0)</f>
        <v>4</v>
      </c>
      <c r="L44" s="33"/>
      <c r="N44" s="19"/>
      <c r="O44" s="20"/>
      <c r="P44" s="21"/>
    </row>
    <row r="46" spans="1:17" s="34" customFormat="1" ht="20.25" customHeight="1" x14ac:dyDescent="0.3">
      <c r="A46" s="11" t="s">
        <v>102</v>
      </c>
      <c r="B46" s="11"/>
      <c r="C46" s="11"/>
      <c r="E46" s="11" t="s">
        <v>103</v>
      </c>
      <c r="F46" s="11"/>
      <c r="G46" s="11"/>
      <c r="H46" s="11"/>
      <c r="I46" s="11"/>
      <c r="J46" s="11"/>
      <c r="K46" s="11"/>
      <c r="M46" s="11" t="s">
        <v>104</v>
      </c>
      <c r="N46" s="11"/>
      <c r="O46" s="11"/>
      <c r="P46" s="11"/>
    </row>
    <row r="47" spans="1:17" ht="20.25" customHeight="1" x14ac:dyDescent="0.3">
      <c r="A47" s="12"/>
      <c r="B47" s="13"/>
      <c r="C47" s="14"/>
      <c r="E47" s="12" t="s">
        <v>105</v>
      </c>
      <c r="F47" s="13"/>
      <c r="G47" s="13"/>
      <c r="H47" s="13"/>
      <c r="I47" s="13"/>
      <c r="J47" s="13"/>
      <c r="K47" s="14"/>
      <c r="M47" s="8"/>
      <c r="N47" s="8"/>
      <c r="O47" s="8"/>
      <c r="P47" s="8"/>
    </row>
    <row r="48" spans="1:17" ht="20.25" customHeight="1" x14ac:dyDescent="0.3">
      <c r="A48" s="12"/>
      <c r="B48" s="13"/>
      <c r="C48" s="14"/>
      <c r="E48" s="12"/>
      <c r="F48" s="13"/>
      <c r="G48" s="13"/>
      <c r="H48" s="13"/>
      <c r="I48" s="13"/>
      <c r="J48" s="13"/>
      <c r="K48" s="14"/>
      <c r="M48" s="8"/>
      <c r="N48" s="8"/>
      <c r="O48" s="8"/>
      <c r="P48" s="8"/>
    </row>
    <row r="49" spans="1:16" ht="20.25" customHeight="1" x14ac:dyDescent="0.3">
      <c r="A49" s="12"/>
      <c r="B49" s="13"/>
      <c r="C49" s="14"/>
      <c r="E49" s="12"/>
      <c r="F49" s="13"/>
      <c r="G49" s="13"/>
      <c r="H49" s="13"/>
      <c r="I49" s="13"/>
      <c r="J49" s="13"/>
      <c r="K49" s="14"/>
      <c r="M49" s="8"/>
      <c r="N49" s="8"/>
      <c r="O49" s="8"/>
      <c r="P49" s="8"/>
    </row>
    <row r="50" spans="1:16" ht="20.25" customHeight="1" x14ac:dyDescent="0.3">
      <c r="A50" s="12"/>
      <c r="B50" s="13"/>
      <c r="C50" s="14"/>
      <c r="E50" s="12"/>
      <c r="F50" s="13"/>
      <c r="G50" s="13"/>
      <c r="H50" s="13"/>
      <c r="I50" s="13"/>
      <c r="J50" s="13"/>
      <c r="K50" s="14"/>
      <c r="M50" s="8"/>
      <c r="N50" s="8"/>
      <c r="O50" s="8"/>
      <c r="P50" s="8"/>
    </row>
  </sheetData>
  <mergeCells count="61">
    <mergeCell ref="I38:J38"/>
    <mergeCell ref="B38:C38"/>
    <mergeCell ref="B16:D16"/>
    <mergeCell ref="I18:J18"/>
    <mergeCell ref="I17:J17"/>
    <mergeCell ref="I16:J16"/>
    <mergeCell ref="N39:P39"/>
    <mergeCell ref="N38:P38"/>
    <mergeCell ref="N1:P1"/>
    <mergeCell ref="N12:P12"/>
    <mergeCell ref="N13:P13"/>
    <mergeCell ref="N14:P14"/>
    <mergeCell ref="N15:P15"/>
    <mergeCell ref="N26:P26"/>
    <mergeCell ref="N41:P41"/>
    <mergeCell ref="N42:P42"/>
    <mergeCell ref="N43:P43"/>
    <mergeCell ref="N44:P44"/>
    <mergeCell ref="M49:P49"/>
    <mergeCell ref="M50:P50"/>
    <mergeCell ref="E47:K47"/>
    <mergeCell ref="E48:K48"/>
    <mergeCell ref="E49:K49"/>
    <mergeCell ref="E50:K50"/>
    <mergeCell ref="A49:C49"/>
    <mergeCell ref="A50:C50"/>
    <mergeCell ref="A46:C46"/>
    <mergeCell ref="E46:K46"/>
    <mergeCell ref="M46:P46"/>
    <mergeCell ref="A47:C47"/>
    <mergeCell ref="A48:C48"/>
    <mergeCell ref="M47:P47"/>
    <mergeCell ref="M48:P48"/>
    <mergeCell ref="N40:P40"/>
    <mergeCell ref="N37:P37"/>
    <mergeCell ref="N34:P34"/>
    <mergeCell ref="N35:P35"/>
    <mergeCell ref="N36:P36"/>
    <mergeCell ref="N29:P29"/>
    <mergeCell ref="N30:P30"/>
    <mergeCell ref="N31:P31"/>
    <mergeCell ref="N32:P32"/>
    <mergeCell ref="N33:P33"/>
    <mergeCell ref="N23:P23"/>
    <mergeCell ref="N24:P24"/>
    <mergeCell ref="N25:P25"/>
    <mergeCell ref="N27:P27"/>
    <mergeCell ref="N28:P28"/>
    <mergeCell ref="N18:P18"/>
    <mergeCell ref="N19:P19"/>
    <mergeCell ref="N20:P20"/>
    <mergeCell ref="N21:P21"/>
    <mergeCell ref="B9:D9"/>
    <mergeCell ref="N16:P16"/>
    <mergeCell ref="N17:P17"/>
    <mergeCell ref="B1:D1"/>
    <mergeCell ref="B2:D2"/>
    <mergeCell ref="B3:D3"/>
    <mergeCell ref="B5:D5"/>
    <mergeCell ref="B4:D4"/>
    <mergeCell ref="I9:L9"/>
  </mergeCells>
  <pageMargins left="0.7" right="0.7" top="0.75" bottom="0.75" header="0.3" footer="0.3"/>
  <pageSetup scale="5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4" name="Check Box 2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20</xdr:row>
                    <xdr:rowOff>19050</xdr:rowOff>
                  </from>
                  <to>
                    <xdr:col>4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Check Box 2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20</xdr:row>
                    <xdr:rowOff>19050</xdr:rowOff>
                  </from>
                  <to>
                    <xdr:col>6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Check Box 2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7" name="Check Box 2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21</xdr:row>
                    <xdr:rowOff>19050</xdr:rowOff>
                  </from>
                  <to>
                    <xdr:col>4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" name="Check Box 7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" name="Check Box 7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0" name="Check Box 7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1" name="Check Box 7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30</xdr:row>
                    <xdr:rowOff>19050</xdr:rowOff>
                  </from>
                  <to>
                    <xdr:col>4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2" name="Check Box 7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4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3" name="Check Box 7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32</xdr:row>
                    <xdr:rowOff>19050</xdr:rowOff>
                  </from>
                  <to>
                    <xdr:col>4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4" name="Check Box 80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19050</xdr:rowOff>
                  </from>
                  <to>
                    <xdr:col>4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34</xdr:row>
                    <xdr:rowOff>19050</xdr:rowOff>
                  </from>
                  <to>
                    <xdr:col>4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19050</xdr:rowOff>
                  </from>
                  <to>
                    <xdr:col>4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7" name="Check Box 10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8" name="Check Box 10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9" name="Check Box 10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0" name="Check Box 10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1" name="Check Box 10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22" name="Check Box 10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3" name="Check Box 108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34</xdr:row>
                    <xdr:rowOff>19050</xdr:rowOff>
                  </from>
                  <to>
                    <xdr:col>6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4" name="Check Box 109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5" name="Check Box 115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6" name="Check Box 116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19050</xdr:rowOff>
                  </from>
                  <to>
                    <xdr:col>7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7" name="Check Box 11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8" name="Check Box 11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30</xdr:row>
                    <xdr:rowOff>19050</xdr:rowOff>
                  </from>
                  <to>
                    <xdr:col>7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9" name="Check Box 11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31</xdr:row>
                    <xdr:rowOff>19050</xdr:rowOff>
                  </from>
                  <to>
                    <xdr:col>7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0" name="Check Box 12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32</xdr:row>
                    <xdr:rowOff>19050</xdr:rowOff>
                  </from>
                  <to>
                    <xdr:col>7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1" name="Check Box 12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33</xdr:row>
                    <xdr:rowOff>19050</xdr:rowOff>
                  </from>
                  <to>
                    <xdr:col>7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32" name="Check Box 12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34</xdr:row>
                    <xdr:rowOff>19050</xdr:rowOff>
                  </from>
                  <to>
                    <xdr:col>7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3" name="Check Box 12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35</xdr:row>
                    <xdr:rowOff>19050</xdr:rowOff>
                  </from>
                  <to>
                    <xdr:col>7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4" name="Check Box 1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22</xdr:row>
                    <xdr:rowOff>19050</xdr:rowOff>
                  </from>
                  <to>
                    <xdr:col>4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5" name="Check Box 12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23</xdr:row>
                    <xdr:rowOff>19050</xdr:rowOff>
                  </from>
                  <to>
                    <xdr:col>4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36" name="Check Box 12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7" name="Check Box 12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38" name="Check Box 12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9" name="Check Box 170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0" name="Check Box 171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22</xdr:row>
                    <xdr:rowOff>19050</xdr:rowOff>
                  </from>
                  <to>
                    <xdr:col>6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1" name="Check Box 17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2" name="Check Box 17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3" name="Check Box 17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44" name="Check Box 17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5" name="Check Box 17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6" name="Check Box 17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7" name="Check Box 17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22</xdr:row>
                    <xdr:rowOff>19050</xdr:rowOff>
                  </from>
                  <to>
                    <xdr:col>7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48" name="Check Box 17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9" name="Check Box 18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50" name="Check Box 1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51" name="Check Box 1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2" name="Check Box 20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20</xdr:row>
                    <xdr:rowOff>9525</xdr:rowOff>
                  </from>
                  <to>
                    <xdr:col>5</xdr:col>
                    <xdr:colOff>200025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3" name="Check Box 20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21</xdr:row>
                    <xdr:rowOff>19050</xdr:rowOff>
                  </from>
                  <to>
                    <xdr:col>5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54" name="Check Box 20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5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55" name="Check Box 20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5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56" name="Check Box 20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5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57" name="Check Box 207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5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58" name="Check Box 20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5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59" name="Check Box 209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5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0" name="Check Box 210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5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1" name="Check Box 211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2" name="Check Box 21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30</xdr:row>
                    <xdr:rowOff>19050</xdr:rowOff>
                  </from>
                  <to>
                    <xdr:col>5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3" name="Check Box 21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31</xdr:row>
                    <xdr:rowOff>19050</xdr:rowOff>
                  </from>
                  <to>
                    <xdr:col>5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4" name="Check Box 21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32</xdr:row>
                    <xdr:rowOff>19050</xdr:rowOff>
                  </from>
                  <to>
                    <xdr:col>5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5" name="Check Box 21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33</xdr:row>
                    <xdr:rowOff>19050</xdr:rowOff>
                  </from>
                  <to>
                    <xdr:col>5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6" name="Check Box 21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34</xdr:row>
                    <xdr:rowOff>19050</xdr:rowOff>
                  </from>
                  <to>
                    <xdr:col>5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7" name="Check Box 21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35</xdr:row>
                    <xdr:rowOff>19050</xdr:rowOff>
                  </from>
                  <to>
                    <xdr:col>5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Culture_Modifier</vt:lpstr>
      <vt:lpstr>Economy_Modifier</vt:lpstr>
      <vt:lpstr>Level</vt:lpstr>
      <vt:lpstr>Loyalty_Modifier</vt:lpstr>
      <vt:lpstr>Size</vt:lpstr>
      <vt:lpstr>Stability_Modifier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Jubenville, Dan</dc:creator>
  <cp:lastModifiedBy>Jubenville, Dan</cp:lastModifiedBy>
  <cp:lastPrinted>2024-03-11T15:50:31Z</cp:lastPrinted>
  <dcterms:created xsi:type="dcterms:W3CDTF">2015-06-05T18:17:20Z</dcterms:created>
  <dcterms:modified xsi:type="dcterms:W3CDTF">2024-03-11T15:55:17Z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3ac890-09a1-47d3-8d04-15427d7fec91_Enabled">
    <vt:lpwstr>true</vt:lpwstr>
  </property>
  <property fmtid="{D5CDD505-2E9C-101B-9397-08002B2CF9AE}" pid="3" name="MSIP_Label_3f3ac890-09a1-47d3-8d04-15427d7fec91_SetDate">
    <vt:lpwstr>2024-03-11T13:09:01Z</vt:lpwstr>
  </property>
  <property fmtid="{D5CDD505-2E9C-101B-9397-08002B2CF9AE}" pid="4" name="MSIP_Label_3f3ac890-09a1-47d3-8d04-15427d7fec91_Method">
    <vt:lpwstr>Standard</vt:lpwstr>
  </property>
  <property fmtid="{D5CDD505-2E9C-101B-9397-08002B2CF9AE}" pid="5" name="MSIP_Label_3f3ac890-09a1-47d3-8d04-15427d7fec91_Name">
    <vt:lpwstr>Internal</vt:lpwstr>
  </property>
  <property fmtid="{D5CDD505-2E9C-101B-9397-08002B2CF9AE}" pid="6" name="MSIP_Label_3f3ac890-09a1-47d3-8d04-15427d7fec91_SiteId">
    <vt:lpwstr>39b77101-99b7-41c9-8d6a-7794b9d48476</vt:lpwstr>
  </property>
  <property fmtid="{D5CDD505-2E9C-101B-9397-08002B2CF9AE}" pid="7" name="MSIP_Label_3f3ac890-09a1-47d3-8d04-15427d7fec91_ActionId">
    <vt:lpwstr>51e4f3a3-e5e9-48ae-97c9-af85c0557242</vt:lpwstr>
  </property>
  <property fmtid="{D5CDD505-2E9C-101B-9397-08002B2CF9AE}" pid="8" name="MSIP_Label_3f3ac890-09a1-47d3-8d04-15427d7fec91_ContentBits">
    <vt:lpwstr>0</vt:lpwstr>
  </property>
</Properties>
</file>