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pps\pf2e\"/>
    </mc:Choice>
  </mc:AlternateContent>
  <xr:revisionPtr revIDLastSave="0" documentId="13_ncr:1_{8AB6D27B-1E19-460C-ACF6-347E4C598DBE}" xr6:coauthVersionLast="47" xr6:coauthVersionMax="47" xr10:uidLastSave="{00000000-0000-0000-0000-000000000000}"/>
  <bookViews>
    <workbookView xWindow="2820" yWindow="1635" windowWidth="21600" windowHeight="11835" xr2:uid="{00000000-000D-0000-FFFF-FFFF00000000}"/>
  </bookViews>
  <sheets>
    <sheet name="Kingdom" sheetId="1" r:id="rId1"/>
    <sheet name="Urban Grid" sheetId="2" r:id="rId2"/>
  </sheets>
  <definedNames>
    <definedName name="Culture_Modifier">Kingdom!$B$11</definedName>
    <definedName name="Economy_Modifier">Kingdom!$B$12</definedName>
    <definedName name="Level">Kingdom!$J$1</definedName>
    <definedName name="Loyalty_Modifier">Kingdom!$B$13</definedName>
    <definedName name="Size">Kingdom!$I$5</definedName>
    <definedName name="Stability_Modifier">Kingdom!$B$14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K1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14" i="1"/>
  <c r="C36" i="1" s="1"/>
  <c r="B13" i="1"/>
  <c r="C35" i="1" s="1"/>
  <c r="B12" i="1"/>
  <c r="C23" i="1" s="1"/>
  <c r="B11" i="1"/>
  <c r="C27" i="1" s="1"/>
  <c r="D18" i="1"/>
  <c r="B18" i="1" s="1"/>
  <c r="C28" i="1" l="1"/>
  <c r="B28" i="1" s="1"/>
  <c r="C29" i="1"/>
  <c r="B29" i="1" s="1"/>
  <c r="C32" i="1"/>
  <c r="B32" i="1" s="1"/>
  <c r="C26" i="1"/>
  <c r="B26" i="1" s="1"/>
  <c r="C30" i="1"/>
  <c r="B30" i="1" s="1"/>
  <c r="C31" i="1"/>
  <c r="B31" i="1" s="1"/>
  <c r="C21" i="1"/>
  <c r="B21" i="1" s="1"/>
  <c r="C33" i="1"/>
  <c r="B33" i="1" s="1"/>
  <c r="C24" i="1"/>
  <c r="B24" i="1" s="1"/>
  <c r="C34" i="1"/>
  <c r="B34" i="1" s="1"/>
  <c r="C25" i="1"/>
  <c r="B25" i="1" s="1"/>
  <c r="B23" i="1"/>
  <c r="C22" i="1"/>
  <c r="B22" i="1" s="1"/>
  <c r="B27" i="1"/>
  <c r="B3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Jubenville, Dan</author>
  </authors>
  <commentList>
    <comment ref="C21" authorId="0" shapeId="0" xr:uid="{5E760397-666E-42B6-A728-F282C2A7F2AE}">
      <text>
        <r>
          <rPr>
            <sz val="9"/>
            <color indexed="81"/>
            <rFont val="Tahoma"/>
            <family val="2"/>
          </rPr>
          <t>Stability</t>
        </r>
      </text>
    </comment>
    <comment ref="C22" authorId="0" shapeId="0" xr:uid="{906AA583-AEB5-450A-9786-E32632BD1C5A}">
      <text>
        <r>
          <rPr>
            <sz val="9"/>
            <color indexed="81"/>
            <rFont val="Tahoma"/>
            <family val="2"/>
          </rPr>
          <t>Culture</t>
        </r>
      </text>
    </comment>
    <comment ref="C23" authorId="0" shapeId="0" xr:uid="{3F50FE61-0D41-454C-957E-DDD90D79A785}">
      <text>
        <r>
          <rPr>
            <sz val="9"/>
            <color indexed="81"/>
            <rFont val="Tahoma"/>
            <family val="2"/>
          </rPr>
          <t>Economy</t>
        </r>
      </text>
    </comment>
    <comment ref="C24" authorId="0" shapeId="0" xr:uid="{C1104FD2-F3FC-4023-96D5-2F5D64D50810}">
      <text>
        <r>
          <rPr>
            <sz val="9"/>
            <color indexed="81"/>
            <rFont val="Tahoma"/>
            <family val="2"/>
          </rPr>
          <t>Stability</t>
        </r>
      </text>
    </comment>
    <comment ref="C25" authorId="0" shapeId="0" xr:uid="{BC71EC92-51C0-48B9-8E65-9199413CA452}">
      <text>
        <r>
          <rPr>
            <sz val="9"/>
            <color indexed="81"/>
            <rFont val="Tahoma"/>
            <family val="2"/>
          </rPr>
          <t>Stability</t>
        </r>
      </text>
    </comment>
    <comment ref="C26" authorId="0" shapeId="0" xr:uid="{9BBCBDBA-E336-40A3-8D49-7B31F1656979}">
      <text>
        <r>
          <rPr>
            <sz val="9"/>
            <color indexed="81"/>
            <rFont val="Tahoma"/>
            <family val="2"/>
          </rPr>
          <t>Stability</t>
        </r>
      </text>
    </comment>
    <comment ref="C27" authorId="0" shapeId="0" xr:uid="{8C66A161-1A28-4B90-A552-EEF0909C63AE}">
      <text>
        <r>
          <rPr>
            <sz val="9"/>
            <color indexed="81"/>
            <rFont val="Tahoma"/>
            <family val="2"/>
          </rPr>
          <t>Stability</t>
        </r>
      </text>
    </comment>
    <comment ref="C28" authorId="0" shapeId="0" xr:uid="{9F43CA48-F23F-46C1-B7A1-ED4898D5529B}">
      <text>
        <r>
          <rPr>
            <sz val="9"/>
            <color indexed="81"/>
            <rFont val="Tahoma"/>
            <family val="2"/>
          </rPr>
          <t>Stability</t>
        </r>
      </text>
    </comment>
    <comment ref="C29" authorId="0" shapeId="0" xr:uid="{A50F7546-60BC-4D61-B603-738CAD07C41D}">
      <text>
        <r>
          <rPr>
            <sz val="9"/>
            <color indexed="81"/>
            <rFont val="Tahoma"/>
            <family val="2"/>
          </rPr>
          <t>Stability</t>
        </r>
      </text>
    </comment>
    <comment ref="C30" authorId="0" shapeId="0" xr:uid="{9100A086-1E89-447A-B035-CEF243A85B05}">
      <text>
        <r>
          <rPr>
            <sz val="9"/>
            <color indexed="81"/>
            <rFont val="Tahoma"/>
            <family val="2"/>
          </rPr>
          <t>Stability</t>
        </r>
      </text>
    </comment>
    <comment ref="C31" authorId="0" shapeId="0" xr:uid="{E7561B77-CE7F-41C7-999B-3ADE6BF7B737}">
      <text>
        <r>
          <rPr>
            <sz val="9"/>
            <color indexed="81"/>
            <rFont val="Tahoma"/>
            <family val="2"/>
          </rPr>
          <t>Stability</t>
        </r>
      </text>
    </comment>
    <comment ref="C32" authorId="0" shapeId="0" xr:uid="{486C7081-5E9C-46F9-BF5E-72C0729935BB}">
      <text>
        <r>
          <rPr>
            <sz val="9"/>
            <color indexed="81"/>
            <rFont val="Tahoma"/>
            <family val="2"/>
          </rPr>
          <t>Stability</t>
        </r>
      </text>
    </comment>
    <comment ref="C33" authorId="0" shapeId="0" xr:uid="{516EDD41-D78B-4C9B-AFAE-7956A9F433DA}">
      <text>
        <r>
          <rPr>
            <sz val="9"/>
            <color indexed="81"/>
            <rFont val="Tahoma"/>
            <family val="2"/>
          </rPr>
          <t>Stability</t>
        </r>
      </text>
    </comment>
    <comment ref="C34" authorId="0" shapeId="0" xr:uid="{FB67F355-D91E-4008-9477-D51FAB8E3D4D}">
      <text>
        <r>
          <rPr>
            <sz val="9"/>
            <color indexed="81"/>
            <rFont val="Tahoma"/>
            <family val="2"/>
          </rPr>
          <t>Stability</t>
        </r>
      </text>
    </comment>
    <comment ref="C35" authorId="0" shapeId="0" xr:uid="{8E12B143-E10A-4A88-8DCE-A0BADBB8A853}">
      <text>
        <r>
          <rPr>
            <sz val="9"/>
            <color indexed="81"/>
            <rFont val="Tahoma"/>
            <family val="2"/>
          </rPr>
          <t>Stability</t>
        </r>
      </text>
    </comment>
    <comment ref="C36" authorId="0" shapeId="0" xr:uid="{68247B9F-272A-476B-A3F5-CA9317CE7251}">
      <text>
        <r>
          <rPr>
            <sz val="9"/>
            <color indexed="81"/>
            <rFont val="Tahoma"/>
            <family val="2"/>
          </rPr>
          <t>Stability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FC13D-03BC-44FA-A566-0C0FB5AB626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<sst xmlns="http://schemas.openxmlformats.org/spreadsheetml/2006/main" count="130" uniqueCount="112">
  <si>
    <t>Kingdom Name</t>
  </si>
  <si>
    <t>Charter</t>
  </si>
  <si>
    <t>Heartland</t>
  </si>
  <si>
    <t>Government</t>
  </si>
  <si>
    <t>Capitol City</t>
  </si>
  <si>
    <t>Modifier</t>
  </si>
  <si>
    <t>Name</t>
  </si>
  <si>
    <t>Score</t>
  </si>
  <si>
    <t>Type</t>
  </si>
  <si>
    <t>Penalty</t>
  </si>
  <si>
    <t>Threshhold</t>
  </si>
  <si>
    <t>Size</t>
  </si>
  <si>
    <t>RP</t>
  </si>
  <si>
    <t>XP</t>
  </si>
  <si>
    <t>Max</t>
  </si>
  <si>
    <t>Level</t>
  </si>
  <si>
    <t>Fame</t>
  </si>
  <si>
    <t>Infamy</t>
  </si>
  <si>
    <t>Ability Scores</t>
  </si>
  <si>
    <t>Ruin</t>
  </si>
  <si>
    <t>Leaders</t>
  </si>
  <si>
    <t>Character</t>
  </si>
  <si>
    <t>Culture</t>
  </si>
  <si>
    <t>Economy</t>
  </si>
  <si>
    <t>Loyalty</t>
  </si>
  <si>
    <t>Stability</t>
  </si>
  <si>
    <t>Control DC</t>
  </si>
  <si>
    <t>Base</t>
  </si>
  <si>
    <t>Total</t>
  </si>
  <si>
    <t>Invested</t>
  </si>
  <si>
    <t>Ruler</t>
  </si>
  <si>
    <t>Councelor</t>
  </si>
  <si>
    <t>General</t>
  </si>
  <si>
    <t>Emissary</t>
  </si>
  <si>
    <t>Magister</t>
  </si>
  <si>
    <t>Treasurer</t>
  </si>
  <si>
    <t>Viceroy</t>
  </si>
  <si>
    <t>Warden</t>
  </si>
  <si>
    <t>Yes</t>
  </si>
  <si>
    <t>No</t>
  </si>
  <si>
    <t>Poppet</t>
  </si>
  <si>
    <t>Jhad</t>
  </si>
  <si>
    <t>Kodan</t>
  </si>
  <si>
    <t>Kesten</t>
  </si>
  <si>
    <t>Gronk</t>
  </si>
  <si>
    <t>Sela</t>
  </si>
  <si>
    <t>Gunder</t>
  </si>
  <si>
    <t>Corruption</t>
  </si>
  <si>
    <t>Crime</t>
  </si>
  <si>
    <t>Decay</t>
  </si>
  <si>
    <t>Strife</t>
  </si>
  <si>
    <t>Unrest</t>
  </si>
  <si>
    <t>Consumption</t>
  </si>
  <si>
    <t>The Far Reaches</t>
  </si>
  <si>
    <t>Exploration</t>
  </si>
  <si>
    <t>Ruins</t>
  </si>
  <si>
    <t>Republic</t>
  </si>
  <si>
    <t>Staghead</t>
  </si>
  <si>
    <t>Agriculture</t>
  </si>
  <si>
    <t>Ability</t>
  </si>
  <si>
    <t>Prof</t>
  </si>
  <si>
    <t>Status</t>
  </si>
  <si>
    <t>Circ.</t>
  </si>
  <si>
    <t>Item</t>
  </si>
  <si>
    <t>Other</t>
  </si>
  <si>
    <t>T</t>
  </si>
  <si>
    <t>E</t>
  </si>
  <si>
    <t>M</t>
  </si>
  <si>
    <t>L</t>
  </si>
  <si>
    <t>Arts</t>
  </si>
  <si>
    <t>Boating</t>
  </si>
  <si>
    <t>Defense</t>
  </si>
  <si>
    <t>Engineering</t>
  </si>
  <si>
    <t>Folklore</t>
  </si>
  <si>
    <t>Industry</t>
  </si>
  <si>
    <t>Intrigue</t>
  </si>
  <si>
    <t>Magic</t>
  </si>
  <si>
    <t>Politics</t>
  </si>
  <si>
    <t>Scholarship</t>
  </si>
  <si>
    <t>Statecraft</t>
  </si>
  <si>
    <t>Trade</t>
  </si>
  <si>
    <t>Warfare</t>
  </si>
  <si>
    <t>Wilderness</t>
  </si>
  <si>
    <t>Abilities</t>
  </si>
  <si>
    <t>Feats</t>
  </si>
  <si>
    <t>Comodities</t>
  </si>
  <si>
    <t>Value</t>
  </si>
  <si>
    <t>Food</t>
  </si>
  <si>
    <t>Lumber</t>
  </si>
  <si>
    <t>Luxuries</t>
  </si>
  <si>
    <t>Ore</t>
  </si>
  <si>
    <t>Stone</t>
  </si>
  <si>
    <t>Pull together</t>
  </si>
  <si>
    <t>Worksites</t>
  </si>
  <si>
    <t>Farmlands</t>
  </si>
  <si>
    <t xml:space="preserve">Lumber </t>
  </si>
  <si>
    <t>Mine</t>
  </si>
  <si>
    <t>Quarries</t>
  </si>
  <si>
    <t>#</t>
  </si>
  <si>
    <t>Agreements</t>
  </si>
  <si>
    <t>Event</t>
  </si>
  <si>
    <t>Check DC</t>
  </si>
  <si>
    <t>Settlements</t>
  </si>
  <si>
    <t>Relations</t>
  </si>
  <si>
    <t>Ongoing Events</t>
  </si>
  <si>
    <t>Bravery</t>
  </si>
  <si>
    <t>WATER</t>
  </si>
  <si>
    <t>Town Hall</t>
  </si>
  <si>
    <t>House</t>
  </si>
  <si>
    <t>Stag's Head</t>
  </si>
  <si>
    <t>Village</t>
  </si>
  <si>
    <t>Free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</si>
</sst>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checked="Checked" fmlaLink="E21" noThreeD="1"/>
</file>

<file path=xl/ctrlProps/ctrlProp10.xml><?xml version="1.0" encoding="utf-8"?>
<formControlPr xmlns="http://schemas.microsoft.com/office/spreadsheetml/2009/9/main" objectType="CheckBox" checked="Checked" fmlaLink="E33" noThreeD="1"/>
</file>

<file path=xl/ctrlProps/ctrlProp11.xml><?xml version="1.0" encoding="utf-8"?>
<formControlPr xmlns="http://schemas.microsoft.com/office/spreadsheetml/2009/9/main" objectType="CheckBox" checked="Checked" fmlaLink="E34" noThreeD="1"/>
</file>

<file path=xl/ctrlProps/ctrlProp12.xml><?xml version="1.0" encoding="utf-8"?>
<formControlPr xmlns="http://schemas.microsoft.com/office/spreadsheetml/2009/9/main" objectType="CheckBox" fmlaLink="E35" noThreeD="1"/>
</file>

<file path=xl/ctrlProps/ctrlProp13.xml><?xml version="1.0" encoding="utf-8"?>
<formControlPr xmlns="http://schemas.microsoft.com/office/spreadsheetml/2009/9/main" objectType="CheckBox" checked="Checked" fmlaLink="E36" noThreeD="1"/>
</file>

<file path=xl/ctrlProps/ctrlProp14.xml><?xml version="1.0" encoding="utf-8"?>
<formControlPr xmlns="http://schemas.microsoft.com/office/spreadsheetml/2009/9/main" objectType="CheckBox" fmlaLink="G29" noThreeD="1"/>
</file>

<file path=xl/ctrlProps/ctrlProp15.xml><?xml version="1.0" encoding="utf-8"?>
<formControlPr xmlns="http://schemas.microsoft.com/office/spreadsheetml/2009/9/main" objectType="CheckBox" fmlaLink="G30" noThreeD="1"/>
</file>

<file path=xl/ctrlProps/ctrlProp16.xml><?xml version="1.0" encoding="utf-8"?>
<formControlPr xmlns="http://schemas.microsoft.com/office/spreadsheetml/2009/9/main" objectType="CheckBox" fmlaLink="G31" noThreeD="1"/>
</file>

<file path=xl/ctrlProps/ctrlProp17.xml><?xml version="1.0" encoding="utf-8"?>
<formControlPr xmlns="http://schemas.microsoft.com/office/spreadsheetml/2009/9/main" objectType="CheckBox" fmlaLink="G32" noThreeD="1"/>
</file>

<file path=xl/ctrlProps/ctrlProp18.xml><?xml version="1.0" encoding="utf-8"?>
<formControlPr xmlns="http://schemas.microsoft.com/office/spreadsheetml/2009/9/main" objectType="CheckBox" fmlaLink="G33" noThreeD="1"/>
</file>

<file path=xl/ctrlProps/ctrlProp19.xml><?xml version="1.0" encoding="utf-8"?>
<formControlPr xmlns="http://schemas.microsoft.com/office/spreadsheetml/2009/9/main" objectType="CheckBox" fmlaLink="G34" noThreeD="1"/>
</file>

<file path=xl/ctrlProps/ctrlProp2.xml><?xml version="1.0" encoding="utf-8"?>
<formControlPr xmlns="http://schemas.microsoft.com/office/spreadsheetml/2009/9/main" objectType="CheckBox" fmlaLink="G21" noThreeD="1"/>
</file>

<file path=xl/ctrlProps/ctrlProp20.xml><?xml version="1.0" encoding="utf-8"?>
<formControlPr xmlns="http://schemas.microsoft.com/office/spreadsheetml/2009/9/main" objectType="CheckBox" fmlaLink="G35" noThreeD="1"/>
</file>

<file path=xl/ctrlProps/ctrlProp21.xml><?xml version="1.0" encoding="utf-8"?>
<formControlPr xmlns="http://schemas.microsoft.com/office/spreadsheetml/2009/9/main" objectType="CheckBox" fmlaLink="G36" noThreeD="1"/>
</file>

<file path=xl/ctrlProps/ctrlProp22.xml><?xml version="1.0" encoding="utf-8"?>
<formControlPr xmlns="http://schemas.microsoft.com/office/spreadsheetml/2009/9/main" objectType="CheckBox" fmlaLink="H28" noThreeD="1"/>
</file>

<file path=xl/ctrlProps/ctrlProp23.xml><?xml version="1.0" encoding="utf-8"?>
<formControlPr xmlns="http://schemas.microsoft.com/office/spreadsheetml/2009/9/main" objectType="CheckBox" fmlaLink="H29" noThreeD="1"/>
</file>

<file path=xl/ctrlProps/ctrlProp24.xml><?xml version="1.0" encoding="utf-8"?>
<formControlPr xmlns="http://schemas.microsoft.com/office/spreadsheetml/2009/9/main" objectType="CheckBox" fmlaLink="H30" noThreeD="1"/>
</file>

<file path=xl/ctrlProps/ctrlProp25.xml><?xml version="1.0" encoding="utf-8"?>
<formControlPr xmlns="http://schemas.microsoft.com/office/spreadsheetml/2009/9/main" objectType="CheckBox" fmlaLink="H31" noThreeD="1"/>
</file>

<file path=xl/ctrlProps/ctrlProp26.xml><?xml version="1.0" encoding="utf-8"?>
<formControlPr xmlns="http://schemas.microsoft.com/office/spreadsheetml/2009/9/main" objectType="CheckBox" fmlaLink="H32" noThreeD="1"/>
</file>

<file path=xl/ctrlProps/ctrlProp27.xml><?xml version="1.0" encoding="utf-8"?>
<formControlPr xmlns="http://schemas.microsoft.com/office/spreadsheetml/2009/9/main" objectType="CheckBox" fmlaLink="H33" noThreeD="1"/>
</file>

<file path=xl/ctrlProps/ctrlProp28.xml><?xml version="1.0" encoding="utf-8"?>
<formControlPr xmlns="http://schemas.microsoft.com/office/spreadsheetml/2009/9/main" objectType="CheckBox" fmlaLink="H34" noThreeD="1"/>
</file>

<file path=xl/ctrlProps/ctrlProp29.xml><?xml version="1.0" encoding="utf-8"?>
<formControlPr xmlns="http://schemas.microsoft.com/office/spreadsheetml/2009/9/main" objectType="CheckBox" fmlaLink="H35" noThreeD="1"/>
</file>

<file path=xl/ctrlProps/ctrlProp3.xml><?xml version="1.0" encoding="utf-8"?>
<formControlPr xmlns="http://schemas.microsoft.com/office/spreadsheetml/2009/9/main" objectType="CheckBox" fmlaLink="H21" noThreeD="1"/>
</file>

<file path=xl/ctrlProps/ctrlProp30.xml><?xml version="1.0" encoding="utf-8"?>
<formControlPr xmlns="http://schemas.microsoft.com/office/spreadsheetml/2009/9/main" objectType="CheckBox" fmlaLink="H36" noThreeD="1"/>
</file>

<file path=xl/ctrlProps/ctrlProp31.xml><?xml version="1.0" encoding="utf-8"?>
<formControlPr xmlns="http://schemas.microsoft.com/office/spreadsheetml/2009/9/main" objectType="CheckBox" checked="Checked" fmlaLink="E23" noThreeD="1"/>
</file>

<file path=xl/ctrlProps/ctrlProp32.xml><?xml version="1.0" encoding="utf-8"?>
<formControlPr xmlns="http://schemas.microsoft.com/office/spreadsheetml/2009/9/main" objectType="CheckBox" checked="Checked" fmlaLink="E24" noThreeD="1"/>
</file>

<file path=xl/ctrlProps/ctrlProp33.xml><?xml version="1.0" encoding="utf-8"?>
<formControlPr xmlns="http://schemas.microsoft.com/office/spreadsheetml/2009/9/main" objectType="CheckBox" checked="Checked" fmlaLink="E25" noThreeD="1"/>
</file>

<file path=xl/ctrlProps/ctrlProp34.xml><?xml version="1.0" encoding="utf-8"?>
<formControlPr xmlns="http://schemas.microsoft.com/office/spreadsheetml/2009/9/main" objectType="CheckBox" checked="Checked" fmlaLink="E26" noThreeD="1"/>
</file>

<file path=xl/ctrlProps/ctrlProp35.xml><?xml version="1.0" encoding="utf-8"?>
<formControlPr xmlns="http://schemas.microsoft.com/office/spreadsheetml/2009/9/main" objectType="CheckBox" fmlaLink="E27" noThreeD="1"/>
</file>

<file path=xl/ctrlProps/ctrlProp36.xml><?xml version="1.0" encoding="utf-8"?>
<formControlPr xmlns="http://schemas.microsoft.com/office/spreadsheetml/2009/9/main" objectType="CheckBox" fmlaLink="G22" noThreeD="1"/>
</file>

<file path=xl/ctrlProps/ctrlProp37.xml><?xml version="1.0" encoding="utf-8"?>
<formControlPr xmlns="http://schemas.microsoft.com/office/spreadsheetml/2009/9/main" objectType="CheckBox" fmlaLink="G23" noThreeD="1"/>
</file>

<file path=xl/ctrlProps/ctrlProp38.xml><?xml version="1.0" encoding="utf-8"?>
<formControlPr xmlns="http://schemas.microsoft.com/office/spreadsheetml/2009/9/main" objectType="CheckBox" fmlaLink="G24" noThreeD="1"/>
</file>

<file path=xl/ctrlProps/ctrlProp39.xml><?xml version="1.0" encoding="utf-8"?>
<formControlPr xmlns="http://schemas.microsoft.com/office/spreadsheetml/2009/9/main" objectType="CheckBox" fmlaLink="G25" noThreeD="1"/>
</file>

<file path=xl/ctrlProps/ctrlProp4.xml><?xml version="1.0" encoding="utf-8"?>
<formControlPr xmlns="http://schemas.microsoft.com/office/spreadsheetml/2009/9/main" objectType="CheckBox" fmlaLink="E22" noThreeD="1"/>
</file>

<file path=xl/ctrlProps/ctrlProp40.xml><?xml version="1.0" encoding="utf-8"?>
<formControlPr xmlns="http://schemas.microsoft.com/office/spreadsheetml/2009/9/main" objectType="CheckBox" fmlaLink="G26" noThreeD="1"/>
</file>

<file path=xl/ctrlProps/ctrlProp41.xml><?xml version="1.0" encoding="utf-8"?>
<formControlPr xmlns="http://schemas.microsoft.com/office/spreadsheetml/2009/9/main" objectType="CheckBox" fmlaLink="G27" noThreeD="1"/>
</file>

<file path=xl/ctrlProps/ctrlProp42.xml><?xml version="1.0" encoding="utf-8"?>
<formControlPr xmlns="http://schemas.microsoft.com/office/spreadsheetml/2009/9/main" objectType="CheckBox" fmlaLink="G28" noThreeD="1"/>
</file>

<file path=xl/ctrlProps/ctrlProp43.xml><?xml version="1.0" encoding="utf-8"?>
<formControlPr xmlns="http://schemas.microsoft.com/office/spreadsheetml/2009/9/main" objectType="CheckBox" fmlaLink="H22" noThreeD="1"/>
</file>

<file path=xl/ctrlProps/ctrlProp44.xml><?xml version="1.0" encoding="utf-8"?>
<formControlPr xmlns="http://schemas.microsoft.com/office/spreadsheetml/2009/9/main" objectType="CheckBox" fmlaLink="H23" noThreeD="1"/>
</file>

<file path=xl/ctrlProps/ctrlProp45.xml><?xml version="1.0" encoding="utf-8"?>
<formControlPr xmlns="http://schemas.microsoft.com/office/spreadsheetml/2009/9/main" objectType="CheckBox" fmlaLink="H24" noThreeD="1"/>
</file>

<file path=xl/ctrlProps/ctrlProp46.xml><?xml version="1.0" encoding="utf-8"?>
<formControlPr xmlns="http://schemas.microsoft.com/office/spreadsheetml/2009/9/main" objectType="CheckBox" fmlaLink="H25" noThreeD="1"/>
</file>

<file path=xl/ctrlProps/ctrlProp47.xml><?xml version="1.0" encoding="utf-8"?>
<formControlPr xmlns="http://schemas.microsoft.com/office/spreadsheetml/2009/9/main" objectType="CheckBox" fmlaLink="H26" noThreeD="1"/>
</file>

<file path=xl/ctrlProps/ctrlProp48.xml><?xml version="1.0" encoding="utf-8"?>
<formControlPr xmlns="http://schemas.microsoft.com/office/spreadsheetml/2009/9/main" objectType="CheckBox" fmlaLink="H27" noThreeD="1"/>
</file>

<file path=xl/ctrlProps/ctrlProp49.xml><?xml version="1.0" encoding="utf-8"?>
<formControlPr xmlns="http://schemas.microsoft.com/office/spreadsheetml/2009/9/main" objectType="CheckBox" fmlaLink="F21" noThreeD="1"/>
</file>

<file path=xl/ctrlProps/ctrlProp5.xml><?xml version="1.0" encoding="utf-8"?>
<formControlPr xmlns="http://schemas.microsoft.com/office/spreadsheetml/2009/9/main" objectType="CheckBox" fmlaLink="E28" noThreeD="1"/>
</file>

<file path=xl/ctrlProps/ctrlProp50.xml><?xml version="1.0" encoding="utf-8"?>
<formControlPr xmlns="http://schemas.microsoft.com/office/spreadsheetml/2009/9/main" objectType="CheckBox" fmlaLink="F22" noThreeD="1"/>
</file>

<file path=xl/ctrlProps/ctrlProp51.xml><?xml version="1.0" encoding="utf-8"?>
<formControlPr xmlns="http://schemas.microsoft.com/office/spreadsheetml/2009/9/main" objectType="CheckBox" fmlaLink="F23" noThreeD="1"/>
</file>

<file path=xl/ctrlProps/ctrlProp52.xml><?xml version="1.0" encoding="utf-8"?>
<formControlPr xmlns="http://schemas.microsoft.com/office/spreadsheetml/2009/9/main" objectType="CheckBox" fmlaLink="F24" noThreeD="1"/>
</file>

<file path=xl/ctrlProps/ctrlProp53.xml><?xml version="1.0" encoding="utf-8"?>
<formControlPr xmlns="http://schemas.microsoft.com/office/spreadsheetml/2009/9/main" objectType="CheckBox" fmlaLink="F25" noThreeD="1"/>
</file>

<file path=xl/ctrlProps/ctrlProp54.xml><?xml version="1.0" encoding="utf-8"?>
<formControlPr xmlns="http://schemas.microsoft.com/office/spreadsheetml/2009/9/main" objectType="CheckBox" fmlaLink="F26" noThreeD="1"/>
</file>

<file path=xl/ctrlProps/ctrlProp55.xml><?xml version="1.0" encoding="utf-8"?>
<formControlPr xmlns="http://schemas.microsoft.com/office/spreadsheetml/2009/9/main" objectType="CheckBox" fmlaLink="F27" noThreeD="1"/>
</file>

<file path=xl/ctrlProps/ctrlProp56.xml><?xml version="1.0" encoding="utf-8"?>
<formControlPr xmlns="http://schemas.microsoft.com/office/spreadsheetml/2009/9/main" objectType="CheckBox" fmlaLink="F28" noThreeD="1"/>
</file>

<file path=xl/ctrlProps/ctrlProp57.xml><?xml version="1.0" encoding="utf-8"?>
<formControlPr xmlns="http://schemas.microsoft.com/office/spreadsheetml/2009/9/main" objectType="CheckBox" fmlaLink="F29" noThreeD="1"/>
</file>

<file path=xl/ctrlProps/ctrlProp58.xml><?xml version="1.0" encoding="utf-8"?>
<formControlPr xmlns="http://schemas.microsoft.com/office/spreadsheetml/2009/9/main" objectType="CheckBox" fmlaLink="F30" noThreeD="1"/>
</file>

<file path=xl/ctrlProps/ctrlProp59.xml><?xml version="1.0" encoding="utf-8"?>
<formControlPr xmlns="http://schemas.microsoft.com/office/spreadsheetml/2009/9/main" objectType="CheckBox" fmlaLink="F31" noThreeD="1"/>
</file>

<file path=xl/ctrlProps/ctrlProp6.xml><?xml version="1.0" encoding="utf-8"?>
<formControlPr xmlns="http://schemas.microsoft.com/office/spreadsheetml/2009/9/main" objectType="CheckBox" fmlaLink="E29" noThreeD="1"/>
</file>

<file path=xl/ctrlProps/ctrlProp60.xml><?xml version="1.0" encoding="utf-8"?>
<formControlPr xmlns="http://schemas.microsoft.com/office/spreadsheetml/2009/9/main" objectType="CheckBox" fmlaLink="F32" noThreeD="1"/>
</file>

<file path=xl/ctrlProps/ctrlProp61.xml><?xml version="1.0" encoding="utf-8"?>
<formControlPr xmlns="http://schemas.microsoft.com/office/spreadsheetml/2009/9/main" objectType="CheckBox" fmlaLink="F33" noThreeD="1"/>
</file>

<file path=xl/ctrlProps/ctrlProp62.xml><?xml version="1.0" encoding="utf-8"?>
<formControlPr xmlns="http://schemas.microsoft.com/office/spreadsheetml/2009/9/main" objectType="CheckBox" fmlaLink="F34" noThreeD="1"/>
</file>

<file path=xl/ctrlProps/ctrlProp63.xml><?xml version="1.0" encoding="utf-8"?>
<formControlPr xmlns="http://schemas.microsoft.com/office/spreadsheetml/2009/9/main" objectType="CheckBox" fmlaLink="F35" noThreeD="1"/>
</file>

<file path=xl/ctrlProps/ctrlProp64.xml><?xml version="1.0" encoding="utf-8"?>
<formControlPr xmlns="http://schemas.microsoft.com/office/spreadsheetml/2009/9/main" objectType="CheckBox" fmlaLink="F36" noThreeD="1"/>
</file>

<file path=xl/ctrlProps/ctrlProp7.xml><?xml version="1.0" encoding="utf-8"?>
<formControlPr xmlns="http://schemas.microsoft.com/office/spreadsheetml/2009/9/main" objectType="CheckBox" checked="Checked" fmlaLink="E30" noThreeD="1"/>
</file>

<file path=xl/ctrlProps/ctrlProp8.xml><?xml version="1.0" encoding="utf-8"?>
<formControlPr xmlns="http://schemas.microsoft.com/office/spreadsheetml/2009/9/main" objectType="CheckBox" checked="Checked" fmlaLink="E31" noThreeD="1"/>
</file>

<file path=xl/ctrlProps/ctrlProp9.xml><?xml version="1.0" encoding="utf-8"?>
<formControlPr xmlns="http://schemas.microsoft.com/office/spreadsheetml/2009/9/main" objectType="CheckBox" fmlaLink="E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19050</xdr:rowOff>
        </xdr:from>
        <xdr:to>
          <xdr:col>4</xdr:col>
          <xdr:colOff>200025</xdr:colOff>
          <xdr:row>20</xdr:row>
          <xdr:rowOff>238125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19050</xdr:rowOff>
        </xdr:from>
        <xdr:to>
          <xdr:col>6</xdr:col>
          <xdr:colOff>200025</xdr:colOff>
          <xdr:row>20</xdr:row>
          <xdr:rowOff>238125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19050</xdr:rowOff>
        </xdr:from>
        <xdr:to>
          <xdr:col>7</xdr:col>
          <xdr:colOff>200025</xdr:colOff>
          <xdr:row>20</xdr:row>
          <xdr:rowOff>238125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19050</xdr:rowOff>
        </xdr:from>
        <xdr:to>
          <xdr:col>4</xdr:col>
          <xdr:colOff>200025</xdr:colOff>
          <xdr:row>21</xdr:row>
          <xdr:rowOff>238125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19050</xdr:rowOff>
        </xdr:from>
        <xdr:to>
          <xdr:col>4</xdr:col>
          <xdr:colOff>200025</xdr:colOff>
          <xdr:row>27</xdr:row>
          <xdr:rowOff>238125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19050</xdr:rowOff>
        </xdr:from>
        <xdr:to>
          <xdr:col>4</xdr:col>
          <xdr:colOff>200025</xdr:colOff>
          <xdr:row>28</xdr:row>
          <xdr:rowOff>238125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19050</xdr:rowOff>
        </xdr:from>
        <xdr:to>
          <xdr:col>4</xdr:col>
          <xdr:colOff>200025</xdr:colOff>
          <xdr:row>29</xdr:row>
          <xdr:rowOff>238125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19050</xdr:rowOff>
        </xdr:from>
        <xdr:to>
          <xdr:col>4</xdr:col>
          <xdr:colOff>200025</xdr:colOff>
          <xdr:row>30</xdr:row>
          <xdr:rowOff>238125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19050</xdr:rowOff>
        </xdr:from>
        <xdr:to>
          <xdr:col>4</xdr:col>
          <xdr:colOff>200025</xdr:colOff>
          <xdr:row>31</xdr:row>
          <xdr:rowOff>238125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19050</xdr:rowOff>
        </xdr:from>
        <xdr:to>
          <xdr:col>4</xdr:col>
          <xdr:colOff>200025</xdr:colOff>
          <xdr:row>32</xdr:row>
          <xdr:rowOff>238125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19050</xdr:rowOff>
        </xdr:from>
        <xdr:to>
          <xdr:col>4</xdr:col>
          <xdr:colOff>200025</xdr:colOff>
          <xdr:row>33</xdr:row>
          <xdr:rowOff>238125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19050</xdr:rowOff>
        </xdr:from>
        <xdr:to>
          <xdr:col>4</xdr:col>
          <xdr:colOff>200025</xdr:colOff>
          <xdr:row>34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19050</xdr:rowOff>
        </xdr:from>
        <xdr:to>
          <xdr:col>4</xdr:col>
          <xdr:colOff>200025</xdr:colOff>
          <xdr:row>35</xdr:row>
          <xdr:rowOff>238125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19050</xdr:rowOff>
        </xdr:from>
        <xdr:to>
          <xdr:col>6</xdr:col>
          <xdr:colOff>200025</xdr:colOff>
          <xdr:row>28</xdr:row>
          <xdr:rowOff>238125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19050</xdr:rowOff>
        </xdr:from>
        <xdr:to>
          <xdr:col>6</xdr:col>
          <xdr:colOff>200025</xdr:colOff>
          <xdr:row>29</xdr:row>
          <xdr:rowOff>238125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19050</xdr:rowOff>
        </xdr:from>
        <xdr:to>
          <xdr:col>6</xdr:col>
          <xdr:colOff>200025</xdr:colOff>
          <xdr:row>30</xdr:row>
          <xdr:rowOff>238125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19050</xdr:rowOff>
        </xdr:from>
        <xdr:to>
          <xdr:col>6</xdr:col>
          <xdr:colOff>200025</xdr:colOff>
          <xdr:row>31</xdr:row>
          <xdr:rowOff>238125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19050</xdr:rowOff>
        </xdr:from>
        <xdr:to>
          <xdr:col>6</xdr:col>
          <xdr:colOff>200025</xdr:colOff>
          <xdr:row>32</xdr:row>
          <xdr:rowOff>238125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19050</xdr:rowOff>
        </xdr:from>
        <xdr:to>
          <xdr:col>6</xdr:col>
          <xdr:colOff>200025</xdr:colOff>
          <xdr:row>33</xdr:row>
          <xdr:rowOff>238125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19050</xdr:rowOff>
        </xdr:from>
        <xdr:to>
          <xdr:col>6</xdr:col>
          <xdr:colOff>200025</xdr:colOff>
          <xdr:row>34</xdr:row>
          <xdr:rowOff>238125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19050</xdr:rowOff>
        </xdr:from>
        <xdr:to>
          <xdr:col>6</xdr:col>
          <xdr:colOff>200025</xdr:colOff>
          <xdr:row>35</xdr:row>
          <xdr:rowOff>238125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19050</xdr:rowOff>
        </xdr:from>
        <xdr:to>
          <xdr:col>7</xdr:col>
          <xdr:colOff>200025</xdr:colOff>
          <xdr:row>27</xdr:row>
          <xdr:rowOff>238125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19050</xdr:rowOff>
        </xdr:from>
        <xdr:to>
          <xdr:col>7</xdr:col>
          <xdr:colOff>200025</xdr:colOff>
          <xdr:row>28</xdr:row>
          <xdr:rowOff>238125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19050</xdr:rowOff>
        </xdr:from>
        <xdr:to>
          <xdr:col>7</xdr:col>
          <xdr:colOff>200025</xdr:colOff>
          <xdr:row>29</xdr:row>
          <xdr:rowOff>238125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19050</xdr:rowOff>
        </xdr:from>
        <xdr:to>
          <xdr:col>7</xdr:col>
          <xdr:colOff>200025</xdr:colOff>
          <xdr:row>30</xdr:row>
          <xdr:rowOff>238125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19050</xdr:rowOff>
        </xdr:from>
        <xdr:to>
          <xdr:col>7</xdr:col>
          <xdr:colOff>200025</xdr:colOff>
          <xdr:row>31</xdr:row>
          <xdr:rowOff>238125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19050</xdr:rowOff>
        </xdr:from>
        <xdr:to>
          <xdr:col>7</xdr:col>
          <xdr:colOff>200025</xdr:colOff>
          <xdr:row>32</xdr:row>
          <xdr:rowOff>238125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19050</xdr:rowOff>
        </xdr:from>
        <xdr:to>
          <xdr:col>7</xdr:col>
          <xdr:colOff>200025</xdr:colOff>
          <xdr:row>33</xdr:row>
          <xdr:rowOff>238125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19050</xdr:rowOff>
        </xdr:from>
        <xdr:to>
          <xdr:col>7</xdr:col>
          <xdr:colOff>200025</xdr:colOff>
          <xdr:row>34</xdr:row>
          <xdr:rowOff>238125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</xdr:row>
          <xdr:rowOff>19050</xdr:rowOff>
        </xdr:from>
        <xdr:to>
          <xdr:col>7</xdr:col>
          <xdr:colOff>200025</xdr:colOff>
          <xdr:row>35</xdr:row>
          <xdr:rowOff>238125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19050</xdr:rowOff>
        </xdr:from>
        <xdr:to>
          <xdr:col>4</xdr:col>
          <xdr:colOff>200025</xdr:colOff>
          <xdr:row>22</xdr:row>
          <xdr:rowOff>238125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19050</xdr:rowOff>
        </xdr:from>
        <xdr:to>
          <xdr:col>4</xdr:col>
          <xdr:colOff>200025</xdr:colOff>
          <xdr:row>23</xdr:row>
          <xdr:rowOff>238125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200025</xdr:colOff>
          <xdr:row>24</xdr:row>
          <xdr:rowOff>238125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200025</xdr:colOff>
          <xdr:row>25</xdr:row>
          <xdr:rowOff>238125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200025</xdr:colOff>
          <xdr:row>26</xdr:row>
          <xdr:rowOff>238125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6</xdr:col>
          <xdr:colOff>200025</xdr:colOff>
          <xdr:row>21</xdr:row>
          <xdr:rowOff>238125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19050</xdr:rowOff>
        </xdr:from>
        <xdr:to>
          <xdr:col>6</xdr:col>
          <xdr:colOff>200025</xdr:colOff>
          <xdr:row>22</xdr:row>
          <xdr:rowOff>238125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23</xdr:row>
          <xdr:rowOff>19050</xdr:rowOff>
        </xdr:from>
        <xdr:to>
          <xdr:col>6</xdr:col>
          <xdr:colOff>200025</xdr:colOff>
          <xdr:row>23</xdr:row>
          <xdr:rowOff>238125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19050</xdr:rowOff>
        </xdr:from>
        <xdr:to>
          <xdr:col>6</xdr:col>
          <xdr:colOff>200025</xdr:colOff>
          <xdr:row>24</xdr:row>
          <xdr:rowOff>238125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</xdr:rowOff>
        </xdr:from>
        <xdr:to>
          <xdr:col>6</xdr:col>
          <xdr:colOff>200025</xdr:colOff>
          <xdr:row>25</xdr:row>
          <xdr:rowOff>238125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19050</xdr:rowOff>
        </xdr:from>
        <xdr:to>
          <xdr:col>6</xdr:col>
          <xdr:colOff>200025</xdr:colOff>
          <xdr:row>26</xdr:row>
          <xdr:rowOff>238125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19050</xdr:rowOff>
        </xdr:from>
        <xdr:to>
          <xdr:col>6</xdr:col>
          <xdr:colOff>200025</xdr:colOff>
          <xdr:row>27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19050</xdr:rowOff>
        </xdr:from>
        <xdr:to>
          <xdr:col>7</xdr:col>
          <xdr:colOff>200025</xdr:colOff>
          <xdr:row>21</xdr:row>
          <xdr:rowOff>238125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19050</xdr:rowOff>
        </xdr:from>
        <xdr:to>
          <xdr:col>7</xdr:col>
          <xdr:colOff>200025</xdr:colOff>
          <xdr:row>22</xdr:row>
          <xdr:rowOff>238125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19050</xdr:rowOff>
        </xdr:from>
        <xdr:to>
          <xdr:col>7</xdr:col>
          <xdr:colOff>200025</xdr:colOff>
          <xdr:row>23</xdr:row>
          <xdr:rowOff>238125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19050</xdr:rowOff>
        </xdr:from>
        <xdr:to>
          <xdr:col>7</xdr:col>
          <xdr:colOff>200025</xdr:colOff>
          <xdr:row>24</xdr:row>
          <xdr:rowOff>238125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19050</xdr:rowOff>
        </xdr:from>
        <xdr:to>
          <xdr:col>7</xdr:col>
          <xdr:colOff>200025</xdr:colOff>
          <xdr:row>25</xdr:row>
          <xdr:rowOff>238125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19050</xdr:rowOff>
        </xdr:from>
        <xdr:to>
          <xdr:col>7</xdr:col>
          <xdr:colOff>200025</xdr:colOff>
          <xdr:row>26</xdr:row>
          <xdr:rowOff>238125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9525</xdr:rowOff>
        </xdr:from>
        <xdr:to>
          <xdr:col>5</xdr:col>
          <xdr:colOff>200025</xdr:colOff>
          <xdr:row>20</xdr:row>
          <xdr:rowOff>228600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19050</xdr:rowOff>
        </xdr:from>
        <xdr:to>
          <xdr:col>5</xdr:col>
          <xdr:colOff>200025</xdr:colOff>
          <xdr:row>21</xdr:row>
          <xdr:rowOff>238125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19050</xdr:rowOff>
        </xdr:from>
        <xdr:to>
          <xdr:col>5</xdr:col>
          <xdr:colOff>200025</xdr:colOff>
          <xdr:row>22</xdr:row>
          <xdr:rowOff>238125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23</xdr:row>
          <xdr:rowOff>19050</xdr:rowOff>
        </xdr:from>
        <xdr:to>
          <xdr:col>5</xdr:col>
          <xdr:colOff>200025</xdr:colOff>
          <xdr:row>23</xdr:row>
          <xdr:rowOff>238125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19050</xdr:rowOff>
        </xdr:from>
        <xdr:to>
          <xdr:col>5</xdr:col>
          <xdr:colOff>200025</xdr:colOff>
          <xdr:row>24</xdr:row>
          <xdr:rowOff>238125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19050</xdr:rowOff>
        </xdr:from>
        <xdr:to>
          <xdr:col>5</xdr:col>
          <xdr:colOff>200025</xdr:colOff>
          <xdr:row>25</xdr:row>
          <xdr:rowOff>238125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19050</xdr:rowOff>
        </xdr:from>
        <xdr:to>
          <xdr:col>5</xdr:col>
          <xdr:colOff>200025</xdr:colOff>
          <xdr:row>26</xdr:row>
          <xdr:rowOff>238125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19050</xdr:rowOff>
        </xdr:from>
        <xdr:to>
          <xdr:col>5</xdr:col>
          <xdr:colOff>200025</xdr:colOff>
          <xdr:row>27</xdr:row>
          <xdr:rowOff>238125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19050</xdr:rowOff>
        </xdr:from>
        <xdr:to>
          <xdr:col>5</xdr:col>
          <xdr:colOff>200025</xdr:colOff>
          <xdr:row>28</xdr:row>
          <xdr:rowOff>238125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19050</xdr:rowOff>
        </xdr:from>
        <xdr:to>
          <xdr:col>5</xdr:col>
          <xdr:colOff>200025</xdr:colOff>
          <xdr:row>29</xdr:row>
          <xdr:rowOff>238125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19050</xdr:rowOff>
        </xdr:from>
        <xdr:to>
          <xdr:col>5</xdr:col>
          <xdr:colOff>200025</xdr:colOff>
          <xdr:row>30</xdr:row>
          <xdr:rowOff>238125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19050</xdr:rowOff>
        </xdr:from>
        <xdr:to>
          <xdr:col>5</xdr:col>
          <xdr:colOff>200025</xdr:colOff>
          <xdr:row>31</xdr:row>
          <xdr:rowOff>238125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19050</xdr:rowOff>
        </xdr:from>
        <xdr:to>
          <xdr:col>5</xdr:col>
          <xdr:colOff>200025</xdr:colOff>
          <xdr:row>32</xdr:row>
          <xdr:rowOff>238125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19050</xdr:rowOff>
        </xdr:from>
        <xdr:to>
          <xdr:col>5</xdr:col>
          <xdr:colOff>200025</xdr:colOff>
          <xdr:row>33</xdr:row>
          <xdr:rowOff>238125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19050</xdr:rowOff>
        </xdr:from>
        <xdr:to>
          <xdr:col>5</xdr:col>
          <xdr:colOff>200025</xdr:colOff>
          <xdr:row>34</xdr:row>
          <xdr:rowOff>238125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19050</xdr:rowOff>
        </xdr:from>
        <xdr:to>
          <xdr:col>5</xdr:col>
          <xdr:colOff>200025</xdr:colOff>
          <xdr:row>35</xdr:row>
          <xdr:rowOff>238125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75" zoomScaleNormal="75" workbookViewId="0">
      <selection activeCell="D11" sqref="D11"/>
    </sheetView>
  </sheetViews>
  <sheetFormatPr defaultRowHeight="20.25" customHeight="1" x14ac:dyDescent="0.3"/>
  <cols>
    <col min="1" max="1" width="18.28515625" style="1" bestFit="1" customWidth="1"/>
    <col min="2" max="2" width="10.7109375" style="1" bestFit="1" customWidth="1"/>
    <col min="3" max="3" width="11.42578125" style="1" bestFit="1" customWidth="1"/>
    <col min="4" max="4" width="7.42578125" style="1" bestFit="1" customWidth="1"/>
    <col min="5" max="8" width="3.28515625" style="1" customWidth="1"/>
    <col min="9" max="9" width="13.42578125" style="1" bestFit="1" customWidth="1"/>
    <col min="10" max="10" width="7.42578125" style="1" bestFit="1" customWidth="1"/>
    <col min="11" max="11" width="9.42578125" style="1" bestFit="1" customWidth="1"/>
    <col min="12" max="12" width="15.42578125" style="1" bestFit="1" customWidth="1"/>
    <col min="13" max="13" width="9.140625" style="1"/>
    <col min="14" max="14" width="10.85546875" style="1" bestFit="1" customWidth="1"/>
    <col min="15" max="15" width="12.42578125" style="1" bestFit="1" customWidth="1"/>
    <col min="16" max="16" width="12" style="1" bestFit="1" customWidth="1"/>
    <col min="17" max="17" width="6.85546875" style="1" bestFit="1" customWidth="1"/>
    <col min="18" max="18" width="6.7109375" style="1" customWidth="1"/>
    <col min="19" max="19" width="9.140625" style="1"/>
    <col min="20" max="20" width="6.28515625" style="1" customWidth="1"/>
    <col min="21" max="16384" width="9.140625" style="1"/>
  </cols>
  <sheetData>
    <row r="1" spans="1:16" ht="20.25" customHeight="1" x14ac:dyDescent="0.3">
      <c r="A1" s="13" t="s">
        <v>0</v>
      </c>
      <c r="B1" s="42" t="s">
        <v>53</v>
      </c>
      <c r="C1" s="42"/>
      <c r="D1" s="42"/>
      <c r="E1" s="12"/>
      <c r="F1" s="12"/>
      <c r="G1" s="12"/>
      <c r="H1" s="11"/>
      <c r="I1" s="13" t="s">
        <v>15</v>
      </c>
      <c r="J1" s="14">
        <v>1</v>
      </c>
      <c r="K1" s="13" t="s">
        <v>16</v>
      </c>
      <c r="L1" s="14">
        <v>0</v>
      </c>
      <c r="N1" s="41" t="s">
        <v>20</v>
      </c>
      <c r="O1" s="41"/>
      <c r="P1" s="41"/>
    </row>
    <row r="2" spans="1:16" ht="20.25" customHeight="1" x14ac:dyDescent="0.3">
      <c r="A2" s="13" t="s">
        <v>1</v>
      </c>
      <c r="B2" s="42" t="s">
        <v>54</v>
      </c>
      <c r="C2" s="42"/>
      <c r="D2" s="42"/>
      <c r="E2" s="48" t="s">
        <v>111</v>
      </c>
      <c r="F2" s="48"/>
      <c r="G2" s="48"/>
      <c r="H2" s="48"/>
      <c r="I2" s="13" t="s">
        <v>14</v>
      </c>
      <c r="J2" s="14"/>
      <c r="K2" s="13" t="s">
        <v>17</v>
      </c>
      <c r="L2" s="14"/>
      <c r="N2" s="15" t="s">
        <v>29</v>
      </c>
      <c r="O2" s="15" t="s">
        <v>8</v>
      </c>
      <c r="P2" s="15" t="s">
        <v>21</v>
      </c>
    </row>
    <row r="3" spans="1:16" ht="20.25" customHeight="1" x14ac:dyDescent="0.3">
      <c r="A3" s="13" t="s">
        <v>2</v>
      </c>
      <c r="B3" s="42" t="s">
        <v>55</v>
      </c>
      <c r="C3" s="42"/>
      <c r="D3" s="42"/>
      <c r="N3" s="6" t="s">
        <v>38</v>
      </c>
      <c r="O3" s="6" t="s">
        <v>30</v>
      </c>
      <c r="P3" s="6" t="s">
        <v>40</v>
      </c>
    </row>
    <row r="4" spans="1:16" ht="20.25" customHeight="1" x14ac:dyDescent="0.3">
      <c r="A4" s="13" t="s">
        <v>3</v>
      </c>
      <c r="B4" s="42" t="s">
        <v>56</v>
      </c>
      <c r="C4" s="42"/>
      <c r="D4" s="42"/>
      <c r="E4" s="48" t="s">
        <v>111</v>
      </c>
      <c r="F4" s="48"/>
      <c r="G4" s="48"/>
      <c r="H4" s="48"/>
      <c r="I4" s="9" t="s">
        <v>11</v>
      </c>
      <c r="J4" s="9" t="s">
        <v>12</v>
      </c>
      <c r="K4" s="9" t="s">
        <v>13</v>
      </c>
      <c r="N4" s="6" t="s">
        <v>38</v>
      </c>
      <c r="O4" s="6" t="s">
        <v>31</v>
      </c>
      <c r="P4" s="6" t="s">
        <v>41</v>
      </c>
    </row>
    <row r="5" spans="1:16" ht="20.25" customHeight="1" x14ac:dyDescent="0.3">
      <c r="A5" s="13" t="s">
        <v>4</v>
      </c>
      <c r="B5" s="42" t="s">
        <v>57</v>
      </c>
      <c r="C5" s="42"/>
      <c r="D5" s="42"/>
      <c r="I5" s="6">
        <v>2</v>
      </c>
      <c r="J5" s="6">
        <v>7</v>
      </c>
      <c r="K5" s="6">
        <v>460</v>
      </c>
      <c r="M5" s="16"/>
      <c r="N5" s="6" t="s">
        <v>38</v>
      </c>
      <c r="O5" s="6" t="s">
        <v>32</v>
      </c>
      <c r="P5" s="6" t="s">
        <v>42</v>
      </c>
    </row>
    <row r="6" spans="1:16" ht="20.25" customHeight="1" x14ac:dyDescent="0.3">
      <c r="M6" s="16"/>
      <c r="N6" s="6" t="s">
        <v>39</v>
      </c>
      <c r="O6" s="6" t="s">
        <v>33</v>
      </c>
      <c r="P6" s="6" t="s">
        <v>43</v>
      </c>
    </row>
    <row r="7" spans="1:16" ht="20.25" customHeight="1" x14ac:dyDescent="0.3">
      <c r="M7" s="11"/>
      <c r="N7" s="6" t="s">
        <v>38</v>
      </c>
      <c r="O7" s="6" t="s">
        <v>34</v>
      </c>
      <c r="P7" s="6" t="s">
        <v>44</v>
      </c>
    </row>
    <row r="8" spans="1:16" ht="20.25" customHeight="1" x14ac:dyDescent="0.3">
      <c r="M8" s="11"/>
      <c r="N8" s="6" t="s">
        <v>39</v>
      </c>
      <c r="O8" s="6" t="s">
        <v>35</v>
      </c>
      <c r="P8" s="6"/>
    </row>
    <row r="9" spans="1:16" ht="20.25" customHeight="1" x14ac:dyDescent="0.3">
      <c r="A9" s="11"/>
      <c r="B9" s="41" t="s">
        <v>18</v>
      </c>
      <c r="C9" s="41"/>
      <c r="D9" s="41"/>
      <c r="E9" s="15"/>
      <c r="F9" s="15"/>
      <c r="G9" s="15"/>
      <c r="H9" s="16"/>
      <c r="I9" s="41" t="s">
        <v>19</v>
      </c>
      <c r="J9" s="41"/>
      <c r="K9" s="41"/>
      <c r="L9" s="41"/>
      <c r="M9" s="11"/>
      <c r="N9" s="6" t="s">
        <v>38</v>
      </c>
      <c r="O9" s="6" t="s">
        <v>36</v>
      </c>
      <c r="P9" s="6" t="s">
        <v>45</v>
      </c>
    </row>
    <row r="10" spans="1:16" ht="20.25" customHeight="1" x14ac:dyDescent="0.3">
      <c r="A10" s="11"/>
      <c r="B10" s="19" t="s">
        <v>5</v>
      </c>
      <c r="C10" s="9" t="s">
        <v>6</v>
      </c>
      <c r="D10" s="9" t="s">
        <v>7</v>
      </c>
      <c r="E10" s="15"/>
      <c r="F10" s="15"/>
      <c r="G10" s="15"/>
      <c r="H10" s="15"/>
      <c r="I10" s="9" t="s">
        <v>8</v>
      </c>
      <c r="J10" s="9" t="s">
        <v>7</v>
      </c>
      <c r="K10" s="9" t="s">
        <v>9</v>
      </c>
      <c r="L10" s="9" t="s">
        <v>10</v>
      </c>
      <c r="M10" s="11"/>
      <c r="N10" s="6" t="s">
        <v>38</v>
      </c>
      <c r="O10" s="6" t="s">
        <v>37</v>
      </c>
      <c r="P10" s="6" t="s">
        <v>46</v>
      </c>
    </row>
    <row r="11" spans="1:16" ht="20.25" customHeight="1" x14ac:dyDescent="0.3">
      <c r="A11" s="11"/>
      <c r="B11" s="6">
        <f>IF(D11="","",ROUNDDOWN((D11-10)/2,0))</f>
        <v>1</v>
      </c>
      <c r="C11" s="6" t="s">
        <v>22</v>
      </c>
      <c r="D11" s="6">
        <v>12</v>
      </c>
      <c r="E11" s="12"/>
      <c r="F11" s="12"/>
      <c r="G11" s="12"/>
      <c r="H11" s="11"/>
      <c r="I11" s="17" t="s">
        <v>47</v>
      </c>
      <c r="J11" s="6">
        <v>0</v>
      </c>
      <c r="K11" s="6"/>
      <c r="L11" s="6">
        <v>10</v>
      </c>
      <c r="M11" s="11"/>
    </row>
    <row r="12" spans="1:16" ht="20.25" customHeight="1" x14ac:dyDescent="0.3">
      <c r="A12" s="11"/>
      <c r="B12" s="6">
        <f t="shared" ref="B12:B14" si="0">IF(D12="","",ROUNDDOWN((D12-10)/2,0))</f>
        <v>2</v>
      </c>
      <c r="C12" s="6" t="s">
        <v>23</v>
      </c>
      <c r="D12" s="6">
        <v>14</v>
      </c>
      <c r="E12" s="12"/>
      <c r="F12" s="12"/>
      <c r="G12" s="12"/>
      <c r="H12" s="11"/>
      <c r="I12" s="17" t="s">
        <v>48</v>
      </c>
      <c r="J12" s="6">
        <v>0</v>
      </c>
      <c r="K12" s="6"/>
      <c r="L12" s="6">
        <v>10</v>
      </c>
      <c r="M12" s="11"/>
      <c r="N12" s="34" t="s">
        <v>84</v>
      </c>
      <c r="O12" s="35"/>
      <c r="P12" s="36"/>
    </row>
    <row r="13" spans="1:16" ht="20.25" customHeight="1" x14ac:dyDescent="0.3">
      <c r="A13" s="11"/>
      <c r="B13" s="6">
        <f t="shared" si="0"/>
        <v>2</v>
      </c>
      <c r="C13" s="6" t="s">
        <v>24</v>
      </c>
      <c r="D13" s="6">
        <v>14</v>
      </c>
      <c r="E13" s="12"/>
      <c r="F13" s="12"/>
      <c r="G13" s="12"/>
      <c r="H13" s="11"/>
      <c r="I13" s="17" t="s">
        <v>49</v>
      </c>
      <c r="J13" s="6">
        <v>0</v>
      </c>
      <c r="K13" s="6"/>
      <c r="L13" s="6">
        <v>10</v>
      </c>
      <c r="M13" s="11"/>
      <c r="N13" s="34" t="s">
        <v>92</v>
      </c>
      <c r="O13" s="35"/>
      <c r="P13" s="36"/>
    </row>
    <row r="14" spans="1:16" ht="20.25" customHeight="1" x14ac:dyDescent="0.3">
      <c r="A14" s="11"/>
      <c r="B14" s="6">
        <f t="shared" si="0"/>
        <v>3</v>
      </c>
      <c r="C14" s="6" t="s">
        <v>25</v>
      </c>
      <c r="D14" s="6">
        <v>16</v>
      </c>
      <c r="E14" s="12"/>
      <c r="F14" s="12"/>
      <c r="G14" s="12"/>
      <c r="H14" s="11"/>
      <c r="I14" s="17" t="s">
        <v>50</v>
      </c>
      <c r="J14" s="6">
        <v>0</v>
      </c>
      <c r="K14" s="6"/>
      <c r="L14" s="6">
        <v>10</v>
      </c>
      <c r="M14" s="11"/>
      <c r="N14" s="34"/>
      <c r="O14" s="35"/>
      <c r="P14" s="36"/>
    </row>
    <row r="15" spans="1:16" ht="20.2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N15" s="34"/>
      <c r="O15" s="35"/>
      <c r="P15" s="36"/>
    </row>
    <row r="16" spans="1:16" ht="20.25" customHeight="1" x14ac:dyDescent="0.3">
      <c r="A16" s="11"/>
      <c r="B16" s="34" t="s">
        <v>26</v>
      </c>
      <c r="C16" s="35"/>
      <c r="D16" s="36"/>
      <c r="E16" s="12"/>
      <c r="F16" s="12"/>
      <c r="G16" s="12"/>
      <c r="H16" s="11"/>
      <c r="I16" s="34" t="s">
        <v>51</v>
      </c>
      <c r="J16" s="36"/>
      <c r="K16" s="6">
        <v>-1</v>
      </c>
      <c r="L16" s="11"/>
      <c r="N16" s="34"/>
      <c r="O16" s="35"/>
      <c r="P16" s="36"/>
    </row>
    <row r="17" spans="1:16" ht="20.25" customHeight="1" x14ac:dyDescent="0.3">
      <c r="A17" s="11"/>
      <c r="B17" s="17" t="s">
        <v>28</v>
      </c>
      <c r="C17" s="6" t="s">
        <v>27</v>
      </c>
      <c r="D17" s="6" t="s">
        <v>11</v>
      </c>
      <c r="E17" s="12"/>
      <c r="F17" s="12"/>
      <c r="G17" s="12"/>
      <c r="H17" s="11"/>
      <c r="I17" s="34" t="s">
        <v>9</v>
      </c>
      <c r="J17" s="36"/>
      <c r="K17" s="6">
        <f>ABS(ROUNDDOWN(K16/5,0))</f>
        <v>0</v>
      </c>
      <c r="L17" s="11"/>
      <c r="N17" s="34"/>
      <c r="O17" s="35"/>
      <c r="P17" s="36"/>
    </row>
    <row r="18" spans="1:16" ht="20.25" customHeight="1" x14ac:dyDescent="0.3">
      <c r="A18" s="12"/>
      <c r="B18" s="6">
        <f>C18+D18</f>
        <v>16</v>
      </c>
      <c r="C18" s="6">
        <v>14</v>
      </c>
      <c r="D18" s="6">
        <f>I5</f>
        <v>2</v>
      </c>
      <c r="E18" s="12"/>
      <c r="F18" s="12"/>
      <c r="G18" s="12"/>
      <c r="H18" s="11"/>
      <c r="I18" s="34" t="s">
        <v>52</v>
      </c>
      <c r="J18" s="36"/>
      <c r="K18" s="6">
        <v>1</v>
      </c>
      <c r="L18" s="11"/>
      <c r="N18" s="34"/>
      <c r="O18" s="35"/>
      <c r="P18" s="36"/>
    </row>
    <row r="19" spans="1:16" ht="20.25" customHeight="1" x14ac:dyDescent="0.3">
      <c r="A19" s="2"/>
      <c r="B19" s="2"/>
      <c r="C19" s="2"/>
      <c r="D19" s="2"/>
      <c r="E19" s="2"/>
      <c r="F19" s="2"/>
      <c r="G19" s="2"/>
      <c r="N19" s="34"/>
      <c r="O19" s="35"/>
      <c r="P19" s="36"/>
    </row>
    <row r="20" spans="1:16" ht="20.25" customHeight="1" x14ac:dyDescent="0.3">
      <c r="A20" s="2"/>
      <c r="B20" s="4" t="s">
        <v>28</v>
      </c>
      <c r="C20" s="4" t="s">
        <v>59</v>
      </c>
      <c r="D20" s="4" t="s">
        <v>60</v>
      </c>
      <c r="E20" s="4" t="s">
        <v>65</v>
      </c>
      <c r="F20" s="4" t="s">
        <v>66</v>
      </c>
      <c r="G20" s="4" t="s">
        <v>67</v>
      </c>
      <c r="H20" s="4" t="s">
        <v>68</v>
      </c>
      <c r="I20" s="4" t="s">
        <v>61</v>
      </c>
      <c r="J20" s="4" t="s">
        <v>62</v>
      </c>
      <c r="K20" s="4" t="s">
        <v>63</v>
      </c>
      <c r="L20" s="4" t="s">
        <v>64</v>
      </c>
      <c r="N20" s="34"/>
      <c r="O20" s="35"/>
      <c r="P20" s="36"/>
    </row>
    <row r="21" spans="1:16" ht="20.25" customHeight="1" x14ac:dyDescent="0.3">
      <c r="A21" s="3" t="s">
        <v>58</v>
      </c>
      <c r="B21" s="20">
        <f>C21+D21+I21+J21+K21+L21</f>
        <v>7</v>
      </c>
      <c r="C21" s="20">
        <f>Stability_Modifier</f>
        <v>3</v>
      </c>
      <c r="D21" s="20">
        <f t="shared" ref="D21:D36" si="1">IF(OR(E21,F21,G21,H21),Level+E21*2+F21*2+G21*2+H21*2,0)</f>
        <v>3</v>
      </c>
      <c r="E21" s="21" t="b">
        <v>1</v>
      </c>
      <c r="F21" s="21" t="b">
        <v>0</v>
      </c>
      <c r="G21" s="21" t="b">
        <v>0</v>
      </c>
      <c r="H21" s="22" t="b">
        <v>0</v>
      </c>
      <c r="I21" s="20">
        <v>1</v>
      </c>
      <c r="J21" s="20"/>
      <c r="K21" s="20"/>
      <c r="L21" s="20"/>
      <c r="N21" s="34"/>
      <c r="O21" s="35"/>
      <c r="P21" s="36"/>
    </row>
    <row r="22" spans="1:16" ht="20.25" customHeight="1" x14ac:dyDescent="0.3">
      <c r="A22" s="3" t="s">
        <v>69</v>
      </c>
      <c r="B22" s="6">
        <f t="shared" ref="B22:B36" si="2">C22+D22+I22+J22+K22+L22</f>
        <v>2</v>
      </c>
      <c r="C22" s="6">
        <f>Culture_Modifier</f>
        <v>1</v>
      </c>
      <c r="D22" s="6">
        <f t="shared" si="1"/>
        <v>0</v>
      </c>
      <c r="E22" s="9" t="b">
        <v>0</v>
      </c>
      <c r="F22" s="9" t="b">
        <v>0</v>
      </c>
      <c r="G22" s="9" t="b">
        <v>0</v>
      </c>
      <c r="H22" s="6" t="b">
        <v>0</v>
      </c>
      <c r="I22" s="6">
        <v>1</v>
      </c>
      <c r="J22" s="6"/>
      <c r="K22" s="6"/>
      <c r="L22" s="6"/>
      <c r="N22" s="11"/>
      <c r="O22" s="12"/>
      <c r="P22" s="11"/>
    </row>
    <row r="23" spans="1:16" ht="20.25" customHeight="1" x14ac:dyDescent="0.3">
      <c r="A23" s="3" t="s">
        <v>70</v>
      </c>
      <c r="B23" s="20">
        <f t="shared" si="2"/>
        <v>5</v>
      </c>
      <c r="C23" s="20">
        <f>Economy_Modifier</f>
        <v>2</v>
      </c>
      <c r="D23" s="20">
        <f t="shared" si="1"/>
        <v>3</v>
      </c>
      <c r="E23" s="21" t="b">
        <v>1</v>
      </c>
      <c r="F23" s="21" t="b">
        <v>0</v>
      </c>
      <c r="G23" s="21" t="b">
        <v>0</v>
      </c>
      <c r="H23" s="22" t="b">
        <v>0</v>
      </c>
      <c r="I23" s="20">
        <v>0</v>
      </c>
      <c r="J23" s="20"/>
      <c r="K23" s="20"/>
      <c r="L23" s="20"/>
      <c r="N23" s="34" t="s">
        <v>83</v>
      </c>
      <c r="O23" s="35"/>
      <c r="P23" s="36"/>
    </row>
    <row r="24" spans="1:16" ht="20.25" customHeight="1" x14ac:dyDescent="0.3">
      <c r="A24" s="3" t="s">
        <v>71</v>
      </c>
      <c r="B24" s="6">
        <f t="shared" si="2"/>
        <v>7</v>
      </c>
      <c r="C24" s="6">
        <f>Stability_Modifier</f>
        <v>3</v>
      </c>
      <c r="D24" s="6">
        <f t="shared" si="1"/>
        <v>3</v>
      </c>
      <c r="E24" s="9" t="b">
        <v>1</v>
      </c>
      <c r="F24" s="9" t="b">
        <v>0</v>
      </c>
      <c r="G24" s="9" t="b">
        <v>0</v>
      </c>
      <c r="H24" s="6" t="b">
        <v>0</v>
      </c>
      <c r="I24" s="6">
        <v>1</v>
      </c>
      <c r="J24" s="6"/>
      <c r="K24" s="6"/>
      <c r="L24" s="6"/>
      <c r="N24" s="34"/>
      <c r="O24" s="35"/>
      <c r="P24" s="36"/>
    </row>
    <row r="25" spans="1:16" ht="20.25" customHeight="1" x14ac:dyDescent="0.3">
      <c r="A25" s="3" t="s">
        <v>72</v>
      </c>
      <c r="B25" s="20">
        <f t="shared" si="2"/>
        <v>7</v>
      </c>
      <c r="C25" s="20">
        <f>Stability_Modifier</f>
        <v>3</v>
      </c>
      <c r="D25" s="20">
        <f t="shared" si="1"/>
        <v>3</v>
      </c>
      <c r="E25" s="21" t="b">
        <v>1</v>
      </c>
      <c r="F25" s="21" t="b">
        <v>0</v>
      </c>
      <c r="G25" s="21" t="b">
        <v>0</v>
      </c>
      <c r="H25" s="22" t="b">
        <v>0</v>
      </c>
      <c r="I25" s="20">
        <v>1</v>
      </c>
      <c r="J25" s="20"/>
      <c r="K25" s="20"/>
      <c r="L25" s="20"/>
      <c r="N25" s="34"/>
      <c r="O25" s="35"/>
      <c r="P25" s="36"/>
    </row>
    <row r="26" spans="1:16" ht="20.25" customHeight="1" x14ac:dyDescent="0.3">
      <c r="A26" s="3" t="s">
        <v>54</v>
      </c>
      <c r="B26" s="6">
        <f t="shared" si="2"/>
        <v>5</v>
      </c>
      <c r="C26" s="6">
        <f>Economy_Modifier</f>
        <v>2</v>
      </c>
      <c r="D26" s="6">
        <f t="shared" si="1"/>
        <v>3</v>
      </c>
      <c r="E26" s="9" t="b">
        <v>1</v>
      </c>
      <c r="F26" s="9" t="b">
        <v>0</v>
      </c>
      <c r="G26" s="9" t="b">
        <v>0</v>
      </c>
      <c r="H26" s="6" t="b">
        <v>0</v>
      </c>
      <c r="I26" s="6">
        <v>0</v>
      </c>
      <c r="J26" s="6"/>
      <c r="K26" s="6"/>
      <c r="L26" s="6"/>
      <c r="N26" s="34"/>
      <c r="O26" s="35"/>
      <c r="P26" s="36"/>
    </row>
    <row r="27" spans="1:16" ht="20.25" customHeight="1" x14ac:dyDescent="0.3">
      <c r="A27" s="3" t="s">
        <v>73</v>
      </c>
      <c r="B27" s="20">
        <f t="shared" si="2"/>
        <v>2</v>
      </c>
      <c r="C27" s="20">
        <f>Culture_Modifier</f>
        <v>1</v>
      </c>
      <c r="D27" s="20">
        <f t="shared" si="1"/>
        <v>0</v>
      </c>
      <c r="E27" s="21" t="b">
        <v>0</v>
      </c>
      <c r="F27" s="21" t="b">
        <v>0</v>
      </c>
      <c r="G27" s="21" t="b">
        <v>0</v>
      </c>
      <c r="H27" s="22" t="b">
        <v>0</v>
      </c>
      <c r="I27" s="20">
        <v>1</v>
      </c>
      <c r="J27" s="20"/>
      <c r="K27" s="20"/>
      <c r="L27" s="20"/>
      <c r="N27" s="34"/>
      <c r="O27" s="35"/>
      <c r="P27" s="36"/>
    </row>
    <row r="28" spans="1:16" ht="20.25" customHeight="1" x14ac:dyDescent="0.3">
      <c r="A28" s="3" t="s">
        <v>74</v>
      </c>
      <c r="B28" s="6">
        <f t="shared" si="2"/>
        <v>2</v>
      </c>
      <c r="C28" s="6">
        <f>Economy_Modifier</f>
        <v>2</v>
      </c>
      <c r="D28" s="6">
        <f t="shared" si="1"/>
        <v>0</v>
      </c>
      <c r="E28" s="9" t="b">
        <v>0</v>
      </c>
      <c r="F28" s="9" t="b">
        <v>0</v>
      </c>
      <c r="G28" s="9" t="b">
        <v>0</v>
      </c>
      <c r="H28" s="10" t="b">
        <v>0</v>
      </c>
      <c r="I28" s="6">
        <v>0</v>
      </c>
      <c r="J28" s="6"/>
      <c r="K28" s="6"/>
      <c r="L28" s="6"/>
      <c r="N28" s="34"/>
      <c r="O28" s="35"/>
      <c r="P28" s="36"/>
    </row>
    <row r="29" spans="1:16" ht="20.25" customHeight="1" x14ac:dyDescent="0.3">
      <c r="A29" s="3" t="s">
        <v>75</v>
      </c>
      <c r="B29" s="20">
        <f t="shared" si="2"/>
        <v>3</v>
      </c>
      <c r="C29" s="20">
        <f>Loyalty_Modifier</f>
        <v>2</v>
      </c>
      <c r="D29" s="20">
        <f t="shared" si="1"/>
        <v>0</v>
      </c>
      <c r="E29" s="21" t="b">
        <v>0</v>
      </c>
      <c r="F29" s="21" t="b">
        <v>0</v>
      </c>
      <c r="G29" s="21" t="b">
        <v>0</v>
      </c>
      <c r="H29" s="22" t="b">
        <v>0</v>
      </c>
      <c r="I29" s="20">
        <v>1</v>
      </c>
      <c r="J29" s="20"/>
      <c r="K29" s="20"/>
      <c r="L29" s="20"/>
      <c r="N29" s="34"/>
      <c r="O29" s="35"/>
      <c r="P29" s="36"/>
    </row>
    <row r="30" spans="1:16" ht="20.25" customHeight="1" x14ac:dyDescent="0.3">
      <c r="A30" s="3" t="s">
        <v>76</v>
      </c>
      <c r="B30" s="6">
        <f t="shared" si="2"/>
        <v>5</v>
      </c>
      <c r="C30" s="6">
        <f>Culture_Modifier</f>
        <v>1</v>
      </c>
      <c r="D30" s="6">
        <f t="shared" si="1"/>
        <v>3</v>
      </c>
      <c r="E30" s="9" t="b">
        <v>1</v>
      </c>
      <c r="F30" s="9" t="b">
        <v>0</v>
      </c>
      <c r="G30" s="9" t="b">
        <v>0</v>
      </c>
      <c r="H30" s="10" t="b">
        <v>0</v>
      </c>
      <c r="I30" s="6">
        <v>1</v>
      </c>
      <c r="J30" s="6"/>
      <c r="K30" s="6"/>
      <c r="L30" s="6"/>
      <c r="N30" s="34"/>
      <c r="O30" s="35"/>
      <c r="P30" s="36"/>
    </row>
    <row r="31" spans="1:16" ht="20.25" customHeight="1" x14ac:dyDescent="0.3">
      <c r="A31" s="3" t="s">
        <v>77</v>
      </c>
      <c r="B31" s="20">
        <f t="shared" si="2"/>
        <v>6</v>
      </c>
      <c r="C31" s="20">
        <f>Loyalty_Modifier</f>
        <v>2</v>
      </c>
      <c r="D31" s="20">
        <f t="shared" si="1"/>
        <v>3</v>
      </c>
      <c r="E31" s="21" t="b">
        <v>1</v>
      </c>
      <c r="F31" s="21" t="b">
        <v>0</v>
      </c>
      <c r="G31" s="21" t="b">
        <v>0</v>
      </c>
      <c r="H31" s="22" t="b">
        <v>0</v>
      </c>
      <c r="I31" s="20">
        <v>1</v>
      </c>
      <c r="J31" s="20"/>
      <c r="K31" s="20"/>
      <c r="L31" s="20"/>
      <c r="N31" s="34"/>
      <c r="O31" s="35"/>
      <c r="P31" s="36"/>
    </row>
    <row r="32" spans="1:16" ht="20.25" customHeight="1" x14ac:dyDescent="0.3">
      <c r="A32" s="3" t="s">
        <v>78</v>
      </c>
      <c r="B32" s="6">
        <f t="shared" si="2"/>
        <v>2</v>
      </c>
      <c r="C32" s="6">
        <f>Culture_Modifier</f>
        <v>1</v>
      </c>
      <c r="D32" s="6">
        <f t="shared" si="1"/>
        <v>0</v>
      </c>
      <c r="E32" s="9" t="b">
        <v>0</v>
      </c>
      <c r="F32" s="9" t="b">
        <v>0</v>
      </c>
      <c r="G32" s="9" t="b">
        <v>0</v>
      </c>
      <c r="H32" s="10" t="b">
        <v>0</v>
      </c>
      <c r="I32" s="6">
        <v>1</v>
      </c>
      <c r="J32" s="6"/>
      <c r="K32" s="6"/>
      <c r="L32" s="6"/>
      <c r="N32" s="34"/>
      <c r="O32" s="35"/>
      <c r="P32" s="36"/>
    </row>
    <row r="33" spans="1:16" ht="20.25" customHeight="1" x14ac:dyDescent="0.3">
      <c r="A33" s="3" t="s">
        <v>79</v>
      </c>
      <c r="B33" s="20">
        <f t="shared" si="2"/>
        <v>6</v>
      </c>
      <c r="C33" s="20">
        <f>Loyalty_Modifier</f>
        <v>2</v>
      </c>
      <c r="D33" s="20">
        <f t="shared" si="1"/>
        <v>3</v>
      </c>
      <c r="E33" s="21" t="b">
        <v>1</v>
      </c>
      <c r="F33" s="21" t="b">
        <v>0</v>
      </c>
      <c r="G33" s="21" t="b">
        <v>0</v>
      </c>
      <c r="H33" s="22" t="b">
        <v>0</v>
      </c>
      <c r="I33" s="20">
        <v>1</v>
      </c>
      <c r="J33" s="20"/>
      <c r="K33" s="20"/>
      <c r="L33" s="20"/>
      <c r="N33" s="34"/>
      <c r="O33" s="35"/>
      <c r="P33" s="36"/>
    </row>
    <row r="34" spans="1:16" ht="20.25" customHeight="1" x14ac:dyDescent="0.3">
      <c r="A34" s="3" t="s">
        <v>80</v>
      </c>
      <c r="B34" s="6">
        <f t="shared" si="2"/>
        <v>5</v>
      </c>
      <c r="C34" s="6">
        <f>Economy_Modifier</f>
        <v>2</v>
      </c>
      <c r="D34" s="6">
        <f t="shared" si="1"/>
        <v>3</v>
      </c>
      <c r="E34" s="9" t="b">
        <v>1</v>
      </c>
      <c r="F34" s="9" t="b">
        <v>0</v>
      </c>
      <c r="G34" s="9" t="b">
        <v>0</v>
      </c>
      <c r="H34" s="10" t="b">
        <v>0</v>
      </c>
      <c r="I34" s="6">
        <v>0</v>
      </c>
      <c r="J34" s="6"/>
      <c r="K34" s="6"/>
      <c r="L34" s="6"/>
      <c r="N34" s="34"/>
      <c r="O34" s="35"/>
      <c r="P34" s="36"/>
    </row>
    <row r="35" spans="1:16" ht="20.25" customHeight="1" x14ac:dyDescent="0.3">
      <c r="A35" s="3" t="s">
        <v>81</v>
      </c>
      <c r="B35" s="20">
        <f t="shared" si="2"/>
        <v>3</v>
      </c>
      <c r="C35" s="20">
        <f>Loyalty_Modifier</f>
        <v>2</v>
      </c>
      <c r="D35" s="20">
        <f t="shared" si="1"/>
        <v>0</v>
      </c>
      <c r="E35" s="21" t="b">
        <v>0</v>
      </c>
      <c r="F35" s="21" t="b">
        <v>0</v>
      </c>
      <c r="G35" s="21" t="b">
        <v>0</v>
      </c>
      <c r="H35" s="22" t="b">
        <v>0</v>
      </c>
      <c r="I35" s="20">
        <v>1</v>
      </c>
      <c r="J35" s="20"/>
      <c r="K35" s="20"/>
      <c r="L35" s="20"/>
      <c r="N35" s="34"/>
      <c r="O35" s="35"/>
      <c r="P35" s="36"/>
    </row>
    <row r="36" spans="1:16" ht="20.25" customHeight="1" x14ac:dyDescent="0.3">
      <c r="A36" s="3" t="s">
        <v>82</v>
      </c>
      <c r="B36" s="6">
        <f t="shared" si="2"/>
        <v>7</v>
      </c>
      <c r="C36" s="6">
        <f>Stability_Modifier</f>
        <v>3</v>
      </c>
      <c r="D36" s="6">
        <f t="shared" si="1"/>
        <v>3</v>
      </c>
      <c r="E36" s="9" t="b">
        <v>1</v>
      </c>
      <c r="F36" s="9" t="b">
        <v>0</v>
      </c>
      <c r="G36" s="9" t="b">
        <v>0</v>
      </c>
      <c r="H36" s="10" t="b">
        <v>0</v>
      </c>
      <c r="I36" s="6">
        <v>1</v>
      </c>
      <c r="J36" s="6"/>
      <c r="K36" s="6"/>
      <c r="L36" s="6"/>
      <c r="N36" s="34"/>
      <c r="O36" s="35"/>
      <c r="P36" s="36"/>
    </row>
    <row r="37" spans="1:16" ht="20.25" customHeight="1" x14ac:dyDescent="0.3">
      <c r="E37" s="5"/>
      <c r="F37" s="5"/>
      <c r="G37" s="5"/>
      <c r="N37" s="34"/>
      <c r="O37" s="35"/>
      <c r="P37" s="36"/>
    </row>
    <row r="38" spans="1:16" ht="20.25" customHeight="1" x14ac:dyDescent="0.3">
      <c r="B38" s="33" t="s">
        <v>85</v>
      </c>
      <c r="C38" s="33"/>
      <c r="I38" s="33" t="s">
        <v>93</v>
      </c>
      <c r="J38" s="33"/>
      <c r="L38" s="7" t="s">
        <v>80</v>
      </c>
      <c r="N38" s="34"/>
      <c r="O38" s="35"/>
      <c r="P38" s="36"/>
    </row>
    <row r="39" spans="1:16" ht="20.25" customHeight="1" x14ac:dyDescent="0.3">
      <c r="A39" s="3" t="s">
        <v>6</v>
      </c>
      <c r="B39" s="4" t="s">
        <v>86</v>
      </c>
      <c r="C39" s="4" t="s">
        <v>14</v>
      </c>
      <c r="I39" s="3" t="s">
        <v>6</v>
      </c>
      <c r="J39" s="4" t="s">
        <v>98</v>
      </c>
      <c r="L39" s="8" t="s">
        <v>99</v>
      </c>
      <c r="N39" s="34"/>
      <c r="O39" s="35"/>
      <c r="P39" s="36"/>
    </row>
    <row r="40" spans="1:16" ht="20.25" customHeight="1" x14ac:dyDescent="0.3">
      <c r="A40" s="3" t="s">
        <v>87</v>
      </c>
      <c r="B40" s="6">
        <v>1</v>
      </c>
      <c r="C40" s="6">
        <f>4+IF(Size&gt;=10,4,0)+IF(Size&gt;=25,4,0)+IF(Size&gt;=50,4,0)+IF(Size&gt;=100,4,0)</f>
        <v>4</v>
      </c>
      <c r="I40" s="3" t="s">
        <v>94</v>
      </c>
      <c r="J40" s="6"/>
      <c r="L40" s="18">
        <v>1</v>
      </c>
      <c r="N40" s="34"/>
      <c r="O40" s="35"/>
      <c r="P40" s="36"/>
    </row>
    <row r="41" spans="1:16" ht="20.25" customHeight="1" x14ac:dyDescent="0.3">
      <c r="A41" s="3" t="s">
        <v>88</v>
      </c>
      <c r="B41" s="6">
        <v>1</v>
      </c>
      <c r="C41" s="6">
        <f>4+IF(Size&gt;=10,4,0)+IF(Size&gt;=25,4,0)+IF(Size&gt;=50,4,0)+IF(Size&gt;=100,4,0)</f>
        <v>4</v>
      </c>
      <c r="I41" s="3" t="s">
        <v>95</v>
      </c>
      <c r="J41" s="6"/>
      <c r="N41" s="34"/>
      <c r="O41" s="35"/>
      <c r="P41" s="36"/>
    </row>
    <row r="42" spans="1:16" ht="20.25" customHeight="1" x14ac:dyDescent="0.3">
      <c r="A42" s="3" t="s">
        <v>89</v>
      </c>
      <c r="B42" s="6">
        <v>1</v>
      </c>
      <c r="C42" s="6">
        <f>4+IF(Size&gt;=10,4,0)+IF(Size&gt;=25,4,0)+IF(Size&gt;=50,4,0)+IF(Size&gt;=100,4,0)</f>
        <v>4</v>
      </c>
      <c r="I42" s="3" t="s">
        <v>96</v>
      </c>
      <c r="J42" s="6"/>
      <c r="L42" s="7" t="s">
        <v>100</v>
      </c>
      <c r="N42" s="34"/>
      <c r="O42" s="35"/>
      <c r="P42" s="36"/>
    </row>
    <row r="43" spans="1:16" ht="20.25" customHeight="1" x14ac:dyDescent="0.3">
      <c r="A43" s="3" t="s">
        <v>90</v>
      </c>
      <c r="B43" s="6"/>
      <c r="C43" s="6">
        <f>4+IF(Size&gt;=10,4,0)+IF(Size&gt;=25,4,0)+IF(Size&gt;=50,4,0)+IF(Size&gt;=100,4,0)</f>
        <v>4</v>
      </c>
      <c r="I43" s="3" t="s">
        <v>97</v>
      </c>
      <c r="J43" s="6"/>
      <c r="L43" s="8" t="s">
        <v>101</v>
      </c>
      <c r="N43" s="34"/>
      <c r="O43" s="35"/>
      <c r="P43" s="36"/>
    </row>
    <row r="44" spans="1:16" ht="20.25" customHeight="1" x14ac:dyDescent="0.3">
      <c r="A44" s="3" t="s">
        <v>91</v>
      </c>
      <c r="B44" s="6"/>
      <c r="C44" s="6">
        <f>4+IF(Size&gt;=10,4,0)+IF(Size&gt;=25,4,0)+IF(Size&gt;=50,4,0)+IF(Size&gt;=100,4,0)</f>
        <v>4</v>
      </c>
      <c r="L44" s="18"/>
      <c r="N44" s="34"/>
      <c r="O44" s="35"/>
      <c r="P44" s="36"/>
    </row>
    <row r="46" spans="1:16" s="5" customFormat="1" ht="20.25" customHeight="1" x14ac:dyDescent="0.3">
      <c r="A46" s="33" t="s">
        <v>102</v>
      </c>
      <c r="B46" s="33"/>
      <c r="C46" s="33"/>
      <c r="E46" s="33" t="s">
        <v>103</v>
      </c>
      <c r="F46" s="33"/>
      <c r="G46" s="33"/>
      <c r="H46" s="33"/>
      <c r="I46" s="33"/>
      <c r="J46" s="33"/>
      <c r="K46" s="33"/>
      <c r="M46" s="33" t="s">
        <v>104</v>
      </c>
      <c r="N46" s="33"/>
      <c r="O46" s="33"/>
      <c r="P46" s="33"/>
    </row>
    <row r="47" spans="1:16" ht="20.25" customHeight="1" x14ac:dyDescent="0.3">
      <c r="A47" s="38"/>
      <c r="B47" s="39"/>
      <c r="C47" s="40"/>
      <c r="E47" s="38" t="s">
        <v>105</v>
      </c>
      <c r="F47" s="39"/>
      <c r="G47" s="39"/>
      <c r="H47" s="39"/>
      <c r="I47" s="39"/>
      <c r="J47" s="39"/>
      <c r="K47" s="40"/>
      <c r="M47" s="37"/>
      <c r="N47" s="37"/>
      <c r="O47" s="37"/>
      <c r="P47" s="37"/>
    </row>
    <row r="48" spans="1:16" ht="20.25" customHeight="1" x14ac:dyDescent="0.3">
      <c r="A48" s="38"/>
      <c r="B48" s="39"/>
      <c r="C48" s="40"/>
      <c r="E48" s="38"/>
      <c r="F48" s="39"/>
      <c r="G48" s="39"/>
      <c r="H48" s="39"/>
      <c r="I48" s="39"/>
      <c r="J48" s="39"/>
      <c r="K48" s="40"/>
      <c r="M48" s="37"/>
      <c r="N48" s="37"/>
      <c r="O48" s="37"/>
      <c r="P48" s="37"/>
    </row>
    <row r="49" spans="1:16" ht="20.25" customHeight="1" x14ac:dyDescent="0.3">
      <c r="A49" s="38"/>
      <c r="B49" s="39"/>
      <c r="C49" s="40"/>
      <c r="E49" s="38"/>
      <c r="F49" s="39"/>
      <c r="G49" s="39"/>
      <c r="H49" s="39"/>
      <c r="I49" s="39"/>
      <c r="J49" s="39"/>
      <c r="K49" s="40"/>
      <c r="M49" s="37"/>
      <c r="N49" s="37"/>
      <c r="O49" s="37"/>
      <c r="P49" s="37"/>
    </row>
    <row r="50" spans="1:16" ht="20.25" customHeight="1" x14ac:dyDescent="0.3">
      <c r="A50" s="38"/>
      <c r="B50" s="39"/>
      <c r="C50" s="40"/>
      <c r="E50" s="38"/>
      <c r="F50" s="39"/>
      <c r="G50" s="39"/>
      <c r="H50" s="39"/>
      <c r="I50" s="39"/>
      <c r="J50" s="39"/>
      <c r="K50" s="40"/>
      <c r="M50" s="37"/>
      <c r="N50" s="37"/>
      <c r="O50" s="37"/>
      <c r="P50" s="37"/>
    </row>
  </sheetData>
  <mergeCells count="63">
    <mergeCell ref="B9:D9"/>
    <mergeCell ref="N16:P16"/>
    <mergeCell ref="N17:P17"/>
    <mergeCell ref="B1:D1"/>
    <mergeCell ref="B2:D2"/>
    <mergeCell ref="B3:D3"/>
    <mergeCell ref="B5:D5"/>
    <mergeCell ref="B4:D4"/>
    <mergeCell ref="I9:L9"/>
    <mergeCell ref="N1:P1"/>
    <mergeCell ref="N12:P12"/>
    <mergeCell ref="N13:P13"/>
    <mergeCell ref="N14:P14"/>
    <mergeCell ref="N15:P15"/>
    <mergeCell ref="E2:H2"/>
    <mergeCell ref="E4:H4"/>
    <mergeCell ref="N27:P27"/>
    <mergeCell ref="N28:P28"/>
    <mergeCell ref="N18:P18"/>
    <mergeCell ref="N19:P19"/>
    <mergeCell ref="N20:P20"/>
    <mergeCell ref="N21:P21"/>
    <mergeCell ref="N26:P26"/>
    <mergeCell ref="N23:P23"/>
    <mergeCell ref="N24:P24"/>
    <mergeCell ref="N25:P25"/>
    <mergeCell ref="N40:P40"/>
    <mergeCell ref="N37:P37"/>
    <mergeCell ref="N34:P34"/>
    <mergeCell ref="N35:P35"/>
    <mergeCell ref="N36:P36"/>
    <mergeCell ref="N39:P39"/>
    <mergeCell ref="N38:P38"/>
    <mergeCell ref="A49:C49"/>
    <mergeCell ref="A50:C50"/>
    <mergeCell ref="A46:C46"/>
    <mergeCell ref="E46:K46"/>
    <mergeCell ref="M46:P46"/>
    <mergeCell ref="A47:C47"/>
    <mergeCell ref="A48:C48"/>
    <mergeCell ref="M47:P47"/>
    <mergeCell ref="M48:P48"/>
    <mergeCell ref="M50:P50"/>
    <mergeCell ref="E47:K47"/>
    <mergeCell ref="E48:K48"/>
    <mergeCell ref="E49:K49"/>
    <mergeCell ref="E50:K50"/>
    <mergeCell ref="N41:P41"/>
    <mergeCell ref="N42:P42"/>
    <mergeCell ref="N43:P43"/>
    <mergeCell ref="N44:P44"/>
    <mergeCell ref="M49:P49"/>
    <mergeCell ref="N29:P29"/>
    <mergeCell ref="N30:P30"/>
    <mergeCell ref="N31:P31"/>
    <mergeCell ref="N32:P32"/>
    <mergeCell ref="N33:P33"/>
    <mergeCell ref="I38:J38"/>
    <mergeCell ref="B38:C38"/>
    <mergeCell ref="B16:D16"/>
    <mergeCell ref="I18:J18"/>
    <mergeCell ref="I17:J17"/>
    <mergeCell ref="I16:J16"/>
  </mergeCells>
  <dataValidations count="4">
    <dataValidation type="list" allowBlank="1" showInputMessage="1" showErrorMessage="1" sqref="B2:D2" xr:uid="{3C9B5253-06BB-4876-B9B1-674C45169828}">
      <formula1>"Conquest,Exploration,Expansion,Grant,Open"</formula1>
    </dataValidation>
    <dataValidation type="list" allowBlank="1" showInputMessage="1" showErrorMessage="1" sqref="B3:D3" xr:uid="{5C5A2356-925A-4F53-BF08-68D19EE0D7EB}">
      <formula1>"Forest,Swamp,Hill,Plain,Lake,River,Mountain,Ruins"</formula1>
    </dataValidation>
    <dataValidation type="list" allowBlank="1" showInputMessage="1" showErrorMessage="1" sqref="B4:D4" xr:uid="{CA763D27-49D6-46AF-9392-370877CEADCD}">
      <formula1>"Depotism,Feudalism,Oligarchy,Republic,Thaumocracy,Yeomanry"</formula1>
    </dataValidation>
    <dataValidation type="list" allowBlank="1" showInputMessage="1" showErrorMessage="1" sqref="E2:H2 E4:H4" xr:uid="{D52A293F-5277-4173-9052-A2F64B29B830}">
      <formula1>"Free boost,Culture,Economy,Loyalty,Stability"</formula1>
    </dataValidation>
  </dataValidations>
  <pageMargins left="0.7" right="0.7" top="0.75" bottom="0.75" header="0.3" footer="0.3"/>
  <pageSetup scale="5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4" name="Check Box 2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20</xdr:row>
                    <xdr:rowOff>19050</xdr:rowOff>
                  </from>
                  <to>
                    <xdr:col>4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Check Box 2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20</xdr:row>
                    <xdr:rowOff>19050</xdr:rowOff>
                  </from>
                  <to>
                    <xdr:col>6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Check Box 2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7" name="Check Box 2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21</xdr:row>
                    <xdr:rowOff>19050</xdr:rowOff>
                  </from>
                  <to>
                    <xdr:col>4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" name="Check Box 7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" name="Check Box 7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0" name="Check Box 7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1" name="Check Box 7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30</xdr:row>
                    <xdr:rowOff>19050</xdr:rowOff>
                  </from>
                  <to>
                    <xdr:col>4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2" name="Check Box 7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4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3" name="Check Box 7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32</xdr:row>
                    <xdr:rowOff>19050</xdr:rowOff>
                  </from>
                  <to>
                    <xdr:col>4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4" name="Check Box 80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19050</xdr:rowOff>
                  </from>
                  <to>
                    <xdr:col>4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34</xdr:row>
                    <xdr:rowOff>19050</xdr:rowOff>
                  </from>
                  <to>
                    <xdr:col>4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19050</xdr:rowOff>
                  </from>
                  <to>
                    <xdr:col>4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7" name="Check Box 10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8" name="Check Box 10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9" name="Check Box 10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0" name="Check Box 10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1" name="Check Box 10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22" name="Check Box 10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3" name="Check Box 108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34</xdr:row>
                    <xdr:rowOff>19050</xdr:rowOff>
                  </from>
                  <to>
                    <xdr:col>6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4" name="Check Box 109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5" name="Check Box 115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6" name="Check Box 116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19050</xdr:rowOff>
                  </from>
                  <to>
                    <xdr:col>7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7" name="Check Box 11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8" name="Check Box 11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30</xdr:row>
                    <xdr:rowOff>19050</xdr:rowOff>
                  </from>
                  <to>
                    <xdr:col>7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9" name="Check Box 11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31</xdr:row>
                    <xdr:rowOff>19050</xdr:rowOff>
                  </from>
                  <to>
                    <xdr:col>7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0" name="Check Box 12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32</xdr:row>
                    <xdr:rowOff>19050</xdr:rowOff>
                  </from>
                  <to>
                    <xdr:col>7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1" name="Check Box 12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33</xdr:row>
                    <xdr:rowOff>19050</xdr:rowOff>
                  </from>
                  <to>
                    <xdr:col>7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32" name="Check Box 12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34</xdr:row>
                    <xdr:rowOff>19050</xdr:rowOff>
                  </from>
                  <to>
                    <xdr:col>7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3" name="Check Box 12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35</xdr:row>
                    <xdr:rowOff>19050</xdr:rowOff>
                  </from>
                  <to>
                    <xdr:col>7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4" name="Check Box 1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22</xdr:row>
                    <xdr:rowOff>19050</xdr:rowOff>
                  </from>
                  <to>
                    <xdr:col>4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5" name="Check Box 12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23</xdr:row>
                    <xdr:rowOff>19050</xdr:rowOff>
                  </from>
                  <to>
                    <xdr:col>4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36" name="Check Box 12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7" name="Check Box 12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38" name="Check Box 12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9" name="Check Box 170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0" name="Check Box 171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22</xdr:row>
                    <xdr:rowOff>19050</xdr:rowOff>
                  </from>
                  <to>
                    <xdr:col>6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1" name="Check Box 17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2" name="Check Box 17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3" name="Check Box 17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44" name="Check Box 17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5" name="Check Box 17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6" name="Check Box 17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7" name="Check Box 17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22</xdr:row>
                    <xdr:rowOff>19050</xdr:rowOff>
                  </from>
                  <to>
                    <xdr:col>7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48" name="Check Box 17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9" name="Check Box 18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50" name="Check Box 1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51" name="Check Box 1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2" name="Check Box 20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20</xdr:row>
                    <xdr:rowOff>9525</xdr:rowOff>
                  </from>
                  <to>
                    <xdr:col>5</xdr:col>
                    <xdr:colOff>200025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3" name="Check Box 20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21</xdr:row>
                    <xdr:rowOff>19050</xdr:rowOff>
                  </from>
                  <to>
                    <xdr:col>5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54" name="Check Box 20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5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55" name="Check Box 20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5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56" name="Check Box 20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5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57" name="Check Box 207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5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58" name="Check Box 20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5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59" name="Check Box 209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5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0" name="Check Box 210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5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1" name="Check Box 211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2" name="Check Box 21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30</xdr:row>
                    <xdr:rowOff>19050</xdr:rowOff>
                  </from>
                  <to>
                    <xdr:col>5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3" name="Check Box 21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31</xdr:row>
                    <xdr:rowOff>19050</xdr:rowOff>
                  </from>
                  <to>
                    <xdr:col>5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4" name="Check Box 21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32</xdr:row>
                    <xdr:rowOff>19050</xdr:rowOff>
                  </from>
                  <to>
                    <xdr:col>5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5" name="Check Box 21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33</xdr:row>
                    <xdr:rowOff>19050</xdr:rowOff>
                  </from>
                  <to>
                    <xdr:col>5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6" name="Check Box 21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34</xdr:row>
                    <xdr:rowOff>19050</xdr:rowOff>
                  </from>
                  <to>
                    <xdr:col>5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7" name="Check Box 21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35</xdr:row>
                    <xdr:rowOff>19050</xdr:rowOff>
                  </from>
                  <to>
                    <xdr:col>5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E6B4-6B30-4D7D-A79A-DED9EEDB1AD2}">
  <dimension ref="B1:N19"/>
  <sheetViews>
    <sheetView zoomScale="75" zoomScaleNormal="75" workbookViewId="0">
      <selection activeCell="R6" sqref="R6"/>
    </sheetView>
  </sheetViews>
  <sheetFormatPr defaultColWidth="10.7109375" defaultRowHeight="56.25" customHeight="1" x14ac:dyDescent="0.25"/>
  <cols>
    <col min="1" max="3" width="3.5703125" customWidth="1"/>
    <col min="7" max="7" width="3.5703125" customWidth="1"/>
    <col min="10" max="10" width="3.5703125" customWidth="1"/>
    <col min="14" max="16" width="3.5703125" customWidth="1"/>
    <col min="21" max="21" width="11.28515625" customWidth="1"/>
  </cols>
  <sheetData>
    <row r="1" spans="4:13" ht="18.75" customHeight="1" x14ac:dyDescent="0.25">
      <c r="D1" s="46" t="s">
        <v>109</v>
      </c>
      <c r="E1" s="46"/>
      <c r="F1" s="46"/>
      <c r="G1" s="30"/>
      <c r="H1" s="31" t="s">
        <v>15</v>
      </c>
      <c r="I1" s="32">
        <v>1</v>
      </c>
      <c r="J1" s="30"/>
      <c r="K1" s="47" t="s">
        <v>110</v>
      </c>
      <c r="L1" s="47"/>
      <c r="M1" s="30"/>
    </row>
    <row r="2" spans="4:13" ht="18.75" customHeight="1" x14ac:dyDescent="0.25"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4:13" ht="18.75" customHeight="1" x14ac:dyDescent="0.25"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4:13" ht="18.75" customHeight="1" x14ac:dyDescent="0.25"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4:13" ht="18.75" customHeight="1" x14ac:dyDescent="0.25"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4:13" ht="18.75" customHeight="1" x14ac:dyDescent="0.25"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4:13" ht="56.25" customHeight="1" x14ac:dyDescent="0.25"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4:13" ht="56.25" customHeight="1" x14ac:dyDescent="0.25">
      <c r="D8" s="23"/>
      <c r="E8" s="26"/>
      <c r="F8" s="27"/>
      <c r="G8" s="23"/>
      <c r="H8" s="26"/>
      <c r="I8" s="27"/>
      <c r="J8" s="23"/>
      <c r="K8" s="26"/>
      <c r="L8" s="27"/>
      <c r="M8" s="23"/>
    </row>
    <row r="9" spans="4:13" ht="56.25" customHeight="1" x14ac:dyDescent="0.25">
      <c r="D9" s="23"/>
      <c r="E9" s="28"/>
      <c r="F9" s="29"/>
      <c r="G9" s="23"/>
      <c r="H9" s="28"/>
      <c r="I9" s="29"/>
      <c r="J9" s="23"/>
      <c r="K9" s="28"/>
      <c r="L9" s="29"/>
      <c r="M9" s="23"/>
    </row>
    <row r="10" spans="4:13" ht="18.75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4:13" ht="56.25" customHeight="1" x14ac:dyDescent="0.25">
      <c r="D11" s="23"/>
      <c r="E11" s="26"/>
      <c r="F11" s="27"/>
      <c r="G11" s="23"/>
      <c r="H11" s="26"/>
      <c r="I11" s="27"/>
      <c r="J11" s="23"/>
      <c r="K11" s="26"/>
      <c r="L11" s="27"/>
      <c r="M11" s="23"/>
    </row>
    <row r="12" spans="4:13" ht="56.25" customHeight="1" x14ac:dyDescent="0.25">
      <c r="D12" s="23"/>
      <c r="E12" s="28"/>
      <c r="F12" s="29"/>
      <c r="G12" s="23"/>
      <c r="H12" s="28"/>
      <c r="I12" s="29"/>
      <c r="J12" s="23"/>
      <c r="K12" s="28"/>
      <c r="L12" s="29"/>
      <c r="M12" s="23"/>
    </row>
    <row r="13" spans="4:13" ht="18.75" customHeight="1" x14ac:dyDescent="0.25"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4:13" ht="56.25" customHeight="1" x14ac:dyDescent="0.25">
      <c r="D14" s="23"/>
      <c r="E14" s="26"/>
      <c r="F14" s="27"/>
      <c r="G14" s="23"/>
      <c r="H14" s="25" t="s">
        <v>108</v>
      </c>
      <c r="I14" s="24"/>
      <c r="J14" s="23"/>
      <c r="K14" s="26"/>
      <c r="L14" s="27"/>
      <c r="M14" s="23"/>
    </row>
    <row r="15" spans="4:13" ht="56.25" customHeight="1" x14ac:dyDescent="0.25">
      <c r="D15" s="23"/>
      <c r="E15" s="28"/>
      <c r="F15" s="29"/>
      <c r="G15" s="23"/>
      <c r="H15" s="44" t="s">
        <v>107</v>
      </c>
      <c r="I15" s="45"/>
      <c r="J15" s="23"/>
      <c r="K15" s="28"/>
      <c r="L15" s="29"/>
      <c r="M15" s="23"/>
    </row>
    <row r="16" spans="4:13" ht="56.25" customHeight="1" x14ac:dyDescent="0.25"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4" ht="18.75" customHeight="1" x14ac:dyDescent="0.25"/>
    <row r="18" spans="2:14" ht="18.75" customHeight="1" x14ac:dyDescent="0.3">
      <c r="B18" s="43" t="s">
        <v>106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2:14" ht="18.75" customHeight="1" x14ac:dyDescent="0.25"/>
  </sheetData>
  <mergeCells count="4">
    <mergeCell ref="B18:N18"/>
    <mergeCell ref="H15:I15"/>
    <mergeCell ref="D1:F1"/>
    <mergeCell ref="K1:L1"/>
  </mergeCells>
  <dataValidations count="1">
    <dataValidation type="list" allowBlank="1" showInputMessage="1" showErrorMessage="1" sqref="K1:L1" xr:uid="{32266FA9-3319-439D-B1D8-9928D8C23962}">
      <formula1>"Village,Town,City,Metropolis"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1 T 5 s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1 T 5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+ b F j I O C j 1 n A A A A N U A A A A T A B w A R m 9 y b X V s Y X M v U 2 V j d G l v b j E u b S C i G A A o o B Q A A A A A A A A A A A A A A A A A A A A A A A A A A A B t j T 0 L g z A Q h v d A / k N I F w U R n M U p d O 2 i 0 E E c o r 1 W M d 6 V J E J F / O + N z d p 3 O X g / n n M w + I l Q 1 P E W J W e c u V F b e I h G 9 w Y K U Q k D n j M R V N N q B w j O 9 T O A y d V q L a C / k 5 1 7 o j l J 9 / a m F 6 h k X M r u a B W h D 5 U u i 4 C L V K P G 1 w n f 3 i A D 6 V f N G 6 v R P c k u i s y 6 4 B m 6 J H 7 L 9 l 1 G t 5 C Z 8 C E R G r f j S D m b 8 C + 1 / A J Q S w E C L Q A U A A I A C A D V P m x Y p H c p A q Q A A A D 2 A A A A E g A A A A A A A A A A A A A A A A A A A A A A Q 2 9 u Z m l n L 1 B h Y 2 t h Z 2 U u e G 1 s U E s B A i 0 A F A A C A A g A 1 T 5 s W A / K 6 a u k A A A A 6 Q A A A B M A A A A A A A A A A A A A A A A A 8 A A A A F t D b 2 5 0 Z W 5 0 X 1 R 5 c G V z X S 5 4 b W x Q S w E C L Q A U A A I A C A D V P m x Y y D g o 9 Z w A A A D V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A A A A A A A A O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3 Y z d h N W U t M z M y Y i 0 0 Z D Y 4 L T k x Y j g t Y T U w M j Z k Z D V m Y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x O j U 0 O j M w L j Q y O T E 3 N z R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b 0 k 3 6 q 8 k 6 8 i J 7 5 J 0 3 f R g A A A A A C A A A A A A A Q Z g A A A A E A A C A A A A C p k v M K p R h t 2 9 r t E Y Y 0 S t e K 3 d E N w n n F w a t 3 e I + L t F u g y w A A A A A O g A A A A A I A A C A A A A B s j D 6 l a + 6 8 W B W P Q 4 v b 3 9 r F z A X j f z o T y q B T P 1 + g 6 J h G F 1 A A A A C 9 J + 5 l Z Y 2 w 6 3 y r 5 9 V O q E P a M / C / B 5 E 5 d P a a y C l P k h 1 b 3 k u D F Z z Z k G z Z P / o g B y m o f F 5 / T n p / f K r U v Y R n t h H 6 z I e y d E 0 1 9 V j Z W o e m 4 3 I R l w t A j k A A A A B w 3 X V U L O W u P Y L s E z 2 H g I p N T z j I b Z t J 9 4 n E 7 T I X k 1 h E S W 5 Y Y 6 C B 5 T B c t A R j D b T O 5 G U h Y 1 L O 8 1 Q D / e Z Z 6 q n S R A B K < / D a t a M a s h u p > 
</file>

<file path=customXml/itemProps1.xml><?xml version="1.0" encoding="utf-8"?>
<ds:datastoreItem xmlns:ds="http://schemas.openxmlformats.org/officeDocument/2006/customXml" ds:itemID="{F769B609-FEEE-4B83-A40A-83A250AA4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Kingdom</vt:lpstr>
      <vt:lpstr>Urban Grid</vt:lpstr>
      <vt:lpstr>Culture_Modifier</vt:lpstr>
      <vt:lpstr>Economy_Modifier</vt:lpstr>
      <vt:lpstr>Level</vt:lpstr>
      <vt:lpstr>Loyalty_Modifier</vt:lpstr>
      <vt:lpstr>Size</vt:lpstr>
      <vt:lpstr>Stability_Modifier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Jubenville, Dan</dc:creator>
  <cp:lastModifiedBy>Jubenville, Dan</cp:lastModifiedBy>
  <cp:lastPrinted>2024-03-11T15:50:31Z</cp:lastPrinted>
  <dcterms:created xsi:type="dcterms:W3CDTF">2015-06-05T18:17:20Z</dcterms:created>
  <dcterms:modified xsi:type="dcterms:W3CDTF">2024-03-12T12:45:47Z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3ac890-09a1-47d3-8d04-15427d7fec91_Enabled">
    <vt:lpwstr>true</vt:lpwstr>
  </property>
  <property fmtid="{D5CDD505-2E9C-101B-9397-08002B2CF9AE}" pid="3" name="MSIP_Label_3f3ac890-09a1-47d3-8d04-15427d7fec91_SetDate">
    <vt:lpwstr>2024-03-11T13:09:01Z</vt:lpwstr>
  </property>
  <property fmtid="{D5CDD505-2E9C-101B-9397-08002B2CF9AE}" pid="4" name="MSIP_Label_3f3ac890-09a1-47d3-8d04-15427d7fec91_Method">
    <vt:lpwstr>Standard</vt:lpwstr>
  </property>
  <property fmtid="{D5CDD505-2E9C-101B-9397-08002B2CF9AE}" pid="5" name="MSIP_Label_3f3ac890-09a1-47d3-8d04-15427d7fec91_Name">
    <vt:lpwstr>Internal</vt:lpwstr>
  </property>
  <property fmtid="{D5CDD505-2E9C-101B-9397-08002B2CF9AE}" pid="6" name="MSIP_Label_3f3ac890-09a1-47d3-8d04-15427d7fec91_SiteId">
    <vt:lpwstr>39b77101-99b7-41c9-8d6a-7794b9d48476</vt:lpwstr>
  </property>
  <property fmtid="{D5CDD505-2E9C-101B-9397-08002B2CF9AE}" pid="7" name="MSIP_Label_3f3ac890-09a1-47d3-8d04-15427d7fec91_ActionId">
    <vt:lpwstr>51e4f3a3-e5e9-48ae-97c9-af85c0557242</vt:lpwstr>
  </property>
  <property fmtid="{D5CDD505-2E9C-101B-9397-08002B2CF9AE}" pid="8" name="MSIP_Label_3f3ac890-09a1-47d3-8d04-15427d7fec91_ContentBits">
    <vt:lpwstr>0</vt:lpwstr>
  </property>
</Properties>
</file>