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beb\Desktop\"/>
    </mc:Choice>
  </mc:AlternateContent>
  <xr:revisionPtr revIDLastSave="0" documentId="13_ncr:1_{6AD62845-F474-471D-9948-C6E084C88FBA}" xr6:coauthVersionLast="47" xr6:coauthVersionMax="47" xr10:uidLastSave="{00000000-0000-0000-0000-000000000000}"/>
  <bookViews>
    <workbookView xWindow="-120" yWindow="-120" windowWidth="29040" windowHeight="15720" xr2:uid="{EDC1E381-401A-42AB-87B0-E2A846272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J14" i="1"/>
  <c r="J15" i="1"/>
  <c r="J16" i="1"/>
  <c r="J17" i="1"/>
  <c r="J18" i="1"/>
  <c r="J19" i="1"/>
  <c r="J20" i="1"/>
  <c r="J12" i="1"/>
  <c r="L13" i="1"/>
  <c r="J13" i="1"/>
  <c r="C13" i="1"/>
  <c r="C14" i="1" s="1"/>
  <c r="C15" i="1" s="1"/>
  <c r="D13" i="1" l="1"/>
  <c r="D14" i="1" s="1"/>
  <c r="D15" i="1" s="1"/>
  <c r="E13" i="1"/>
  <c r="C16" i="1"/>
  <c r="E15" i="1"/>
  <c r="E14" i="1"/>
  <c r="L12" i="1"/>
  <c r="F13" i="1" l="1"/>
  <c r="D16" i="1"/>
  <c r="F14" i="1"/>
  <c r="F15" i="1"/>
  <c r="C17" i="1"/>
  <c r="E16" i="1"/>
  <c r="F16" i="1" l="1"/>
  <c r="D17" i="1"/>
  <c r="C18" i="1"/>
  <c r="E17" i="1"/>
  <c r="F17" i="1" l="1"/>
  <c r="C19" i="1"/>
  <c r="E18" i="1"/>
  <c r="D18" i="1"/>
  <c r="D19" i="1" l="1"/>
  <c r="F18" i="1"/>
  <c r="C20" i="1"/>
  <c r="E19" i="1"/>
  <c r="F19" i="1" l="1"/>
  <c r="C21" i="1"/>
  <c r="E20" i="1"/>
  <c r="D20" i="1"/>
  <c r="D21" i="1" l="1"/>
  <c r="F20" i="1"/>
  <c r="C22" i="1"/>
  <c r="E21" i="1"/>
  <c r="F21" i="1" l="1"/>
  <c r="C23" i="1"/>
  <c r="E22" i="1"/>
  <c r="D22" i="1"/>
  <c r="D23" i="1" l="1"/>
  <c r="F22" i="1"/>
  <c r="C24" i="1"/>
  <c r="E23" i="1"/>
  <c r="F23" i="1" l="1"/>
  <c r="C25" i="1"/>
  <c r="H12" i="1" s="1"/>
  <c r="H13" i="1" s="1"/>
  <c r="H14" i="1" s="1"/>
  <c r="H15" i="1" s="1"/>
  <c r="H16" i="1" s="1"/>
  <c r="H17" i="1" s="1"/>
  <c r="H18" i="1" s="1"/>
  <c r="H19" i="1" s="1"/>
  <c r="H20" i="1" s="1"/>
  <c r="E24" i="1"/>
  <c r="D24" i="1"/>
  <c r="F24" i="1" l="1"/>
  <c r="E25" i="1"/>
  <c r="K7" i="1"/>
  <c r="D25" i="1"/>
  <c r="F25" i="1" l="1"/>
  <c r="K8" i="1"/>
  <c r="K12" i="1" s="1"/>
  <c r="M12" i="1" s="1"/>
  <c r="K13" i="1" l="1"/>
  <c r="K14" i="1" s="1"/>
  <c r="M13" i="1" l="1"/>
  <c r="K23" i="1" s="1"/>
  <c r="K15" i="1"/>
  <c r="M14" i="1"/>
  <c r="K16" i="1" l="1"/>
  <c r="M15" i="1"/>
  <c r="K17" i="1" l="1"/>
  <c r="M16" i="1"/>
  <c r="K18" i="1" l="1"/>
  <c r="M17" i="1"/>
  <c r="K19" i="1" l="1"/>
  <c r="M18" i="1"/>
  <c r="K20" i="1" l="1"/>
  <c r="M20" i="1" s="1"/>
  <c r="M19" i="1"/>
</calcChain>
</file>

<file path=xl/sharedStrings.xml><?xml version="1.0" encoding="utf-8"?>
<sst xmlns="http://schemas.openxmlformats.org/spreadsheetml/2006/main" count="27" uniqueCount="21">
  <si>
    <t>Bảng OCF OWO</t>
  </si>
  <si>
    <t>Hệ số X</t>
  </si>
  <si>
    <t>Begin</t>
  </si>
  <si>
    <t>Số lần</t>
  </si>
  <si>
    <t>Bid</t>
  </si>
  <si>
    <t>Total Lose</t>
  </si>
  <si>
    <t>Win</t>
  </si>
  <si>
    <t>Total Win</t>
  </si>
  <si>
    <t>Max</t>
  </si>
  <si>
    <t>Previous Bid</t>
  </si>
  <si>
    <t>Previous Lose</t>
  </si>
  <si>
    <t>Max+1</t>
  </si>
  <si>
    <t>Max+2</t>
  </si>
  <si>
    <t>Max+3</t>
  </si>
  <si>
    <t>Max+4</t>
  </si>
  <si>
    <t>Max+5</t>
  </si>
  <si>
    <t>Max+6</t>
  </si>
  <si>
    <t>Max+7</t>
  </si>
  <si>
    <t>Max+8</t>
  </si>
  <si>
    <t>Số lần thực tế</t>
  </si>
  <si>
    <t xml:space="preserve">Số lần thua tối đa vẫn còn lời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</si>
</sst>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37">
    <xf numFmtId="0" fontId="0" fillId="0" borderId="0" xfId="0"/>
    <xf numFmtId="0" fontId="1" fillId="11" borderId="3" xfId="10" applyBorder="1"/>
    <xf numFmtId="0" fontId="3" fillId="3" borderId="3" xfId="2" applyBorder="1"/>
    <xf numFmtId="0" fontId="2" fillId="2" borderId="3" xfId="1" applyBorder="1"/>
    <xf numFmtId="0" fontId="1" fillId="9" borderId="3" xfId="8" applyBorder="1"/>
    <xf numFmtId="0" fontId="7" fillId="8" borderId="4" xfId="7" applyBorder="1"/>
    <xf numFmtId="0" fontId="7" fillId="8" borderId="5" xfId="7" applyBorder="1"/>
    <xf numFmtId="0" fontId="7" fillId="8" borderId="6" xfId="7" applyBorder="1"/>
    <xf numFmtId="0" fontId="4" fillId="4" borderId="7" xfId="3" applyBorder="1"/>
    <xf numFmtId="0" fontId="1" fillId="10" borderId="8" xfId="9" applyBorder="1"/>
    <xf numFmtId="0" fontId="4" fillId="4" borderId="9" xfId="3" applyBorder="1"/>
    <xf numFmtId="0" fontId="1" fillId="9" borderId="10" xfId="8" applyBorder="1"/>
    <xf numFmtId="0" fontId="1" fillId="11" borderId="10" xfId="10" applyBorder="1"/>
    <xf numFmtId="0" fontId="3" fillId="3" borderId="10" xfId="2" applyBorder="1"/>
    <xf numFmtId="0" fontId="2" fillId="2" borderId="10" xfId="1" applyBorder="1"/>
    <xf numFmtId="0" fontId="1" fillId="10" borderId="11" xfId="9" applyBorder="1"/>
    <xf numFmtId="0" fontId="1" fillId="9" borderId="7" xfId="8" applyBorder="1"/>
    <xf numFmtId="0" fontId="1" fillId="9" borderId="9" xfId="8" applyBorder="1"/>
    <xf numFmtId="0" fontId="5" fillId="5" borderId="4" xfId="4" applyBorder="1"/>
    <xf numFmtId="0" fontId="0" fillId="7" borderId="6" xfId="6" applyFont="1" applyBorder="1"/>
    <xf numFmtId="0" fontId="5" fillId="5" borderId="7" xfId="4" applyBorder="1"/>
    <xf numFmtId="0" fontId="0" fillId="7" borderId="8" xfId="6" applyFont="1" applyBorder="1"/>
    <xf numFmtId="0" fontId="5" fillId="5" borderId="9" xfId="4" applyBorder="1"/>
    <xf numFmtId="0" fontId="0" fillId="7" borderId="11" xfId="6" applyFont="1" applyBorder="1"/>
    <xf numFmtId="0" fontId="4" fillId="7" borderId="6" xfId="6" applyFont="1" applyBorder="1"/>
    <xf numFmtId="0" fontId="4" fillId="7" borderId="11" xfId="6" applyFont="1" applyBorder="1"/>
    <xf numFmtId="0" fontId="4" fillId="4" borderId="15" xfId="3" applyBorder="1"/>
    <xf numFmtId="0" fontId="4" fillId="4" borderId="16" xfId="3" applyBorder="1"/>
    <xf numFmtId="0" fontId="4" fillId="4" borderId="17" xfId="3" applyBorder="1"/>
    <xf numFmtId="0" fontId="0" fillId="0" borderId="0" xfId="0" applyAlignment="1">
      <alignment horizontal="center"/>
    </xf>
    <xf numFmtId="0" fontId="6" fillId="6" borderId="12" xfId="5" applyBorder="1" applyAlignment="1">
      <alignment horizontal="center"/>
    </xf>
    <xf numFmtId="0" fontId="6" fillId="6" borderId="13" xfId="5" applyBorder="1" applyAlignment="1">
      <alignment horizontal="center"/>
    </xf>
    <xf numFmtId="0" fontId="6" fillId="6" borderId="14" xfId="5" applyBorder="1" applyAlignment="1">
      <alignment horizontal="center"/>
    </xf>
    <xf numFmtId="0" fontId="5" fillId="5" borderId="4" xfId="4" applyBorder="1" applyAlignment="1">
      <alignment horizontal="center"/>
    </xf>
    <xf numFmtId="0" fontId="5" fillId="5" borderId="5" xfId="4" applyBorder="1" applyAlignment="1">
      <alignment horizontal="center"/>
    </xf>
    <xf numFmtId="0" fontId="5" fillId="5" borderId="9" xfId="4" applyBorder="1" applyAlignment="1">
      <alignment horizontal="center"/>
    </xf>
    <xf numFmtId="0" fontId="5" fillId="5" borderId="10" xfId="4" applyBorder="1" applyAlignment="1">
      <alignment horizontal="center"/>
    </xf>
  </cellXfs>
  <cellStyles count="11">
    <cellStyle name="60% - Accent3" xfId="8" builtinId="40"/>
    <cellStyle name="60% - Accent4" xfId="9" builtinId="44"/>
    <cellStyle name="60% - Accent6" xfId="10" builtinId="52"/>
    <cellStyle name="Accent1" xfId="7" builtinId="29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6444-3DC1-4008-90D0-0886785562FC}">
  <dimension ref="B2:M25"/>
  <sheetViews>
    <sheetView tabSelected="1" workbookViewId="0">
      <selection activeCell="H8" sqref="H8"/>
    </sheetView>
  </sheetViews>
  <sheetFormatPr defaultRowHeight="15" x14ac:dyDescent="0.25"/>
  <cols>
    <col min="4" max="4" width="11.28515625" customWidth="1"/>
    <col min="5" max="5" width="9.42578125" customWidth="1"/>
    <col min="8" max="8" width="14" customWidth="1"/>
  </cols>
  <sheetData>
    <row r="2" spans="2:13" ht="15.75" thickBot="1" x14ac:dyDescent="0.3"/>
    <row r="3" spans="2:13" ht="15.75" thickBot="1" x14ac:dyDescent="0.3">
      <c r="C3" s="30" t="s">
        <v>0</v>
      </c>
      <c r="D3" s="31"/>
      <c r="E3" s="32"/>
      <c r="G3" s="29"/>
      <c r="H3" s="29"/>
    </row>
    <row r="5" spans="2:13" ht="15.75" thickBot="1" x14ac:dyDescent="0.3"/>
    <row r="6" spans="2:13" ht="15.75" thickBot="1" x14ac:dyDescent="0.3">
      <c r="B6" s="18" t="s">
        <v>1</v>
      </c>
      <c r="C6" s="19">
        <v>4</v>
      </c>
    </row>
    <row r="7" spans="2:13" x14ac:dyDescent="0.25">
      <c r="B7" s="20" t="s">
        <v>2</v>
      </c>
      <c r="C7" s="21">
        <v>100</v>
      </c>
      <c r="I7" s="33" t="s">
        <v>9</v>
      </c>
      <c r="J7" s="34"/>
      <c r="K7" s="24">
        <f>IF(C25&lt;=150000,C25,IF(C24&lt;=150000,C24,IF(C23&lt;=150000,C23,IF(C22&lt;=150000,C22,IF(C21&lt;=150000,C21,IF(C20&lt;=150000,C20,IF(C19&lt;=150000,C19,IF(C18&lt;=150000,C18,IF(C17&lt;=150000,C17,C16)))))))))</f>
        <v>102400</v>
      </c>
    </row>
    <row r="8" spans="2:13" ht="15.75" thickBot="1" x14ac:dyDescent="0.3">
      <c r="B8" s="22" t="s">
        <v>8</v>
      </c>
      <c r="C8" s="23">
        <v>150000</v>
      </c>
      <c r="I8" s="35" t="s">
        <v>10</v>
      </c>
      <c r="J8" s="36"/>
      <c r="K8" s="25">
        <f>IF(C25&lt;=150000,D25,IF(C24&lt;=150000,D24,IF(C23&lt;=150000,D23,IF(C22&lt;=150000,D22,IF(C21&lt;=150000,D21,IF(C20&lt;=150000,D20,IF(C19&lt;=150000,D19,IF(C18&lt;=150000,D18,IF(C17&lt;=150000,D17,D16)))))))))</f>
        <v>136500</v>
      </c>
    </row>
    <row r="10" spans="2:13" ht="15.75" thickBot="1" x14ac:dyDescent="0.3"/>
    <row r="11" spans="2:13" x14ac:dyDescent="0.25">
      <c r="B11" s="5" t="s">
        <v>3</v>
      </c>
      <c r="C11" s="6" t="s">
        <v>4</v>
      </c>
      <c r="D11" s="6" t="s">
        <v>5</v>
      </c>
      <c r="E11" s="6" t="s">
        <v>6</v>
      </c>
      <c r="F11" s="7" t="s">
        <v>7</v>
      </c>
      <c r="H11" s="5" t="s">
        <v>19</v>
      </c>
      <c r="I11" s="6" t="s">
        <v>3</v>
      </c>
      <c r="J11" s="6" t="s">
        <v>4</v>
      </c>
      <c r="K11" s="6" t="s">
        <v>5</v>
      </c>
      <c r="L11" s="6" t="s">
        <v>6</v>
      </c>
      <c r="M11" s="7" t="s">
        <v>7</v>
      </c>
    </row>
    <row r="12" spans="2:13" x14ac:dyDescent="0.25">
      <c r="B12" s="16">
        <v>0</v>
      </c>
      <c r="C12" s="1">
        <v>0</v>
      </c>
      <c r="D12" s="2">
        <v>0</v>
      </c>
      <c r="E12" s="3">
        <v>0</v>
      </c>
      <c r="F12" s="9">
        <v>0</v>
      </c>
      <c r="H12" s="8">
        <f>(IF(C25&lt;=150000,B25,IF(C24&lt;=150000,B24,IF(C23&lt;=150000,B23,IF(C22&lt;=150000,B22,IF(C21&lt;=150000,B21,IF(C20&lt;=150000,B20,IF(C19&lt;=150000,B19,IF(C18&lt;=150000,B18,IF(C17&lt;=150000,B17,B16))))))))))+1</f>
        <v>7</v>
      </c>
      <c r="I12" s="4" t="s">
        <v>8</v>
      </c>
      <c r="J12" s="1">
        <f>$C$8</f>
        <v>150000</v>
      </c>
      <c r="K12" s="2">
        <f>J12+K8</f>
        <v>286500</v>
      </c>
      <c r="L12" s="3">
        <f>J12*2</f>
        <v>300000</v>
      </c>
      <c r="M12" s="9">
        <f>L12-K12</f>
        <v>13500</v>
      </c>
    </row>
    <row r="13" spans="2:13" x14ac:dyDescent="0.25">
      <c r="B13" s="16">
        <v>1</v>
      </c>
      <c r="C13" s="1">
        <f>C7</f>
        <v>100</v>
      </c>
      <c r="D13" s="2">
        <f>C13</f>
        <v>100</v>
      </c>
      <c r="E13" s="3">
        <f>C13*2</f>
        <v>200</v>
      </c>
      <c r="F13" s="9">
        <f>E13-D13</f>
        <v>100</v>
      </c>
      <c r="H13" s="8">
        <f>H12+1</f>
        <v>8</v>
      </c>
      <c r="I13" s="4" t="s">
        <v>11</v>
      </c>
      <c r="J13" s="1">
        <f>$C$8</f>
        <v>150000</v>
      </c>
      <c r="K13" s="2">
        <f>$C$8+K12</f>
        <v>436500</v>
      </c>
      <c r="L13" s="3">
        <f t="shared" ref="L13:L20" si="0">J13*2</f>
        <v>300000</v>
      </c>
      <c r="M13" s="9">
        <f>L13-K13</f>
        <v>-136500</v>
      </c>
    </row>
    <row r="14" spans="2:13" x14ac:dyDescent="0.25">
      <c r="B14" s="16">
        <v>2</v>
      </c>
      <c r="C14" s="1">
        <f>C13*$C$6</f>
        <v>400</v>
      </c>
      <c r="D14" s="2">
        <f>C14+D13</f>
        <v>500</v>
      </c>
      <c r="E14" s="3">
        <f>C14*2</f>
        <v>800</v>
      </c>
      <c r="F14" s="9">
        <f>E14-D14</f>
        <v>300</v>
      </c>
      <c r="H14" s="8">
        <f t="shared" ref="H14:H20" si="1">H13+1</f>
        <v>9</v>
      </c>
      <c r="I14" s="4" t="s">
        <v>12</v>
      </c>
      <c r="J14" s="1">
        <f t="shared" ref="J14:J20" si="2">$C$8</f>
        <v>150000</v>
      </c>
      <c r="K14" s="2">
        <f t="shared" ref="K14:K20" si="3">$C$8+K13</f>
        <v>586500</v>
      </c>
      <c r="L14" s="3">
        <f t="shared" si="0"/>
        <v>300000</v>
      </c>
      <c r="M14" s="9">
        <f t="shared" ref="M14:M20" si="4">L14-K14</f>
        <v>-286500</v>
      </c>
    </row>
    <row r="15" spans="2:13" x14ac:dyDescent="0.25">
      <c r="B15" s="16">
        <v>3</v>
      </c>
      <c r="C15" s="1">
        <f t="shared" ref="C15:C24" si="5">C14*$C$6</f>
        <v>1600</v>
      </c>
      <c r="D15" s="2">
        <f t="shared" ref="D15:D24" si="6">C15+D14</f>
        <v>2100</v>
      </c>
      <c r="E15" s="3">
        <f t="shared" ref="E15:E24" si="7">C15*2</f>
        <v>3200</v>
      </c>
      <c r="F15" s="9">
        <f t="shared" ref="F15:F24" si="8">E15-D15</f>
        <v>1100</v>
      </c>
      <c r="H15" s="8">
        <f t="shared" si="1"/>
        <v>10</v>
      </c>
      <c r="I15" s="4" t="s">
        <v>13</v>
      </c>
      <c r="J15" s="1">
        <f t="shared" si="2"/>
        <v>150000</v>
      </c>
      <c r="K15" s="2">
        <f t="shared" si="3"/>
        <v>736500</v>
      </c>
      <c r="L15" s="3">
        <f t="shared" si="0"/>
        <v>300000</v>
      </c>
      <c r="M15" s="9">
        <f t="shared" si="4"/>
        <v>-436500</v>
      </c>
    </row>
    <row r="16" spans="2:13" x14ac:dyDescent="0.25">
      <c r="B16" s="16">
        <v>4</v>
      </c>
      <c r="C16" s="1">
        <f t="shared" si="5"/>
        <v>6400</v>
      </c>
      <c r="D16" s="2">
        <f t="shared" si="6"/>
        <v>8500</v>
      </c>
      <c r="E16" s="3">
        <f t="shared" si="7"/>
        <v>12800</v>
      </c>
      <c r="F16" s="9">
        <f t="shared" si="8"/>
        <v>4300</v>
      </c>
      <c r="H16" s="8">
        <f t="shared" si="1"/>
        <v>11</v>
      </c>
      <c r="I16" s="4" t="s">
        <v>14</v>
      </c>
      <c r="J16" s="1">
        <f t="shared" si="2"/>
        <v>150000</v>
      </c>
      <c r="K16" s="2">
        <f t="shared" si="3"/>
        <v>886500</v>
      </c>
      <c r="L16" s="3">
        <f t="shared" si="0"/>
        <v>300000</v>
      </c>
      <c r="M16" s="9">
        <f t="shared" si="4"/>
        <v>-586500</v>
      </c>
    </row>
    <row r="17" spans="2:13" x14ac:dyDescent="0.25">
      <c r="B17" s="16">
        <v>5</v>
      </c>
      <c r="C17" s="1">
        <f t="shared" si="5"/>
        <v>25600</v>
      </c>
      <c r="D17" s="2">
        <f t="shared" si="6"/>
        <v>34100</v>
      </c>
      <c r="E17" s="3">
        <f t="shared" si="7"/>
        <v>51200</v>
      </c>
      <c r="F17" s="9">
        <f t="shared" si="8"/>
        <v>17100</v>
      </c>
      <c r="H17" s="8">
        <f t="shared" si="1"/>
        <v>12</v>
      </c>
      <c r="I17" s="4" t="s">
        <v>15</v>
      </c>
      <c r="J17" s="1">
        <f t="shared" si="2"/>
        <v>150000</v>
      </c>
      <c r="K17" s="2">
        <f t="shared" si="3"/>
        <v>1036500</v>
      </c>
      <c r="L17" s="3">
        <f t="shared" si="0"/>
        <v>300000</v>
      </c>
      <c r="M17" s="9">
        <f t="shared" si="4"/>
        <v>-736500</v>
      </c>
    </row>
    <row r="18" spans="2:13" x14ac:dyDescent="0.25">
      <c r="B18" s="16">
        <v>6</v>
      </c>
      <c r="C18" s="1">
        <f t="shared" si="5"/>
        <v>102400</v>
      </c>
      <c r="D18" s="2">
        <f t="shared" si="6"/>
        <v>136500</v>
      </c>
      <c r="E18" s="3">
        <f t="shared" si="7"/>
        <v>204800</v>
      </c>
      <c r="F18" s="9">
        <f t="shared" si="8"/>
        <v>68300</v>
      </c>
      <c r="H18" s="8">
        <f t="shared" si="1"/>
        <v>13</v>
      </c>
      <c r="I18" s="4" t="s">
        <v>16</v>
      </c>
      <c r="J18" s="1">
        <f t="shared" si="2"/>
        <v>150000</v>
      </c>
      <c r="K18" s="2">
        <f t="shared" si="3"/>
        <v>1186500</v>
      </c>
      <c r="L18" s="3">
        <f t="shared" si="0"/>
        <v>300000</v>
      </c>
      <c r="M18" s="9">
        <f t="shared" si="4"/>
        <v>-886500</v>
      </c>
    </row>
    <row r="19" spans="2:13" x14ac:dyDescent="0.25">
      <c r="B19" s="16">
        <v>7</v>
      </c>
      <c r="C19" s="1">
        <f t="shared" si="5"/>
        <v>409600</v>
      </c>
      <c r="D19" s="2">
        <f t="shared" si="6"/>
        <v>546100</v>
      </c>
      <c r="E19" s="3">
        <f t="shared" si="7"/>
        <v>819200</v>
      </c>
      <c r="F19" s="9">
        <f t="shared" si="8"/>
        <v>273100</v>
      </c>
      <c r="H19" s="8">
        <f t="shared" si="1"/>
        <v>14</v>
      </c>
      <c r="I19" s="4" t="s">
        <v>17</v>
      </c>
      <c r="J19" s="1">
        <f t="shared" si="2"/>
        <v>150000</v>
      </c>
      <c r="K19" s="2">
        <f t="shared" si="3"/>
        <v>1336500</v>
      </c>
      <c r="L19" s="3">
        <f t="shared" si="0"/>
        <v>300000</v>
      </c>
      <c r="M19" s="9">
        <f t="shared" si="4"/>
        <v>-1036500</v>
      </c>
    </row>
    <row r="20" spans="2:13" ht="15.75" thickBot="1" x14ac:dyDescent="0.3">
      <c r="B20" s="16">
        <v>8</v>
      </c>
      <c r="C20" s="1">
        <f t="shared" si="5"/>
        <v>1638400</v>
      </c>
      <c r="D20" s="2">
        <f t="shared" si="6"/>
        <v>2184500</v>
      </c>
      <c r="E20" s="3">
        <f t="shared" si="7"/>
        <v>3276800</v>
      </c>
      <c r="F20" s="9">
        <f t="shared" si="8"/>
        <v>1092300</v>
      </c>
      <c r="H20" s="10">
        <f t="shared" si="1"/>
        <v>15</v>
      </c>
      <c r="I20" s="11" t="s">
        <v>18</v>
      </c>
      <c r="J20" s="12">
        <f t="shared" si="2"/>
        <v>150000</v>
      </c>
      <c r="K20" s="13">
        <f t="shared" si="3"/>
        <v>1486500</v>
      </c>
      <c r="L20" s="14">
        <f t="shared" si="0"/>
        <v>300000</v>
      </c>
      <c r="M20" s="15">
        <f t="shared" si="4"/>
        <v>-1186500</v>
      </c>
    </row>
    <row r="21" spans="2:13" x14ac:dyDescent="0.25">
      <c r="B21" s="16">
        <v>9</v>
      </c>
      <c r="C21" s="1">
        <f t="shared" si="5"/>
        <v>6553600</v>
      </c>
      <c r="D21" s="2">
        <f t="shared" si="6"/>
        <v>8738100</v>
      </c>
      <c r="E21" s="3">
        <f t="shared" si="7"/>
        <v>13107200</v>
      </c>
      <c r="F21" s="9">
        <f t="shared" si="8"/>
        <v>4369100</v>
      </c>
    </row>
    <row r="22" spans="2:13" x14ac:dyDescent="0.25">
      <c r="B22" s="16">
        <v>10</v>
      </c>
      <c r="C22" s="1">
        <f t="shared" si="5"/>
        <v>26214400</v>
      </c>
      <c r="D22" s="2">
        <f t="shared" si="6"/>
        <v>34952500</v>
      </c>
      <c r="E22" s="3">
        <f t="shared" si="7"/>
        <v>52428800</v>
      </c>
      <c r="F22" s="9">
        <f t="shared" si="8"/>
        <v>17476300</v>
      </c>
    </row>
    <row r="23" spans="2:13" x14ac:dyDescent="0.25">
      <c r="B23" s="16">
        <v>11</v>
      </c>
      <c r="C23" s="1">
        <f t="shared" si="5"/>
        <v>104857600</v>
      </c>
      <c r="D23" s="2">
        <f t="shared" si="6"/>
        <v>139810100</v>
      </c>
      <c r="E23" s="3">
        <f t="shared" si="7"/>
        <v>209715200</v>
      </c>
      <c r="F23" s="9">
        <f t="shared" si="8"/>
        <v>69905100</v>
      </c>
      <c r="H23" s="26" t="s">
        <v>20</v>
      </c>
      <c r="I23" s="27"/>
      <c r="J23" s="28"/>
      <c r="K23" s="2">
        <f>IF(M13&gt;0,H13,IF(M12&gt;0,H12,H12-1))</f>
        <v>7</v>
      </c>
    </row>
    <row r="24" spans="2:13" x14ac:dyDescent="0.25">
      <c r="B24" s="16">
        <v>12</v>
      </c>
      <c r="C24" s="1">
        <f t="shared" si="5"/>
        <v>419430400</v>
      </c>
      <c r="D24" s="2">
        <f t="shared" si="6"/>
        <v>559240500</v>
      </c>
      <c r="E24" s="3">
        <f t="shared" si="7"/>
        <v>838860800</v>
      </c>
      <c r="F24" s="9">
        <f t="shared" si="8"/>
        <v>279620300</v>
      </c>
    </row>
    <row r="25" spans="2:13" ht="15.75" thickBot="1" x14ac:dyDescent="0.3">
      <c r="B25" s="17">
        <v>13</v>
      </c>
      <c r="C25" s="12">
        <f>C24*$C$6</f>
        <v>1677721600</v>
      </c>
      <c r="D25" s="13">
        <f>C25+D24</f>
        <v>2236962100</v>
      </c>
      <c r="E25" s="14">
        <f>C25*2</f>
        <v>3355443200</v>
      </c>
      <c r="F25" s="15">
        <f>E25-D25</f>
        <v>1118481100</v>
      </c>
    </row>
  </sheetData>
  <mergeCells count="4">
    <mergeCell ref="G3:H3"/>
    <mergeCell ref="C3:E3"/>
    <mergeCell ref="I7:J7"/>
    <mergeCell ref="I8:J8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2022-08-23T04:09:28Z</dcterms:created>
  <dcterms:modified xsi:type="dcterms:W3CDTF">2022-08-24T12:07:09Z</dcterms:modified>
</cp:coreProperties>
</file>