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KOTA/work/TsuriMapMaker/doc/"/>
    </mc:Choice>
  </mc:AlternateContent>
  <xr:revisionPtr revIDLastSave="0" documentId="13_ncr:1_{B72FF8E0-3ADE-9144-AB09-D2216A5AD116}" xr6:coauthVersionLast="47" xr6:coauthVersionMax="47" xr10:uidLastSave="{00000000-0000-0000-0000-000000000000}"/>
  <bookViews>
    <workbookView xWindow="-29260" yWindow="2240" windowWidth="10620" windowHeight="13080" firstSheet="4" activeTab="8" xr2:uid="{2C8663B7-A646-664E-AD48-D017962260BA}"/>
  </bookViews>
  <sheets>
    <sheet name="概要" sheetId="1" r:id="rId1"/>
    <sheet name="機能詳細" sheetId="2" r:id="rId2"/>
    <sheet name="Schedule" sheetId="3" r:id="rId3"/>
    <sheet name="Functions=&gt;" sheetId="4" r:id="rId4"/>
    <sheet name="Sheet2" sheetId="5" r:id="rId5"/>
    <sheet name="Sheet3" sheetId="6" r:id="rId6"/>
    <sheet name="UI=&gt;" sheetId="7" r:id="rId7"/>
    <sheet name="TOP" sheetId="8" r:id="rId8"/>
    <sheet name="View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2" l="1"/>
  <c r="H12" i="2"/>
  <c r="H13" i="2"/>
  <c r="H14" i="2"/>
  <c r="H15" i="2"/>
  <c r="H16" i="2"/>
  <c r="H17" i="2"/>
  <c r="H18" i="2"/>
  <c r="H19" i="2" s="1"/>
  <c r="H9" i="2"/>
  <c r="H10" i="2" s="1"/>
  <c r="H6" i="2"/>
  <c r="H7" i="2" s="1"/>
  <c r="H8" i="2" s="1"/>
  <c r="H5" i="2"/>
  <c r="E11" i="2"/>
  <c r="E12" i="2"/>
  <c r="E13" i="2" s="1"/>
  <c r="E14" i="2" s="1"/>
  <c r="E15" i="2" s="1"/>
  <c r="E16" i="2" s="1"/>
  <c r="E17" i="2" s="1"/>
  <c r="E18" i="2" s="1"/>
  <c r="E19" i="2" s="1"/>
  <c r="E9" i="2"/>
  <c r="E10" i="2" s="1"/>
  <c r="E6" i="2"/>
  <c r="E7" i="2" s="1"/>
  <c r="E8" i="2" s="1"/>
  <c r="B11" i="2"/>
  <c r="B12" i="2" s="1"/>
  <c r="B13" i="2" s="1"/>
  <c r="B14" i="2" s="1"/>
  <c r="B15" i="2" s="1"/>
  <c r="B16" i="2" s="1"/>
  <c r="B17" i="2" s="1"/>
  <c r="B18" i="2" s="1"/>
  <c r="B19" i="2" s="1"/>
  <c r="B9" i="2"/>
  <c r="B10" i="2"/>
  <c r="B6" i="2"/>
  <c r="B7" i="2"/>
  <c r="B8" i="2" s="1"/>
  <c r="D9" i="2"/>
  <c r="D10" i="2"/>
  <c r="D6" i="2"/>
  <c r="I4" i="2"/>
  <c r="F4" i="2"/>
  <c r="E5" i="2"/>
  <c r="B5" i="2"/>
  <c r="D7" i="2"/>
  <c r="D8" i="2"/>
  <c r="D11" i="2"/>
  <c r="D12" i="2"/>
  <c r="D5" i="2"/>
  <c r="D13" i="2"/>
  <c r="D14" i="2"/>
  <c r="D15" i="2"/>
  <c r="D16" i="2"/>
  <c r="D17" i="2"/>
  <c r="D18" i="2"/>
  <c r="D19" i="2"/>
  <c r="D4" i="2"/>
  <c r="I3" i="3"/>
  <c r="I1" i="3" s="1"/>
  <c r="H1" i="3"/>
  <c r="H2" i="3"/>
  <c r="I6" i="2" l="1"/>
  <c r="F6" i="2"/>
  <c r="F5" i="2"/>
  <c r="I5" i="2"/>
  <c r="J3" i="3"/>
  <c r="I2" i="3"/>
  <c r="I7" i="2" l="1"/>
  <c r="F7" i="2"/>
  <c r="J2" i="3"/>
  <c r="J1" i="3"/>
  <c r="K3" i="3"/>
  <c r="I8" i="2" l="1"/>
  <c r="F8" i="2"/>
  <c r="L3" i="3"/>
  <c r="K1" i="3"/>
  <c r="K2" i="3"/>
  <c r="I11" i="2" l="1"/>
  <c r="F11" i="2"/>
  <c r="M3" i="3"/>
  <c r="L1" i="3"/>
  <c r="L2" i="3"/>
  <c r="I12" i="2" l="1"/>
  <c r="F12" i="2"/>
  <c r="M2" i="3"/>
  <c r="N3" i="3"/>
  <c r="M1" i="3"/>
  <c r="I13" i="2" l="1"/>
  <c r="F13" i="2"/>
  <c r="O3" i="3"/>
  <c r="N1" i="3"/>
  <c r="N2" i="3"/>
  <c r="I14" i="2" l="1"/>
  <c r="F14" i="2"/>
  <c r="O2" i="3"/>
  <c r="O1" i="3"/>
  <c r="P3" i="3"/>
  <c r="I15" i="2" l="1"/>
  <c r="F15" i="2"/>
  <c r="P1" i="3"/>
  <c r="P2" i="3"/>
  <c r="Q3" i="3"/>
  <c r="I16" i="2" l="1"/>
  <c r="F16" i="2"/>
  <c r="Q2" i="3"/>
  <c r="R3" i="3"/>
  <c r="Q1" i="3"/>
  <c r="I17" i="2" l="1"/>
  <c r="F17" i="2"/>
  <c r="R2" i="3"/>
  <c r="S3" i="3"/>
  <c r="R1" i="3"/>
  <c r="I19" i="2" l="1"/>
  <c r="I18" i="2"/>
  <c r="F18" i="2"/>
  <c r="S1" i="3"/>
  <c r="S2" i="3"/>
  <c r="T3" i="3"/>
  <c r="F19" i="2" l="1"/>
  <c r="T2" i="3"/>
  <c r="T1" i="3"/>
  <c r="U3" i="3"/>
  <c r="C21" i="3" l="1"/>
  <c r="C25" i="3"/>
  <c r="C20" i="3"/>
  <c r="C24" i="3"/>
  <c r="C23" i="3"/>
  <c r="C19" i="3"/>
  <c r="C26" i="3"/>
  <c r="C22" i="3"/>
  <c r="V3" i="3"/>
  <c r="U1" i="3"/>
  <c r="U2" i="3"/>
  <c r="W3" i="3" l="1"/>
  <c r="V2" i="3"/>
  <c r="V1" i="3"/>
  <c r="W1" i="3" l="1"/>
  <c r="W2" i="3"/>
  <c r="X3" i="3"/>
  <c r="X2" i="3" l="1"/>
  <c r="X1" i="3"/>
  <c r="Y3" i="3"/>
  <c r="Y1" i="3" l="1"/>
  <c r="Y2" i="3"/>
  <c r="Z3" i="3"/>
  <c r="Z1" i="3" l="1"/>
  <c r="AA3" i="3"/>
  <c r="Z2" i="3"/>
  <c r="AA2" i="3" l="1"/>
  <c r="AB3" i="3"/>
  <c r="AA1" i="3"/>
  <c r="AB2" i="3" l="1"/>
  <c r="AC3" i="3"/>
  <c r="AB1" i="3"/>
  <c r="AD3" i="3" l="1"/>
  <c r="AC2" i="3"/>
  <c r="AC1" i="3"/>
  <c r="AD2" i="3" l="1"/>
  <c r="AE3" i="3"/>
  <c r="AD1" i="3"/>
  <c r="AE2" i="3" l="1"/>
  <c r="AF3" i="3"/>
  <c r="AE1" i="3"/>
  <c r="AF2" i="3" l="1"/>
  <c r="AF1" i="3"/>
  <c r="AG3" i="3"/>
  <c r="AG2" i="3" l="1"/>
  <c r="AH3" i="3"/>
  <c r="AG1" i="3"/>
  <c r="AH1" i="3" l="1"/>
  <c r="AH2" i="3"/>
  <c r="AI3" i="3"/>
  <c r="AI1" i="3" l="1"/>
  <c r="AI2" i="3"/>
  <c r="AJ3" i="3"/>
  <c r="AK3" i="3" l="1"/>
  <c r="AJ1" i="3"/>
  <c r="AJ2" i="3"/>
  <c r="AL3" i="3" l="1"/>
  <c r="AK1" i="3"/>
  <c r="AK2" i="3"/>
  <c r="AM3" i="3" l="1"/>
  <c r="AL1" i="3"/>
  <c r="AL2" i="3"/>
  <c r="AM1" i="3" l="1"/>
  <c r="AM2" i="3"/>
  <c r="AN3" i="3"/>
  <c r="AN1" i="3" l="1"/>
  <c r="AN2" i="3"/>
  <c r="AO3" i="3"/>
  <c r="AO1" i="3" l="1"/>
  <c r="AO2" i="3"/>
  <c r="AP3" i="3"/>
  <c r="AP1" i="3" l="1"/>
  <c r="AP2" i="3"/>
  <c r="AQ3" i="3"/>
  <c r="AQ1" i="3" l="1"/>
  <c r="AQ2" i="3"/>
  <c r="AR3" i="3"/>
  <c r="AR1" i="3" l="1"/>
  <c r="AR2" i="3"/>
  <c r="AS3" i="3"/>
  <c r="AS1" i="3" l="1"/>
  <c r="AS2" i="3"/>
  <c r="AT3" i="3"/>
  <c r="AU3" i="3" l="1"/>
  <c r="AT2" i="3"/>
  <c r="AT1" i="3"/>
  <c r="AU2" i="3" l="1"/>
  <c r="AV3" i="3"/>
  <c r="AU1" i="3"/>
  <c r="AV2" i="3" l="1"/>
  <c r="AW3" i="3"/>
  <c r="AV1" i="3"/>
  <c r="AW1" i="3" l="1"/>
  <c r="AX3" i="3"/>
  <c r="AY3" i="3" s="1"/>
  <c r="AW2" i="3"/>
  <c r="AY1" i="3" l="1"/>
  <c r="AZ3" i="3"/>
  <c r="AY2" i="3"/>
  <c r="AX2" i="3"/>
  <c r="AX1" i="3"/>
  <c r="AZ1" i="3" l="1"/>
  <c r="BA3" i="3"/>
  <c r="AZ2" i="3"/>
  <c r="BA1" i="3" l="1"/>
  <c r="BB3" i="3"/>
  <c r="BA2" i="3"/>
  <c r="BB1" i="3" l="1"/>
  <c r="BC3" i="3"/>
  <c r="BB2" i="3"/>
  <c r="BC2" i="3" l="1"/>
  <c r="BD3" i="3"/>
  <c r="BC1" i="3"/>
  <c r="BD2" i="3" l="1"/>
  <c r="BE3" i="3"/>
  <c r="BD1" i="3"/>
  <c r="BE1" i="3" l="1"/>
  <c r="BF3" i="3"/>
  <c r="BE2" i="3"/>
  <c r="BG3" i="3" l="1"/>
  <c r="BF2" i="3"/>
  <c r="BF1" i="3"/>
  <c r="BG1" i="3" l="1"/>
  <c r="BG2" i="3"/>
</calcChain>
</file>

<file path=xl/sharedStrings.xml><?xml version="1.0" encoding="utf-8"?>
<sst xmlns="http://schemas.openxmlformats.org/spreadsheetml/2006/main" count="173" uniqueCount="113">
  <si>
    <t>Tsuri Map Maker</t>
    <phoneticPr fontId="1"/>
  </si>
  <si>
    <t>プロジェクト名</t>
    <phoneticPr fontId="1"/>
  </si>
  <si>
    <t>ターゲットユーザ</t>
    <phoneticPr fontId="1"/>
  </si>
  <si>
    <t>Tsuri Map Maker（釣りマップメーカー）</t>
    <rPh sb="16" eb="17">
      <t xml:space="preserve">ツリマップメーカー </t>
    </rPh>
    <phoneticPr fontId="1"/>
  </si>
  <si>
    <t>・エクセル出力など、恒久的にデータを残したい</t>
    <rPh sb="5" eb="7">
      <t xml:space="preserve">シュツリョク </t>
    </rPh>
    <rPh sb="10" eb="13">
      <t xml:space="preserve">コウキュウテキニ </t>
    </rPh>
    <rPh sb="18" eb="19">
      <t xml:space="preserve">ノコセル </t>
    </rPh>
    <phoneticPr fontId="1"/>
  </si>
  <si>
    <t>・釣果情報のデータ分析を行いたい（各種パラメータの相関）</t>
    <rPh sb="0" eb="1">
      <t>・</t>
    </rPh>
    <rPh sb="12" eb="13">
      <t xml:space="preserve">オコナイタイ </t>
    </rPh>
    <rPh sb="17" eb="19">
      <t xml:space="preserve">カクシュ </t>
    </rPh>
    <rPh sb="25" eb="27">
      <t xml:space="preserve">ソウカｎ </t>
    </rPh>
    <phoneticPr fontId="1"/>
  </si>
  <si>
    <t>・釣り場の海底状況（ストラクチャなど）のデータ記録をしたい</t>
    <rPh sb="0" eb="1">
      <t>・</t>
    </rPh>
    <rPh sb="1" eb="2">
      <t xml:space="preserve">ツリバ </t>
    </rPh>
    <rPh sb="5" eb="9">
      <t xml:space="preserve">カイテイジョウキョウ </t>
    </rPh>
    <rPh sb="23" eb="25">
      <t xml:space="preserve">キロク </t>
    </rPh>
    <phoneticPr fontId="1"/>
  </si>
  <si>
    <t>開発言語</t>
    <rPh sb="0" eb="4">
      <t xml:space="preserve">カイハツゲンゴ </t>
    </rPh>
    <phoneticPr fontId="1"/>
  </si>
  <si>
    <t>React Native</t>
    <phoneticPr fontId="1"/>
  </si>
  <si>
    <t>開発目的(Development Goal)</t>
    <rPh sb="0" eb="2">
      <t xml:space="preserve">カイハツモクテキ </t>
    </rPh>
    <rPh sb="2" eb="4">
      <t xml:space="preserve">モクテキ </t>
    </rPh>
    <phoneticPr fontId="1"/>
  </si>
  <si>
    <t>リリース目標</t>
    <rPh sb="4" eb="6">
      <t xml:space="preserve">モクヒョウ </t>
    </rPh>
    <phoneticPr fontId="1"/>
  </si>
  <si>
    <t>釣り場マップ作成</t>
    <rPh sb="0" eb="1">
      <t xml:space="preserve">ツリバ </t>
    </rPh>
    <rPh sb="6" eb="8">
      <t xml:space="preserve">サクセイ </t>
    </rPh>
    <phoneticPr fontId="1"/>
  </si>
  <si>
    <t>-</t>
    <phoneticPr fontId="1"/>
  </si>
  <si>
    <t>トレース番号</t>
    <rPh sb="4" eb="6">
      <t xml:space="preserve">バンゴウ </t>
    </rPh>
    <phoneticPr fontId="1"/>
  </si>
  <si>
    <t>機能(トップレベル)</t>
    <rPh sb="0" eb="2">
      <t xml:space="preserve">キノウ </t>
    </rPh>
    <phoneticPr fontId="1"/>
  </si>
  <si>
    <t>釣果記録</t>
    <phoneticPr fontId="1"/>
  </si>
  <si>
    <t>Android / iOS</t>
    <phoneticPr fontId="1"/>
  </si>
  <si>
    <t>データ分析</t>
    <phoneticPr fontId="1"/>
  </si>
  <si>
    <t>【Rev.1.0.0】</t>
    <phoneticPr fontId="1"/>
  </si>
  <si>
    <t>内容</t>
    <rPh sb="0" eb="2">
      <t xml:space="preserve">ナイヨウ </t>
    </rPh>
    <phoneticPr fontId="1"/>
  </si>
  <si>
    <t>開始</t>
    <rPh sb="0" eb="2">
      <t xml:space="preserve">カイシ </t>
    </rPh>
    <phoneticPr fontId="1"/>
  </si>
  <si>
    <t>完了</t>
    <rPh sb="0" eb="2">
      <t xml:space="preserve">カンリョウ </t>
    </rPh>
    <phoneticPr fontId="1"/>
  </si>
  <si>
    <t>目標</t>
    <rPh sb="0" eb="2">
      <t xml:space="preserve">モクヒョウ </t>
    </rPh>
    <phoneticPr fontId="1"/>
  </si>
  <si>
    <t>実績</t>
    <rPh sb="0" eb="2">
      <t xml:space="preserve">ジッセキ </t>
    </rPh>
    <phoneticPr fontId="1"/>
  </si>
  <si>
    <t>タスク</t>
    <phoneticPr fontId="1"/>
  </si>
  <si>
    <t>釣り人 ・・・　釣り前後のプロセスを楽しむ人</t>
    <rPh sb="0" eb="1">
      <t xml:space="preserve">ツリ </t>
    </rPh>
    <rPh sb="2" eb="3">
      <t xml:space="preserve">ビト </t>
    </rPh>
    <rPh sb="8" eb="9">
      <t xml:space="preserve">ツリ </t>
    </rPh>
    <rPh sb="10" eb="12">
      <t xml:space="preserve">ゼンゴ </t>
    </rPh>
    <rPh sb="18" eb="19">
      <t xml:space="preserve">タノシムヒト </t>
    </rPh>
    <phoneticPr fontId="1"/>
  </si>
  <si>
    <t>iOS(T.B.D)</t>
    <phoneticPr fontId="1"/>
  </si>
  <si>
    <t>ターゲットデバイス (T.B.D)</t>
    <phoneticPr fontId="1"/>
  </si>
  <si>
    <t>アプリケーション名 (T.B.D.)</t>
    <phoneticPr fontId="1"/>
  </si>
  <si>
    <t>◆アプリ概要検討</t>
    <rPh sb="4" eb="6">
      <t xml:space="preserve">ガイヨウ </t>
    </rPh>
    <rPh sb="6" eb="8">
      <t xml:space="preserve">ケントウ </t>
    </rPh>
    <phoneticPr fontId="1"/>
  </si>
  <si>
    <t>◆スケジュール検討</t>
    <rPh sb="7" eb="9">
      <t xml:space="preserve">ケントウ </t>
    </rPh>
    <phoneticPr fontId="1"/>
  </si>
  <si>
    <t>◆機能詳細検討</t>
    <rPh sb="1" eb="5">
      <t xml:space="preserve">キノウショウサイ </t>
    </rPh>
    <rPh sb="5" eb="7">
      <t xml:space="preserve">ケントウ </t>
    </rPh>
    <phoneticPr fontId="1"/>
  </si>
  <si>
    <t>・機能一覧</t>
    <rPh sb="1" eb="5">
      <t xml:space="preserve">キノウイチラｎ </t>
    </rPh>
    <phoneticPr fontId="1"/>
  </si>
  <si>
    <t>・リスク検討</t>
    <rPh sb="4" eb="6">
      <t xml:space="preserve">ケントウ </t>
    </rPh>
    <phoneticPr fontId="1"/>
  </si>
  <si>
    <t>x</t>
    <phoneticPr fontId="1"/>
  </si>
  <si>
    <t>保留</t>
    <rPh sb="0" eb="2">
      <t xml:space="preserve">ホリュウ </t>
    </rPh>
    <phoneticPr fontId="1"/>
  </si>
  <si>
    <t>◆設計</t>
    <rPh sb="1" eb="3">
      <t xml:space="preserve">セッケイ </t>
    </rPh>
    <phoneticPr fontId="1"/>
  </si>
  <si>
    <t>◆設計環境構築</t>
    <rPh sb="1" eb="5">
      <t xml:space="preserve">セッケイカンキョウ </t>
    </rPh>
    <rPh sb="5" eb="7">
      <t xml:space="preserve">コウチク </t>
    </rPh>
    <phoneticPr fontId="1"/>
  </si>
  <si>
    <t>・ReactNative実行環境</t>
    <rPh sb="12" eb="14">
      <t xml:space="preserve">ジッコウ </t>
    </rPh>
    <rPh sb="14" eb="16">
      <t xml:space="preserve">カンキョウ </t>
    </rPh>
    <phoneticPr fontId="1"/>
  </si>
  <si>
    <t>・GitHubレポジトリ作成</t>
    <rPh sb="12" eb="14">
      <t xml:space="preserve">サクセイ </t>
    </rPh>
    <phoneticPr fontId="1"/>
  </si>
  <si>
    <t>↑ここよりうえに作成</t>
    <rPh sb="8" eb="10">
      <t xml:space="preserve">サクセイ </t>
    </rPh>
    <phoneticPr fontId="1"/>
  </si>
  <si>
    <t>タスク名</t>
    <phoneticPr fontId="1"/>
  </si>
  <si>
    <t>機能名</t>
    <rPh sb="0" eb="3">
      <t xml:space="preserve">キノウメイ </t>
    </rPh>
    <phoneticPr fontId="1"/>
  </si>
  <si>
    <t>ID</t>
    <phoneticPr fontId="1"/>
  </si>
  <si>
    <t>機能説明</t>
    <rPh sb="0" eb="2">
      <t xml:space="preserve">キノウ </t>
    </rPh>
    <rPh sb="2" eb="4">
      <t xml:space="preserve">セツメイ </t>
    </rPh>
    <phoneticPr fontId="1"/>
  </si>
  <si>
    <t>実現手法</t>
    <rPh sb="0" eb="2">
      <t xml:space="preserve">ジツゲｎ </t>
    </rPh>
    <rPh sb="2" eb="4">
      <t xml:space="preserve">シュホウ </t>
    </rPh>
    <phoneticPr fontId="1"/>
  </si>
  <si>
    <t>地図表示</t>
    <rPh sb="0" eb="2">
      <t xml:space="preserve">チズ </t>
    </rPh>
    <phoneticPr fontId="1"/>
  </si>
  <si>
    <t>地図作成</t>
    <rPh sb="0" eb="1">
      <t xml:space="preserve">チズ </t>
    </rPh>
    <rPh sb="2" eb="4">
      <t xml:space="preserve">サクセイ </t>
    </rPh>
    <phoneticPr fontId="1"/>
  </si>
  <si>
    <t>オーバーレイ表示</t>
    <rPh sb="6" eb="8">
      <t xml:space="preserve">ヒョウジ </t>
    </rPh>
    <phoneticPr fontId="1"/>
  </si>
  <si>
    <t>地図の保存</t>
    <rPh sb="0" eb="2">
      <t xml:space="preserve">チズ </t>
    </rPh>
    <rPh sb="3" eb="5">
      <t xml:space="preserve">ホゾｎ </t>
    </rPh>
    <phoneticPr fontId="1"/>
  </si>
  <si>
    <t>地図の共有</t>
    <rPh sb="0" eb="2">
      <t xml:space="preserve">チズ </t>
    </rPh>
    <rPh sb="2" eb="3">
      <t>ノ</t>
    </rPh>
    <rPh sb="3" eb="5">
      <t xml:space="preserve">キョウユウ </t>
    </rPh>
    <phoneticPr fontId="1"/>
  </si>
  <si>
    <t>使用APIなど</t>
    <rPh sb="0" eb="2">
      <t xml:space="preserve">シヨウ </t>
    </rPh>
    <phoneticPr fontId="1"/>
  </si>
  <si>
    <t>カレンダー表示</t>
    <rPh sb="5" eb="7">
      <t xml:space="preserve">ヒョウジ </t>
    </rPh>
    <phoneticPr fontId="1"/>
  </si>
  <si>
    <t>日別釣行結果</t>
    <rPh sb="0" eb="2">
      <t xml:space="preserve">ヒベツ </t>
    </rPh>
    <rPh sb="2" eb="4">
      <t xml:space="preserve">チョウコウ </t>
    </rPh>
    <rPh sb="4" eb="6">
      <t xml:space="preserve">ケッカ </t>
    </rPh>
    <phoneticPr fontId="1"/>
  </si>
  <si>
    <t>記録(1釣行単位)</t>
    <rPh sb="0" eb="2">
      <t xml:space="preserve">キロク </t>
    </rPh>
    <rPh sb="4" eb="6">
      <t xml:space="preserve">チョウコウ </t>
    </rPh>
    <rPh sb="6" eb="8">
      <t xml:space="preserve">タンイ </t>
    </rPh>
    <phoneticPr fontId="1"/>
  </si>
  <si>
    <t>記録(1アクション単位)</t>
    <rPh sb="0" eb="1">
      <t xml:space="preserve">キロク </t>
    </rPh>
    <rPh sb="9" eb="11">
      <t xml:space="preserve">タンイ </t>
    </rPh>
    <phoneticPr fontId="1"/>
  </si>
  <si>
    <t>釣り場の地図を表示する</t>
    <rPh sb="0" eb="1">
      <t xml:space="preserve">ツリバ </t>
    </rPh>
    <rPh sb="4" eb="6">
      <t xml:space="preserve">チズ </t>
    </rPh>
    <rPh sb="7" eb="9">
      <t xml:space="preserve">ヒョウジスル </t>
    </rPh>
    <phoneticPr fontId="1"/>
  </si>
  <si>
    <t>GoogleMapなどの埋め込み、厳しければ画像ファイル</t>
    <rPh sb="12" eb="13">
      <t xml:space="preserve">ウメコミ </t>
    </rPh>
    <rPh sb="17" eb="18">
      <t xml:space="preserve">キビシケレバ </t>
    </rPh>
    <rPh sb="22" eb="24">
      <t xml:space="preserve">ガゾウ </t>
    </rPh>
    <phoneticPr fontId="1"/>
  </si>
  <si>
    <t>釣り場の情報を伝える地図の作成機能。
RPGゲームのマップのようなに、陸、水、障害物がわかるようなアイコンを配置してマップの作成をする。</t>
    <rPh sb="0" eb="1">
      <t xml:space="preserve">ツリバ </t>
    </rPh>
    <rPh sb="3" eb="4">
      <t>ノ</t>
    </rPh>
    <rPh sb="4" eb="6">
      <t xml:space="preserve">ジョウホウ </t>
    </rPh>
    <rPh sb="7" eb="8">
      <t xml:space="preserve">ツタエル </t>
    </rPh>
    <rPh sb="10" eb="12">
      <t xml:space="preserve">チズ </t>
    </rPh>
    <rPh sb="13" eb="15">
      <t xml:space="preserve">サクセイ </t>
    </rPh>
    <rPh sb="15" eb="17">
      <t xml:space="preserve">キノウ </t>
    </rPh>
    <rPh sb="35" eb="36">
      <t xml:space="preserve">リク </t>
    </rPh>
    <rPh sb="37" eb="38">
      <t xml:space="preserve">ミズ </t>
    </rPh>
    <rPh sb="39" eb="42">
      <t xml:space="preserve">ショウガイブツ </t>
    </rPh>
    <rPh sb="54" eb="56">
      <t xml:space="preserve">ハイチ </t>
    </rPh>
    <rPh sb="62" eb="64">
      <t xml:space="preserve">サクセイ </t>
    </rPh>
    <phoneticPr fontId="1"/>
  </si>
  <si>
    <t>・SVG形式の多種多様なアイコンを事前に用意する
・アイコンを選択し配置していく
・配置されたSVGを１つのSVGに変換(T.B.D.)</t>
    <phoneticPr fontId="1"/>
  </si>
  <si>
    <t>作成した地図を実際の地図に重ねて表示可能にする。地図作成時の補助としてではなく、閲覧モードとして実装。</t>
    <rPh sb="0" eb="2">
      <t xml:space="preserve">サクセイ </t>
    </rPh>
    <rPh sb="4" eb="6">
      <t xml:space="preserve">チズ </t>
    </rPh>
    <rPh sb="7" eb="9">
      <t xml:space="preserve">ジッサイノ </t>
    </rPh>
    <rPh sb="10" eb="12">
      <t xml:space="preserve">チズ </t>
    </rPh>
    <rPh sb="13" eb="14">
      <t xml:space="preserve">カサネテ </t>
    </rPh>
    <rPh sb="16" eb="18">
      <t xml:space="preserve">ヒョウジ </t>
    </rPh>
    <rPh sb="18" eb="20">
      <t xml:space="preserve">カノウ </t>
    </rPh>
    <rPh sb="24" eb="29">
      <t xml:space="preserve">チズサクセイジ </t>
    </rPh>
    <rPh sb="30" eb="32">
      <t xml:space="preserve">ホジョ </t>
    </rPh>
    <rPh sb="40" eb="42">
      <t xml:space="preserve">エツランモード </t>
    </rPh>
    <rPh sb="48" eb="50">
      <t xml:space="preserve">ジッソウ </t>
    </rPh>
    <phoneticPr fontId="1"/>
  </si>
  <si>
    <t>地図閲覧</t>
    <rPh sb="0" eb="2">
      <t xml:space="preserve">チズ </t>
    </rPh>
    <rPh sb="2" eb="4">
      <t xml:space="preserve">エツラｎ </t>
    </rPh>
    <phoneticPr fontId="1"/>
  </si>
  <si>
    <t>GoogleMapのAPIであれば、SVGのオーバーレイ作成などが可能。不可能な場合、画像を重ねて透明度の選択を可能にするなど、別途検討。</t>
    <rPh sb="28" eb="30">
      <t xml:space="preserve">サクセイ </t>
    </rPh>
    <rPh sb="33" eb="35">
      <t xml:space="preserve">カノウ </t>
    </rPh>
    <rPh sb="36" eb="39">
      <t xml:space="preserve">フカノウナバアイ </t>
    </rPh>
    <rPh sb="43" eb="45">
      <t xml:space="preserve">ガゾウ </t>
    </rPh>
    <rPh sb="46" eb="47">
      <t xml:space="preserve">カサネテ </t>
    </rPh>
    <rPh sb="49" eb="52">
      <t xml:space="preserve">トウメイド </t>
    </rPh>
    <rPh sb="53" eb="55">
      <t xml:space="preserve">センタク </t>
    </rPh>
    <rPh sb="56" eb="58">
      <t xml:space="preserve">カノウ </t>
    </rPh>
    <rPh sb="64" eb="68">
      <t xml:space="preserve">ベットケントウ </t>
    </rPh>
    <phoneticPr fontId="1"/>
  </si>
  <si>
    <t>React Google Maps Api</t>
    <phoneticPr fontId="1"/>
  </si>
  <si>
    <t>【FC_01_01_01】</t>
    <phoneticPr fontId="1"/>
  </si>
  <si>
    <t>【FC_01_01_02】</t>
    <phoneticPr fontId="1"/>
  </si>
  <si>
    <t>【FC_01_02_01】</t>
    <phoneticPr fontId="1"/>
  </si>
  <si>
    <t>【FC_01_03_01】</t>
    <phoneticPr fontId="1"/>
  </si>
  <si>
    <t>【FC_01_02_02】</t>
    <phoneticPr fontId="1"/>
  </si>
  <si>
    <t>【FC_01_03_02】</t>
    <phoneticPr fontId="1"/>
  </si>
  <si>
    <t>・実現手法検討
（着手しつつ検討）</t>
    <rPh sb="0" eb="1">
      <t>・</t>
    </rPh>
    <rPh sb="1" eb="5">
      <t xml:space="preserve">ジツゲンシュホウ </t>
    </rPh>
    <rPh sb="5" eb="7">
      <t xml:space="preserve">ケントウ </t>
    </rPh>
    <rPh sb="9" eb="11">
      <t xml:space="preserve">チャクシュ </t>
    </rPh>
    <rPh sb="14" eb="16">
      <t xml:space="preserve">ケントウ </t>
    </rPh>
    <phoneticPr fontId="1"/>
  </si>
  <si>
    <t>・GoogleMapPlatform API key取得</t>
    <rPh sb="26" eb="28">
      <t xml:space="preserve">シュトク </t>
    </rPh>
    <phoneticPr fontId="1"/>
  </si>
  <si>
    <t>SVG画像の選択</t>
    <rPh sb="3" eb="5">
      <t xml:space="preserve">ガゾウ </t>
    </rPh>
    <rPh sb="6" eb="8">
      <t xml:space="preserve">センタク </t>
    </rPh>
    <phoneticPr fontId="1"/>
  </si>
  <si>
    <t>SVG画像の配置</t>
    <rPh sb="3" eb="4">
      <t xml:space="preserve">ガゾウ </t>
    </rPh>
    <rPh sb="5" eb="6">
      <t>ノ</t>
    </rPh>
    <rPh sb="6" eb="8">
      <t xml:space="preserve">ハイチ </t>
    </rPh>
    <phoneticPr fontId="1"/>
  </si>
  <si>
    <t>SVG画像の連結</t>
    <rPh sb="3" eb="5">
      <t xml:space="preserve">ガゾウ </t>
    </rPh>
    <rPh sb="6" eb="8">
      <t xml:space="preserve">レンケツ </t>
    </rPh>
    <phoneticPr fontId="1"/>
  </si>
  <si>
    <t>【FC_01_02_03】</t>
  </si>
  <si>
    <t>任意範囲の地図表示</t>
    <rPh sb="0" eb="2">
      <t xml:space="preserve">ニンイ </t>
    </rPh>
    <rPh sb="2" eb="4">
      <t xml:space="preserve">ハンイ </t>
    </rPh>
    <rPh sb="5" eb="7">
      <t xml:space="preserve">チズ </t>
    </rPh>
    <rPh sb="7" eb="9">
      <t xml:space="preserve">ヒョウジ </t>
    </rPh>
    <phoneticPr fontId="1"/>
  </si>
  <si>
    <t>SVG画像保存</t>
    <rPh sb="5" eb="7">
      <t xml:space="preserve">ホゾｎ </t>
    </rPh>
    <phoneticPr fontId="1"/>
  </si>
  <si>
    <t>【FC_01_02_04】</t>
  </si>
  <si>
    <t>地図の共有(T.B.D.)</t>
    <rPh sb="0" eb="2">
      <t xml:space="preserve">チズノキョウユウ </t>
    </rPh>
    <phoneticPr fontId="1"/>
  </si>
  <si>
    <t>ユーザインターフェース</t>
    <phoneticPr fontId="1"/>
  </si>
  <si>
    <t>(T.B.D.)1</t>
    <phoneticPr fontId="1"/>
  </si>
  <si>
    <t>(T.B.D.)2</t>
  </si>
  <si>
    <t>(T.B.D.)3</t>
  </si>
  <si>
    <t>(T.B.D.)4</t>
  </si>
  <si>
    <t>(T.B.D.)5</t>
  </si>
  <si>
    <t>(T.B.D.)6</t>
  </si>
  <si>
    <t>[FC_01]</t>
    <phoneticPr fontId="1"/>
  </si>
  <si>
    <t>[DP_001]</t>
    <phoneticPr fontId="1"/>
  </si>
  <si>
    <t>[DP_002]</t>
  </si>
  <si>
    <t>[DP_003]</t>
  </si>
  <si>
    <t>[FC_02]</t>
  </si>
  <si>
    <t>[FC_03]</t>
  </si>
  <si>
    <t>[FC_04]</t>
  </si>
  <si>
    <t>[FC_02]</t>
    <phoneticPr fontId="1"/>
  </si>
  <si>
    <t>SVG画像の表示</t>
    <rPh sb="3" eb="5">
      <t xml:space="preserve">ガゾウ </t>
    </rPh>
    <rPh sb="6" eb="8">
      <t xml:space="preserve">ヒョウジ </t>
    </rPh>
    <phoneticPr fontId="1"/>
  </si>
  <si>
    <t>SVG画像の表示</t>
    <rPh sb="6" eb="8">
      <t xml:space="preserve">ヒョウジ </t>
    </rPh>
    <phoneticPr fontId="1"/>
  </si>
  <si>
    <t>機能名（モジュールレベル）</t>
    <rPh sb="0" eb="3">
      <t xml:space="preserve">キノウメイ </t>
    </rPh>
    <phoneticPr fontId="1"/>
  </si>
  <si>
    <t>機能名（コンポーネントレベル)</t>
    <rPh sb="0" eb="3">
      <t xml:space="preserve">キノウメイ </t>
    </rPh>
    <phoneticPr fontId="1"/>
  </si>
  <si>
    <t>機能名（メソッドレベル）</t>
    <rPh sb="0" eb="3">
      <t xml:space="preserve">キノウメイ </t>
    </rPh>
    <phoneticPr fontId="1"/>
  </si>
  <si>
    <t>地図に重ねてSVG画像を表示する</t>
    <rPh sb="0" eb="2">
      <t xml:space="preserve">チズニ </t>
    </rPh>
    <rPh sb="3" eb="4">
      <t xml:space="preserve">カサネテ </t>
    </rPh>
    <rPh sb="9" eb="11">
      <t xml:space="preserve">ガゾウ </t>
    </rPh>
    <rPh sb="12" eb="14">
      <t xml:space="preserve">ヒョウジ </t>
    </rPh>
    <phoneticPr fontId="1"/>
  </si>
  <si>
    <t>配置したSVGを１つのSVG画像に連結</t>
    <rPh sb="0" eb="2">
      <t xml:space="preserve">ハイチ </t>
    </rPh>
    <rPh sb="14" eb="16">
      <t xml:space="preserve">ガゾウ </t>
    </rPh>
    <rPh sb="17" eb="19">
      <t xml:space="preserve">レンケツ </t>
    </rPh>
    <phoneticPr fontId="1"/>
  </si>
  <si>
    <t>SVG画像と、画像を地図のどこにマッピングするかのメタデータを記録する。</t>
    <rPh sb="0" eb="2">
      <t>SVG</t>
    </rPh>
    <rPh sb="3" eb="4">
      <t xml:space="preserve">ガゾウ </t>
    </rPh>
    <rPh sb="7" eb="9">
      <t xml:space="preserve">ガゾウ </t>
    </rPh>
    <rPh sb="10" eb="12">
      <t xml:space="preserve">チズ </t>
    </rPh>
    <rPh sb="31" eb="33">
      <t xml:space="preserve">キロク </t>
    </rPh>
    <phoneticPr fontId="1"/>
  </si>
  <si>
    <t>T.B.D.</t>
    <phoneticPr fontId="1"/>
  </si>
  <si>
    <t>多角形描画</t>
    <rPh sb="0" eb="3">
      <t xml:space="preserve">タカッケイ </t>
    </rPh>
    <rPh sb="3" eb="5">
      <t xml:space="preserve">ビョウガ </t>
    </rPh>
    <phoneticPr fontId="1"/>
  </si>
  <si>
    <t>矢印作成</t>
    <rPh sb="0" eb="2">
      <t xml:space="preserve">ヤジルシ </t>
    </rPh>
    <rPh sb="2" eb="4">
      <t xml:space="preserve">サクセイ </t>
    </rPh>
    <phoneticPr fontId="1"/>
  </si>
  <si>
    <t>多角形のポリゴン作成</t>
    <rPh sb="0" eb="3">
      <t xml:space="preserve">タカッケイノ </t>
    </rPh>
    <rPh sb="8" eb="10">
      <t xml:space="preserve">サクセイ </t>
    </rPh>
    <phoneticPr fontId="1"/>
  </si>
  <si>
    <t>矢印の描画</t>
    <rPh sb="0" eb="2">
      <t xml:space="preserve">ヤジルシ </t>
    </rPh>
    <rPh sb="3" eb="5">
      <t xml:space="preserve">ビョウガ </t>
    </rPh>
    <phoneticPr fontId="1"/>
  </si>
  <si>
    <t>(T.B.D.)2</t>
    <phoneticPr fontId="1"/>
  </si>
  <si>
    <t>◆配置アイコン選択画面</t>
    <rPh sb="1" eb="3">
      <t xml:space="preserve">ハイチ </t>
    </rPh>
    <rPh sb="7" eb="11">
      <t xml:space="preserve">センタクガメｎ </t>
    </rPh>
    <phoneticPr fontId="1"/>
  </si>
  <si>
    <t>◆アイコン(SVG画像)配置での地図作成画面</t>
    <rPh sb="9" eb="11">
      <t xml:space="preserve">ガゾウ </t>
    </rPh>
    <rPh sb="12" eb="14">
      <t xml:space="preserve">ハイチ </t>
    </rPh>
    <rPh sb="16" eb="18">
      <t xml:space="preserve">チズ </t>
    </rPh>
    <rPh sb="18" eb="22">
      <t xml:space="preserve">サクセイガメｎ </t>
    </rPh>
    <phoneticPr fontId="1"/>
  </si>
  <si>
    <t>◆Viewで構成するパーツのサイズ</t>
    <rPh sb="6" eb="8">
      <t xml:space="preserve">コウセイ </t>
    </rPh>
    <phoneticPr fontId="1"/>
  </si>
  <si>
    <t>　・・・画面幅、画面高さを取得し、各Viewのサイズを比で算出して設定する</t>
    <rPh sb="4" eb="6">
      <t xml:space="preserve">ガメン </t>
    </rPh>
    <rPh sb="6" eb="7">
      <t xml:space="preserve">ハバ </t>
    </rPh>
    <rPh sb="8" eb="10">
      <t xml:space="preserve">ガメｎ </t>
    </rPh>
    <rPh sb="10" eb="11">
      <t xml:space="preserve">タカサ </t>
    </rPh>
    <rPh sb="13" eb="15">
      <t xml:space="preserve">シュトクシ </t>
    </rPh>
    <rPh sb="17" eb="18">
      <t xml:space="preserve">カク </t>
    </rPh>
    <rPh sb="27" eb="28">
      <t xml:space="preserve">ヒ </t>
    </rPh>
    <rPh sb="29" eb="31">
      <t xml:space="preserve">サンシュツ </t>
    </rPh>
    <rPh sb="33" eb="35">
      <t xml:space="preserve">セッテイ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</si>
</sst>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"/>
    <numFmt numFmtId="178" formatCode="mm"/>
  </numFmts>
  <fonts count="3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2"/>
      <color theme="1"/>
      <name val="MeiryoUI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textRotation="90"/>
    </xf>
    <xf numFmtId="0" fontId="0" fillId="3" borderId="1" xfId="0" applyFill="1" applyBorder="1" applyAlignment="1">
      <alignment horizontal="center" vertical="center"/>
    </xf>
    <xf numFmtId="56" fontId="0" fillId="0" borderId="0" xfId="0" applyNumberFormat="1">
      <alignment vertical="center"/>
    </xf>
    <xf numFmtId="177" fontId="0" fillId="2" borderId="1" xfId="0" applyNumberFormat="1" applyFill="1" applyBorder="1" applyAlignment="1">
      <alignment vertical="center" textRotation="90"/>
    </xf>
    <xf numFmtId="178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176" fontId="0" fillId="2" borderId="3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176" fontId="0" fillId="5" borderId="8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標準" xfId="0" builtinId="0"/>
  </cellStyles>
  <dxfs count="15">
    <dxf>
      <fill>
        <patternFill patternType="solid">
          <fgColor auto="1"/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1</xdr:row>
      <xdr:rowOff>0</xdr:rowOff>
    </xdr:from>
    <xdr:to>
      <xdr:col>7</xdr:col>
      <xdr:colOff>0</xdr:colOff>
      <xdr:row>35</xdr:row>
      <xdr:rowOff>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15F7544-B461-B346-A1CD-68F66B0758E1}"/>
            </a:ext>
          </a:extLst>
        </xdr:cNvPr>
        <xdr:cNvSpPr/>
      </xdr:nvSpPr>
      <xdr:spPr>
        <a:xfrm>
          <a:off x="1896534" y="237067"/>
          <a:ext cx="4741333" cy="806026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259462</xdr:colOff>
      <xdr:row>2</xdr:row>
      <xdr:rowOff>150215</xdr:rowOff>
    </xdr:from>
    <xdr:to>
      <xdr:col>6</xdr:col>
      <xdr:colOff>696452</xdr:colOff>
      <xdr:row>31</xdr:row>
      <xdr:rowOff>150215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81A60867-8348-BD40-A6DA-06BE4C9CA210}"/>
            </a:ext>
          </a:extLst>
        </xdr:cNvPr>
        <xdr:cNvSpPr/>
      </xdr:nvSpPr>
      <xdr:spPr>
        <a:xfrm>
          <a:off x="2155995" y="624348"/>
          <a:ext cx="4230057" cy="687493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95592</xdr:colOff>
      <xdr:row>32</xdr:row>
      <xdr:rowOff>95591</xdr:rowOff>
    </xdr:from>
    <xdr:to>
      <xdr:col>4</xdr:col>
      <xdr:colOff>942258</xdr:colOff>
      <xdr:row>34</xdr:row>
      <xdr:rowOff>95592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41103104-1896-1449-9451-54F9894046D3}"/>
            </a:ext>
          </a:extLst>
        </xdr:cNvPr>
        <xdr:cNvSpPr/>
      </xdr:nvSpPr>
      <xdr:spPr>
        <a:xfrm>
          <a:off x="3888659" y="7681724"/>
          <a:ext cx="846666" cy="474135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259462</xdr:colOff>
      <xdr:row>2</xdr:row>
      <xdr:rowOff>150214</xdr:rowOff>
    </xdr:from>
    <xdr:to>
      <xdr:col>6</xdr:col>
      <xdr:colOff>696452</xdr:colOff>
      <xdr:row>3</xdr:row>
      <xdr:rowOff>163871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D01A321F-875B-3649-A2B7-1C02D7D318DE}"/>
            </a:ext>
          </a:extLst>
        </xdr:cNvPr>
        <xdr:cNvSpPr/>
      </xdr:nvSpPr>
      <xdr:spPr>
        <a:xfrm>
          <a:off x="2155995" y="624347"/>
          <a:ext cx="4230057" cy="250724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792548</xdr:colOff>
      <xdr:row>3</xdr:row>
      <xdr:rowOff>179548</xdr:rowOff>
    </xdr:from>
    <xdr:to>
      <xdr:col>5</xdr:col>
      <xdr:colOff>172470</xdr:colOff>
      <xdr:row>5</xdr:row>
      <xdr:rowOff>152238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1A2582F0-537E-BA4F-9F37-2BF538526AFA}"/>
            </a:ext>
          </a:extLst>
        </xdr:cNvPr>
        <xdr:cNvSpPr/>
      </xdr:nvSpPr>
      <xdr:spPr>
        <a:xfrm>
          <a:off x="3637348" y="890748"/>
          <a:ext cx="1276455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 editAs="oneCell">
    <xdr:from>
      <xdr:col>2</xdr:col>
      <xdr:colOff>300429</xdr:colOff>
      <xdr:row>5</xdr:row>
      <xdr:rowOff>177523</xdr:rowOff>
    </xdr:from>
    <xdr:to>
      <xdr:col>6</xdr:col>
      <xdr:colOff>641827</xdr:colOff>
      <xdr:row>26</xdr:row>
      <xdr:rowOff>47037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B21D3CD-B21C-1E45-A06D-56D801BCC2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2196962" y="1362856"/>
          <a:ext cx="4134465" cy="4847914"/>
        </a:xfrm>
        <a:prstGeom prst="rect">
          <a:avLst/>
        </a:prstGeom>
      </xdr:spPr>
    </xdr:pic>
    <xdr:clientData/>
  </xdr:twoCellAnchor>
  <xdr:twoCellAnchor editAs="oneCell">
    <xdr:from>
      <xdr:col>2</xdr:col>
      <xdr:colOff>314087</xdr:colOff>
      <xdr:row>5</xdr:row>
      <xdr:rowOff>177527</xdr:rowOff>
    </xdr:from>
    <xdr:to>
      <xdr:col>6</xdr:col>
      <xdr:colOff>641828</xdr:colOff>
      <xdr:row>26</xdr:row>
      <xdr:rowOff>47037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B399449-D30D-824C-A37C-20C2A9553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0620" y="1362860"/>
          <a:ext cx="4120808" cy="4847910"/>
        </a:xfrm>
        <a:prstGeom prst="rect">
          <a:avLst/>
        </a:prstGeom>
      </xdr:spPr>
    </xdr:pic>
    <xdr:clientData/>
  </xdr:twoCellAnchor>
  <xdr:twoCellAnchor>
    <xdr:from>
      <xdr:col>5</xdr:col>
      <xdr:colOff>873978</xdr:colOff>
      <xdr:row>7</xdr:row>
      <xdr:rowOff>191182</xdr:rowOff>
    </xdr:from>
    <xdr:to>
      <xdr:col>6</xdr:col>
      <xdr:colOff>532582</xdr:colOff>
      <xdr:row>11</xdr:row>
      <xdr:rowOff>54623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9C29E632-4E2A-AF41-9256-A98AF2CA1E96}"/>
            </a:ext>
          </a:extLst>
        </xdr:cNvPr>
        <xdr:cNvSpPr/>
      </xdr:nvSpPr>
      <xdr:spPr>
        <a:xfrm>
          <a:off x="5615311" y="1850649"/>
          <a:ext cx="606871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409676</xdr:colOff>
      <xdr:row>7</xdr:row>
      <xdr:rowOff>177525</xdr:rowOff>
    </xdr:from>
    <xdr:to>
      <xdr:col>3</xdr:col>
      <xdr:colOff>68278</xdr:colOff>
      <xdr:row>11</xdr:row>
      <xdr:rowOff>40966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E4074D8F-5DB8-E64A-B3F8-E93228014FB2}"/>
            </a:ext>
          </a:extLst>
        </xdr:cNvPr>
        <xdr:cNvSpPr/>
      </xdr:nvSpPr>
      <xdr:spPr>
        <a:xfrm rot="10800000">
          <a:off x="2306209" y="1836992"/>
          <a:ext cx="606869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75108</xdr:colOff>
      <xdr:row>5</xdr:row>
      <xdr:rowOff>225322</xdr:rowOff>
    </xdr:from>
    <xdr:to>
      <xdr:col>4</xdr:col>
      <xdr:colOff>867151</xdr:colOff>
      <xdr:row>8</xdr:row>
      <xdr:rowOff>218495</xdr:rowOff>
    </xdr:to>
    <xdr:sp macro="" textlink="">
      <xdr:nvSpPr>
        <xdr:cNvPr id="17" name="右矢印 16">
          <a:extLst>
            <a:ext uri="{FF2B5EF4-FFF2-40B4-BE49-F238E27FC236}">
              <a16:creationId xmlns:a16="http://schemas.microsoft.com/office/drawing/2014/main" id="{B03E2514-6241-1449-B45D-2DEF3ED4F667}"/>
            </a:ext>
          </a:extLst>
        </xdr:cNvPr>
        <xdr:cNvSpPr/>
      </xdr:nvSpPr>
      <xdr:spPr>
        <a:xfrm rot="16200000">
          <a:off x="3912010" y="1366820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75109</xdr:colOff>
      <xdr:row>9</xdr:row>
      <xdr:rowOff>211668</xdr:rowOff>
    </xdr:from>
    <xdr:to>
      <xdr:col>4</xdr:col>
      <xdr:colOff>867152</xdr:colOff>
      <xdr:row>12</xdr:row>
      <xdr:rowOff>204841</xdr:rowOff>
    </xdr:to>
    <xdr:sp macro="" textlink="">
      <xdr:nvSpPr>
        <xdr:cNvPr id="18" name="右矢印 17">
          <a:extLst>
            <a:ext uri="{FF2B5EF4-FFF2-40B4-BE49-F238E27FC236}">
              <a16:creationId xmlns:a16="http://schemas.microsoft.com/office/drawing/2014/main" id="{74B0C7B6-7E22-6A48-9317-69228CA187A9}"/>
            </a:ext>
          </a:extLst>
        </xdr:cNvPr>
        <xdr:cNvSpPr/>
      </xdr:nvSpPr>
      <xdr:spPr>
        <a:xfrm rot="5400000">
          <a:off x="3912011" y="2301433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300934</xdr:colOff>
      <xdr:row>26</xdr:row>
      <xdr:rowOff>81933</xdr:rowOff>
    </xdr:from>
    <xdr:to>
      <xdr:col>6</xdr:col>
      <xdr:colOff>627160</xdr:colOff>
      <xdr:row>31</xdr:row>
      <xdr:rowOff>109752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1E7D9AA2-31EB-E04E-A245-2F8BB0159789}"/>
            </a:ext>
          </a:extLst>
        </xdr:cNvPr>
        <xdr:cNvSpPr/>
      </xdr:nvSpPr>
      <xdr:spPr>
        <a:xfrm>
          <a:off x="2197467" y="6245666"/>
          <a:ext cx="4119293" cy="1213153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2</xdr:col>
      <xdr:colOff>290819</xdr:colOff>
      <xdr:row>3</xdr:row>
      <xdr:rowOff>179548</xdr:rowOff>
    </xdr:from>
    <xdr:to>
      <xdr:col>3</xdr:col>
      <xdr:colOff>721235</xdr:colOff>
      <xdr:row>5</xdr:row>
      <xdr:rowOff>152238</xdr:rowOff>
    </xdr:to>
    <xdr:sp macro="" textlink="">
      <xdr:nvSpPr>
        <xdr:cNvPr id="22" name="角丸四角形 21">
          <a:extLst>
            <a:ext uri="{FF2B5EF4-FFF2-40B4-BE49-F238E27FC236}">
              <a16:creationId xmlns:a16="http://schemas.microsoft.com/office/drawing/2014/main" id="{B336BADB-B87E-F94E-B5DB-D1ED9D552F7C}"/>
            </a:ext>
          </a:extLst>
        </xdr:cNvPr>
        <xdr:cNvSpPr/>
      </xdr:nvSpPr>
      <xdr:spPr>
        <a:xfrm>
          <a:off x="2187352" y="890748"/>
          <a:ext cx="1378683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取り消し</a:t>
          </a:r>
          <a:endParaRPr kumimoji="1" lang="en-US" altLang="ja-JP" sz="2000"/>
        </a:p>
      </xdr:txBody>
    </xdr:sp>
    <xdr:clientData/>
  </xdr:twoCellAnchor>
  <xdr:twoCellAnchor>
    <xdr:from>
      <xdr:col>5</xdr:col>
      <xdr:colOff>235185</xdr:colOff>
      <xdr:row>3</xdr:row>
      <xdr:rowOff>179548</xdr:rowOff>
    </xdr:from>
    <xdr:to>
      <xdr:col>6</xdr:col>
      <xdr:colOff>627160</xdr:colOff>
      <xdr:row>5</xdr:row>
      <xdr:rowOff>152238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BD517634-82F2-BF49-B9C9-B86CF8B35822}"/>
            </a:ext>
          </a:extLst>
        </xdr:cNvPr>
        <xdr:cNvSpPr/>
      </xdr:nvSpPr>
      <xdr:spPr>
        <a:xfrm>
          <a:off x="4976518" y="890748"/>
          <a:ext cx="1340242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5</xdr:col>
      <xdr:colOff>890576</xdr:colOff>
      <xdr:row>28</xdr:row>
      <xdr:rowOff>97052</xdr:rowOff>
    </xdr:from>
    <xdr:to>
      <xdr:col>6</xdr:col>
      <xdr:colOff>498928</xdr:colOff>
      <xdr:row>31</xdr:row>
      <xdr:rowOff>0</xdr:rowOff>
    </xdr:to>
    <xdr:sp macro="" textlink="">
      <xdr:nvSpPr>
        <xdr:cNvPr id="27" name="角丸四角形 26">
          <a:extLst>
            <a:ext uri="{FF2B5EF4-FFF2-40B4-BE49-F238E27FC236}">
              <a16:creationId xmlns:a16="http://schemas.microsoft.com/office/drawing/2014/main" id="{63D88F19-5D81-CF44-AF2E-0DFCFB726B0D}"/>
            </a:ext>
          </a:extLst>
        </xdr:cNvPr>
        <xdr:cNvSpPr/>
      </xdr:nvSpPr>
      <xdr:spPr>
        <a:xfrm>
          <a:off x="5631909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5</xdr:col>
      <xdr:colOff>240457</xdr:colOff>
      <xdr:row>28</xdr:row>
      <xdr:rowOff>97052</xdr:rowOff>
    </xdr:from>
    <xdr:to>
      <xdr:col>5</xdr:col>
      <xdr:colOff>801309</xdr:colOff>
      <xdr:row>31</xdr:row>
      <xdr:rowOff>0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448D1A7-CFE5-CD40-95F1-153864355D6E}"/>
            </a:ext>
          </a:extLst>
        </xdr:cNvPr>
        <xdr:cNvSpPr/>
      </xdr:nvSpPr>
      <xdr:spPr>
        <a:xfrm>
          <a:off x="4981790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4</xdr:col>
      <xdr:colOff>527719</xdr:colOff>
      <xdr:row>28</xdr:row>
      <xdr:rowOff>97052</xdr:rowOff>
    </xdr:from>
    <xdr:to>
      <xdr:col>5</xdr:col>
      <xdr:colOff>136071</xdr:colOff>
      <xdr:row>31</xdr:row>
      <xdr:rowOff>0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AED316CA-D153-9447-8F53-59752D1B2CDD}"/>
            </a:ext>
          </a:extLst>
        </xdr:cNvPr>
        <xdr:cNvSpPr/>
      </xdr:nvSpPr>
      <xdr:spPr>
        <a:xfrm>
          <a:off x="4320786" y="6734919"/>
          <a:ext cx="556618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3</xdr:col>
      <xdr:colOff>799861</xdr:colOff>
      <xdr:row>28</xdr:row>
      <xdr:rowOff>97052</xdr:rowOff>
    </xdr:from>
    <xdr:to>
      <xdr:col>4</xdr:col>
      <xdr:colOff>408213</xdr:colOff>
      <xdr:row>31</xdr:row>
      <xdr:rowOff>0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17E38A52-085D-3E4B-A89A-3CD808155D32}"/>
            </a:ext>
          </a:extLst>
        </xdr:cNvPr>
        <xdr:cNvSpPr/>
      </xdr:nvSpPr>
      <xdr:spPr>
        <a:xfrm>
          <a:off x="3644661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2</xdr:col>
      <xdr:colOff>452124</xdr:colOff>
      <xdr:row>28</xdr:row>
      <xdr:rowOff>112171</xdr:rowOff>
    </xdr:from>
    <xdr:to>
      <xdr:col>3</xdr:col>
      <xdr:colOff>635000</xdr:colOff>
      <xdr:row>31</xdr:row>
      <xdr:rowOff>15119</xdr:rowOff>
    </xdr:to>
    <xdr:sp macro="" textlink="">
      <xdr:nvSpPr>
        <xdr:cNvPr id="31" name="角丸四角形 30">
          <a:extLst>
            <a:ext uri="{FF2B5EF4-FFF2-40B4-BE49-F238E27FC236}">
              <a16:creationId xmlns:a16="http://schemas.microsoft.com/office/drawing/2014/main" id="{543F79F7-4A19-9E40-889F-175543949DC6}"/>
            </a:ext>
          </a:extLst>
        </xdr:cNvPr>
        <xdr:cNvSpPr/>
      </xdr:nvSpPr>
      <xdr:spPr>
        <a:xfrm>
          <a:off x="2348657" y="6750038"/>
          <a:ext cx="1131143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決定</a:t>
          </a:r>
          <a:endParaRPr kumimoji="1" lang="en-US" altLang="ja-JP" sz="2000"/>
        </a:p>
      </xdr:txBody>
    </xdr:sp>
    <xdr:clientData/>
  </xdr:twoCellAnchor>
  <xdr:twoCellAnchor>
    <xdr:from>
      <xdr:col>2</xdr:col>
      <xdr:colOff>363190</xdr:colOff>
      <xdr:row>26</xdr:row>
      <xdr:rowOff>125077</xdr:rowOff>
    </xdr:from>
    <xdr:to>
      <xdr:col>6</xdr:col>
      <xdr:colOff>558029</xdr:colOff>
      <xdr:row>27</xdr:row>
      <xdr:rowOff>192425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F7341C07-BDE9-1A43-8446-3FF6889F23FA}"/>
            </a:ext>
          </a:extLst>
        </xdr:cNvPr>
        <xdr:cNvSpPr/>
      </xdr:nvSpPr>
      <xdr:spPr>
        <a:xfrm>
          <a:off x="2259723" y="6288810"/>
          <a:ext cx="3987906" cy="30441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4</xdr:col>
      <xdr:colOff>317132</xdr:colOff>
      <xdr:row>15</xdr:row>
      <xdr:rowOff>124239</xdr:rowOff>
    </xdr:from>
    <xdr:to>
      <xdr:col>4</xdr:col>
      <xdr:colOff>630399</xdr:colOff>
      <xdr:row>16</xdr:row>
      <xdr:rowOff>96631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6D0D5CC1-4ACE-E449-A9A0-2A25A133707A}"/>
            </a:ext>
          </a:extLst>
        </xdr:cNvPr>
        <xdr:cNvSpPr/>
      </xdr:nvSpPr>
      <xdr:spPr>
        <a:xfrm>
          <a:off x="4110199" y="3680239"/>
          <a:ext cx="313267" cy="2094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</xdr:colOff>
      <xdr:row>1</xdr:row>
      <xdr:rowOff>0</xdr:rowOff>
    </xdr:from>
    <xdr:to>
      <xdr:col>13</xdr:col>
      <xdr:colOff>0</xdr:colOff>
      <xdr:row>35</xdr:row>
      <xdr:rowOff>0</xdr:rowOff>
    </xdr:to>
    <xdr:sp macro="" textlink="">
      <xdr:nvSpPr>
        <xdr:cNvPr id="34" name="角丸四角形 33">
          <a:extLst>
            <a:ext uri="{FF2B5EF4-FFF2-40B4-BE49-F238E27FC236}">
              <a16:creationId xmlns:a16="http://schemas.microsoft.com/office/drawing/2014/main" id="{AB5F20A0-07AA-CB49-B62D-2FDE8036FD7E}"/>
            </a:ext>
          </a:extLst>
        </xdr:cNvPr>
        <xdr:cNvSpPr/>
      </xdr:nvSpPr>
      <xdr:spPr>
        <a:xfrm>
          <a:off x="7332134" y="237067"/>
          <a:ext cx="4741333" cy="806026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259462</xdr:colOff>
      <xdr:row>2</xdr:row>
      <xdr:rowOff>150215</xdr:rowOff>
    </xdr:from>
    <xdr:to>
      <xdr:col>12</xdr:col>
      <xdr:colOff>696452</xdr:colOff>
      <xdr:row>31</xdr:row>
      <xdr:rowOff>150215</xdr:rowOff>
    </xdr:to>
    <xdr:sp macro="" textlink="">
      <xdr:nvSpPr>
        <xdr:cNvPr id="35" name="角丸四角形 34">
          <a:extLst>
            <a:ext uri="{FF2B5EF4-FFF2-40B4-BE49-F238E27FC236}">
              <a16:creationId xmlns:a16="http://schemas.microsoft.com/office/drawing/2014/main" id="{B2904556-33BC-0F43-90CF-112644C63180}"/>
            </a:ext>
          </a:extLst>
        </xdr:cNvPr>
        <xdr:cNvSpPr/>
      </xdr:nvSpPr>
      <xdr:spPr>
        <a:xfrm>
          <a:off x="7591595" y="624348"/>
          <a:ext cx="4230057" cy="687493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95592</xdr:colOff>
      <xdr:row>32</xdr:row>
      <xdr:rowOff>95591</xdr:rowOff>
    </xdr:from>
    <xdr:to>
      <xdr:col>10</xdr:col>
      <xdr:colOff>942258</xdr:colOff>
      <xdr:row>34</xdr:row>
      <xdr:rowOff>95592</xdr:rowOff>
    </xdr:to>
    <xdr:sp macro="" textlink="">
      <xdr:nvSpPr>
        <xdr:cNvPr id="36" name="角丸四角形 35">
          <a:extLst>
            <a:ext uri="{FF2B5EF4-FFF2-40B4-BE49-F238E27FC236}">
              <a16:creationId xmlns:a16="http://schemas.microsoft.com/office/drawing/2014/main" id="{4993266F-F24A-6B4F-AD7B-F74973135198}"/>
            </a:ext>
          </a:extLst>
        </xdr:cNvPr>
        <xdr:cNvSpPr/>
      </xdr:nvSpPr>
      <xdr:spPr>
        <a:xfrm>
          <a:off x="9324259" y="7681724"/>
          <a:ext cx="846666" cy="474135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259462</xdr:colOff>
      <xdr:row>2</xdr:row>
      <xdr:rowOff>150214</xdr:rowOff>
    </xdr:from>
    <xdr:to>
      <xdr:col>12</xdr:col>
      <xdr:colOff>696452</xdr:colOff>
      <xdr:row>3</xdr:row>
      <xdr:rowOff>163871</xdr:rowOff>
    </xdr:to>
    <xdr:sp macro="" textlink="">
      <xdr:nvSpPr>
        <xdr:cNvPr id="37" name="角丸四角形 36">
          <a:extLst>
            <a:ext uri="{FF2B5EF4-FFF2-40B4-BE49-F238E27FC236}">
              <a16:creationId xmlns:a16="http://schemas.microsoft.com/office/drawing/2014/main" id="{F26D0622-DE35-654B-BF9C-FB9322E650BE}"/>
            </a:ext>
          </a:extLst>
        </xdr:cNvPr>
        <xdr:cNvSpPr/>
      </xdr:nvSpPr>
      <xdr:spPr>
        <a:xfrm>
          <a:off x="7591595" y="624347"/>
          <a:ext cx="4230057" cy="250724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792548</xdr:colOff>
      <xdr:row>3</xdr:row>
      <xdr:rowOff>179548</xdr:rowOff>
    </xdr:from>
    <xdr:to>
      <xdr:col>11</xdr:col>
      <xdr:colOff>172470</xdr:colOff>
      <xdr:row>5</xdr:row>
      <xdr:rowOff>152238</xdr:rowOff>
    </xdr:to>
    <xdr:sp macro="" textlink="">
      <xdr:nvSpPr>
        <xdr:cNvPr id="38" name="角丸四角形 37">
          <a:extLst>
            <a:ext uri="{FF2B5EF4-FFF2-40B4-BE49-F238E27FC236}">
              <a16:creationId xmlns:a16="http://schemas.microsoft.com/office/drawing/2014/main" id="{6194DB32-4307-6B42-84A8-F2612F1C87F7}"/>
            </a:ext>
          </a:extLst>
        </xdr:cNvPr>
        <xdr:cNvSpPr/>
      </xdr:nvSpPr>
      <xdr:spPr>
        <a:xfrm>
          <a:off x="9072948" y="890748"/>
          <a:ext cx="1276455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 editAs="oneCell">
    <xdr:from>
      <xdr:col>8</xdr:col>
      <xdr:colOff>300429</xdr:colOff>
      <xdr:row>5</xdr:row>
      <xdr:rowOff>177523</xdr:rowOff>
    </xdr:from>
    <xdr:to>
      <xdr:col>12</xdr:col>
      <xdr:colOff>641827</xdr:colOff>
      <xdr:row>26</xdr:row>
      <xdr:rowOff>47037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C3633DD3-2D88-714D-8DAC-060F74AFC3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7632562" y="1362856"/>
          <a:ext cx="4134465" cy="4847914"/>
        </a:xfrm>
        <a:prstGeom prst="rect">
          <a:avLst/>
        </a:prstGeom>
      </xdr:spPr>
    </xdr:pic>
    <xdr:clientData/>
  </xdr:twoCellAnchor>
  <xdr:twoCellAnchor editAs="oneCell">
    <xdr:from>
      <xdr:col>8</xdr:col>
      <xdr:colOff>314087</xdr:colOff>
      <xdr:row>5</xdr:row>
      <xdr:rowOff>177527</xdr:rowOff>
    </xdr:from>
    <xdr:to>
      <xdr:col>12</xdr:col>
      <xdr:colOff>641828</xdr:colOff>
      <xdr:row>26</xdr:row>
      <xdr:rowOff>47037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3EFA196-1F0E-7E49-9CF4-308F3F01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46220" y="1362860"/>
          <a:ext cx="4120808" cy="4847910"/>
        </a:xfrm>
        <a:prstGeom prst="rect">
          <a:avLst/>
        </a:prstGeom>
      </xdr:spPr>
    </xdr:pic>
    <xdr:clientData/>
  </xdr:twoCellAnchor>
  <xdr:twoCellAnchor>
    <xdr:from>
      <xdr:col>11</xdr:col>
      <xdr:colOff>873978</xdr:colOff>
      <xdr:row>7</xdr:row>
      <xdr:rowOff>191182</xdr:rowOff>
    </xdr:from>
    <xdr:to>
      <xdr:col>12</xdr:col>
      <xdr:colOff>532582</xdr:colOff>
      <xdr:row>11</xdr:row>
      <xdr:rowOff>54623</xdr:rowOff>
    </xdr:to>
    <xdr:sp macro="" textlink="">
      <xdr:nvSpPr>
        <xdr:cNvPr id="41" name="右矢印 40">
          <a:extLst>
            <a:ext uri="{FF2B5EF4-FFF2-40B4-BE49-F238E27FC236}">
              <a16:creationId xmlns:a16="http://schemas.microsoft.com/office/drawing/2014/main" id="{98260905-53DF-9D4D-9C0F-33E672A1E4AB}"/>
            </a:ext>
          </a:extLst>
        </xdr:cNvPr>
        <xdr:cNvSpPr/>
      </xdr:nvSpPr>
      <xdr:spPr>
        <a:xfrm>
          <a:off x="11050911" y="1850649"/>
          <a:ext cx="606871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409676</xdr:colOff>
      <xdr:row>7</xdr:row>
      <xdr:rowOff>177525</xdr:rowOff>
    </xdr:from>
    <xdr:to>
      <xdr:col>9</xdr:col>
      <xdr:colOff>68278</xdr:colOff>
      <xdr:row>11</xdr:row>
      <xdr:rowOff>40966</xdr:rowOff>
    </xdr:to>
    <xdr:sp macro="" textlink="">
      <xdr:nvSpPr>
        <xdr:cNvPr id="42" name="右矢印 41">
          <a:extLst>
            <a:ext uri="{FF2B5EF4-FFF2-40B4-BE49-F238E27FC236}">
              <a16:creationId xmlns:a16="http://schemas.microsoft.com/office/drawing/2014/main" id="{ADAE6920-536C-A743-BEB2-C13B93AFE5BB}"/>
            </a:ext>
          </a:extLst>
        </xdr:cNvPr>
        <xdr:cNvSpPr/>
      </xdr:nvSpPr>
      <xdr:spPr>
        <a:xfrm rot="10800000">
          <a:off x="7741809" y="1836992"/>
          <a:ext cx="606869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75108</xdr:colOff>
      <xdr:row>5</xdr:row>
      <xdr:rowOff>225322</xdr:rowOff>
    </xdr:from>
    <xdr:to>
      <xdr:col>10</xdr:col>
      <xdr:colOff>867151</xdr:colOff>
      <xdr:row>8</xdr:row>
      <xdr:rowOff>218495</xdr:rowOff>
    </xdr:to>
    <xdr:sp macro="" textlink="">
      <xdr:nvSpPr>
        <xdr:cNvPr id="43" name="右矢印 42">
          <a:extLst>
            <a:ext uri="{FF2B5EF4-FFF2-40B4-BE49-F238E27FC236}">
              <a16:creationId xmlns:a16="http://schemas.microsoft.com/office/drawing/2014/main" id="{48F78CD9-265A-FC45-BB77-798AB1F0C452}"/>
            </a:ext>
          </a:extLst>
        </xdr:cNvPr>
        <xdr:cNvSpPr/>
      </xdr:nvSpPr>
      <xdr:spPr>
        <a:xfrm rot="16200000">
          <a:off x="9347610" y="1366820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75109</xdr:colOff>
      <xdr:row>9</xdr:row>
      <xdr:rowOff>211668</xdr:rowOff>
    </xdr:from>
    <xdr:to>
      <xdr:col>10</xdr:col>
      <xdr:colOff>867152</xdr:colOff>
      <xdr:row>12</xdr:row>
      <xdr:rowOff>204841</xdr:rowOff>
    </xdr:to>
    <xdr:sp macro="" textlink="">
      <xdr:nvSpPr>
        <xdr:cNvPr id="44" name="右矢印 43">
          <a:extLst>
            <a:ext uri="{FF2B5EF4-FFF2-40B4-BE49-F238E27FC236}">
              <a16:creationId xmlns:a16="http://schemas.microsoft.com/office/drawing/2014/main" id="{1C8D29F2-292E-E045-AD60-A53EA9B7F9E1}"/>
            </a:ext>
          </a:extLst>
        </xdr:cNvPr>
        <xdr:cNvSpPr/>
      </xdr:nvSpPr>
      <xdr:spPr>
        <a:xfrm rot="5400000">
          <a:off x="9347611" y="2301433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300934</xdr:colOff>
      <xdr:row>26</xdr:row>
      <xdr:rowOff>81933</xdr:rowOff>
    </xdr:from>
    <xdr:to>
      <xdr:col>12</xdr:col>
      <xdr:colOff>627160</xdr:colOff>
      <xdr:row>31</xdr:row>
      <xdr:rowOff>109752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1746B3CC-0574-AC40-97EF-D705C8FDAF3E}"/>
            </a:ext>
          </a:extLst>
        </xdr:cNvPr>
        <xdr:cNvSpPr/>
      </xdr:nvSpPr>
      <xdr:spPr>
        <a:xfrm>
          <a:off x="7633067" y="6245666"/>
          <a:ext cx="4119293" cy="121315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8</xdr:col>
      <xdr:colOff>290819</xdr:colOff>
      <xdr:row>3</xdr:row>
      <xdr:rowOff>179548</xdr:rowOff>
    </xdr:from>
    <xdr:to>
      <xdr:col>9</xdr:col>
      <xdr:colOff>721235</xdr:colOff>
      <xdr:row>5</xdr:row>
      <xdr:rowOff>152238</xdr:rowOff>
    </xdr:to>
    <xdr:sp macro="" textlink="">
      <xdr:nvSpPr>
        <xdr:cNvPr id="46" name="角丸四角形 45">
          <a:extLst>
            <a:ext uri="{FF2B5EF4-FFF2-40B4-BE49-F238E27FC236}">
              <a16:creationId xmlns:a16="http://schemas.microsoft.com/office/drawing/2014/main" id="{E54F7F65-EB7D-304C-B458-D79CCFD29EF5}"/>
            </a:ext>
          </a:extLst>
        </xdr:cNvPr>
        <xdr:cNvSpPr/>
      </xdr:nvSpPr>
      <xdr:spPr>
        <a:xfrm>
          <a:off x="7622952" y="890748"/>
          <a:ext cx="1378683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取り消し</a:t>
          </a:r>
          <a:endParaRPr kumimoji="1" lang="en-US" altLang="ja-JP" sz="2000"/>
        </a:p>
      </xdr:txBody>
    </xdr:sp>
    <xdr:clientData/>
  </xdr:twoCellAnchor>
  <xdr:twoCellAnchor>
    <xdr:from>
      <xdr:col>11</xdr:col>
      <xdr:colOff>235185</xdr:colOff>
      <xdr:row>3</xdr:row>
      <xdr:rowOff>179548</xdr:rowOff>
    </xdr:from>
    <xdr:to>
      <xdr:col>12</xdr:col>
      <xdr:colOff>627160</xdr:colOff>
      <xdr:row>5</xdr:row>
      <xdr:rowOff>152238</xdr:rowOff>
    </xdr:to>
    <xdr:sp macro="" textlink="">
      <xdr:nvSpPr>
        <xdr:cNvPr id="47" name="角丸四角形 46">
          <a:extLst>
            <a:ext uri="{FF2B5EF4-FFF2-40B4-BE49-F238E27FC236}">
              <a16:creationId xmlns:a16="http://schemas.microsoft.com/office/drawing/2014/main" id="{E328DB74-0052-4A4C-B822-4BA1F87217B3}"/>
            </a:ext>
          </a:extLst>
        </xdr:cNvPr>
        <xdr:cNvSpPr/>
      </xdr:nvSpPr>
      <xdr:spPr>
        <a:xfrm>
          <a:off x="10412118" y="890748"/>
          <a:ext cx="1340242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11</xdr:col>
      <xdr:colOff>890576</xdr:colOff>
      <xdr:row>28</xdr:row>
      <xdr:rowOff>97052</xdr:rowOff>
    </xdr:from>
    <xdr:to>
      <xdr:col>12</xdr:col>
      <xdr:colOff>498928</xdr:colOff>
      <xdr:row>31</xdr:row>
      <xdr:rowOff>0</xdr:rowOff>
    </xdr:to>
    <xdr:sp macro="" textlink="">
      <xdr:nvSpPr>
        <xdr:cNvPr id="48" name="角丸四角形 47">
          <a:extLst>
            <a:ext uri="{FF2B5EF4-FFF2-40B4-BE49-F238E27FC236}">
              <a16:creationId xmlns:a16="http://schemas.microsoft.com/office/drawing/2014/main" id="{252145E1-3C8C-224D-8D50-0AC664B2C2B3}"/>
            </a:ext>
          </a:extLst>
        </xdr:cNvPr>
        <xdr:cNvSpPr/>
      </xdr:nvSpPr>
      <xdr:spPr>
        <a:xfrm>
          <a:off x="11067509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11</xdr:col>
      <xdr:colOff>240457</xdr:colOff>
      <xdr:row>28</xdr:row>
      <xdr:rowOff>97052</xdr:rowOff>
    </xdr:from>
    <xdr:to>
      <xdr:col>11</xdr:col>
      <xdr:colOff>801309</xdr:colOff>
      <xdr:row>31</xdr:row>
      <xdr:rowOff>0</xdr:rowOff>
    </xdr:to>
    <xdr:sp macro="" textlink="">
      <xdr:nvSpPr>
        <xdr:cNvPr id="49" name="角丸四角形 48">
          <a:extLst>
            <a:ext uri="{FF2B5EF4-FFF2-40B4-BE49-F238E27FC236}">
              <a16:creationId xmlns:a16="http://schemas.microsoft.com/office/drawing/2014/main" id="{3539FDDE-7014-894A-8DC6-2DE7CA905B0F}"/>
            </a:ext>
          </a:extLst>
        </xdr:cNvPr>
        <xdr:cNvSpPr/>
      </xdr:nvSpPr>
      <xdr:spPr>
        <a:xfrm>
          <a:off x="10417390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10</xdr:col>
      <xdr:colOff>527719</xdr:colOff>
      <xdr:row>28</xdr:row>
      <xdr:rowOff>97052</xdr:rowOff>
    </xdr:from>
    <xdr:to>
      <xdr:col>11</xdr:col>
      <xdr:colOff>136071</xdr:colOff>
      <xdr:row>31</xdr:row>
      <xdr:rowOff>0</xdr:rowOff>
    </xdr:to>
    <xdr:sp macro="" textlink="">
      <xdr:nvSpPr>
        <xdr:cNvPr id="50" name="角丸四角形 49">
          <a:extLst>
            <a:ext uri="{FF2B5EF4-FFF2-40B4-BE49-F238E27FC236}">
              <a16:creationId xmlns:a16="http://schemas.microsoft.com/office/drawing/2014/main" id="{7C180CDF-3B3F-7548-BF30-7A6B875791BE}"/>
            </a:ext>
          </a:extLst>
        </xdr:cNvPr>
        <xdr:cNvSpPr/>
      </xdr:nvSpPr>
      <xdr:spPr>
        <a:xfrm>
          <a:off x="9756386" y="6734919"/>
          <a:ext cx="556618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9</xdr:col>
      <xdr:colOff>799861</xdr:colOff>
      <xdr:row>28</xdr:row>
      <xdr:rowOff>97052</xdr:rowOff>
    </xdr:from>
    <xdr:to>
      <xdr:col>10</xdr:col>
      <xdr:colOff>408213</xdr:colOff>
      <xdr:row>31</xdr:row>
      <xdr:rowOff>0</xdr:rowOff>
    </xdr:to>
    <xdr:sp macro="" textlink="">
      <xdr:nvSpPr>
        <xdr:cNvPr id="51" name="角丸四角形 50">
          <a:extLst>
            <a:ext uri="{FF2B5EF4-FFF2-40B4-BE49-F238E27FC236}">
              <a16:creationId xmlns:a16="http://schemas.microsoft.com/office/drawing/2014/main" id="{A28D4227-FC42-6245-84F4-B8AB14241AA6}"/>
            </a:ext>
          </a:extLst>
        </xdr:cNvPr>
        <xdr:cNvSpPr/>
      </xdr:nvSpPr>
      <xdr:spPr>
        <a:xfrm>
          <a:off x="9080261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8</xdr:col>
      <xdr:colOff>452124</xdr:colOff>
      <xdr:row>28</xdr:row>
      <xdr:rowOff>112171</xdr:rowOff>
    </xdr:from>
    <xdr:to>
      <xdr:col>9</xdr:col>
      <xdr:colOff>635000</xdr:colOff>
      <xdr:row>31</xdr:row>
      <xdr:rowOff>15119</xdr:rowOff>
    </xdr:to>
    <xdr:sp macro="" textlink="">
      <xdr:nvSpPr>
        <xdr:cNvPr id="52" name="角丸四角形 51">
          <a:extLst>
            <a:ext uri="{FF2B5EF4-FFF2-40B4-BE49-F238E27FC236}">
              <a16:creationId xmlns:a16="http://schemas.microsoft.com/office/drawing/2014/main" id="{6F3D654D-60C4-AE4A-891A-899B8100B3A6}"/>
            </a:ext>
          </a:extLst>
        </xdr:cNvPr>
        <xdr:cNvSpPr/>
      </xdr:nvSpPr>
      <xdr:spPr>
        <a:xfrm>
          <a:off x="7784257" y="6750038"/>
          <a:ext cx="1131143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決定</a:t>
          </a:r>
          <a:endParaRPr kumimoji="1" lang="en-US" altLang="ja-JP" sz="2000"/>
        </a:p>
      </xdr:txBody>
    </xdr:sp>
    <xdr:clientData/>
  </xdr:twoCellAnchor>
  <xdr:twoCellAnchor>
    <xdr:from>
      <xdr:col>8</xdr:col>
      <xdr:colOff>363190</xdr:colOff>
      <xdr:row>7</xdr:row>
      <xdr:rowOff>1</xdr:rowOff>
    </xdr:from>
    <xdr:to>
      <xdr:col>12</xdr:col>
      <xdr:colOff>558029</xdr:colOff>
      <xdr:row>27</xdr:row>
      <xdr:rowOff>192426</xdr:rowOff>
    </xdr:to>
    <xdr:sp macro="" textlink="">
      <xdr:nvSpPr>
        <xdr:cNvPr id="53" name="角丸四角形 52">
          <a:extLst>
            <a:ext uri="{FF2B5EF4-FFF2-40B4-BE49-F238E27FC236}">
              <a16:creationId xmlns:a16="http://schemas.microsoft.com/office/drawing/2014/main" id="{F75C45D1-14CC-8443-A81D-F9545DB46126}"/>
            </a:ext>
          </a:extLst>
        </xdr:cNvPr>
        <xdr:cNvSpPr/>
      </xdr:nvSpPr>
      <xdr:spPr>
        <a:xfrm>
          <a:off x="7695323" y="1659468"/>
          <a:ext cx="3987906" cy="493375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▼</a:t>
          </a:r>
          <a:endParaRPr kumimoji="1" lang="en-US" altLang="ja-JP" sz="1800"/>
        </a:p>
      </xdr:txBody>
    </xdr:sp>
    <xdr:clientData/>
  </xdr:twoCellAnchor>
  <xdr:twoCellAnchor>
    <xdr:from>
      <xdr:col>8</xdr:col>
      <xdr:colOff>440268</xdr:colOff>
      <xdr:row>8</xdr:row>
      <xdr:rowOff>220134</xdr:rowOff>
    </xdr:from>
    <xdr:to>
      <xdr:col>9</xdr:col>
      <xdr:colOff>482601</xdr:colOff>
      <xdr:row>10</xdr:row>
      <xdr:rowOff>169333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A76E4BF-32B1-F743-952F-E458EF6B8D62}"/>
            </a:ext>
          </a:extLst>
        </xdr:cNvPr>
        <xdr:cNvSpPr/>
      </xdr:nvSpPr>
      <xdr:spPr>
        <a:xfrm>
          <a:off x="7772401" y="2116667"/>
          <a:ext cx="990600" cy="42333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</a:t>
          </a:r>
        </a:p>
      </xdr:txBody>
    </xdr:sp>
    <xdr:clientData/>
  </xdr:twoCellAnchor>
  <xdr:twoCellAnchor>
    <xdr:from>
      <xdr:col>9</xdr:col>
      <xdr:colOff>626534</xdr:colOff>
      <xdr:row>8</xdr:row>
      <xdr:rowOff>220134</xdr:rowOff>
    </xdr:from>
    <xdr:to>
      <xdr:col>10</xdr:col>
      <xdr:colOff>101600</xdr:colOff>
      <xdr:row>10</xdr:row>
      <xdr:rowOff>169333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D96D94F-233E-1749-B4CB-7B5D8F023692}"/>
            </a:ext>
          </a:extLst>
        </xdr:cNvPr>
        <xdr:cNvSpPr/>
      </xdr:nvSpPr>
      <xdr:spPr>
        <a:xfrm>
          <a:off x="8906934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8</xdr:row>
      <xdr:rowOff>220134</xdr:rowOff>
    </xdr:from>
    <xdr:to>
      <xdr:col>10</xdr:col>
      <xdr:colOff>668867</xdr:colOff>
      <xdr:row>10</xdr:row>
      <xdr:rowOff>169333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7439A3C-8F20-5E4B-8FAB-BCCC6E5CF5C5}"/>
            </a:ext>
          </a:extLst>
        </xdr:cNvPr>
        <xdr:cNvSpPr/>
      </xdr:nvSpPr>
      <xdr:spPr>
        <a:xfrm>
          <a:off x="9474201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8</xdr:row>
      <xdr:rowOff>220134</xdr:rowOff>
    </xdr:from>
    <xdr:to>
      <xdr:col>11</xdr:col>
      <xdr:colOff>287868</xdr:colOff>
      <xdr:row>10</xdr:row>
      <xdr:rowOff>169333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58FF877A-7D3C-C14A-8DE3-35DA5E7312FF}"/>
            </a:ext>
          </a:extLst>
        </xdr:cNvPr>
        <xdr:cNvSpPr/>
      </xdr:nvSpPr>
      <xdr:spPr>
        <a:xfrm>
          <a:off x="10041468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8</xdr:row>
      <xdr:rowOff>220134</xdr:rowOff>
    </xdr:from>
    <xdr:to>
      <xdr:col>11</xdr:col>
      <xdr:colOff>855135</xdr:colOff>
      <xdr:row>10</xdr:row>
      <xdr:rowOff>169333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8E5443F-99F3-134B-8E13-5BFFFABD481E}"/>
            </a:ext>
          </a:extLst>
        </xdr:cNvPr>
        <xdr:cNvSpPr/>
      </xdr:nvSpPr>
      <xdr:spPr>
        <a:xfrm>
          <a:off x="10608735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8</xdr:row>
      <xdr:rowOff>220134</xdr:rowOff>
    </xdr:from>
    <xdr:to>
      <xdr:col>12</xdr:col>
      <xdr:colOff>474133</xdr:colOff>
      <xdr:row>10</xdr:row>
      <xdr:rowOff>169333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F4A5080-7598-084F-AF76-913ADC53509F}"/>
            </a:ext>
          </a:extLst>
        </xdr:cNvPr>
        <xdr:cNvSpPr/>
      </xdr:nvSpPr>
      <xdr:spPr>
        <a:xfrm>
          <a:off x="11176000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440267</xdr:colOff>
      <xdr:row>11</xdr:row>
      <xdr:rowOff>84667</xdr:rowOff>
    </xdr:from>
    <xdr:to>
      <xdr:col>8</xdr:col>
      <xdr:colOff>863600</xdr:colOff>
      <xdr:row>13</xdr:row>
      <xdr:rowOff>33866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3D98F3C7-43C7-4C4D-BCBA-4A26162ADBC3}"/>
            </a:ext>
          </a:extLst>
        </xdr:cNvPr>
        <xdr:cNvSpPr/>
      </xdr:nvSpPr>
      <xdr:spPr>
        <a:xfrm>
          <a:off x="7772400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59267</xdr:colOff>
      <xdr:row>11</xdr:row>
      <xdr:rowOff>84667</xdr:rowOff>
    </xdr:from>
    <xdr:to>
      <xdr:col>9</xdr:col>
      <xdr:colOff>482600</xdr:colOff>
      <xdr:row>13</xdr:row>
      <xdr:rowOff>33866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358FFD63-45F2-B545-9565-BC785F7D857A}"/>
            </a:ext>
          </a:extLst>
        </xdr:cNvPr>
        <xdr:cNvSpPr/>
      </xdr:nvSpPr>
      <xdr:spPr>
        <a:xfrm>
          <a:off x="8339667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11</xdr:row>
      <xdr:rowOff>84667</xdr:rowOff>
    </xdr:from>
    <xdr:to>
      <xdr:col>10</xdr:col>
      <xdr:colOff>101600</xdr:colOff>
      <xdr:row>13</xdr:row>
      <xdr:rowOff>33866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A3F34B60-0BA8-1B4E-9477-53DA3367912B}"/>
            </a:ext>
          </a:extLst>
        </xdr:cNvPr>
        <xdr:cNvSpPr/>
      </xdr:nvSpPr>
      <xdr:spPr>
        <a:xfrm>
          <a:off x="8906934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11</xdr:row>
      <xdr:rowOff>84667</xdr:rowOff>
    </xdr:from>
    <xdr:to>
      <xdr:col>10</xdr:col>
      <xdr:colOff>668867</xdr:colOff>
      <xdr:row>13</xdr:row>
      <xdr:rowOff>33866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8466119-CD2F-1148-B8CA-A2DB23788113}"/>
            </a:ext>
          </a:extLst>
        </xdr:cNvPr>
        <xdr:cNvSpPr/>
      </xdr:nvSpPr>
      <xdr:spPr>
        <a:xfrm>
          <a:off x="9474201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11</xdr:row>
      <xdr:rowOff>84667</xdr:rowOff>
    </xdr:from>
    <xdr:to>
      <xdr:col>11</xdr:col>
      <xdr:colOff>287868</xdr:colOff>
      <xdr:row>13</xdr:row>
      <xdr:rowOff>33866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0E6AD6D-556E-854A-8EBD-588F9E6B5583}"/>
            </a:ext>
          </a:extLst>
        </xdr:cNvPr>
        <xdr:cNvSpPr/>
      </xdr:nvSpPr>
      <xdr:spPr>
        <a:xfrm>
          <a:off x="10041468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11</xdr:row>
      <xdr:rowOff>84667</xdr:rowOff>
    </xdr:from>
    <xdr:to>
      <xdr:col>11</xdr:col>
      <xdr:colOff>855135</xdr:colOff>
      <xdr:row>13</xdr:row>
      <xdr:rowOff>33866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0536A3BF-018B-6643-8485-8102214C2169}"/>
            </a:ext>
          </a:extLst>
        </xdr:cNvPr>
        <xdr:cNvSpPr/>
      </xdr:nvSpPr>
      <xdr:spPr>
        <a:xfrm>
          <a:off x="10608735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11</xdr:row>
      <xdr:rowOff>84667</xdr:rowOff>
    </xdr:from>
    <xdr:to>
      <xdr:col>12</xdr:col>
      <xdr:colOff>474133</xdr:colOff>
      <xdr:row>13</xdr:row>
      <xdr:rowOff>33866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053D73A0-863F-394C-940C-2BA448BECC2A}"/>
            </a:ext>
          </a:extLst>
        </xdr:cNvPr>
        <xdr:cNvSpPr/>
      </xdr:nvSpPr>
      <xdr:spPr>
        <a:xfrm>
          <a:off x="11176000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13</xdr:row>
      <xdr:rowOff>186266</xdr:rowOff>
    </xdr:from>
    <xdr:to>
      <xdr:col>10</xdr:col>
      <xdr:colOff>101600</xdr:colOff>
      <xdr:row>15</xdr:row>
      <xdr:rowOff>135466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C8222EE4-F64B-A942-80A7-805D60713224}"/>
            </a:ext>
          </a:extLst>
        </xdr:cNvPr>
        <xdr:cNvSpPr/>
      </xdr:nvSpPr>
      <xdr:spPr>
        <a:xfrm>
          <a:off x="8906934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13</xdr:row>
      <xdr:rowOff>186266</xdr:rowOff>
    </xdr:from>
    <xdr:to>
      <xdr:col>10</xdr:col>
      <xdr:colOff>668867</xdr:colOff>
      <xdr:row>15</xdr:row>
      <xdr:rowOff>135466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9C989595-9689-F145-9F4F-64FAA53DF2D5}"/>
            </a:ext>
          </a:extLst>
        </xdr:cNvPr>
        <xdr:cNvSpPr/>
      </xdr:nvSpPr>
      <xdr:spPr>
        <a:xfrm>
          <a:off x="9474201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13</xdr:row>
      <xdr:rowOff>186266</xdr:rowOff>
    </xdr:from>
    <xdr:to>
      <xdr:col>11</xdr:col>
      <xdr:colOff>287868</xdr:colOff>
      <xdr:row>15</xdr:row>
      <xdr:rowOff>135466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B59F3D45-9FC2-FA47-9B4E-923D33BF3656}"/>
            </a:ext>
          </a:extLst>
        </xdr:cNvPr>
        <xdr:cNvSpPr/>
      </xdr:nvSpPr>
      <xdr:spPr>
        <a:xfrm>
          <a:off x="10041468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13</xdr:row>
      <xdr:rowOff>186266</xdr:rowOff>
    </xdr:from>
    <xdr:to>
      <xdr:col>11</xdr:col>
      <xdr:colOff>855135</xdr:colOff>
      <xdr:row>15</xdr:row>
      <xdr:rowOff>135466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DAD33C93-0291-4D48-AFF7-EE8C8F6CC0BF}"/>
            </a:ext>
          </a:extLst>
        </xdr:cNvPr>
        <xdr:cNvSpPr/>
      </xdr:nvSpPr>
      <xdr:spPr>
        <a:xfrm>
          <a:off x="10608735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13</xdr:row>
      <xdr:rowOff>186266</xdr:rowOff>
    </xdr:from>
    <xdr:to>
      <xdr:col>12</xdr:col>
      <xdr:colOff>474133</xdr:colOff>
      <xdr:row>15</xdr:row>
      <xdr:rowOff>135466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54D9A366-7070-9348-B3C6-14587D0BD500}"/>
            </a:ext>
          </a:extLst>
        </xdr:cNvPr>
        <xdr:cNvSpPr/>
      </xdr:nvSpPr>
      <xdr:spPr>
        <a:xfrm>
          <a:off x="11176000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440267</xdr:colOff>
      <xdr:row>16</xdr:row>
      <xdr:rowOff>50799</xdr:rowOff>
    </xdr:from>
    <xdr:to>
      <xdr:col>8</xdr:col>
      <xdr:colOff>863600</xdr:colOff>
      <xdr:row>17</xdr:row>
      <xdr:rowOff>237066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DCFA2586-07FA-A645-AC2F-FF99F9B192B7}"/>
            </a:ext>
          </a:extLst>
        </xdr:cNvPr>
        <xdr:cNvSpPr/>
      </xdr:nvSpPr>
      <xdr:spPr>
        <a:xfrm>
          <a:off x="7772400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59267</xdr:colOff>
      <xdr:row>16</xdr:row>
      <xdr:rowOff>50799</xdr:rowOff>
    </xdr:from>
    <xdr:to>
      <xdr:col>9</xdr:col>
      <xdr:colOff>482600</xdr:colOff>
      <xdr:row>17</xdr:row>
      <xdr:rowOff>237066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7C90CF5C-E35E-584B-B08B-37023F8BB6D0}"/>
            </a:ext>
          </a:extLst>
        </xdr:cNvPr>
        <xdr:cNvSpPr/>
      </xdr:nvSpPr>
      <xdr:spPr>
        <a:xfrm>
          <a:off x="8339667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16</xdr:row>
      <xdr:rowOff>50799</xdr:rowOff>
    </xdr:from>
    <xdr:to>
      <xdr:col>10</xdr:col>
      <xdr:colOff>101600</xdr:colOff>
      <xdr:row>17</xdr:row>
      <xdr:rowOff>237066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C8090C2-32D2-254A-9E11-ABD727D48031}"/>
            </a:ext>
          </a:extLst>
        </xdr:cNvPr>
        <xdr:cNvSpPr/>
      </xdr:nvSpPr>
      <xdr:spPr>
        <a:xfrm>
          <a:off x="8906934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16</xdr:row>
      <xdr:rowOff>50799</xdr:rowOff>
    </xdr:from>
    <xdr:to>
      <xdr:col>10</xdr:col>
      <xdr:colOff>668867</xdr:colOff>
      <xdr:row>17</xdr:row>
      <xdr:rowOff>237066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91858465-F4A3-A749-9567-3B81F6032E65}"/>
            </a:ext>
          </a:extLst>
        </xdr:cNvPr>
        <xdr:cNvSpPr/>
      </xdr:nvSpPr>
      <xdr:spPr>
        <a:xfrm>
          <a:off x="9474201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16</xdr:row>
      <xdr:rowOff>50799</xdr:rowOff>
    </xdr:from>
    <xdr:to>
      <xdr:col>11</xdr:col>
      <xdr:colOff>287868</xdr:colOff>
      <xdr:row>17</xdr:row>
      <xdr:rowOff>237066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4DC2221D-BA64-284F-9966-288B42E4B033}"/>
            </a:ext>
          </a:extLst>
        </xdr:cNvPr>
        <xdr:cNvSpPr/>
      </xdr:nvSpPr>
      <xdr:spPr>
        <a:xfrm>
          <a:off x="10041468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16</xdr:row>
      <xdr:rowOff>50799</xdr:rowOff>
    </xdr:from>
    <xdr:to>
      <xdr:col>11</xdr:col>
      <xdr:colOff>855135</xdr:colOff>
      <xdr:row>17</xdr:row>
      <xdr:rowOff>237066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9FBF0CB6-DBF3-B94D-9650-9939C9D0F260}"/>
            </a:ext>
          </a:extLst>
        </xdr:cNvPr>
        <xdr:cNvSpPr/>
      </xdr:nvSpPr>
      <xdr:spPr>
        <a:xfrm>
          <a:off x="10608735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16</xdr:row>
      <xdr:rowOff>50799</xdr:rowOff>
    </xdr:from>
    <xdr:to>
      <xdr:col>12</xdr:col>
      <xdr:colOff>474133</xdr:colOff>
      <xdr:row>17</xdr:row>
      <xdr:rowOff>237066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F6842C38-2DAE-3B46-9669-A5F1704CB279}"/>
            </a:ext>
          </a:extLst>
        </xdr:cNvPr>
        <xdr:cNvSpPr/>
      </xdr:nvSpPr>
      <xdr:spPr>
        <a:xfrm>
          <a:off x="11176000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18</xdr:row>
      <xdr:rowOff>135466</xdr:rowOff>
    </xdr:from>
    <xdr:to>
      <xdr:col>10</xdr:col>
      <xdr:colOff>101600</xdr:colOff>
      <xdr:row>20</xdr:row>
      <xdr:rowOff>71966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53770354-0DDA-5345-A289-4CD90A152586}"/>
            </a:ext>
          </a:extLst>
        </xdr:cNvPr>
        <xdr:cNvSpPr/>
      </xdr:nvSpPr>
      <xdr:spPr>
        <a:xfrm>
          <a:off x="8906934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18</xdr:row>
      <xdr:rowOff>135466</xdr:rowOff>
    </xdr:from>
    <xdr:to>
      <xdr:col>10</xdr:col>
      <xdr:colOff>668867</xdr:colOff>
      <xdr:row>20</xdr:row>
      <xdr:rowOff>71966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EC2095B6-EAA4-6D44-A9ED-82BBC2B8AE86}"/>
            </a:ext>
          </a:extLst>
        </xdr:cNvPr>
        <xdr:cNvSpPr/>
      </xdr:nvSpPr>
      <xdr:spPr>
        <a:xfrm>
          <a:off x="9474201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18</xdr:row>
      <xdr:rowOff>135466</xdr:rowOff>
    </xdr:from>
    <xdr:to>
      <xdr:col>11</xdr:col>
      <xdr:colOff>287868</xdr:colOff>
      <xdr:row>20</xdr:row>
      <xdr:rowOff>71966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92492D6-D363-C44F-80DD-683CF14C6AD0}"/>
            </a:ext>
          </a:extLst>
        </xdr:cNvPr>
        <xdr:cNvSpPr/>
      </xdr:nvSpPr>
      <xdr:spPr>
        <a:xfrm>
          <a:off x="10041468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18</xdr:row>
      <xdr:rowOff>135466</xdr:rowOff>
    </xdr:from>
    <xdr:to>
      <xdr:col>11</xdr:col>
      <xdr:colOff>855135</xdr:colOff>
      <xdr:row>20</xdr:row>
      <xdr:rowOff>71966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BA087CEB-406E-F54B-9D93-409CB13CA4FB}"/>
            </a:ext>
          </a:extLst>
        </xdr:cNvPr>
        <xdr:cNvSpPr/>
      </xdr:nvSpPr>
      <xdr:spPr>
        <a:xfrm>
          <a:off x="10608735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18</xdr:row>
      <xdr:rowOff>135466</xdr:rowOff>
    </xdr:from>
    <xdr:to>
      <xdr:col>12</xdr:col>
      <xdr:colOff>474133</xdr:colOff>
      <xdr:row>20</xdr:row>
      <xdr:rowOff>71966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B445852-DDC1-6B40-AA45-04FF049CC95C}"/>
            </a:ext>
          </a:extLst>
        </xdr:cNvPr>
        <xdr:cNvSpPr/>
      </xdr:nvSpPr>
      <xdr:spPr>
        <a:xfrm>
          <a:off x="11176000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440267</xdr:colOff>
      <xdr:row>21</xdr:row>
      <xdr:rowOff>33866</xdr:rowOff>
    </xdr:from>
    <xdr:to>
      <xdr:col>8</xdr:col>
      <xdr:colOff>863600</xdr:colOff>
      <xdr:row>22</xdr:row>
      <xdr:rowOff>207432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D2B69D99-DB9F-8A4D-9608-62C1935E6548}"/>
            </a:ext>
          </a:extLst>
        </xdr:cNvPr>
        <xdr:cNvSpPr/>
      </xdr:nvSpPr>
      <xdr:spPr>
        <a:xfrm>
          <a:off x="7772400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59267</xdr:colOff>
      <xdr:row>21</xdr:row>
      <xdr:rowOff>33866</xdr:rowOff>
    </xdr:from>
    <xdr:to>
      <xdr:col>9</xdr:col>
      <xdr:colOff>482600</xdr:colOff>
      <xdr:row>22</xdr:row>
      <xdr:rowOff>207432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A0C39794-1AF5-D24D-A1E9-27BB11BEF181}"/>
            </a:ext>
          </a:extLst>
        </xdr:cNvPr>
        <xdr:cNvSpPr/>
      </xdr:nvSpPr>
      <xdr:spPr>
        <a:xfrm>
          <a:off x="8339667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21</xdr:row>
      <xdr:rowOff>33866</xdr:rowOff>
    </xdr:from>
    <xdr:to>
      <xdr:col>10</xdr:col>
      <xdr:colOff>101600</xdr:colOff>
      <xdr:row>22</xdr:row>
      <xdr:rowOff>207432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CD617140-B95A-BC4D-AE7F-40722ACE27A6}"/>
            </a:ext>
          </a:extLst>
        </xdr:cNvPr>
        <xdr:cNvSpPr/>
      </xdr:nvSpPr>
      <xdr:spPr>
        <a:xfrm>
          <a:off x="8906934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21</xdr:row>
      <xdr:rowOff>33866</xdr:rowOff>
    </xdr:from>
    <xdr:to>
      <xdr:col>10</xdr:col>
      <xdr:colOff>668867</xdr:colOff>
      <xdr:row>22</xdr:row>
      <xdr:rowOff>207432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98CA04C0-A4B2-E24C-ACC3-2C2592F9E1C6}"/>
            </a:ext>
          </a:extLst>
        </xdr:cNvPr>
        <xdr:cNvSpPr/>
      </xdr:nvSpPr>
      <xdr:spPr>
        <a:xfrm>
          <a:off x="9474201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21</xdr:row>
      <xdr:rowOff>33866</xdr:rowOff>
    </xdr:from>
    <xdr:to>
      <xdr:col>11</xdr:col>
      <xdr:colOff>287868</xdr:colOff>
      <xdr:row>22</xdr:row>
      <xdr:rowOff>207432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F00B4E02-42FB-E547-BE60-51E8918D1B5E}"/>
            </a:ext>
          </a:extLst>
        </xdr:cNvPr>
        <xdr:cNvSpPr/>
      </xdr:nvSpPr>
      <xdr:spPr>
        <a:xfrm>
          <a:off x="10041468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21</xdr:row>
      <xdr:rowOff>33866</xdr:rowOff>
    </xdr:from>
    <xdr:to>
      <xdr:col>11</xdr:col>
      <xdr:colOff>855135</xdr:colOff>
      <xdr:row>22</xdr:row>
      <xdr:rowOff>207432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C526E533-7F4E-E447-8355-259C5ADBA1CA}"/>
            </a:ext>
          </a:extLst>
        </xdr:cNvPr>
        <xdr:cNvSpPr/>
      </xdr:nvSpPr>
      <xdr:spPr>
        <a:xfrm>
          <a:off x="10608735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21</xdr:row>
      <xdr:rowOff>33866</xdr:rowOff>
    </xdr:from>
    <xdr:to>
      <xdr:col>12</xdr:col>
      <xdr:colOff>474133</xdr:colOff>
      <xdr:row>22</xdr:row>
      <xdr:rowOff>207432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EF8ED65B-836E-FC4E-95DB-95FFEF0165D2}"/>
            </a:ext>
          </a:extLst>
        </xdr:cNvPr>
        <xdr:cNvSpPr/>
      </xdr:nvSpPr>
      <xdr:spPr>
        <a:xfrm>
          <a:off x="11176000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440268</xdr:colOff>
      <xdr:row>13</xdr:row>
      <xdr:rowOff>186266</xdr:rowOff>
    </xdr:from>
    <xdr:to>
      <xdr:col>9</xdr:col>
      <xdr:colOff>482601</xdr:colOff>
      <xdr:row>15</xdr:row>
      <xdr:rowOff>135466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E60A026E-AE60-6D44-80B0-72CBA08609A5}"/>
            </a:ext>
          </a:extLst>
        </xdr:cNvPr>
        <xdr:cNvSpPr/>
      </xdr:nvSpPr>
      <xdr:spPr>
        <a:xfrm>
          <a:off x="7772401" y="3268133"/>
          <a:ext cx="990600" cy="42333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海底</a:t>
          </a:r>
        </a:p>
      </xdr:txBody>
    </xdr:sp>
    <xdr:clientData/>
  </xdr:twoCellAnchor>
  <xdr:twoCellAnchor>
    <xdr:from>
      <xdr:col>8</xdr:col>
      <xdr:colOff>440268</xdr:colOff>
      <xdr:row>18</xdr:row>
      <xdr:rowOff>135466</xdr:rowOff>
    </xdr:from>
    <xdr:to>
      <xdr:col>9</xdr:col>
      <xdr:colOff>482601</xdr:colOff>
      <xdr:row>20</xdr:row>
      <xdr:rowOff>84666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ABD72B58-E0B0-CC4F-B952-74B47628FE07}"/>
            </a:ext>
          </a:extLst>
        </xdr:cNvPr>
        <xdr:cNvSpPr/>
      </xdr:nvSpPr>
      <xdr:spPr>
        <a:xfrm>
          <a:off x="7826588" y="4341706"/>
          <a:ext cx="997373" cy="4165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陸</a:t>
          </a:r>
        </a:p>
      </xdr:txBody>
    </xdr:sp>
    <xdr:clientData/>
  </xdr:twoCellAnchor>
  <xdr:twoCellAnchor>
    <xdr:from>
      <xdr:col>9</xdr:col>
      <xdr:colOff>626534</xdr:colOff>
      <xdr:row>23</xdr:row>
      <xdr:rowOff>84666</xdr:rowOff>
    </xdr:from>
    <xdr:to>
      <xdr:col>10</xdr:col>
      <xdr:colOff>101600</xdr:colOff>
      <xdr:row>25</xdr:row>
      <xdr:rowOff>21166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F5E86447-A0B6-6D49-8D51-42B333D4A87E}"/>
            </a:ext>
          </a:extLst>
        </xdr:cNvPr>
        <xdr:cNvSpPr/>
      </xdr:nvSpPr>
      <xdr:spPr>
        <a:xfrm>
          <a:off x="8945034" y="5342466"/>
          <a:ext cx="427566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23</xdr:row>
      <xdr:rowOff>84666</xdr:rowOff>
    </xdr:from>
    <xdr:to>
      <xdr:col>10</xdr:col>
      <xdr:colOff>668867</xdr:colOff>
      <xdr:row>25</xdr:row>
      <xdr:rowOff>21166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5AEC62BD-7492-F549-94FF-D5E5818ED7BC}"/>
            </a:ext>
          </a:extLst>
        </xdr:cNvPr>
        <xdr:cNvSpPr/>
      </xdr:nvSpPr>
      <xdr:spPr>
        <a:xfrm>
          <a:off x="9516534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23</xdr:row>
      <xdr:rowOff>84666</xdr:rowOff>
    </xdr:from>
    <xdr:to>
      <xdr:col>11</xdr:col>
      <xdr:colOff>287868</xdr:colOff>
      <xdr:row>25</xdr:row>
      <xdr:rowOff>21166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761F730A-291A-9F41-8328-D10178C39E5A}"/>
            </a:ext>
          </a:extLst>
        </xdr:cNvPr>
        <xdr:cNvSpPr/>
      </xdr:nvSpPr>
      <xdr:spPr>
        <a:xfrm>
          <a:off x="10083801" y="5342466"/>
          <a:ext cx="427567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23</xdr:row>
      <xdr:rowOff>84666</xdr:rowOff>
    </xdr:from>
    <xdr:to>
      <xdr:col>11</xdr:col>
      <xdr:colOff>855135</xdr:colOff>
      <xdr:row>25</xdr:row>
      <xdr:rowOff>21166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A2266107-B57B-3C4D-ADB5-606009731203}"/>
            </a:ext>
          </a:extLst>
        </xdr:cNvPr>
        <xdr:cNvSpPr/>
      </xdr:nvSpPr>
      <xdr:spPr>
        <a:xfrm>
          <a:off x="10655302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23</xdr:row>
      <xdr:rowOff>84666</xdr:rowOff>
    </xdr:from>
    <xdr:to>
      <xdr:col>12</xdr:col>
      <xdr:colOff>474133</xdr:colOff>
      <xdr:row>25</xdr:row>
      <xdr:rowOff>21166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A1C58170-062F-B14C-B407-8E8C58500297}"/>
            </a:ext>
          </a:extLst>
        </xdr:cNvPr>
        <xdr:cNvSpPr/>
      </xdr:nvSpPr>
      <xdr:spPr>
        <a:xfrm>
          <a:off x="11226800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440267</xdr:colOff>
      <xdr:row>25</xdr:row>
      <xdr:rowOff>211666</xdr:rowOff>
    </xdr:from>
    <xdr:to>
      <xdr:col>8</xdr:col>
      <xdr:colOff>863600</xdr:colOff>
      <xdr:row>27</xdr:row>
      <xdr:rowOff>156632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80780F07-C5FC-B84F-9FE8-AB2F13C61B61}"/>
            </a:ext>
          </a:extLst>
        </xdr:cNvPr>
        <xdr:cNvSpPr/>
      </xdr:nvSpPr>
      <xdr:spPr>
        <a:xfrm>
          <a:off x="7806267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59267</xdr:colOff>
      <xdr:row>25</xdr:row>
      <xdr:rowOff>211666</xdr:rowOff>
    </xdr:from>
    <xdr:to>
      <xdr:col>9</xdr:col>
      <xdr:colOff>482600</xdr:colOff>
      <xdr:row>27</xdr:row>
      <xdr:rowOff>156632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87BEF272-439D-B54D-B4D3-FEB0075CCA41}"/>
            </a:ext>
          </a:extLst>
        </xdr:cNvPr>
        <xdr:cNvSpPr/>
      </xdr:nvSpPr>
      <xdr:spPr>
        <a:xfrm>
          <a:off x="8377767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25</xdr:row>
      <xdr:rowOff>211666</xdr:rowOff>
    </xdr:from>
    <xdr:to>
      <xdr:col>10</xdr:col>
      <xdr:colOff>101600</xdr:colOff>
      <xdr:row>27</xdr:row>
      <xdr:rowOff>156632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561FDE2-24E4-724A-9B32-635BB429FB0A}"/>
            </a:ext>
          </a:extLst>
        </xdr:cNvPr>
        <xdr:cNvSpPr/>
      </xdr:nvSpPr>
      <xdr:spPr>
        <a:xfrm>
          <a:off x="8945034" y="5926666"/>
          <a:ext cx="427566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25</xdr:row>
      <xdr:rowOff>211666</xdr:rowOff>
    </xdr:from>
    <xdr:to>
      <xdr:col>10</xdr:col>
      <xdr:colOff>668867</xdr:colOff>
      <xdr:row>27</xdr:row>
      <xdr:rowOff>156632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41CADE33-2D05-EE49-ACEA-F518FDCF3933}"/>
            </a:ext>
          </a:extLst>
        </xdr:cNvPr>
        <xdr:cNvSpPr/>
      </xdr:nvSpPr>
      <xdr:spPr>
        <a:xfrm>
          <a:off x="9516534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25</xdr:row>
      <xdr:rowOff>211666</xdr:rowOff>
    </xdr:from>
    <xdr:to>
      <xdr:col>11</xdr:col>
      <xdr:colOff>287868</xdr:colOff>
      <xdr:row>27</xdr:row>
      <xdr:rowOff>156632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CF658938-77D5-4240-A53A-D23FB194CB17}"/>
            </a:ext>
          </a:extLst>
        </xdr:cNvPr>
        <xdr:cNvSpPr/>
      </xdr:nvSpPr>
      <xdr:spPr>
        <a:xfrm>
          <a:off x="10083801" y="5926666"/>
          <a:ext cx="427567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25</xdr:row>
      <xdr:rowOff>211666</xdr:rowOff>
    </xdr:from>
    <xdr:to>
      <xdr:col>11</xdr:col>
      <xdr:colOff>855135</xdr:colOff>
      <xdr:row>27</xdr:row>
      <xdr:rowOff>156632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EEE8F74B-0639-974C-8106-6F4E8BE24308}"/>
            </a:ext>
          </a:extLst>
        </xdr:cNvPr>
        <xdr:cNvSpPr/>
      </xdr:nvSpPr>
      <xdr:spPr>
        <a:xfrm>
          <a:off x="10655302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25</xdr:row>
      <xdr:rowOff>211666</xdr:rowOff>
    </xdr:from>
    <xdr:to>
      <xdr:col>12</xdr:col>
      <xdr:colOff>474133</xdr:colOff>
      <xdr:row>27</xdr:row>
      <xdr:rowOff>156632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416E85D7-D4A8-2E49-933D-D731655FDE29}"/>
            </a:ext>
          </a:extLst>
        </xdr:cNvPr>
        <xdr:cNvSpPr/>
      </xdr:nvSpPr>
      <xdr:spPr>
        <a:xfrm>
          <a:off x="11226800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440268</xdr:colOff>
      <xdr:row>23</xdr:row>
      <xdr:rowOff>84666</xdr:rowOff>
    </xdr:from>
    <xdr:to>
      <xdr:col>9</xdr:col>
      <xdr:colOff>482601</xdr:colOff>
      <xdr:row>25</xdr:row>
      <xdr:rowOff>33866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7991D9E7-9CCF-1847-893B-3193D937852A}"/>
            </a:ext>
          </a:extLst>
        </xdr:cNvPr>
        <xdr:cNvSpPr/>
      </xdr:nvSpPr>
      <xdr:spPr>
        <a:xfrm>
          <a:off x="7806268" y="5342466"/>
          <a:ext cx="994833" cy="406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建造物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627761</xdr:colOff>
      <xdr:row>3</xdr:row>
      <xdr:rowOff>188313</xdr:rowOff>
    </xdr:from>
    <xdr:to>
      <xdr:col>17</xdr:col>
      <xdr:colOff>99552</xdr:colOff>
      <xdr:row>4</xdr:row>
      <xdr:rowOff>210437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41C3B2B9-FFAF-F644-BC87-19B54561DCD1}"/>
            </a:ext>
          </a:extLst>
        </xdr:cNvPr>
        <xdr:cNvSpPr/>
      </xdr:nvSpPr>
      <xdr:spPr>
        <a:xfrm>
          <a:off x="12006961" y="899513"/>
          <a:ext cx="4213124" cy="259191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208348</xdr:colOff>
      <xdr:row>4</xdr:row>
      <xdr:rowOff>226114</xdr:rowOff>
    </xdr:from>
    <xdr:to>
      <xdr:col>15</xdr:col>
      <xdr:colOff>528069</xdr:colOff>
      <xdr:row>6</xdr:row>
      <xdr:rowOff>215737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8D72D426-9F38-894F-907B-55AA161217CD}"/>
            </a:ext>
          </a:extLst>
        </xdr:cNvPr>
        <xdr:cNvSpPr/>
      </xdr:nvSpPr>
      <xdr:spPr>
        <a:xfrm>
          <a:off x="13484081" y="1174381"/>
          <a:ext cx="1267988" cy="46375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>
    <xdr:from>
      <xdr:col>16</xdr:col>
      <xdr:colOff>281310</xdr:colOff>
      <xdr:row>9</xdr:row>
      <xdr:rowOff>43015</xdr:rowOff>
    </xdr:from>
    <xdr:to>
      <xdr:col>16</xdr:col>
      <xdr:colOff>883948</xdr:colOff>
      <xdr:row>12</xdr:row>
      <xdr:rowOff>168922</xdr:rowOff>
    </xdr:to>
    <xdr:sp macro="" textlink="">
      <xdr:nvSpPr>
        <xdr:cNvPr id="9" name="右矢印 8">
          <a:extLst>
            <a:ext uri="{FF2B5EF4-FFF2-40B4-BE49-F238E27FC236}">
              <a16:creationId xmlns:a16="http://schemas.microsoft.com/office/drawing/2014/main" id="{96599AC6-507B-2C4C-BEC1-708A34A6BAEC}"/>
            </a:ext>
          </a:extLst>
        </xdr:cNvPr>
        <xdr:cNvSpPr/>
      </xdr:nvSpPr>
      <xdr:spPr>
        <a:xfrm>
          <a:off x="15453577" y="2176615"/>
          <a:ext cx="602638" cy="8371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777975</xdr:colOff>
      <xdr:row>9</xdr:row>
      <xdr:rowOff>29358</xdr:rowOff>
    </xdr:from>
    <xdr:to>
      <xdr:col>13</xdr:col>
      <xdr:colOff>432344</xdr:colOff>
      <xdr:row>12</xdr:row>
      <xdr:rowOff>155265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A82BF31B-5C4D-CE41-AF29-8E645DC7506F}"/>
            </a:ext>
          </a:extLst>
        </xdr:cNvPr>
        <xdr:cNvSpPr/>
      </xdr:nvSpPr>
      <xdr:spPr>
        <a:xfrm rot="10800000">
          <a:off x="12157175" y="2162958"/>
          <a:ext cx="602636" cy="8371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434941</xdr:colOff>
      <xdr:row>7</xdr:row>
      <xdr:rowOff>60221</xdr:rowOff>
    </xdr:from>
    <xdr:to>
      <xdr:col>15</xdr:col>
      <xdr:colOff>278717</xdr:colOff>
      <xdr:row>10</xdr:row>
      <xdr:rowOff>78794</xdr:rowOff>
    </xdr:to>
    <xdr:sp macro="" textlink="">
      <xdr:nvSpPr>
        <xdr:cNvPr id="11" name="右矢印 10">
          <a:extLst>
            <a:ext uri="{FF2B5EF4-FFF2-40B4-BE49-F238E27FC236}">
              <a16:creationId xmlns:a16="http://schemas.microsoft.com/office/drawing/2014/main" id="{02A5543E-16EB-0742-9ACD-C0141F332338}"/>
            </a:ext>
          </a:extLst>
        </xdr:cNvPr>
        <xdr:cNvSpPr/>
      </xdr:nvSpPr>
      <xdr:spPr>
        <a:xfrm rot="16200000">
          <a:off x="13741809" y="1688553"/>
          <a:ext cx="7297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434942</xdr:colOff>
      <xdr:row>11</xdr:row>
      <xdr:rowOff>80434</xdr:rowOff>
    </xdr:from>
    <xdr:to>
      <xdr:col>15</xdr:col>
      <xdr:colOff>278718</xdr:colOff>
      <xdr:row>14</xdr:row>
      <xdr:rowOff>99007</xdr:rowOff>
    </xdr:to>
    <xdr:sp macro="" textlink="">
      <xdr:nvSpPr>
        <xdr:cNvPr id="12" name="右矢印 11">
          <a:extLst>
            <a:ext uri="{FF2B5EF4-FFF2-40B4-BE49-F238E27FC236}">
              <a16:creationId xmlns:a16="http://schemas.microsoft.com/office/drawing/2014/main" id="{41E60E07-5BAD-A74A-9C6F-65BB90CB4A37}"/>
            </a:ext>
          </a:extLst>
        </xdr:cNvPr>
        <xdr:cNvSpPr/>
      </xdr:nvSpPr>
      <xdr:spPr>
        <a:xfrm rot="5400000">
          <a:off x="13741810" y="2657032"/>
          <a:ext cx="7297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669233</xdr:colOff>
      <xdr:row>28</xdr:row>
      <xdr:rowOff>94632</xdr:rowOff>
    </xdr:from>
    <xdr:to>
      <xdr:col>17</xdr:col>
      <xdr:colOff>30260</xdr:colOff>
      <xdr:row>33</xdr:row>
      <xdr:rowOff>164785</xdr:rowOff>
    </xdr:to>
    <xdr:sp macro="" textlink="">
      <xdr:nvSpPr>
        <xdr:cNvPr id="13" name="角丸四角形 12">
          <a:extLst>
            <a:ext uri="{FF2B5EF4-FFF2-40B4-BE49-F238E27FC236}">
              <a16:creationId xmlns:a16="http://schemas.microsoft.com/office/drawing/2014/main" id="{E415CC4D-221D-3F47-B31C-F07D74A0DFCF}"/>
            </a:ext>
          </a:extLst>
        </xdr:cNvPr>
        <xdr:cNvSpPr/>
      </xdr:nvSpPr>
      <xdr:spPr>
        <a:xfrm>
          <a:off x="12048433" y="6732499"/>
          <a:ext cx="4102360" cy="1255486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12</xdr:col>
      <xdr:colOff>659118</xdr:colOff>
      <xdr:row>4</xdr:row>
      <xdr:rowOff>226114</xdr:rowOff>
    </xdr:from>
    <xdr:to>
      <xdr:col>14</xdr:col>
      <xdr:colOff>137035</xdr:colOff>
      <xdr:row>6</xdr:row>
      <xdr:rowOff>215737</xdr:rowOff>
    </xdr:to>
    <xdr:sp macro="" textlink="">
      <xdr:nvSpPr>
        <xdr:cNvPr id="14" name="角丸四角形 13">
          <a:extLst>
            <a:ext uri="{FF2B5EF4-FFF2-40B4-BE49-F238E27FC236}">
              <a16:creationId xmlns:a16="http://schemas.microsoft.com/office/drawing/2014/main" id="{ED6519AB-71D8-2845-9DED-F983A4B9CB8A}"/>
            </a:ext>
          </a:extLst>
        </xdr:cNvPr>
        <xdr:cNvSpPr/>
      </xdr:nvSpPr>
      <xdr:spPr>
        <a:xfrm>
          <a:off x="12038318" y="1174381"/>
          <a:ext cx="1374450" cy="46375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取り消し</a:t>
          </a:r>
          <a:endParaRPr kumimoji="1" lang="en-US" altLang="ja-JP" sz="2000"/>
        </a:p>
      </xdr:txBody>
    </xdr:sp>
    <xdr:clientData/>
  </xdr:twoCellAnchor>
  <xdr:twoCellAnchor>
    <xdr:from>
      <xdr:col>15</xdr:col>
      <xdr:colOff>590784</xdr:colOff>
      <xdr:row>4</xdr:row>
      <xdr:rowOff>226114</xdr:rowOff>
    </xdr:from>
    <xdr:to>
      <xdr:col>17</xdr:col>
      <xdr:colOff>30260</xdr:colOff>
      <xdr:row>6</xdr:row>
      <xdr:rowOff>215737</xdr:rowOff>
    </xdr:to>
    <xdr:sp macro="" textlink="">
      <xdr:nvSpPr>
        <xdr:cNvPr id="15" name="角丸四角形 14">
          <a:extLst>
            <a:ext uri="{FF2B5EF4-FFF2-40B4-BE49-F238E27FC236}">
              <a16:creationId xmlns:a16="http://schemas.microsoft.com/office/drawing/2014/main" id="{A1DB2263-E362-D54F-B12F-7AD90427EE3A}"/>
            </a:ext>
          </a:extLst>
        </xdr:cNvPr>
        <xdr:cNvSpPr/>
      </xdr:nvSpPr>
      <xdr:spPr>
        <a:xfrm>
          <a:off x="14814784" y="1174381"/>
          <a:ext cx="1336009" cy="46375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16</xdr:col>
      <xdr:colOff>297908</xdr:colOff>
      <xdr:row>30</xdr:row>
      <xdr:rowOff>126685</xdr:rowOff>
    </xdr:from>
    <xdr:to>
      <xdr:col>16</xdr:col>
      <xdr:colOff>850294</xdr:colOff>
      <xdr:row>33</xdr:row>
      <xdr:rowOff>55033</xdr:rowOff>
    </xdr:to>
    <xdr:sp macro="" textlink="">
      <xdr:nvSpPr>
        <xdr:cNvPr id="16" name="角丸四角形 15">
          <a:extLst>
            <a:ext uri="{FF2B5EF4-FFF2-40B4-BE49-F238E27FC236}">
              <a16:creationId xmlns:a16="http://schemas.microsoft.com/office/drawing/2014/main" id="{0D2E9A12-F547-9A4B-8648-1708914E4269}"/>
            </a:ext>
          </a:extLst>
        </xdr:cNvPr>
        <xdr:cNvSpPr/>
      </xdr:nvSpPr>
      <xdr:spPr>
        <a:xfrm>
          <a:off x="15470175" y="7238685"/>
          <a:ext cx="552386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15</xdr:col>
      <xdr:colOff>596056</xdr:colOff>
      <xdr:row>30</xdr:row>
      <xdr:rowOff>126685</xdr:rowOff>
    </xdr:from>
    <xdr:to>
      <xdr:col>16</xdr:col>
      <xdr:colOff>208641</xdr:colOff>
      <xdr:row>33</xdr:row>
      <xdr:rowOff>55033</xdr:rowOff>
    </xdr:to>
    <xdr:sp macro="" textlink="">
      <xdr:nvSpPr>
        <xdr:cNvPr id="17" name="角丸四角形 16">
          <a:extLst>
            <a:ext uri="{FF2B5EF4-FFF2-40B4-BE49-F238E27FC236}">
              <a16:creationId xmlns:a16="http://schemas.microsoft.com/office/drawing/2014/main" id="{8BDC3FD6-BCC5-C84B-B4DF-74B4BDBA22F4}"/>
            </a:ext>
          </a:extLst>
        </xdr:cNvPr>
        <xdr:cNvSpPr/>
      </xdr:nvSpPr>
      <xdr:spPr>
        <a:xfrm>
          <a:off x="14820056" y="7238685"/>
          <a:ext cx="560852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14</xdr:col>
      <xdr:colOff>887552</xdr:colOff>
      <xdr:row>30</xdr:row>
      <xdr:rowOff>126685</xdr:rowOff>
    </xdr:from>
    <xdr:to>
      <xdr:col>15</xdr:col>
      <xdr:colOff>491670</xdr:colOff>
      <xdr:row>33</xdr:row>
      <xdr:rowOff>55033</xdr:rowOff>
    </xdr:to>
    <xdr:sp macro="" textlink="">
      <xdr:nvSpPr>
        <xdr:cNvPr id="18" name="角丸四角形 17">
          <a:extLst>
            <a:ext uri="{FF2B5EF4-FFF2-40B4-BE49-F238E27FC236}">
              <a16:creationId xmlns:a16="http://schemas.microsoft.com/office/drawing/2014/main" id="{9F2A15E7-E540-4D43-B96D-BBDC04739DDC}"/>
            </a:ext>
          </a:extLst>
        </xdr:cNvPr>
        <xdr:cNvSpPr/>
      </xdr:nvSpPr>
      <xdr:spPr>
        <a:xfrm>
          <a:off x="14163285" y="7238685"/>
          <a:ext cx="552385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14</xdr:col>
      <xdr:colOff>215661</xdr:colOff>
      <xdr:row>30</xdr:row>
      <xdr:rowOff>126685</xdr:rowOff>
    </xdr:from>
    <xdr:to>
      <xdr:col>14</xdr:col>
      <xdr:colOff>768046</xdr:colOff>
      <xdr:row>33</xdr:row>
      <xdr:rowOff>55033</xdr:rowOff>
    </xdr:to>
    <xdr:sp macro="" textlink="">
      <xdr:nvSpPr>
        <xdr:cNvPr id="19" name="角丸四角形 18">
          <a:extLst>
            <a:ext uri="{FF2B5EF4-FFF2-40B4-BE49-F238E27FC236}">
              <a16:creationId xmlns:a16="http://schemas.microsoft.com/office/drawing/2014/main" id="{D459DDE1-552A-894D-AEA9-C68632AECFFF}"/>
            </a:ext>
          </a:extLst>
        </xdr:cNvPr>
        <xdr:cNvSpPr/>
      </xdr:nvSpPr>
      <xdr:spPr>
        <a:xfrm>
          <a:off x="13491394" y="7238685"/>
          <a:ext cx="552385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12</xdr:col>
      <xdr:colOff>820423</xdr:colOff>
      <xdr:row>30</xdr:row>
      <xdr:rowOff>141804</xdr:rowOff>
    </xdr:from>
    <xdr:to>
      <xdr:col>14</xdr:col>
      <xdr:colOff>50800</xdr:colOff>
      <xdr:row>33</xdr:row>
      <xdr:rowOff>70152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6AC58521-12BE-8D43-8D00-FBD71EB7D047}"/>
            </a:ext>
          </a:extLst>
        </xdr:cNvPr>
        <xdr:cNvSpPr/>
      </xdr:nvSpPr>
      <xdr:spPr>
        <a:xfrm>
          <a:off x="12199623" y="7253804"/>
          <a:ext cx="1126910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決定</a:t>
          </a:r>
          <a:endParaRPr kumimoji="1" lang="en-US" altLang="ja-JP" sz="2000"/>
        </a:p>
      </xdr:txBody>
    </xdr:sp>
    <xdr:clientData/>
  </xdr:twoCellAnchor>
  <xdr:twoCellAnchor>
    <xdr:from>
      <xdr:col>12</xdr:col>
      <xdr:colOff>731489</xdr:colOff>
      <xdr:row>28</xdr:row>
      <xdr:rowOff>137776</xdr:rowOff>
    </xdr:from>
    <xdr:to>
      <xdr:col>16</xdr:col>
      <xdr:colOff>909395</xdr:colOff>
      <xdr:row>29</xdr:row>
      <xdr:rowOff>213591</xdr:rowOff>
    </xdr:to>
    <xdr:sp macro="" textlink="">
      <xdr:nvSpPr>
        <xdr:cNvPr id="21" name="角丸四角形 20">
          <a:extLst>
            <a:ext uri="{FF2B5EF4-FFF2-40B4-BE49-F238E27FC236}">
              <a16:creationId xmlns:a16="http://schemas.microsoft.com/office/drawing/2014/main" id="{BA858960-0876-BD40-A90F-7DE41B8DB478}"/>
            </a:ext>
          </a:extLst>
        </xdr:cNvPr>
        <xdr:cNvSpPr/>
      </xdr:nvSpPr>
      <xdr:spPr>
        <a:xfrm>
          <a:off x="12110689" y="6775643"/>
          <a:ext cx="3970973" cy="312881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2</xdr:col>
      <xdr:colOff>838670</xdr:colOff>
      <xdr:row>5</xdr:row>
      <xdr:rowOff>215900</xdr:rowOff>
    </xdr:from>
    <xdr:to>
      <xdr:col>7</xdr:col>
      <xdr:colOff>138994</xdr:colOff>
      <xdr:row>38</xdr:row>
      <xdr:rowOff>131069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1E6AE5A-F078-7746-A87C-EDDC567C02BD}"/>
            </a:ext>
          </a:extLst>
        </xdr:cNvPr>
        <xdr:cNvGrpSpPr/>
      </xdr:nvGrpSpPr>
      <xdr:grpSpPr>
        <a:xfrm>
          <a:off x="2754810" y="1329935"/>
          <a:ext cx="4090675" cy="7267801"/>
          <a:chOff x="2857500" y="486833"/>
          <a:chExt cx="4724400" cy="8356600"/>
        </a:xfrm>
      </xdr:grpSpPr>
      <xdr:sp macro="" textlink="">
        <xdr:nvSpPr>
          <xdr:cNvPr id="2" name="角丸四角形 1">
            <a:extLst>
              <a:ext uri="{FF2B5EF4-FFF2-40B4-BE49-F238E27FC236}">
                <a16:creationId xmlns:a16="http://schemas.microsoft.com/office/drawing/2014/main" id="{8BC9AE9B-1DBC-384A-AE0E-EE0CE3719600}"/>
              </a:ext>
            </a:extLst>
          </xdr:cNvPr>
          <xdr:cNvSpPr/>
        </xdr:nvSpPr>
        <xdr:spPr>
          <a:xfrm>
            <a:off x="2857500" y="486833"/>
            <a:ext cx="4724400" cy="8356600"/>
          </a:xfrm>
          <a:prstGeom prst="roundRect">
            <a:avLst>
              <a:gd name="adj" fmla="val 8096"/>
            </a:avLst>
          </a:prstGeom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角丸四角形 2">
            <a:extLst>
              <a:ext uri="{FF2B5EF4-FFF2-40B4-BE49-F238E27FC236}">
                <a16:creationId xmlns:a16="http://schemas.microsoft.com/office/drawing/2014/main" id="{C65A6B21-D021-EE49-9D30-CF99EC4F8F14}"/>
              </a:ext>
            </a:extLst>
          </xdr:cNvPr>
          <xdr:cNvSpPr/>
        </xdr:nvSpPr>
        <xdr:spPr>
          <a:xfrm>
            <a:off x="3116961" y="882581"/>
            <a:ext cx="4213124" cy="712893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角丸四角形 3">
            <a:extLst>
              <a:ext uri="{FF2B5EF4-FFF2-40B4-BE49-F238E27FC236}">
                <a16:creationId xmlns:a16="http://schemas.microsoft.com/office/drawing/2014/main" id="{9521E5B5-16A0-7045-8760-E1EA11C69E7F}"/>
              </a:ext>
            </a:extLst>
          </xdr:cNvPr>
          <xdr:cNvSpPr/>
        </xdr:nvSpPr>
        <xdr:spPr>
          <a:xfrm>
            <a:off x="4841158" y="8202424"/>
            <a:ext cx="846666" cy="491068"/>
          </a:xfrm>
          <a:prstGeom prst="roundRect">
            <a:avLst>
              <a:gd name="adj" fmla="val 47210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151047</xdr:colOff>
      <xdr:row>11</xdr:row>
      <xdr:rowOff>47516</xdr:rowOff>
    </xdr:from>
    <xdr:to>
      <xdr:col>6</xdr:col>
      <xdr:colOff>837513</xdr:colOff>
      <xdr:row>30</xdr:row>
      <xdr:rowOff>80488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4AF02D5A-445C-4740-BDD6-808A2BCD2C6B}"/>
            </a:ext>
          </a:extLst>
        </xdr:cNvPr>
        <xdr:cNvSpPr/>
      </xdr:nvSpPr>
      <xdr:spPr>
        <a:xfrm>
          <a:off x="2995847" y="2655249"/>
          <a:ext cx="3531266" cy="45372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000">
              <a:latin typeface="Meiryo UI" panose="020B0604030504040204" pitchFamily="34" charset="-128"/>
              <a:ea typeface="Meiryo UI" panose="020B0604030504040204" pitchFamily="34" charset="-128"/>
            </a:rPr>
            <a:t>Map Area</a:t>
          </a:r>
          <a:endParaRPr kumimoji="1" lang="ja-JP" altLang="en-US" sz="4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151047</xdr:colOff>
      <xdr:row>7</xdr:row>
      <xdr:rowOff>141094</xdr:rowOff>
    </xdr:from>
    <xdr:to>
      <xdr:col>6</xdr:col>
      <xdr:colOff>837513</xdr:colOff>
      <xdr:row>8</xdr:row>
      <xdr:rowOff>75778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BDD6C41C-F1DA-EF40-9E90-340129C5E21C}"/>
            </a:ext>
          </a:extLst>
        </xdr:cNvPr>
        <xdr:cNvSpPr/>
      </xdr:nvSpPr>
      <xdr:spPr>
        <a:xfrm>
          <a:off x="2995847" y="1800561"/>
          <a:ext cx="3531266" cy="1717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Notifications</a:t>
          </a:r>
          <a:endParaRPr kumimoji="1" lang="ja-JP" altLang="en-US" sz="14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151047</xdr:colOff>
      <xdr:row>8</xdr:row>
      <xdr:rowOff>131673</xdr:rowOff>
    </xdr:from>
    <xdr:to>
      <xdr:col>6</xdr:col>
      <xdr:colOff>837513</xdr:colOff>
      <xdr:row>10</xdr:row>
      <xdr:rowOff>234558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30C7B12-C883-1C4D-ABCD-4BB5571AE4CC}"/>
            </a:ext>
          </a:extLst>
        </xdr:cNvPr>
        <xdr:cNvSpPr/>
      </xdr:nvSpPr>
      <xdr:spPr>
        <a:xfrm>
          <a:off x="2995847" y="2028206"/>
          <a:ext cx="3531266" cy="577019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>
              <a:latin typeface="Meiryo UI" panose="020B0604030504040204" pitchFamily="34" charset="-128"/>
              <a:ea typeface="Meiryo UI" panose="020B0604030504040204" pitchFamily="34" charset="-128"/>
            </a:rPr>
            <a:t>Menu(Cancel,</a:t>
          </a:r>
          <a:r>
            <a:rPr kumimoji="1" lang="en-US" altLang="ja-JP" sz="2000" baseline="0">
              <a:latin typeface="Meiryo UI" panose="020B0604030504040204" pitchFamily="34" charset="-128"/>
              <a:ea typeface="Meiryo UI" panose="020B0604030504040204" pitchFamily="34" charset="-128"/>
            </a:rPr>
            <a:t> Save, Exit)</a:t>
          </a:r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151047</xdr:colOff>
      <xdr:row>30</xdr:row>
      <xdr:rowOff>107245</xdr:rowOff>
    </xdr:from>
    <xdr:to>
      <xdr:col>6</xdr:col>
      <xdr:colOff>837513</xdr:colOff>
      <xdr:row>35</xdr:row>
      <xdr:rowOff>24816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F1842D40-A205-BB46-99AC-C27E3DCD21E0}"/>
            </a:ext>
          </a:extLst>
        </xdr:cNvPr>
        <xdr:cNvSpPr/>
      </xdr:nvSpPr>
      <xdr:spPr>
        <a:xfrm>
          <a:off x="2995847" y="7219245"/>
          <a:ext cx="3531266" cy="1102904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latin typeface="Meiryo UI" panose="020B0604030504040204" pitchFamily="34" charset="-128"/>
              <a:ea typeface="Meiryo UI" panose="020B0604030504040204" pitchFamily="34" charset="-128"/>
            </a:rPr>
            <a:t>Control</a:t>
          </a:r>
          <a:r>
            <a:rPr kumimoji="1" lang="en-US" altLang="ja-JP" sz="2800" baseline="0">
              <a:latin typeface="Meiryo UI" panose="020B0604030504040204" pitchFamily="34" charset="-128"/>
              <a:ea typeface="Meiryo UI" panose="020B0604030504040204" pitchFamily="34" charset="-128"/>
            </a:rPr>
            <a:t> Buttons</a:t>
          </a:r>
          <a:endParaRPr kumimoji="1" lang="ja-JP" altLang="en-US" sz="28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6</xdr:col>
      <xdr:colOff>836209</xdr:colOff>
      <xdr:row>8</xdr:row>
      <xdr:rowOff>149822</xdr:rowOff>
    </xdr:from>
    <xdr:to>
      <xdr:col>10</xdr:col>
      <xdr:colOff>57698</xdr:colOff>
      <xdr:row>8</xdr:row>
      <xdr:rowOff>149822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2C777FCE-1EAA-F94C-8BE4-AB8DB1E80CC4}"/>
            </a:ext>
          </a:extLst>
        </xdr:cNvPr>
        <xdr:cNvCxnSpPr/>
      </xdr:nvCxnSpPr>
      <xdr:spPr>
        <a:xfrm>
          <a:off x="6525809" y="2046355"/>
          <a:ext cx="3014556" cy="0"/>
        </a:xfrm>
        <a:prstGeom prst="line">
          <a:avLst/>
        </a:prstGeom>
        <a:ln w="254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836209</xdr:colOff>
      <xdr:row>35</xdr:row>
      <xdr:rowOff>71427</xdr:rowOff>
    </xdr:from>
    <xdr:to>
      <xdr:col>10</xdr:col>
      <xdr:colOff>57698</xdr:colOff>
      <xdr:row>35</xdr:row>
      <xdr:rowOff>71427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8CAE5111-B09D-A740-B4AF-2A91F3096ECB}"/>
            </a:ext>
          </a:extLst>
        </xdr:cNvPr>
        <xdr:cNvCxnSpPr/>
      </xdr:nvCxnSpPr>
      <xdr:spPr>
        <a:xfrm>
          <a:off x="6525809" y="8368760"/>
          <a:ext cx="3014556" cy="0"/>
        </a:xfrm>
        <a:prstGeom prst="line">
          <a:avLst/>
        </a:prstGeom>
        <a:ln w="254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669179</xdr:colOff>
      <xdr:row>8</xdr:row>
      <xdr:rowOff>203200</xdr:rowOff>
    </xdr:from>
    <xdr:to>
      <xdr:col>9</xdr:col>
      <xdr:colOff>669179</xdr:colOff>
      <xdr:row>35</xdr:row>
      <xdr:rowOff>60208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7CDBF109-A3DA-F042-957D-1242276CC904}"/>
            </a:ext>
          </a:extLst>
        </xdr:cNvPr>
        <xdr:cNvCxnSpPr/>
      </xdr:nvCxnSpPr>
      <xdr:spPr>
        <a:xfrm flipV="1">
          <a:off x="9203579" y="2099733"/>
          <a:ext cx="0" cy="6257808"/>
        </a:xfrm>
        <a:prstGeom prst="straightConnector1">
          <a:avLst/>
        </a:prstGeom>
        <a:ln w="25400">
          <a:solidFill>
            <a:srgbClr val="FF0000"/>
          </a:solidFill>
          <a:prstDash val="solid"/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836209</xdr:colOff>
      <xdr:row>11</xdr:row>
      <xdr:rowOff>8711</xdr:rowOff>
    </xdr:from>
    <xdr:to>
      <xdr:col>8</xdr:col>
      <xdr:colOff>911891</xdr:colOff>
      <xdr:row>11</xdr:row>
      <xdr:rowOff>8711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B56BD22A-9121-E043-B5B4-8BDF15EB93CF}"/>
            </a:ext>
          </a:extLst>
        </xdr:cNvPr>
        <xdr:cNvCxnSpPr/>
      </xdr:nvCxnSpPr>
      <xdr:spPr>
        <a:xfrm>
          <a:off x="6525809" y="2616444"/>
          <a:ext cx="1972215" cy="0"/>
        </a:xfrm>
        <a:prstGeom prst="line">
          <a:avLst/>
        </a:prstGeom>
        <a:ln w="254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836209</xdr:colOff>
      <xdr:row>30</xdr:row>
      <xdr:rowOff>118463</xdr:rowOff>
    </xdr:from>
    <xdr:to>
      <xdr:col>8</xdr:col>
      <xdr:colOff>911891</xdr:colOff>
      <xdr:row>30</xdr:row>
      <xdr:rowOff>118463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0FC1C13B-746F-3649-B5B0-4855E85DD255}"/>
            </a:ext>
          </a:extLst>
        </xdr:cNvPr>
        <xdr:cNvCxnSpPr/>
      </xdr:nvCxnSpPr>
      <xdr:spPr>
        <a:xfrm>
          <a:off x="6525809" y="7230463"/>
          <a:ext cx="1972215" cy="0"/>
        </a:xfrm>
        <a:prstGeom prst="line">
          <a:avLst/>
        </a:prstGeom>
        <a:ln w="254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73377</xdr:colOff>
      <xdr:row>11</xdr:row>
      <xdr:rowOff>44529</xdr:rowOff>
    </xdr:from>
    <xdr:to>
      <xdr:col>8</xdr:col>
      <xdr:colOff>73377</xdr:colOff>
      <xdr:row>30</xdr:row>
      <xdr:rowOff>138602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28A15EFB-B694-944F-B1E7-E4BEB5D894BF}"/>
            </a:ext>
          </a:extLst>
        </xdr:cNvPr>
        <xdr:cNvCxnSpPr/>
      </xdr:nvCxnSpPr>
      <xdr:spPr>
        <a:xfrm flipV="1">
          <a:off x="7659510" y="2652262"/>
          <a:ext cx="0" cy="4598340"/>
        </a:xfrm>
        <a:prstGeom prst="straightConnector1">
          <a:avLst/>
        </a:prstGeom>
        <a:ln w="25400">
          <a:solidFill>
            <a:srgbClr val="FF0000"/>
          </a:solidFill>
          <a:prstDash val="solid"/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73377</xdr:colOff>
      <xdr:row>35</xdr:row>
      <xdr:rowOff>74411</xdr:rowOff>
    </xdr:from>
    <xdr:to>
      <xdr:col>8</xdr:col>
      <xdr:colOff>73377</xdr:colOff>
      <xdr:row>38</xdr:row>
      <xdr:rowOff>33867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43FFD9A2-4DF2-264C-BEFF-932B985D306A}"/>
            </a:ext>
          </a:extLst>
        </xdr:cNvPr>
        <xdr:cNvCxnSpPr/>
      </xdr:nvCxnSpPr>
      <xdr:spPr>
        <a:xfrm flipV="1">
          <a:off x="7659510" y="8371744"/>
          <a:ext cx="0" cy="670656"/>
        </a:xfrm>
        <a:prstGeom prst="straightConnector1">
          <a:avLst/>
        </a:prstGeom>
        <a:ln w="25400">
          <a:solidFill>
            <a:srgbClr val="FF0000"/>
          </a:solidFill>
          <a:prstDash val="solid"/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73377</xdr:colOff>
      <xdr:row>5</xdr:row>
      <xdr:rowOff>118534</xdr:rowOff>
    </xdr:from>
    <xdr:to>
      <xdr:col>8</xdr:col>
      <xdr:colOff>73377</xdr:colOff>
      <xdr:row>8</xdr:row>
      <xdr:rowOff>99219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8D899AB4-C348-FB4C-A101-7E23563ED33E}"/>
            </a:ext>
          </a:extLst>
        </xdr:cNvPr>
        <xdr:cNvCxnSpPr/>
      </xdr:nvCxnSpPr>
      <xdr:spPr>
        <a:xfrm flipV="1">
          <a:off x="7659510" y="1303867"/>
          <a:ext cx="0" cy="691885"/>
        </a:xfrm>
        <a:prstGeom prst="straightConnector1">
          <a:avLst/>
        </a:prstGeom>
        <a:ln w="25400">
          <a:solidFill>
            <a:srgbClr val="FF0000"/>
          </a:solidFill>
          <a:prstDash val="solid"/>
          <a:headEnd type="triangl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71049</xdr:colOff>
      <xdr:row>4</xdr:row>
      <xdr:rowOff>142098</xdr:rowOff>
    </xdr:from>
    <xdr:to>
      <xdr:col>8</xdr:col>
      <xdr:colOff>568391</xdr:colOff>
      <xdr:row>5</xdr:row>
      <xdr:rowOff>124336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D11227CD-5F72-E141-BE60-6C2DD0BE23A0}"/>
            </a:ext>
          </a:extLst>
        </xdr:cNvPr>
        <xdr:cNvCxnSpPr/>
      </xdr:nvCxnSpPr>
      <xdr:spPr>
        <a:xfrm flipV="1">
          <a:off x="7673287" y="1065734"/>
          <a:ext cx="497342" cy="213147"/>
        </a:xfrm>
        <a:prstGeom prst="line">
          <a:avLst/>
        </a:prstGeom>
        <a:ln w="25400">
          <a:solidFill>
            <a:srgbClr val="FF0000"/>
          </a:solidFill>
          <a:prstDash val="solid"/>
          <a:headEnd type="non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71049</xdr:colOff>
      <xdr:row>38</xdr:row>
      <xdr:rowOff>22026</xdr:rowOff>
    </xdr:from>
    <xdr:to>
      <xdr:col>8</xdr:col>
      <xdr:colOff>560294</xdr:colOff>
      <xdr:row>38</xdr:row>
      <xdr:rowOff>196103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BDEACC9D-5F97-3D42-BCAD-CBB19819520E}"/>
            </a:ext>
          </a:extLst>
        </xdr:cNvPr>
        <xdr:cNvCxnSpPr/>
      </xdr:nvCxnSpPr>
      <xdr:spPr>
        <a:xfrm>
          <a:off x="7691049" y="8538497"/>
          <a:ext cx="489245" cy="174077"/>
        </a:xfrm>
        <a:prstGeom prst="line">
          <a:avLst/>
        </a:prstGeom>
        <a:ln w="25400">
          <a:solidFill>
            <a:srgbClr val="FF0000"/>
          </a:solidFill>
          <a:prstDash val="solid"/>
          <a:headEnd type="non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203200</xdr:colOff>
      <xdr:row>20</xdr:row>
      <xdr:rowOff>1</xdr:rowOff>
    </xdr:from>
    <xdr:to>
      <xdr:col>10</xdr:col>
      <xdr:colOff>254000</xdr:colOff>
      <xdr:row>21</xdr:row>
      <xdr:rowOff>118534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9F2FB48A-F4A3-434F-9925-347D0CBFCCCC}"/>
            </a:ext>
          </a:extLst>
        </xdr:cNvPr>
        <xdr:cNvSpPr/>
      </xdr:nvSpPr>
      <xdr:spPr>
        <a:xfrm>
          <a:off x="8737600" y="4741334"/>
          <a:ext cx="999067" cy="3556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1.0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491066</xdr:colOff>
      <xdr:row>20</xdr:row>
      <xdr:rowOff>1</xdr:rowOff>
    </xdr:from>
    <xdr:to>
      <xdr:col>8</xdr:col>
      <xdr:colOff>541867</xdr:colOff>
      <xdr:row>21</xdr:row>
      <xdr:rowOff>118534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7CF9CAB0-8FF6-6644-B646-5BAF29932A00}"/>
            </a:ext>
          </a:extLst>
        </xdr:cNvPr>
        <xdr:cNvSpPr/>
      </xdr:nvSpPr>
      <xdr:spPr>
        <a:xfrm>
          <a:off x="7128933" y="4741334"/>
          <a:ext cx="999067" cy="3556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0.7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541198</xdr:colOff>
      <xdr:row>38</xdr:row>
      <xdr:rowOff>1</xdr:rowOff>
    </xdr:from>
    <xdr:to>
      <xdr:col>9</xdr:col>
      <xdr:colOff>591999</xdr:colOff>
      <xdr:row>39</xdr:row>
      <xdr:rowOff>118535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3FF93BA2-525A-2A44-8E86-CB933ED5FA92}"/>
            </a:ext>
          </a:extLst>
        </xdr:cNvPr>
        <xdr:cNvSpPr/>
      </xdr:nvSpPr>
      <xdr:spPr>
        <a:xfrm>
          <a:off x="8161198" y="8890001"/>
          <a:ext cx="1003301" cy="35248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0.1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541198</xdr:colOff>
      <xdr:row>3</xdr:row>
      <xdr:rowOff>116975</xdr:rowOff>
    </xdr:from>
    <xdr:to>
      <xdr:col>9</xdr:col>
      <xdr:colOff>591999</xdr:colOff>
      <xdr:row>5</xdr:row>
      <xdr:rowOff>1561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51050825-F465-5B41-856A-5367DB5810F9}"/>
            </a:ext>
          </a:extLst>
        </xdr:cNvPr>
        <xdr:cNvSpPr/>
      </xdr:nvSpPr>
      <xdr:spPr>
        <a:xfrm>
          <a:off x="8161198" y="818817"/>
          <a:ext cx="1003301" cy="35248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0.2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5400">
          <a:solidFill>
            <a:srgbClr val="FF0000"/>
          </a:solidFill>
          <a:prstDash val="solid"/>
          <a:headEnd type="triangle" w="lg" len="lg"/>
          <a:tailEnd type="none" w="lg" len="lg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E8C-6EAB-244E-ABE9-249F7AF9AA96}">
  <dimension ref="B1:D35"/>
  <sheetViews>
    <sheetView showGridLines="0" zoomScale="107" workbookViewId="0">
      <selection activeCell="B28" sqref="B28"/>
    </sheetView>
  </sheetViews>
  <sheetFormatPr baseColWidth="10" defaultRowHeight="18"/>
  <cols>
    <col min="2" max="2" width="29.5703125" style="1" customWidth="1"/>
    <col min="3" max="3" width="13.28515625" customWidth="1"/>
    <col min="4" max="4" width="54.7109375" bestFit="1" customWidth="1"/>
  </cols>
  <sheetData>
    <row r="1" spans="2:4">
      <c r="B1" s="2"/>
    </row>
    <row r="2" spans="2:4">
      <c r="C2" s="10" t="s">
        <v>13</v>
      </c>
      <c r="D2" s="10" t="s">
        <v>19</v>
      </c>
    </row>
    <row r="3" spans="2:4">
      <c r="B3" s="6" t="s">
        <v>1</v>
      </c>
      <c r="C3" s="7" t="s">
        <v>12</v>
      </c>
      <c r="D3" s="7" t="s">
        <v>0</v>
      </c>
    </row>
    <row r="4" spans="2:4">
      <c r="B4" s="6"/>
      <c r="C4" s="7"/>
      <c r="D4" s="7"/>
    </row>
    <row r="5" spans="2:4">
      <c r="B5" s="6" t="s">
        <v>28</v>
      </c>
      <c r="C5" s="7" t="s">
        <v>12</v>
      </c>
      <c r="D5" s="7" t="s">
        <v>3</v>
      </c>
    </row>
    <row r="6" spans="2:4">
      <c r="B6" s="6"/>
      <c r="C6" s="8"/>
      <c r="D6" s="7"/>
    </row>
    <row r="7" spans="2:4">
      <c r="B7" s="6" t="s">
        <v>10</v>
      </c>
      <c r="C7" s="8" t="s">
        <v>18</v>
      </c>
      <c r="D7" s="7"/>
    </row>
    <row r="8" spans="2:4">
      <c r="B8" s="6"/>
      <c r="C8" s="8"/>
      <c r="D8" s="7"/>
    </row>
    <row r="9" spans="2:4" ht="19" customHeight="1">
      <c r="B9" s="33" t="s">
        <v>9</v>
      </c>
      <c r="C9" s="4" t="s">
        <v>88</v>
      </c>
      <c r="D9" s="5" t="s">
        <v>6</v>
      </c>
    </row>
    <row r="10" spans="2:4" ht="19" customHeight="1">
      <c r="B10" s="34"/>
      <c r="C10" s="4" t="s">
        <v>89</v>
      </c>
      <c r="D10" s="5" t="s">
        <v>5</v>
      </c>
    </row>
    <row r="11" spans="2:4" ht="19" customHeight="1">
      <c r="B11" s="34"/>
      <c r="C11" s="4" t="s">
        <v>90</v>
      </c>
      <c r="D11" s="5" t="s">
        <v>4</v>
      </c>
    </row>
    <row r="12" spans="2:4" ht="19" customHeight="1">
      <c r="B12" s="6"/>
      <c r="C12" s="4"/>
      <c r="D12" s="5"/>
    </row>
    <row r="13" spans="2:4">
      <c r="B13" s="6" t="s">
        <v>2</v>
      </c>
      <c r="C13" s="7" t="s">
        <v>12</v>
      </c>
      <c r="D13" s="7" t="s">
        <v>25</v>
      </c>
    </row>
    <row r="14" spans="2:4">
      <c r="B14" s="9"/>
      <c r="C14" s="7"/>
      <c r="D14" s="7"/>
    </row>
    <row r="15" spans="2:4">
      <c r="B15" s="35" t="s">
        <v>27</v>
      </c>
      <c r="C15" s="7" t="s">
        <v>12</v>
      </c>
      <c r="D15" s="7" t="s">
        <v>16</v>
      </c>
    </row>
    <row r="16" spans="2:4">
      <c r="B16" s="36"/>
      <c r="C16" s="3" t="s">
        <v>12</v>
      </c>
      <c r="D16" s="3" t="s">
        <v>26</v>
      </c>
    </row>
    <row r="17" spans="2:4">
      <c r="B17" s="6"/>
      <c r="C17" s="37"/>
      <c r="D17" s="37"/>
    </row>
    <row r="18" spans="2:4">
      <c r="B18" s="35" t="s">
        <v>14</v>
      </c>
      <c r="C18" s="7" t="s">
        <v>87</v>
      </c>
      <c r="D18" s="7" t="s">
        <v>11</v>
      </c>
    </row>
    <row r="19" spans="2:4">
      <c r="B19" s="38"/>
      <c r="C19" s="7" t="s">
        <v>91</v>
      </c>
      <c r="D19" s="7" t="s">
        <v>15</v>
      </c>
    </row>
    <row r="20" spans="2:4">
      <c r="B20" s="38"/>
      <c r="C20" s="7" t="s">
        <v>92</v>
      </c>
      <c r="D20" s="7" t="s">
        <v>17</v>
      </c>
    </row>
    <row r="21" spans="2:4">
      <c r="B21" s="36"/>
      <c r="C21" s="7" t="s">
        <v>93</v>
      </c>
      <c r="D21" s="7" t="s">
        <v>80</v>
      </c>
    </row>
    <row r="22" spans="2:4">
      <c r="B22" s="6"/>
      <c r="C22" s="37"/>
      <c r="D22" s="37"/>
    </row>
    <row r="23" spans="2:4">
      <c r="B23" s="6" t="s">
        <v>7</v>
      </c>
      <c r="C23" s="7" t="s">
        <v>12</v>
      </c>
      <c r="D23" s="7" t="s">
        <v>8</v>
      </c>
    </row>
    <row r="24" spans="2:4">
      <c r="C24" s="32"/>
      <c r="D24" s="32"/>
    </row>
    <row r="25" spans="2:4">
      <c r="C25" s="32"/>
      <c r="D25" s="32"/>
    </row>
    <row r="26" spans="2:4">
      <c r="C26" s="32"/>
      <c r="D26" s="32"/>
    </row>
    <row r="27" spans="2:4">
      <c r="C27" s="32"/>
      <c r="D27" s="32"/>
    </row>
    <row r="28" spans="2:4">
      <c r="C28" s="32"/>
      <c r="D28" s="32"/>
    </row>
    <row r="29" spans="2:4">
      <c r="C29" s="32"/>
      <c r="D29" s="32"/>
    </row>
    <row r="30" spans="2:4">
      <c r="C30" s="32"/>
      <c r="D30" s="32"/>
    </row>
    <row r="31" spans="2:4">
      <c r="C31" s="32"/>
      <c r="D31" s="32"/>
    </row>
    <row r="32" spans="2:4">
      <c r="C32" s="32"/>
      <c r="D32" s="32"/>
    </row>
    <row r="33" spans="3:4">
      <c r="C33" s="32"/>
      <c r="D33" s="32"/>
    </row>
    <row r="34" spans="3:4">
      <c r="C34" s="32"/>
      <c r="D34" s="32"/>
    </row>
    <row r="35" spans="3:4">
      <c r="C35" s="32"/>
      <c r="D35" s="32"/>
    </row>
  </sheetData>
  <mergeCells count="17">
    <mergeCell ref="B9:B11"/>
    <mergeCell ref="B15:B16"/>
    <mergeCell ref="C17:D17"/>
    <mergeCell ref="C22:D22"/>
    <mergeCell ref="B18:B21"/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</mergeCells>
  <phoneticPr fontId="1"/>
  <conditionalFormatting sqref="B2:B15 B17:B18 B22:B1048576">
    <cfRule type="expression" dxfId="14" priority="1">
      <formula>B2&lt;&gt;""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D6A3-7720-D34D-BC23-3F819B376C4F}">
  <dimension ref="B2:M19"/>
  <sheetViews>
    <sheetView showGridLines="0" zoomScale="90" workbookViewId="0">
      <pane xSplit="10" ySplit="3" topLeftCell="K6" activePane="bottomRight" state="frozen"/>
      <selection pane="topRight" activeCell="F1" sqref="F1"/>
      <selection pane="bottomLeft" activeCell="A4" sqref="A4"/>
      <selection pane="bottomRight" activeCell="K14" sqref="K14"/>
    </sheetView>
  </sheetViews>
  <sheetFormatPr baseColWidth="10" defaultRowHeight="18" outlineLevelCol="2"/>
  <cols>
    <col min="1" max="1" width="5.28515625" customWidth="1"/>
    <col min="2" max="2" width="3" customWidth="1" outlineLevel="1"/>
    <col min="3" max="3" width="10.85546875" style="27" customWidth="1" outlineLevel="1"/>
    <col min="4" max="4" width="21.42578125" customWidth="1"/>
    <col min="5" max="5" width="4.140625" customWidth="1" outlineLevel="1"/>
    <col min="6" max="6" width="5.28515625" customWidth="1" outlineLevel="2"/>
    <col min="7" max="7" width="27.85546875" customWidth="1"/>
    <col min="8" max="8" width="3.7109375" customWidth="1" outlineLevel="1"/>
    <col min="9" max="9" width="18" customWidth="1" outlineLevel="2"/>
    <col min="10" max="10" width="24.28515625" customWidth="1"/>
    <col min="11" max="11" width="31.5703125" style="30" customWidth="1"/>
    <col min="12" max="12" width="40.42578125" style="30" bestFit="1" customWidth="1"/>
    <col min="13" max="13" width="24.7109375" customWidth="1"/>
  </cols>
  <sheetData>
    <row r="2" spans="2:13" ht="38" customHeight="1">
      <c r="C2" s="41" t="s">
        <v>97</v>
      </c>
      <c r="D2" s="42"/>
      <c r="E2" s="31"/>
      <c r="F2" s="43" t="s">
        <v>98</v>
      </c>
      <c r="G2" s="42"/>
      <c r="H2" s="31"/>
      <c r="I2" s="44" t="s">
        <v>99</v>
      </c>
      <c r="J2" s="45"/>
      <c r="K2" s="39" t="s">
        <v>44</v>
      </c>
      <c r="L2" s="39" t="s">
        <v>45</v>
      </c>
      <c r="M2" s="40" t="s">
        <v>51</v>
      </c>
    </row>
    <row r="3" spans="2:13">
      <c r="C3" s="28" t="s">
        <v>43</v>
      </c>
      <c r="D3" s="26" t="s">
        <v>42</v>
      </c>
      <c r="E3" s="26"/>
      <c r="F3" s="29" t="s">
        <v>43</v>
      </c>
      <c r="G3" s="26" t="s">
        <v>42</v>
      </c>
      <c r="H3" s="26"/>
      <c r="I3" s="29" t="s">
        <v>43</v>
      </c>
      <c r="J3" s="26" t="s">
        <v>42</v>
      </c>
      <c r="K3" s="39"/>
      <c r="L3" s="39"/>
      <c r="M3" s="40"/>
    </row>
    <row r="4" spans="2:13" ht="35" customHeight="1">
      <c r="B4">
        <v>1</v>
      </c>
      <c r="C4" s="27" t="s">
        <v>87</v>
      </c>
      <c r="D4" t="str">
        <f>VLOOKUP(C4, 概要!$C$18:$D$40, 2, FALSE)</f>
        <v>釣り場マップ作成</v>
      </c>
      <c r="E4">
        <v>1</v>
      </c>
      <c r="F4" t="str">
        <f>"[FC_"&amp;TEXT(B4,"00")&amp;"_"&amp;TEXT(E4,"00")&amp;"]"</f>
        <v>[FC_01_01]</v>
      </c>
      <c r="G4" t="s">
        <v>46</v>
      </c>
      <c r="H4">
        <v>1</v>
      </c>
      <c r="I4" t="str">
        <f>"[FC_"&amp;TEXT(B4,"00")&amp;"_"&amp;TEXT(E4,"00")&amp;"_"&amp;TEXT(H4,"00"&amp;"]")</f>
        <v>[FC_01_01_01]</v>
      </c>
      <c r="J4" t="s">
        <v>76</v>
      </c>
      <c r="K4" s="30" t="s">
        <v>56</v>
      </c>
      <c r="L4" s="30" t="s">
        <v>57</v>
      </c>
      <c r="M4" t="s">
        <v>63</v>
      </c>
    </row>
    <row r="5" spans="2:13" ht="35" customHeight="1">
      <c r="B5">
        <f>IF(C5=C4, B4, B4+1)</f>
        <v>1</v>
      </c>
      <c r="C5" s="27" t="s">
        <v>87</v>
      </c>
      <c r="D5" t="str">
        <f>VLOOKUP(C5, 概要!$C$18:$D$40, 2, FALSE)</f>
        <v>釣り場マップ作成</v>
      </c>
      <c r="E5">
        <f>IF(G5=G4, E4, E4+1)</f>
        <v>2</v>
      </c>
      <c r="F5" t="str">
        <f t="shared" ref="F5:F19" si="0">"[FC_"&amp;TEXT(B5,"00")&amp;"_"&amp;TEXT(E5,"00")&amp;"]"</f>
        <v>[FC_01_02]</v>
      </c>
      <c r="G5" s="30" t="s">
        <v>47</v>
      </c>
      <c r="H5">
        <f>IF(G5=G4, H4+1, 1)</f>
        <v>1</v>
      </c>
      <c r="I5" t="str">
        <f t="shared" ref="I5:I19" si="1">"[FC_"&amp;TEXT(B5,"00")&amp;"_"&amp;TEXT(E5,"00")&amp;"_"&amp;TEXT(H5,"00"&amp;"]")</f>
        <v>[FC_01_02_01]</v>
      </c>
      <c r="J5" t="s">
        <v>72</v>
      </c>
      <c r="K5" s="30" t="s">
        <v>58</v>
      </c>
      <c r="L5" s="30" t="s">
        <v>59</v>
      </c>
    </row>
    <row r="6" spans="2:13" ht="35" customHeight="1">
      <c r="B6">
        <f t="shared" ref="B6:B19" si="2">IF(C6=C5, B5, B5+1)</f>
        <v>1</v>
      </c>
      <c r="C6" s="27" t="s">
        <v>87</v>
      </c>
      <c r="D6" t="str">
        <f>VLOOKUP(C6, 概要!$C$18:$D$40, 2, FALSE)</f>
        <v>釣り場マップ作成</v>
      </c>
      <c r="E6">
        <f t="shared" ref="E6:E19" si="3">IF(G6=G5, E5, E5+1)</f>
        <v>2</v>
      </c>
      <c r="F6" t="str">
        <f t="shared" si="0"/>
        <v>[FC_01_02]</v>
      </c>
      <c r="G6" s="30" t="s">
        <v>47</v>
      </c>
      <c r="H6">
        <f t="shared" ref="H6:H19" si="4">IF(G6=G5, H5+1, 1)</f>
        <v>2</v>
      </c>
      <c r="I6" t="str">
        <f t="shared" si="1"/>
        <v>[FC_01_02_02]</v>
      </c>
      <c r="J6" s="25" t="s">
        <v>95</v>
      </c>
      <c r="K6" s="30" t="s">
        <v>96</v>
      </c>
    </row>
    <row r="7" spans="2:13" ht="35" customHeight="1">
      <c r="B7">
        <f t="shared" si="2"/>
        <v>1</v>
      </c>
      <c r="C7" s="27" t="s">
        <v>87</v>
      </c>
      <c r="D7" t="str">
        <f>VLOOKUP(C7, 概要!$C$18:$D$40, 2, FALSE)</f>
        <v>釣り場マップ作成</v>
      </c>
      <c r="E7">
        <f t="shared" si="3"/>
        <v>2</v>
      </c>
      <c r="F7" t="str">
        <f t="shared" si="0"/>
        <v>[FC_01_02]</v>
      </c>
      <c r="G7" s="30" t="s">
        <v>47</v>
      </c>
      <c r="H7">
        <f t="shared" si="4"/>
        <v>3</v>
      </c>
      <c r="I7" t="str">
        <f t="shared" si="1"/>
        <v>[FC_01_02_03]</v>
      </c>
      <c r="J7" s="25" t="s">
        <v>73</v>
      </c>
      <c r="K7" s="30" t="s">
        <v>100</v>
      </c>
    </row>
    <row r="8" spans="2:13" ht="35" customHeight="1">
      <c r="B8">
        <f t="shared" si="2"/>
        <v>1</v>
      </c>
      <c r="C8" s="27" t="s">
        <v>87</v>
      </c>
      <c r="D8" t="str">
        <f>VLOOKUP(C8, 概要!$C$18:$D$40, 2, FALSE)</f>
        <v>釣り場マップ作成</v>
      </c>
      <c r="E8">
        <f t="shared" si="3"/>
        <v>2</v>
      </c>
      <c r="F8" t="str">
        <f t="shared" si="0"/>
        <v>[FC_01_02]</v>
      </c>
      <c r="G8" s="30" t="s">
        <v>47</v>
      </c>
      <c r="H8">
        <f t="shared" si="4"/>
        <v>4</v>
      </c>
      <c r="I8" t="str">
        <f t="shared" si="1"/>
        <v>[FC_01_02_04]</v>
      </c>
      <c r="J8" s="25" t="s">
        <v>74</v>
      </c>
      <c r="K8" s="30" t="s">
        <v>101</v>
      </c>
    </row>
    <row r="9" spans="2:13" ht="35" customHeight="1">
      <c r="B9">
        <f>IF(C9=C8, B8, B8+1)</f>
        <v>1</v>
      </c>
      <c r="C9" s="27" t="s">
        <v>87</v>
      </c>
      <c r="D9" t="str">
        <f>VLOOKUP(C9, 概要!$C$18:$D$40, 2, FALSE)</f>
        <v>釣り場マップ作成</v>
      </c>
      <c r="E9">
        <f>IF(G9=G8, E8, E8+1)</f>
        <v>2</v>
      </c>
      <c r="G9" s="30" t="s">
        <v>47</v>
      </c>
      <c r="H9">
        <f>IF(G9=G8, H8+1, 1)</f>
        <v>5</v>
      </c>
      <c r="J9" s="25" t="s">
        <v>104</v>
      </c>
      <c r="K9" s="30" t="s">
        <v>106</v>
      </c>
    </row>
    <row r="10" spans="2:13" ht="35" customHeight="1">
      <c r="B10">
        <f t="shared" si="2"/>
        <v>1</v>
      </c>
      <c r="C10" s="27" t="s">
        <v>87</v>
      </c>
      <c r="D10" t="str">
        <f>VLOOKUP(C10, 概要!$C$18:$D$40, 2, FALSE)</f>
        <v>釣り場マップ作成</v>
      </c>
      <c r="E10">
        <f t="shared" si="3"/>
        <v>2</v>
      </c>
      <c r="G10" s="30" t="s">
        <v>47</v>
      </c>
      <c r="H10">
        <f t="shared" si="4"/>
        <v>6</v>
      </c>
      <c r="J10" s="25" t="s">
        <v>105</v>
      </c>
      <c r="K10" s="30" t="s">
        <v>107</v>
      </c>
    </row>
    <row r="11" spans="2:13" ht="64" customHeight="1">
      <c r="B11">
        <f t="shared" si="2"/>
        <v>1</v>
      </c>
      <c r="C11" s="27" t="s">
        <v>87</v>
      </c>
      <c r="D11" t="str">
        <f>VLOOKUP(C11, 概要!$C$18:$D$40, 2, FALSE)</f>
        <v>釣り場マップ作成</v>
      </c>
      <c r="E11">
        <f t="shared" si="3"/>
        <v>3</v>
      </c>
      <c r="F11" t="str">
        <f t="shared" si="0"/>
        <v>[FC_01_03]</v>
      </c>
      <c r="G11" s="30" t="s">
        <v>61</v>
      </c>
      <c r="H11">
        <f t="shared" si="4"/>
        <v>1</v>
      </c>
      <c r="I11" t="str">
        <f t="shared" si="1"/>
        <v>[FC_01_03_01]</v>
      </c>
      <c r="J11" t="s">
        <v>48</v>
      </c>
      <c r="K11" s="30" t="s">
        <v>60</v>
      </c>
      <c r="L11" s="30" t="s">
        <v>62</v>
      </c>
    </row>
    <row r="12" spans="2:13" ht="35" customHeight="1">
      <c r="B12">
        <f t="shared" si="2"/>
        <v>1</v>
      </c>
      <c r="C12" s="27" t="s">
        <v>87</v>
      </c>
      <c r="D12" t="str">
        <f>VLOOKUP(C12, 概要!$C$18:$D$40, 2, FALSE)</f>
        <v>釣り場マップ作成</v>
      </c>
      <c r="E12">
        <f t="shared" si="3"/>
        <v>4</v>
      </c>
      <c r="F12" t="str">
        <f t="shared" si="0"/>
        <v>[FC_01_04]</v>
      </c>
      <c r="G12" s="30" t="s">
        <v>49</v>
      </c>
      <c r="H12">
        <f t="shared" si="4"/>
        <v>1</v>
      </c>
      <c r="I12" t="str">
        <f t="shared" si="1"/>
        <v>[FC_01_04_01]</v>
      </c>
      <c r="J12" t="s">
        <v>77</v>
      </c>
      <c r="K12" s="30" t="s">
        <v>102</v>
      </c>
    </row>
    <row r="13" spans="2:13" ht="35" customHeight="1">
      <c r="B13">
        <f t="shared" si="2"/>
        <v>1</v>
      </c>
      <c r="C13" s="27" t="s">
        <v>87</v>
      </c>
      <c r="D13" t="str">
        <f>VLOOKUP(C13, 概要!$C$18:$D$40, 2, FALSE)</f>
        <v>釣り場マップ作成</v>
      </c>
      <c r="E13">
        <f t="shared" si="3"/>
        <v>5</v>
      </c>
      <c r="F13" t="str">
        <f t="shared" si="0"/>
        <v>[FC_01_05]</v>
      </c>
      <c r="G13" s="30" t="s">
        <v>50</v>
      </c>
      <c r="H13">
        <f t="shared" si="4"/>
        <v>1</v>
      </c>
      <c r="I13" t="str">
        <f t="shared" si="1"/>
        <v>[FC_01_05_01]</v>
      </c>
      <c r="J13" t="s">
        <v>79</v>
      </c>
      <c r="K13" s="30" t="s">
        <v>103</v>
      </c>
    </row>
    <row r="14" spans="2:13" ht="35" customHeight="1">
      <c r="B14">
        <f t="shared" si="2"/>
        <v>2</v>
      </c>
      <c r="C14" s="27" t="s">
        <v>94</v>
      </c>
      <c r="D14" t="str">
        <f>VLOOKUP(C14, 概要!$C$18:$D$40, 2, FALSE)</f>
        <v>釣果記録</v>
      </c>
      <c r="E14">
        <f t="shared" si="3"/>
        <v>6</v>
      </c>
      <c r="F14" t="str">
        <f t="shared" si="0"/>
        <v>[FC_02_06]</v>
      </c>
      <c r="G14" s="30" t="s">
        <v>55</v>
      </c>
      <c r="H14">
        <f t="shared" si="4"/>
        <v>1</v>
      </c>
      <c r="I14" t="str">
        <f t="shared" si="1"/>
        <v>[FC_02_06_01]</v>
      </c>
      <c r="J14" t="s">
        <v>81</v>
      </c>
    </row>
    <row r="15" spans="2:13" ht="35" customHeight="1">
      <c r="B15">
        <f t="shared" si="2"/>
        <v>2</v>
      </c>
      <c r="C15" s="27" t="s">
        <v>94</v>
      </c>
      <c r="D15" t="str">
        <f>VLOOKUP(C15, 概要!$C$18:$D$40, 2, FALSE)</f>
        <v>釣果記録</v>
      </c>
      <c r="E15">
        <f t="shared" si="3"/>
        <v>7</v>
      </c>
      <c r="F15" t="str">
        <f t="shared" si="0"/>
        <v>[FC_02_07]</v>
      </c>
      <c r="G15" s="30" t="s">
        <v>54</v>
      </c>
      <c r="H15">
        <f t="shared" si="4"/>
        <v>1</v>
      </c>
      <c r="I15" t="str">
        <f t="shared" si="1"/>
        <v>[FC_02_07_01]</v>
      </c>
      <c r="J15" t="s">
        <v>82</v>
      </c>
    </row>
    <row r="16" spans="2:13" ht="35" customHeight="1">
      <c r="B16">
        <f t="shared" si="2"/>
        <v>2</v>
      </c>
      <c r="C16" s="27" t="s">
        <v>94</v>
      </c>
      <c r="D16" t="str">
        <f>VLOOKUP(C16, 概要!$C$18:$D$40, 2, FALSE)</f>
        <v>釣果記録</v>
      </c>
      <c r="E16">
        <f t="shared" si="3"/>
        <v>8</v>
      </c>
      <c r="F16" t="str">
        <f t="shared" si="0"/>
        <v>[FC_02_08]</v>
      </c>
      <c r="G16" s="30" t="s">
        <v>52</v>
      </c>
      <c r="H16">
        <f t="shared" si="4"/>
        <v>1</v>
      </c>
      <c r="I16" t="str">
        <f t="shared" si="1"/>
        <v>[FC_02_08_01]</v>
      </c>
      <c r="J16" t="s">
        <v>83</v>
      </c>
    </row>
    <row r="17" spans="2:10" ht="35" customHeight="1">
      <c r="B17">
        <f t="shared" si="2"/>
        <v>2</v>
      </c>
      <c r="C17" s="27" t="s">
        <v>94</v>
      </c>
      <c r="D17" t="str">
        <f>VLOOKUP(C17, 概要!$C$18:$D$40, 2, FALSE)</f>
        <v>釣果記録</v>
      </c>
      <c r="E17">
        <f t="shared" si="3"/>
        <v>9</v>
      </c>
      <c r="F17" t="str">
        <f t="shared" si="0"/>
        <v>[FC_02_09]</v>
      </c>
      <c r="G17" s="30" t="s">
        <v>53</v>
      </c>
      <c r="H17">
        <f t="shared" si="4"/>
        <v>1</v>
      </c>
      <c r="I17" t="str">
        <f t="shared" si="1"/>
        <v>[FC_02_09_01]</v>
      </c>
      <c r="J17" t="s">
        <v>84</v>
      </c>
    </row>
    <row r="18" spans="2:10" ht="35" customHeight="1">
      <c r="B18">
        <f t="shared" si="2"/>
        <v>3</v>
      </c>
      <c r="C18" s="27" t="s">
        <v>92</v>
      </c>
      <c r="D18" t="str">
        <f>VLOOKUP(C18, 概要!$C$18:$D$40, 2, FALSE)</f>
        <v>データ分析</v>
      </c>
      <c r="E18">
        <f t="shared" si="3"/>
        <v>10</v>
      </c>
      <c r="F18" t="str">
        <f t="shared" si="0"/>
        <v>[FC_03_10]</v>
      </c>
      <c r="G18" s="30" t="s">
        <v>81</v>
      </c>
      <c r="H18">
        <f t="shared" si="4"/>
        <v>1</v>
      </c>
      <c r="I18" t="str">
        <f t="shared" si="1"/>
        <v>[FC_03_10_01]</v>
      </c>
      <c r="J18" t="s">
        <v>85</v>
      </c>
    </row>
    <row r="19" spans="2:10" ht="35" customHeight="1">
      <c r="B19">
        <f t="shared" si="2"/>
        <v>4</v>
      </c>
      <c r="C19" s="27" t="s">
        <v>93</v>
      </c>
      <c r="D19" t="str">
        <f>VLOOKUP(C19, 概要!$C$18:$D$40, 2, FALSE)</f>
        <v>ユーザインターフェース</v>
      </c>
      <c r="E19">
        <f t="shared" si="3"/>
        <v>11</v>
      </c>
      <c r="F19" t="str">
        <f t="shared" si="0"/>
        <v>[FC_04_11]</v>
      </c>
      <c r="G19" s="30" t="s">
        <v>108</v>
      </c>
      <c r="H19">
        <f t="shared" si="4"/>
        <v>1</v>
      </c>
      <c r="I19" t="str">
        <f t="shared" si="1"/>
        <v>[FC_04_11_01]</v>
      </c>
      <c r="J19" t="s">
        <v>86</v>
      </c>
    </row>
  </sheetData>
  <mergeCells count="6">
    <mergeCell ref="K2:K3"/>
    <mergeCell ref="L2:L3"/>
    <mergeCell ref="M2:M3"/>
    <mergeCell ref="C2:D2"/>
    <mergeCell ref="F2:G2"/>
    <mergeCell ref="I2:J2"/>
  </mergeCells>
  <phoneticPr fontId="1"/>
  <conditionalFormatting sqref="D4:J6 H7:I10 D12:J1003 D8:J10 E6:E19 H6:H19">
    <cfRule type="expression" dxfId="13" priority="6">
      <formula>D4=D3</formula>
    </cfRule>
  </conditionalFormatting>
  <conditionalFormatting sqref="C4:M1048575">
    <cfRule type="expression" dxfId="12" priority="22">
      <formula>COUNTA($C4:$I4)&gt;=1</formula>
    </cfRule>
  </conditionalFormatting>
  <conditionalFormatting sqref="C14:J14 J15:J19 C15:C19">
    <cfRule type="expression" dxfId="11" priority="24">
      <formula>C14=#REF!</formula>
    </cfRule>
  </conditionalFormatting>
  <conditionalFormatting sqref="D7:J7 E13 E19 H13 H19">
    <cfRule type="expression" dxfId="10" priority="26">
      <formula>D7=D5</formula>
    </cfRule>
  </conditionalFormatting>
  <conditionalFormatting sqref="D11:J11">
    <cfRule type="expression" dxfId="9" priority="27">
      <formula>D11=D8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CCEB-B7EE-0145-95D5-14C4BE27F322}">
  <dimension ref="A1:BG28"/>
  <sheetViews>
    <sheetView showGridLines="0" zoomScaleNormal="100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B32" sqref="B32"/>
    </sheetView>
  </sheetViews>
  <sheetFormatPr baseColWidth="10" defaultRowHeight="18" outlineLevelRow="1"/>
  <cols>
    <col min="1" max="1" width="5.140625" bestFit="1" customWidth="1"/>
    <col min="2" max="2" width="20.140625" customWidth="1"/>
    <col min="3" max="3" width="31" customWidth="1"/>
    <col min="8" max="59" width="3.7109375" bestFit="1" customWidth="1"/>
  </cols>
  <sheetData>
    <row r="1" spans="1:59" ht="33">
      <c r="A1" s="11"/>
      <c r="B1" s="47"/>
      <c r="C1" s="48"/>
      <c r="D1" s="48"/>
      <c r="E1" s="48"/>
      <c r="F1" s="48"/>
      <c r="G1" s="49"/>
      <c r="H1" s="14">
        <f>H3</f>
        <v>44636</v>
      </c>
      <c r="I1" s="14">
        <f>I3</f>
        <v>44637</v>
      </c>
      <c r="J1" s="14">
        <f t="shared" ref="J1:AX1" si="0">J3</f>
        <v>44638</v>
      </c>
      <c r="K1" s="14">
        <f t="shared" si="0"/>
        <v>44639</v>
      </c>
      <c r="L1" s="14">
        <f t="shared" si="0"/>
        <v>44640</v>
      </c>
      <c r="M1" s="14">
        <f t="shared" si="0"/>
        <v>44641</v>
      </c>
      <c r="N1" s="14">
        <f t="shared" si="0"/>
        <v>44642</v>
      </c>
      <c r="O1" s="14">
        <f t="shared" si="0"/>
        <v>44643</v>
      </c>
      <c r="P1" s="14">
        <f t="shared" si="0"/>
        <v>44644</v>
      </c>
      <c r="Q1" s="14">
        <f t="shared" si="0"/>
        <v>44645</v>
      </c>
      <c r="R1" s="14">
        <f t="shared" si="0"/>
        <v>44646</v>
      </c>
      <c r="S1" s="14">
        <f t="shared" si="0"/>
        <v>44647</v>
      </c>
      <c r="T1" s="14">
        <f t="shared" si="0"/>
        <v>44648</v>
      </c>
      <c r="U1" s="14">
        <f t="shared" si="0"/>
        <v>44649</v>
      </c>
      <c r="V1" s="14">
        <f t="shared" si="0"/>
        <v>44650</v>
      </c>
      <c r="W1" s="14">
        <f t="shared" si="0"/>
        <v>44651</v>
      </c>
      <c r="X1" s="14">
        <f t="shared" si="0"/>
        <v>44652</v>
      </c>
      <c r="Y1" s="14">
        <f t="shared" si="0"/>
        <v>44653</v>
      </c>
      <c r="Z1" s="14">
        <f t="shared" si="0"/>
        <v>44654</v>
      </c>
      <c r="AA1" s="14">
        <f t="shared" si="0"/>
        <v>44655</v>
      </c>
      <c r="AB1" s="14">
        <f t="shared" si="0"/>
        <v>44656</v>
      </c>
      <c r="AC1" s="14">
        <f t="shared" si="0"/>
        <v>44657</v>
      </c>
      <c r="AD1" s="14">
        <f t="shared" si="0"/>
        <v>44658</v>
      </c>
      <c r="AE1" s="14">
        <f t="shared" si="0"/>
        <v>44659</v>
      </c>
      <c r="AF1" s="14">
        <f t="shared" si="0"/>
        <v>44660</v>
      </c>
      <c r="AG1" s="14">
        <f t="shared" si="0"/>
        <v>44661</v>
      </c>
      <c r="AH1" s="14">
        <f t="shared" si="0"/>
        <v>44662</v>
      </c>
      <c r="AI1" s="14">
        <f t="shared" si="0"/>
        <v>44663</v>
      </c>
      <c r="AJ1" s="14">
        <f t="shared" si="0"/>
        <v>44664</v>
      </c>
      <c r="AK1" s="14">
        <f t="shared" si="0"/>
        <v>44665</v>
      </c>
      <c r="AL1" s="14">
        <f t="shared" si="0"/>
        <v>44666</v>
      </c>
      <c r="AM1" s="14">
        <f t="shared" si="0"/>
        <v>44667</v>
      </c>
      <c r="AN1" s="14">
        <f t="shared" si="0"/>
        <v>44668</v>
      </c>
      <c r="AO1" s="14">
        <f t="shared" si="0"/>
        <v>44669</v>
      </c>
      <c r="AP1" s="14">
        <f t="shared" si="0"/>
        <v>44670</v>
      </c>
      <c r="AQ1" s="14">
        <f t="shared" si="0"/>
        <v>44671</v>
      </c>
      <c r="AR1" s="14">
        <f t="shared" si="0"/>
        <v>44672</v>
      </c>
      <c r="AS1" s="14">
        <f t="shared" si="0"/>
        <v>44673</v>
      </c>
      <c r="AT1" s="14">
        <f t="shared" si="0"/>
        <v>44674</v>
      </c>
      <c r="AU1" s="14">
        <f t="shared" si="0"/>
        <v>44675</v>
      </c>
      <c r="AV1" s="14">
        <f t="shared" si="0"/>
        <v>44676</v>
      </c>
      <c r="AW1" s="14">
        <f t="shared" si="0"/>
        <v>44677</v>
      </c>
      <c r="AX1" s="14">
        <f t="shared" si="0"/>
        <v>44678</v>
      </c>
      <c r="AY1" s="14">
        <f t="shared" ref="AY1:BB1" si="1">AY3</f>
        <v>44679</v>
      </c>
      <c r="AZ1" s="14">
        <f t="shared" si="1"/>
        <v>44680</v>
      </c>
      <c r="BA1" s="14">
        <f t="shared" si="1"/>
        <v>44681</v>
      </c>
      <c r="BB1" s="14">
        <f t="shared" si="1"/>
        <v>44682</v>
      </c>
      <c r="BC1" s="14">
        <f t="shared" ref="BC1:BG1" si="2">BC3</f>
        <v>44683</v>
      </c>
      <c r="BD1" s="14">
        <f t="shared" si="2"/>
        <v>44684</v>
      </c>
      <c r="BE1" s="14">
        <f t="shared" si="2"/>
        <v>44685</v>
      </c>
      <c r="BF1" s="14">
        <f t="shared" si="2"/>
        <v>44686</v>
      </c>
      <c r="BG1" s="14">
        <f t="shared" si="2"/>
        <v>44687</v>
      </c>
    </row>
    <row r="2" spans="1:59" ht="19" thickBot="1">
      <c r="B2" s="50" t="s">
        <v>24</v>
      </c>
      <c r="C2" s="51"/>
      <c r="D2" s="46" t="s">
        <v>22</v>
      </c>
      <c r="E2" s="46"/>
      <c r="F2" s="46" t="s">
        <v>23</v>
      </c>
      <c r="G2" s="46"/>
      <c r="H2" s="19">
        <f>H3</f>
        <v>44636</v>
      </c>
      <c r="I2" s="15">
        <f>I3</f>
        <v>44637</v>
      </c>
      <c r="J2" s="15">
        <f t="shared" ref="J2:AX2" si="3">J3</f>
        <v>44638</v>
      </c>
      <c r="K2" s="15">
        <f t="shared" si="3"/>
        <v>44639</v>
      </c>
      <c r="L2" s="15">
        <f t="shared" si="3"/>
        <v>44640</v>
      </c>
      <c r="M2" s="15">
        <f t="shared" si="3"/>
        <v>44641</v>
      </c>
      <c r="N2" s="15">
        <f t="shared" si="3"/>
        <v>44642</v>
      </c>
      <c r="O2" s="15">
        <f t="shared" si="3"/>
        <v>44643</v>
      </c>
      <c r="P2" s="15">
        <f t="shared" si="3"/>
        <v>44644</v>
      </c>
      <c r="Q2" s="15">
        <f t="shared" si="3"/>
        <v>44645</v>
      </c>
      <c r="R2" s="15">
        <f t="shared" si="3"/>
        <v>44646</v>
      </c>
      <c r="S2" s="15">
        <f t="shared" si="3"/>
        <v>44647</v>
      </c>
      <c r="T2" s="15">
        <f t="shared" si="3"/>
        <v>44648</v>
      </c>
      <c r="U2" s="15">
        <f t="shared" si="3"/>
        <v>44649</v>
      </c>
      <c r="V2" s="15">
        <f t="shared" si="3"/>
        <v>44650</v>
      </c>
      <c r="W2" s="15">
        <f t="shared" si="3"/>
        <v>44651</v>
      </c>
      <c r="X2" s="15">
        <f t="shared" si="3"/>
        <v>44652</v>
      </c>
      <c r="Y2" s="15">
        <f t="shared" si="3"/>
        <v>44653</v>
      </c>
      <c r="Z2" s="15">
        <f t="shared" si="3"/>
        <v>44654</v>
      </c>
      <c r="AA2" s="15">
        <f t="shared" si="3"/>
        <v>44655</v>
      </c>
      <c r="AB2" s="15">
        <f t="shared" si="3"/>
        <v>44656</v>
      </c>
      <c r="AC2" s="15">
        <f t="shared" si="3"/>
        <v>44657</v>
      </c>
      <c r="AD2" s="15">
        <f t="shared" si="3"/>
        <v>44658</v>
      </c>
      <c r="AE2" s="15">
        <f t="shared" si="3"/>
        <v>44659</v>
      </c>
      <c r="AF2" s="15">
        <f t="shared" si="3"/>
        <v>44660</v>
      </c>
      <c r="AG2" s="15">
        <f t="shared" si="3"/>
        <v>44661</v>
      </c>
      <c r="AH2" s="15">
        <f t="shared" si="3"/>
        <v>44662</v>
      </c>
      <c r="AI2" s="15">
        <f t="shared" si="3"/>
        <v>44663</v>
      </c>
      <c r="AJ2" s="15">
        <f t="shared" si="3"/>
        <v>44664</v>
      </c>
      <c r="AK2" s="15">
        <f t="shared" si="3"/>
        <v>44665</v>
      </c>
      <c r="AL2" s="15">
        <f t="shared" si="3"/>
        <v>44666</v>
      </c>
      <c r="AM2" s="15">
        <f t="shared" si="3"/>
        <v>44667</v>
      </c>
      <c r="AN2" s="15">
        <f t="shared" si="3"/>
        <v>44668</v>
      </c>
      <c r="AO2" s="15">
        <f t="shared" si="3"/>
        <v>44669</v>
      </c>
      <c r="AP2" s="15">
        <f t="shared" si="3"/>
        <v>44670</v>
      </c>
      <c r="AQ2" s="15">
        <f t="shared" si="3"/>
        <v>44671</v>
      </c>
      <c r="AR2" s="15">
        <f t="shared" si="3"/>
        <v>44672</v>
      </c>
      <c r="AS2" s="15">
        <f t="shared" si="3"/>
        <v>44673</v>
      </c>
      <c r="AT2" s="15">
        <f t="shared" si="3"/>
        <v>44674</v>
      </c>
      <c r="AU2" s="15">
        <f t="shared" si="3"/>
        <v>44675</v>
      </c>
      <c r="AV2" s="15">
        <f t="shared" si="3"/>
        <v>44676</v>
      </c>
      <c r="AW2" s="15">
        <f t="shared" si="3"/>
        <v>44677</v>
      </c>
      <c r="AX2" s="15">
        <f t="shared" si="3"/>
        <v>44678</v>
      </c>
      <c r="AY2" s="15">
        <f t="shared" ref="AY2" si="4">AY3</f>
        <v>44679</v>
      </c>
      <c r="AZ2" s="15">
        <f t="shared" ref="AZ2" si="5">AZ3</f>
        <v>44680</v>
      </c>
      <c r="BA2" s="15">
        <f t="shared" ref="BA2" si="6">BA3</f>
        <v>44681</v>
      </c>
      <c r="BB2" s="15">
        <f t="shared" ref="BB2" si="7">BB3</f>
        <v>44682</v>
      </c>
      <c r="BC2" s="15">
        <f t="shared" ref="BC2" si="8">BC3</f>
        <v>44683</v>
      </c>
      <c r="BD2" s="15">
        <f t="shared" ref="BD2" si="9">BD3</f>
        <v>44684</v>
      </c>
      <c r="BE2" s="15">
        <f t="shared" ref="BE2" si="10">BE3</f>
        <v>44685</v>
      </c>
      <c r="BF2" s="15">
        <f t="shared" ref="BF2" si="11">BF3</f>
        <v>44686</v>
      </c>
      <c r="BG2" s="15">
        <f t="shared" ref="BG2" si="12">BG3</f>
        <v>44687</v>
      </c>
    </row>
    <row r="3" spans="1:59" ht="19" thickBot="1">
      <c r="A3" t="s">
        <v>35</v>
      </c>
      <c r="B3" s="24" t="s">
        <v>43</v>
      </c>
      <c r="C3" s="12" t="s">
        <v>41</v>
      </c>
      <c r="D3" s="21" t="s">
        <v>20</v>
      </c>
      <c r="E3" s="21" t="s">
        <v>21</v>
      </c>
      <c r="F3" s="22" t="s">
        <v>20</v>
      </c>
      <c r="G3" s="23" t="s">
        <v>21</v>
      </c>
      <c r="H3" s="20">
        <v>44636</v>
      </c>
      <c r="I3" s="18">
        <f>H3+1</f>
        <v>44637</v>
      </c>
      <c r="J3" s="16">
        <f t="shared" ref="J3:AX3" si="13">I3+1</f>
        <v>44638</v>
      </c>
      <c r="K3" s="16">
        <f t="shared" si="13"/>
        <v>44639</v>
      </c>
      <c r="L3" s="16">
        <f t="shared" si="13"/>
        <v>44640</v>
      </c>
      <c r="M3" s="16">
        <f t="shared" si="13"/>
        <v>44641</v>
      </c>
      <c r="N3" s="16">
        <f t="shared" si="13"/>
        <v>44642</v>
      </c>
      <c r="O3" s="16">
        <f t="shared" si="13"/>
        <v>44643</v>
      </c>
      <c r="P3" s="16">
        <f t="shared" si="13"/>
        <v>44644</v>
      </c>
      <c r="Q3" s="16">
        <f t="shared" si="13"/>
        <v>44645</v>
      </c>
      <c r="R3" s="16">
        <f t="shared" si="13"/>
        <v>44646</v>
      </c>
      <c r="S3" s="16">
        <f t="shared" si="13"/>
        <v>44647</v>
      </c>
      <c r="T3" s="16">
        <f t="shared" si="13"/>
        <v>44648</v>
      </c>
      <c r="U3" s="16">
        <f t="shared" si="13"/>
        <v>44649</v>
      </c>
      <c r="V3" s="16">
        <f t="shared" si="13"/>
        <v>44650</v>
      </c>
      <c r="W3" s="16">
        <f t="shared" si="13"/>
        <v>44651</v>
      </c>
      <c r="X3" s="16">
        <f t="shared" si="13"/>
        <v>44652</v>
      </c>
      <c r="Y3" s="16">
        <f t="shared" si="13"/>
        <v>44653</v>
      </c>
      <c r="Z3" s="16">
        <f t="shared" si="13"/>
        <v>44654</v>
      </c>
      <c r="AA3" s="16">
        <f t="shared" si="13"/>
        <v>44655</v>
      </c>
      <c r="AB3" s="16">
        <f t="shared" si="13"/>
        <v>44656</v>
      </c>
      <c r="AC3" s="16">
        <f t="shared" si="13"/>
        <v>44657</v>
      </c>
      <c r="AD3" s="16">
        <f t="shared" si="13"/>
        <v>44658</v>
      </c>
      <c r="AE3" s="16">
        <f t="shared" si="13"/>
        <v>44659</v>
      </c>
      <c r="AF3" s="16">
        <f t="shared" si="13"/>
        <v>44660</v>
      </c>
      <c r="AG3" s="16">
        <f t="shared" si="13"/>
        <v>44661</v>
      </c>
      <c r="AH3" s="16">
        <f t="shared" si="13"/>
        <v>44662</v>
      </c>
      <c r="AI3" s="16">
        <f t="shared" si="13"/>
        <v>44663</v>
      </c>
      <c r="AJ3" s="16">
        <f t="shared" si="13"/>
        <v>44664</v>
      </c>
      <c r="AK3" s="16">
        <f t="shared" si="13"/>
        <v>44665</v>
      </c>
      <c r="AL3" s="16">
        <f t="shared" si="13"/>
        <v>44666</v>
      </c>
      <c r="AM3" s="16">
        <f t="shared" si="13"/>
        <v>44667</v>
      </c>
      <c r="AN3" s="16">
        <f t="shared" si="13"/>
        <v>44668</v>
      </c>
      <c r="AO3" s="16">
        <f t="shared" si="13"/>
        <v>44669</v>
      </c>
      <c r="AP3" s="16">
        <f t="shared" si="13"/>
        <v>44670</v>
      </c>
      <c r="AQ3" s="16">
        <f t="shared" si="13"/>
        <v>44671</v>
      </c>
      <c r="AR3" s="16">
        <f t="shared" si="13"/>
        <v>44672</v>
      </c>
      <c r="AS3" s="16">
        <f t="shared" si="13"/>
        <v>44673</v>
      </c>
      <c r="AT3" s="16">
        <f t="shared" si="13"/>
        <v>44674</v>
      </c>
      <c r="AU3" s="16">
        <f t="shared" si="13"/>
        <v>44675</v>
      </c>
      <c r="AV3" s="16">
        <f t="shared" si="13"/>
        <v>44676</v>
      </c>
      <c r="AW3" s="16">
        <f t="shared" si="13"/>
        <v>44677</v>
      </c>
      <c r="AX3" s="16">
        <f t="shared" si="13"/>
        <v>44678</v>
      </c>
      <c r="AY3" s="16">
        <f t="shared" ref="AY3:BB3" si="14">AX3+1</f>
        <v>44679</v>
      </c>
      <c r="AZ3" s="16">
        <f t="shared" si="14"/>
        <v>44680</v>
      </c>
      <c r="BA3" s="16">
        <f t="shared" si="14"/>
        <v>44681</v>
      </c>
      <c r="BB3" s="16">
        <f t="shared" si="14"/>
        <v>44682</v>
      </c>
      <c r="BC3" s="16">
        <f t="shared" ref="BC3:BG3" si="15">BB3+1</f>
        <v>44683</v>
      </c>
      <c r="BD3" s="16">
        <f t="shared" si="15"/>
        <v>44684</v>
      </c>
      <c r="BE3" s="16">
        <f t="shared" si="15"/>
        <v>44685</v>
      </c>
      <c r="BF3" s="16">
        <f t="shared" si="15"/>
        <v>44686</v>
      </c>
      <c r="BG3" s="16">
        <f t="shared" si="15"/>
        <v>44687</v>
      </c>
    </row>
    <row r="4" spans="1:59">
      <c r="A4" s="17"/>
      <c r="B4" t="s">
        <v>12</v>
      </c>
      <c r="C4" t="s">
        <v>29</v>
      </c>
      <c r="D4" s="13">
        <v>44640</v>
      </c>
      <c r="E4" s="13">
        <v>44640</v>
      </c>
      <c r="F4" s="13">
        <v>44640</v>
      </c>
      <c r="G4" s="13">
        <v>44640</v>
      </c>
    </row>
    <row r="5" spans="1:59">
      <c r="A5" s="17"/>
      <c r="D5" s="13"/>
      <c r="E5" s="13"/>
      <c r="F5" s="13"/>
      <c r="G5" s="13"/>
    </row>
    <row r="6" spans="1:59">
      <c r="A6" s="17"/>
      <c r="B6" t="s">
        <v>12</v>
      </c>
      <c r="C6" t="s">
        <v>30</v>
      </c>
      <c r="D6" s="13">
        <v>44641</v>
      </c>
      <c r="E6" s="13">
        <v>44641</v>
      </c>
      <c r="F6" s="13">
        <v>44641</v>
      </c>
      <c r="G6" s="13">
        <v>44641</v>
      </c>
    </row>
    <row r="7" spans="1:59">
      <c r="A7" s="17"/>
      <c r="D7" s="13"/>
      <c r="E7" s="13"/>
      <c r="F7" s="13"/>
      <c r="G7" s="13"/>
    </row>
    <row r="8" spans="1:59">
      <c r="A8" s="17"/>
      <c r="B8" s="25" t="s">
        <v>12</v>
      </c>
      <c r="C8" t="s">
        <v>31</v>
      </c>
      <c r="D8" s="13" t="s">
        <v>12</v>
      </c>
      <c r="E8" s="13" t="s">
        <v>12</v>
      </c>
      <c r="F8" t="s">
        <v>12</v>
      </c>
      <c r="G8" t="s">
        <v>12</v>
      </c>
    </row>
    <row r="9" spans="1:59" outlineLevel="1">
      <c r="A9" s="17"/>
      <c r="B9" s="25" t="s">
        <v>12</v>
      </c>
      <c r="C9" t="s">
        <v>32</v>
      </c>
      <c r="D9" s="13">
        <v>44641</v>
      </c>
      <c r="E9" s="13">
        <v>44641</v>
      </c>
      <c r="F9" s="13">
        <v>44641</v>
      </c>
      <c r="G9" s="13">
        <v>44641</v>
      </c>
    </row>
    <row r="10" spans="1:59" ht="38" outlineLevel="1">
      <c r="A10" s="17"/>
      <c r="B10" s="25" t="s">
        <v>12</v>
      </c>
      <c r="C10" s="30" t="s">
        <v>70</v>
      </c>
      <c r="D10" s="13">
        <v>44641</v>
      </c>
      <c r="E10" s="13">
        <v>44651</v>
      </c>
      <c r="F10" s="13">
        <v>44641</v>
      </c>
    </row>
    <row r="11" spans="1:59" outlineLevel="1">
      <c r="A11" s="17" t="s">
        <v>34</v>
      </c>
      <c r="B11" s="25" t="s">
        <v>12</v>
      </c>
      <c r="C11" t="s">
        <v>33</v>
      </c>
      <c r="D11" s="13" t="s">
        <v>12</v>
      </c>
      <c r="E11" s="13" t="s">
        <v>12</v>
      </c>
      <c r="F11" t="s">
        <v>12</v>
      </c>
      <c r="G11" t="s">
        <v>12</v>
      </c>
    </row>
    <row r="12" spans="1:59">
      <c r="A12" s="17"/>
    </row>
    <row r="13" spans="1:59">
      <c r="A13" s="17"/>
      <c r="B13" t="s">
        <v>12</v>
      </c>
      <c r="C13" t="s">
        <v>37</v>
      </c>
      <c r="D13" t="s">
        <v>12</v>
      </c>
      <c r="E13" t="s">
        <v>12</v>
      </c>
      <c r="F13" t="s">
        <v>12</v>
      </c>
      <c r="G13" t="s">
        <v>12</v>
      </c>
    </row>
    <row r="14" spans="1:59" outlineLevel="1">
      <c r="A14" s="17"/>
      <c r="B14" t="s">
        <v>12</v>
      </c>
      <c r="C14" t="s">
        <v>38</v>
      </c>
      <c r="D14" s="13">
        <v>44638</v>
      </c>
      <c r="E14" s="13">
        <v>44640</v>
      </c>
      <c r="F14" s="13">
        <v>44640</v>
      </c>
      <c r="G14" s="13">
        <v>44640</v>
      </c>
    </row>
    <row r="15" spans="1:59" outlineLevel="1">
      <c r="A15" s="17"/>
      <c r="B15" t="s">
        <v>12</v>
      </c>
      <c r="C15" t="s">
        <v>39</v>
      </c>
      <c r="D15" s="13">
        <v>44638</v>
      </c>
      <c r="E15" s="13">
        <v>44640</v>
      </c>
      <c r="F15" s="13">
        <v>44640</v>
      </c>
      <c r="G15" s="13">
        <v>44640</v>
      </c>
    </row>
    <row r="16" spans="1:59" outlineLevel="1">
      <c r="A16" s="17"/>
      <c r="B16" t="s">
        <v>12</v>
      </c>
      <c r="C16" t="s">
        <v>71</v>
      </c>
      <c r="D16" s="13">
        <v>44644</v>
      </c>
      <c r="E16" s="13">
        <v>44644</v>
      </c>
      <c r="F16" s="13">
        <v>44644</v>
      </c>
      <c r="G16" s="13">
        <v>44644</v>
      </c>
    </row>
    <row r="17" spans="1:7">
      <c r="A17" s="17"/>
    </row>
    <row r="18" spans="1:7">
      <c r="A18" s="17"/>
      <c r="B18" t="s">
        <v>12</v>
      </c>
      <c r="C18" t="s">
        <v>36</v>
      </c>
      <c r="D18" t="s">
        <v>12</v>
      </c>
      <c r="E18" t="s">
        <v>12</v>
      </c>
      <c r="F18" t="s">
        <v>12</v>
      </c>
      <c r="G18" t="s">
        <v>12</v>
      </c>
    </row>
    <row r="19" spans="1:7">
      <c r="A19" s="17"/>
      <c r="B19" t="s">
        <v>64</v>
      </c>
      <c r="C19" t="e">
        <f>VLOOKUP(B19,機能詳細!$I$3:$J$84, 2, FALSE)</f>
        <v>#N/A</v>
      </c>
      <c r="D19" s="13">
        <v>44648</v>
      </c>
    </row>
    <row r="20" spans="1:7">
      <c r="A20" s="17"/>
      <c r="B20" t="s">
        <v>65</v>
      </c>
      <c r="C20" t="e">
        <f>VLOOKUP(B20,機能詳細!$I$3:$J$84, 2, FALSE)</f>
        <v>#N/A</v>
      </c>
    </row>
    <row r="21" spans="1:7">
      <c r="A21" s="17"/>
      <c r="B21" t="s">
        <v>66</v>
      </c>
      <c r="C21" t="e">
        <f>VLOOKUP(B21,機能詳細!$I$3:$J$84, 2, FALSE)</f>
        <v>#N/A</v>
      </c>
    </row>
    <row r="22" spans="1:7">
      <c r="A22" s="17"/>
      <c r="B22" t="s">
        <v>68</v>
      </c>
      <c r="C22" t="e">
        <f>VLOOKUP(B22,機能詳細!$I$3:$J$84, 2, FALSE)</f>
        <v>#N/A</v>
      </c>
    </row>
    <row r="23" spans="1:7">
      <c r="A23" s="17"/>
      <c r="B23" t="s">
        <v>75</v>
      </c>
      <c r="C23" t="e">
        <f>VLOOKUP(B23,機能詳細!$I$3:$J$84, 2, FALSE)</f>
        <v>#N/A</v>
      </c>
    </row>
    <row r="24" spans="1:7">
      <c r="A24" s="17"/>
      <c r="B24" t="s">
        <v>78</v>
      </c>
      <c r="C24" t="e">
        <f>VLOOKUP(B24,機能詳細!$I$3:$J$84, 2, FALSE)</f>
        <v>#N/A</v>
      </c>
    </row>
    <row r="25" spans="1:7">
      <c r="A25" s="17"/>
      <c r="B25" t="s">
        <v>67</v>
      </c>
      <c r="C25" t="e">
        <f>VLOOKUP(B25,機能詳細!$I$3:$J$84, 2, FALSE)</f>
        <v>#N/A</v>
      </c>
    </row>
    <row r="26" spans="1:7">
      <c r="A26" s="17"/>
      <c r="B26" t="s">
        <v>69</v>
      </c>
      <c r="C26" t="e">
        <f>VLOOKUP(B26,機能詳細!$I$3:$J$84, 2, FALSE)</f>
        <v>#N/A</v>
      </c>
    </row>
    <row r="27" spans="1:7">
      <c r="A27" s="17"/>
    </row>
    <row r="28" spans="1:7">
      <c r="B28" t="s">
        <v>40</v>
      </c>
    </row>
  </sheetData>
  <mergeCells count="4">
    <mergeCell ref="D2:E2"/>
    <mergeCell ref="F2:G2"/>
    <mergeCell ref="B1:G1"/>
    <mergeCell ref="B2:C2"/>
  </mergeCells>
  <phoneticPr fontId="1"/>
  <conditionalFormatting sqref="H1:BG1">
    <cfRule type="expression" dxfId="8" priority="9">
      <formula>YEAR(H1)=YEAR(G1)</formula>
    </cfRule>
  </conditionalFormatting>
  <conditionalFormatting sqref="H2:BG2">
    <cfRule type="expression" dxfId="7" priority="8">
      <formula>MONTH(H2)=MONTH(G1)</formula>
    </cfRule>
  </conditionalFormatting>
  <conditionalFormatting sqref="B4:BG27">
    <cfRule type="expression" dxfId="6" priority="7">
      <formula>AND($B4&lt;&gt;"", B$3&lt;&gt;"")</formula>
    </cfRule>
  </conditionalFormatting>
  <conditionalFormatting sqref="B4:C1048576">
    <cfRule type="expression" dxfId="5" priority="6">
      <formula>$B4&lt;&gt;""</formula>
    </cfRule>
  </conditionalFormatting>
  <conditionalFormatting sqref="H4:BG35">
    <cfRule type="expression" dxfId="4" priority="10">
      <formula>AND(H$3&gt;=$D4, H$3&lt;=$E4)</formula>
    </cfRule>
  </conditionalFormatting>
  <conditionalFormatting sqref="H1:BG3">
    <cfRule type="expression" dxfId="3" priority="4">
      <formula>H1 = TODAY()</formula>
    </cfRule>
  </conditionalFormatting>
  <conditionalFormatting sqref="A1:BG1 A2:B2 D2:BG2 A3:BG1048576">
    <cfRule type="expression" dxfId="2" priority="3">
      <formula>OR(A1="n/a", A1="-")</formula>
    </cfRule>
  </conditionalFormatting>
  <conditionalFormatting sqref="H4:XFD1048576">
    <cfRule type="expression" dxfId="1" priority="5">
      <formula>AND(H$3&gt;=$F4, H$3&lt;=$G4)</formula>
    </cfRule>
    <cfRule type="expression" dxfId="0" priority="11">
      <formula>AND($G4&lt;&gt;"", H$3&lt;&gt;"")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A5A0-887B-5840-B59F-E03380C8F716}">
  <sheetPr>
    <tabColor rgb="FF00B0F0"/>
  </sheetPr>
  <dimension ref="A1"/>
  <sheetViews>
    <sheetView workbookViewId="0">
      <selection activeCell="D17" sqref="D17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09B59-BBA1-B848-8F83-705E0AB4787D}">
  <dimension ref="A1"/>
  <sheetViews>
    <sheetView workbookViewId="0">
      <selection activeCell="C1" sqref="C1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F3BB-FEDC-344A-9D5C-9513C0E18240}">
  <dimension ref="A1"/>
  <sheetViews>
    <sheetView workbookViewId="0"/>
  </sheetViews>
  <sheetFormatPr baseColWidth="10" defaultRowHeight="18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C24F-6385-5942-9F41-DE45E3D45689}">
  <sheetPr>
    <tabColor rgb="FF00B0F0"/>
  </sheetPr>
  <dimension ref="A1"/>
  <sheetViews>
    <sheetView workbookViewId="0">
      <selection activeCell="I34" sqref="I34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7A91-BABB-AD4B-96E9-145DE3E9B023}">
  <dimension ref="C1:I1"/>
  <sheetViews>
    <sheetView zoomScale="75" workbookViewId="0">
      <selection activeCell="H37" sqref="H37"/>
    </sheetView>
  </sheetViews>
  <sheetFormatPr baseColWidth="10" defaultRowHeight="18"/>
  <cols>
    <col min="8" max="8" width="7.85546875" customWidth="1"/>
  </cols>
  <sheetData>
    <row r="1" spans="3:9">
      <c r="C1" t="s">
        <v>110</v>
      </c>
      <c r="I1" t="s">
        <v>109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B6F0-7BFB-6F41-A7BD-EC6D75B01C8A}">
  <dimension ref="D2:D3"/>
  <sheetViews>
    <sheetView tabSelected="1" zoomScale="57" zoomScaleNormal="75" workbookViewId="0">
      <selection activeCell="K23" sqref="K23"/>
    </sheetView>
  </sheetViews>
  <sheetFormatPr baseColWidth="10" defaultRowHeight="18"/>
  <sheetData>
    <row r="2" spans="4:4">
      <c r="D2" t="s">
        <v>111</v>
      </c>
    </row>
    <row r="3" spans="4:4">
      <c r="D3" t="s">
        <v>112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概要</vt:lpstr>
      <vt:lpstr>機能詳細</vt:lpstr>
      <vt:lpstr>Schedule</vt:lpstr>
      <vt:lpstr>Functions=&gt;</vt:lpstr>
      <vt:lpstr>Sheet2</vt:lpstr>
      <vt:lpstr>Sheet3</vt:lpstr>
      <vt:lpstr>UI=&gt;</vt:lpstr>
      <vt:lpstr>TOP</vt:lpstr>
      <vt:lpstr>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2022-03-19T17:50:24Z</dcterms:created>
  <dcterms:modified xsi:type="dcterms:W3CDTF">2022-03-29T16:38:34Z</dcterms:modified>
</cp:coreProperties>
</file>