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ota_ly/work/TsuriMapMaker/doc/"/>
    </mc:Choice>
  </mc:AlternateContent>
  <xr:revisionPtr revIDLastSave="0" documentId="13_ncr:1_{749BE9D6-9BBD-D348-899A-794100078F6F}" xr6:coauthVersionLast="47" xr6:coauthVersionMax="47" xr10:uidLastSave="{00000000-0000-0000-0000-000000000000}"/>
  <bookViews>
    <workbookView xWindow="0" yWindow="500" windowWidth="28800" windowHeight="15880" activeTab="13" xr2:uid="{2C8663B7-A646-664E-AD48-D017962260BA}"/>
  </bookViews>
  <sheets>
    <sheet name="概要" sheetId="1" r:id="rId1"/>
    <sheet name="Schedule" sheetId="3" r:id="rId2"/>
    <sheet name="Functions=&gt;" sheetId="4" r:id="rId3"/>
    <sheet name="機能詳細" sheetId="2" r:id="rId4"/>
    <sheet name="createData" sheetId="19" r:id="rId5"/>
    <sheet name="UI=&gt;" sheetId="7" r:id="rId6"/>
    <sheet name="TOP" sheetId="8" r:id="rId7"/>
    <sheet name="Styles" sheetId="9" r:id="rId8"/>
    <sheet name="MapEditor" sheetId="15" r:id="rId9"/>
    <sheet name="Layers" sheetId="11" r:id="rId10"/>
    <sheet name="DB=&gt;" sheetId="10" r:id="rId11"/>
    <sheet name="遷移図=&gt;" sheetId="13" r:id="rId12"/>
    <sheet name="遷移図1" sheetId="14" r:id="rId13"/>
    <sheet name="Asset.js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8" l="1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F102" i="18"/>
  <c r="F103" i="18"/>
  <c r="F104" i="18"/>
  <c r="F105" i="18"/>
  <c r="F106" i="18"/>
  <c r="F107" i="18"/>
  <c r="F108" i="18"/>
  <c r="F109" i="18"/>
  <c r="F110" i="18"/>
  <c r="F111" i="18"/>
  <c r="F112" i="18"/>
  <c r="F113" i="18"/>
  <c r="F114" i="18"/>
  <c r="F115" i="18"/>
  <c r="F116" i="18"/>
  <c r="F117" i="18"/>
  <c r="F118" i="18"/>
  <c r="F119" i="18"/>
  <c r="F120" i="18"/>
  <c r="F121" i="18"/>
  <c r="F122" i="18"/>
  <c r="F123" i="18"/>
  <c r="F124" i="18"/>
  <c r="F125" i="18"/>
  <c r="F126" i="18"/>
  <c r="F127" i="18"/>
  <c r="F128" i="18"/>
  <c r="F129" i="18"/>
  <c r="F130" i="18"/>
  <c r="F131" i="18"/>
  <c r="F132" i="18"/>
  <c r="F133" i="18"/>
  <c r="F134" i="18"/>
  <c r="F135" i="18"/>
  <c r="F136" i="18"/>
  <c r="F137" i="18"/>
  <c r="F138" i="18"/>
  <c r="F139" i="18"/>
  <c r="F140" i="18"/>
  <c r="F141" i="18"/>
  <c r="F142" i="18"/>
  <c r="F143" i="18"/>
  <c r="F144" i="18"/>
  <c r="F145" i="18"/>
  <c r="F146" i="18"/>
  <c r="F147" i="18"/>
  <c r="F148" i="18"/>
  <c r="F149" i="18"/>
  <c r="F150" i="18"/>
  <c r="F151" i="18"/>
  <c r="F152" i="18"/>
  <c r="F153" i="18"/>
  <c r="F154" i="18"/>
  <c r="F155" i="18"/>
  <c r="F156" i="18"/>
  <c r="F157" i="18"/>
  <c r="F158" i="18"/>
  <c r="F3" i="18"/>
  <c r="F13" i="2"/>
  <c r="F20" i="2"/>
  <c r="F19" i="2"/>
  <c r="F18" i="2"/>
  <c r="F29" i="2"/>
  <c r="F30" i="2"/>
  <c r="F28" i="2"/>
  <c r="J34" i="2"/>
  <c r="J14" i="2"/>
  <c r="J15" i="2" s="1"/>
  <c r="J16" i="2"/>
  <c r="J17" i="2"/>
  <c r="J21" i="2"/>
  <c r="J22" i="2"/>
  <c r="J23" i="2"/>
  <c r="J24" i="2"/>
  <c r="J25" i="2"/>
  <c r="J26" i="2"/>
  <c r="J27" i="2"/>
  <c r="J31" i="2"/>
  <c r="J32" i="2" s="1"/>
  <c r="J33" i="2" s="1"/>
  <c r="J12" i="2"/>
  <c r="J8" i="2"/>
  <c r="J9" i="2" s="1"/>
  <c r="J10" i="2" s="1"/>
  <c r="J11" i="2" s="1"/>
  <c r="G14" i="2"/>
  <c r="H14" i="2" s="1"/>
  <c r="G5" i="2"/>
  <c r="G6" i="2" s="1"/>
  <c r="G7" i="2" s="1"/>
  <c r="G8" i="2" s="1"/>
  <c r="G9" i="2" s="1"/>
  <c r="G10" i="2" s="1"/>
  <c r="G11" i="2" s="1"/>
  <c r="H11" i="2" s="1"/>
  <c r="F11" i="2"/>
  <c r="F12" i="2"/>
  <c r="F33" i="2"/>
  <c r="F32" i="2"/>
  <c r="F31" i="2"/>
  <c r="F34" i="2"/>
  <c r="J5" i="2"/>
  <c r="J6" i="2" s="1"/>
  <c r="J7" i="2" s="1"/>
  <c r="F9" i="2"/>
  <c r="F7" i="2"/>
  <c r="F8" i="2"/>
  <c r="F10" i="2"/>
  <c r="F14" i="2"/>
  <c r="F15" i="2"/>
  <c r="F6" i="2"/>
  <c r="F16" i="2"/>
  <c r="F17" i="2"/>
  <c r="F21" i="2"/>
  <c r="F22" i="2"/>
  <c r="F23" i="2"/>
  <c r="F24" i="2"/>
  <c r="F25" i="2"/>
  <c r="F26" i="2"/>
  <c r="F27" i="2"/>
  <c r="K4" i="2"/>
  <c r="H4" i="2"/>
  <c r="F5" i="2"/>
  <c r="F4" i="2"/>
  <c r="I3" i="3"/>
  <c r="I1" i="3" s="1"/>
  <c r="H1" i="3"/>
  <c r="H2" i="3"/>
  <c r="G15" i="2" l="1"/>
  <c r="K5" i="2"/>
  <c r="H5" i="2"/>
  <c r="K7" i="2"/>
  <c r="K11" i="2"/>
  <c r="K14" i="2"/>
  <c r="H9" i="2"/>
  <c r="G12" i="2"/>
  <c r="H8" i="2"/>
  <c r="K10" i="2"/>
  <c r="K6" i="2"/>
  <c r="H7" i="2"/>
  <c r="K9" i="2"/>
  <c r="H10" i="2"/>
  <c r="H6" i="2"/>
  <c r="K8" i="2"/>
  <c r="K15" i="2"/>
  <c r="J3" i="3"/>
  <c r="I2" i="3"/>
  <c r="G16" i="2" l="1"/>
  <c r="H15" i="2"/>
  <c r="K12" i="2"/>
  <c r="H12" i="2"/>
  <c r="J2" i="3"/>
  <c r="J1" i="3"/>
  <c r="K3" i="3"/>
  <c r="G17" i="2" l="1"/>
  <c r="G18" i="2" s="1"/>
  <c r="K16" i="2"/>
  <c r="H16" i="2"/>
  <c r="L3" i="3"/>
  <c r="K1" i="3"/>
  <c r="K2" i="3"/>
  <c r="H18" i="2" l="1"/>
  <c r="G19" i="2"/>
  <c r="G21" i="2"/>
  <c r="K17" i="2"/>
  <c r="H17" i="2"/>
  <c r="M3" i="3"/>
  <c r="L1" i="3"/>
  <c r="L2" i="3"/>
  <c r="H19" i="2" l="1"/>
  <c r="G20" i="2"/>
  <c r="H20" i="2" s="1"/>
  <c r="G22" i="2"/>
  <c r="K21" i="2"/>
  <c r="H21" i="2"/>
  <c r="M2" i="3"/>
  <c r="N3" i="3"/>
  <c r="M1" i="3"/>
  <c r="G23" i="2" l="1"/>
  <c r="H22" i="2"/>
  <c r="K22" i="2"/>
  <c r="O3" i="3"/>
  <c r="N1" i="3"/>
  <c r="N2" i="3"/>
  <c r="G24" i="2" l="1"/>
  <c r="H23" i="2"/>
  <c r="K23" i="2"/>
  <c r="O2" i="3"/>
  <c r="O1" i="3"/>
  <c r="P3" i="3"/>
  <c r="G25" i="2" l="1"/>
  <c r="K24" i="2"/>
  <c r="H24" i="2"/>
  <c r="P1" i="3"/>
  <c r="P2" i="3"/>
  <c r="Q3" i="3"/>
  <c r="G26" i="2" l="1"/>
  <c r="H25" i="2"/>
  <c r="K25" i="2"/>
  <c r="Q2" i="3"/>
  <c r="R3" i="3"/>
  <c r="Q1" i="3"/>
  <c r="G27" i="2" l="1"/>
  <c r="H26" i="2"/>
  <c r="K26" i="2"/>
  <c r="R2" i="3"/>
  <c r="S3" i="3"/>
  <c r="R1" i="3"/>
  <c r="G31" i="2" l="1"/>
  <c r="H27" i="2"/>
  <c r="K27" i="2"/>
  <c r="S1" i="3"/>
  <c r="S2" i="3"/>
  <c r="T3" i="3"/>
  <c r="H31" i="2" l="1"/>
  <c r="K31" i="2"/>
  <c r="G32" i="2"/>
  <c r="T2" i="3"/>
  <c r="T1" i="3"/>
  <c r="U3" i="3"/>
  <c r="G33" i="2" l="1"/>
  <c r="K32" i="2"/>
  <c r="H32" i="2"/>
  <c r="V3" i="3"/>
  <c r="U1" i="3"/>
  <c r="U2" i="3"/>
  <c r="H33" i="2" l="1"/>
  <c r="G34" i="2"/>
  <c r="K33" i="2"/>
  <c r="W3" i="3"/>
  <c r="V2" i="3"/>
  <c r="V1" i="3"/>
  <c r="K34" i="2" l="1"/>
  <c r="H34" i="2"/>
  <c r="W1" i="3"/>
  <c r="W2" i="3"/>
  <c r="X3" i="3"/>
  <c r="X2" i="3" l="1"/>
  <c r="X1" i="3"/>
  <c r="Y3" i="3"/>
  <c r="Y1" i="3" l="1"/>
  <c r="Y2" i="3"/>
  <c r="Z3" i="3"/>
  <c r="Z1" i="3" l="1"/>
  <c r="AA3" i="3"/>
  <c r="Z2" i="3"/>
  <c r="AA2" i="3" l="1"/>
  <c r="AB3" i="3"/>
  <c r="AA1" i="3"/>
  <c r="AB2" i="3" l="1"/>
  <c r="AC3" i="3"/>
  <c r="AB1" i="3"/>
  <c r="AD3" i="3" l="1"/>
  <c r="AC2" i="3"/>
  <c r="AC1" i="3"/>
  <c r="AD2" i="3" l="1"/>
  <c r="AE3" i="3"/>
  <c r="AD1" i="3"/>
  <c r="AE2" i="3" l="1"/>
  <c r="AF3" i="3"/>
  <c r="AE1" i="3"/>
  <c r="AF2" i="3" l="1"/>
  <c r="AF1" i="3"/>
  <c r="AG3" i="3"/>
  <c r="AG2" i="3" l="1"/>
  <c r="AH3" i="3"/>
  <c r="AG1" i="3"/>
  <c r="AH1" i="3" l="1"/>
  <c r="AH2" i="3"/>
  <c r="AI3" i="3"/>
  <c r="AI1" i="3" l="1"/>
  <c r="AI2" i="3"/>
  <c r="AJ3" i="3"/>
  <c r="AK3" i="3" l="1"/>
  <c r="AJ1" i="3"/>
  <c r="AJ2" i="3"/>
  <c r="AL3" i="3" l="1"/>
  <c r="AK1" i="3"/>
  <c r="AK2" i="3"/>
  <c r="AM3" i="3" l="1"/>
  <c r="AL1" i="3"/>
  <c r="AL2" i="3"/>
  <c r="AM1" i="3" l="1"/>
  <c r="AM2" i="3"/>
  <c r="AN3" i="3"/>
  <c r="AN1" i="3" l="1"/>
  <c r="AN2" i="3"/>
  <c r="AO3" i="3"/>
  <c r="AO1" i="3" l="1"/>
  <c r="AO2" i="3"/>
  <c r="AP3" i="3"/>
  <c r="AP1" i="3" l="1"/>
  <c r="AP2" i="3"/>
  <c r="AQ3" i="3"/>
  <c r="AQ1" i="3" l="1"/>
  <c r="AQ2" i="3"/>
  <c r="AR3" i="3"/>
  <c r="AR1" i="3" l="1"/>
  <c r="AR2" i="3"/>
  <c r="AS3" i="3"/>
  <c r="AS1" i="3" l="1"/>
  <c r="AS2" i="3"/>
  <c r="AT3" i="3"/>
  <c r="AU3" i="3" l="1"/>
  <c r="AT2" i="3"/>
  <c r="AT1" i="3"/>
  <c r="AU2" i="3" l="1"/>
  <c r="AV3" i="3"/>
  <c r="AU1" i="3"/>
  <c r="AV2" i="3" l="1"/>
  <c r="AW3" i="3"/>
  <c r="AV1" i="3"/>
  <c r="AW1" i="3" l="1"/>
  <c r="AX3" i="3"/>
  <c r="AY3" i="3" s="1"/>
  <c r="AW2" i="3"/>
  <c r="AY1" i="3" l="1"/>
  <c r="AZ3" i="3"/>
  <c r="AY2" i="3"/>
  <c r="AX2" i="3"/>
  <c r="AX1" i="3"/>
  <c r="AZ1" i="3" l="1"/>
  <c r="BA3" i="3"/>
  <c r="AZ2" i="3"/>
  <c r="BA1" i="3" l="1"/>
  <c r="BB3" i="3"/>
  <c r="BA2" i="3"/>
  <c r="BB1" i="3" l="1"/>
  <c r="BC3" i="3"/>
  <c r="BB2" i="3"/>
  <c r="BC2" i="3" l="1"/>
  <c r="BD3" i="3"/>
  <c r="BC1" i="3"/>
  <c r="BD2" i="3" l="1"/>
  <c r="BE3" i="3"/>
  <c r="BD1" i="3"/>
  <c r="BE1" i="3" l="1"/>
  <c r="BF3" i="3"/>
  <c r="BE2" i="3"/>
  <c r="BG3" i="3" l="1"/>
  <c r="BF2" i="3"/>
  <c r="BF1" i="3"/>
  <c r="BG1" i="3" l="1"/>
  <c r="BG2" i="3"/>
</calcChain>
</file>

<file path=xl/sharedStrings.xml><?xml version="1.0" encoding="utf-8"?>
<sst xmlns="http://schemas.openxmlformats.org/spreadsheetml/2006/main" count="470" uniqueCount="216">
  <si>
    <t>Tsuri Map Maker</t>
    <phoneticPr fontId="1"/>
  </si>
  <si>
    <t>プロジェクト名</t>
    <phoneticPr fontId="1"/>
  </si>
  <si>
    <t>ターゲットユーザ</t>
    <phoneticPr fontId="1"/>
  </si>
  <si>
    <t>Tsuri Map Maker（釣りマップメーカー）</t>
    <rPh sb="16" eb="17">
      <t xml:space="preserve">ツリマップメーカー </t>
    </rPh>
    <phoneticPr fontId="1"/>
  </si>
  <si>
    <t>・エクセル出力など、恒久的にデータを残したい</t>
    <rPh sb="5" eb="7">
      <t xml:space="preserve">シュツリョク </t>
    </rPh>
    <rPh sb="10" eb="13">
      <t xml:space="preserve">コウキュウテキニ </t>
    </rPh>
    <rPh sb="18" eb="19">
      <t xml:space="preserve">ノコセル </t>
    </rPh>
    <phoneticPr fontId="1"/>
  </si>
  <si>
    <t>・釣果情報のデータ分析を行いたい（各種パラメータの相関）</t>
    <rPh sb="0" eb="1">
      <t>・</t>
    </rPh>
    <rPh sb="12" eb="13">
      <t xml:space="preserve">オコナイタイ </t>
    </rPh>
    <rPh sb="17" eb="19">
      <t xml:space="preserve">カクシュ </t>
    </rPh>
    <rPh sb="25" eb="27">
      <t xml:space="preserve">ソウカｎ </t>
    </rPh>
    <phoneticPr fontId="1"/>
  </si>
  <si>
    <t>・釣り場の海底状況（ストラクチャなど）のデータ記録をしたい</t>
    <rPh sb="0" eb="1">
      <t>・</t>
    </rPh>
    <rPh sb="1" eb="2">
      <t xml:space="preserve">ツリバ </t>
    </rPh>
    <rPh sb="5" eb="9">
      <t xml:space="preserve">カイテイジョウキョウ </t>
    </rPh>
    <rPh sb="23" eb="25">
      <t xml:space="preserve">キロク </t>
    </rPh>
    <phoneticPr fontId="1"/>
  </si>
  <si>
    <t>開発言語</t>
    <rPh sb="0" eb="4">
      <t xml:space="preserve">カイハツゲンゴ </t>
    </rPh>
    <phoneticPr fontId="1"/>
  </si>
  <si>
    <t>開発目的(Development Goal)</t>
    <rPh sb="0" eb="2">
      <t xml:space="preserve">カイハツモクテキ </t>
    </rPh>
    <rPh sb="2" eb="4">
      <t xml:space="preserve">モクテキ </t>
    </rPh>
    <phoneticPr fontId="1"/>
  </si>
  <si>
    <t>リリース目標</t>
    <rPh sb="4" eb="6">
      <t xml:space="preserve">モクヒョウ </t>
    </rPh>
    <phoneticPr fontId="1"/>
  </si>
  <si>
    <t>釣り場マップ作成</t>
    <rPh sb="0" eb="1">
      <t xml:space="preserve">ツリバ </t>
    </rPh>
    <rPh sb="6" eb="8">
      <t xml:space="preserve">サクセイ </t>
    </rPh>
    <phoneticPr fontId="1"/>
  </si>
  <si>
    <t>-</t>
    <phoneticPr fontId="1"/>
  </si>
  <si>
    <t>トレース番号</t>
    <rPh sb="4" eb="6">
      <t xml:space="preserve">バンゴウ </t>
    </rPh>
    <phoneticPr fontId="1"/>
  </si>
  <si>
    <t>機能(トップレベル)</t>
    <rPh sb="0" eb="2">
      <t xml:space="preserve">キノウ </t>
    </rPh>
    <phoneticPr fontId="1"/>
  </si>
  <si>
    <t>釣果記録</t>
    <phoneticPr fontId="1"/>
  </si>
  <si>
    <t>Android / iOS</t>
    <phoneticPr fontId="1"/>
  </si>
  <si>
    <t>データ分析</t>
    <phoneticPr fontId="1"/>
  </si>
  <si>
    <t>内容</t>
    <rPh sb="0" eb="2">
      <t xml:space="preserve">ナイヨウ </t>
    </rPh>
    <phoneticPr fontId="1"/>
  </si>
  <si>
    <t>開始</t>
    <rPh sb="0" eb="2">
      <t xml:space="preserve">カイシ </t>
    </rPh>
    <phoneticPr fontId="1"/>
  </si>
  <si>
    <t>完了</t>
    <rPh sb="0" eb="2">
      <t xml:space="preserve">カンリョウ </t>
    </rPh>
    <phoneticPr fontId="1"/>
  </si>
  <si>
    <t>目標</t>
    <rPh sb="0" eb="2">
      <t xml:space="preserve">モクヒョウ </t>
    </rPh>
    <phoneticPr fontId="1"/>
  </si>
  <si>
    <t>実績</t>
    <rPh sb="0" eb="2">
      <t xml:space="preserve">ジッセキ </t>
    </rPh>
    <phoneticPr fontId="1"/>
  </si>
  <si>
    <t>タスク</t>
    <phoneticPr fontId="1"/>
  </si>
  <si>
    <t>釣り人 ・・・　釣り前後のプロセスを楽しむ人</t>
    <rPh sb="0" eb="1">
      <t xml:space="preserve">ツリ </t>
    </rPh>
    <rPh sb="2" eb="3">
      <t xml:space="preserve">ビト </t>
    </rPh>
    <rPh sb="8" eb="9">
      <t xml:space="preserve">ツリ </t>
    </rPh>
    <rPh sb="10" eb="12">
      <t xml:space="preserve">ゼンゴ </t>
    </rPh>
    <rPh sb="18" eb="19">
      <t xml:space="preserve">タノシムヒト </t>
    </rPh>
    <phoneticPr fontId="1"/>
  </si>
  <si>
    <t>iOS(T.B.D)</t>
    <phoneticPr fontId="1"/>
  </si>
  <si>
    <t>ターゲットデバイス (T.B.D)</t>
    <phoneticPr fontId="1"/>
  </si>
  <si>
    <t>アプリケーション名 (T.B.D.)</t>
    <phoneticPr fontId="1"/>
  </si>
  <si>
    <t>◆アプリ概要検討</t>
    <rPh sb="4" eb="6">
      <t xml:space="preserve">ガイヨウ </t>
    </rPh>
    <rPh sb="6" eb="8">
      <t xml:space="preserve">ケントウ </t>
    </rPh>
    <phoneticPr fontId="1"/>
  </si>
  <si>
    <t>◆スケジュール検討</t>
    <rPh sb="7" eb="9">
      <t xml:space="preserve">ケントウ </t>
    </rPh>
    <phoneticPr fontId="1"/>
  </si>
  <si>
    <t>◆機能詳細検討</t>
    <rPh sb="1" eb="5">
      <t xml:space="preserve">キノウショウサイ </t>
    </rPh>
    <rPh sb="5" eb="7">
      <t xml:space="preserve">ケントウ </t>
    </rPh>
    <phoneticPr fontId="1"/>
  </si>
  <si>
    <t>・機能一覧</t>
    <rPh sb="1" eb="5">
      <t xml:space="preserve">キノウイチラｎ </t>
    </rPh>
    <phoneticPr fontId="1"/>
  </si>
  <si>
    <t>・リスク検討</t>
    <rPh sb="4" eb="6">
      <t xml:space="preserve">ケントウ </t>
    </rPh>
    <phoneticPr fontId="1"/>
  </si>
  <si>
    <t>x</t>
    <phoneticPr fontId="1"/>
  </si>
  <si>
    <t>保留</t>
    <rPh sb="0" eb="2">
      <t xml:space="preserve">ホリュウ </t>
    </rPh>
    <phoneticPr fontId="1"/>
  </si>
  <si>
    <t>◆設計</t>
    <rPh sb="1" eb="3">
      <t xml:space="preserve">セッケイ </t>
    </rPh>
    <phoneticPr fontId="1"/>
  </si>
  <si>
    <t>◆設計環境構築</t>
    <rPh sb="1" eb="5">
      <t xml:space="preserve">セッケイカンキョウ </t>
    </rPh>
    <rPh sb="5" eb="7">
      <t xml:space="preserve">コウチク </t>
    </rPh>
    <phoneticPr fontId="1"/>
  </si>
  <si>
    <t>・ReactNative実行環境</t>
    <rPh sb="12" eb="14">
      <t xml:space="preserve">ジッコウ </t>
    </rPh>
    <rPh sb="14" eb="16">
      <t xml:space="preserve">カンキョウ </t>
    </rPh>
    <phoneticPr fontId="1"/>
  </si>
  <si>
    <t>・GitHubレポジトリ作成</t>
    <rPh sb="12" eb="14">
      <t xml:space="preserve">サクセイ </t>
    </rPh>
    <phoneticPr fontId="1"/>
  </si>
  <si>
    <t>↑ここよりうえに作成</t>
    <rPh sb="8" eb="10">
      <t xml:space="preserve">サクセイ </t>
    </rPh>
    <phoneticPr fontId="1"/>
  </si>
  <si>
    <t>タスク名</t>
    <phoneticPr fontId="1"/>
  </si>
  <si>
    <t>機能名</t>
    <rPh sb="0" eb="3">
      <t xml:space="preserve">キノウメイ </t>
    </rPh>
    <phoneticPr fontId="1"/>
  </si>
  <si>
    <t>ID</t>
    <phoneticPr fontId="1"/>
  </si>
  <si>
    <t>地図表示</t>
    <rPh sb="0" eb="2">
      <t xml:space="preserve">チズ </t>
    </rPh>
    <phoneticPr fontId="1"/>
  </si>
  <si>
    <t>オーバーレイ表示</t>
    <rPh sb="6" eb="8">
      <t xml:space="preserve">ヒョウジ </t>
    </rPh>
    <phoneticPr fontId="1"/>
  </si>
  <si>
    <t>地図の保存</t>
    <rPh sb="0" eb="2">
      <t xml:space="preserve">チズ </t>
    </rPh>
    <rPh sb="3" eb="5">
      <t xml:space="preserve">ホゾｎ </t>
    </rPh>
    <phoneticPr fontId="1"/>
  </si>
  <si>
    <t>地図の共有</t>
    <rPh sb="0" eb="2">
      <t xml:space="preserve">チズ </t>
    </rPh>
    <rPh sb="2" eb="3">
      <t>ノ</t>
    </rPh>
    <rPh sb="3" eb="5">
      <t xml:space="preserve">キョウユウ </t>
    </rPh>
    <phoneticPr fontId="1"/>
  </si>
  <si>
    <t>使用APIなど</t>
    <rPh sb="0" eb="2">
      <t xml:space="preserve">シヨウ </t>
    </rPh>
    <phoneticPr fontId="1"/>
  </si>
  <si>
    <t>カレンダー表示</t>
    <rPh sb="5" eb="7">
      <t xml:space="preserve">ヒョウジ </t>
    </rPh>
    <phoneticPr fontId="1"/>
  </si>
  <si>
    <t>日別釣行結果</t>
    <rPh sb="0" eb="2">
      <t xml:space="preserve">ヒベツ </t>
    </rPh>
    <rPh sb="2" eb="4">
      <t xml:space="preserve">チョウコウ </t>
    </rPh>
    <rPh sb="4" eb="6">
      <t xml:space="preserve">ケッカ </t>
    </rPh>
    <phoneticPr fontId="1"/>
  </si>
  <si>
    <t>記録(1釣行単位)</t>
    <rPh sb="0" eb="2">
      <t xml:space="preserve">キロク </t>
    </rPh>
    <rPh sb="4" eb="6">
      <t xml:space="preserve">チョウコウ </t>
    </rPh>
    <rPh sb="6" eb="8">
      <t xml:space="preserve">タンイ </t>
    </rPh>
    <phoneticPr fontId="1"/>
  </si>
  <si>
    <t>記録(1アクション単位)</t>
    <rPh sb="0" eb="1">
      <t xml:space="preserve">キロク </t>
    </rPh>
    <rPh sb="9" eb="11">
      <t xml:space="preserve">タンイ </t>
    </rPh>
    <phoneticPr fontId="1"/>
  </si>
  <si>
    <t>作成した地図を実際の地図に重ねて表示可能にする。地図作成時の補助としてではなく、閲覧モードとして実装。</t>
    <rPh sb="0" eb="2">
      <t xml:space="preserve">サクセイ </t>
    </rPh>
    <rPh sb="4" eb="6">
      <t xml:space="preserve">チズ </t>
    </rPh>
    <rPh sb="7" eb="9">
      <t xml:space="preserve">ジッサイノ </t>
    </rPh>
    <rPh sb="10" eb="12">
      <t xml:space="preserve">チズ </t>
    </rPh>
    <rPh sb="13" eb="14">
      <t xml:space="preserve">カサネテ </t>
    </rPh>
    <rPh sb="16" eb="18">
      <t xml:space="preserve">ヒョウジ </t>
    </rPh>
    <rPh sb="18" eb="20">
      <t xml:space="preserve">カノウ </t>
    </rPh>
    <rPh sb="24" eb="29">
      <t xml:space="preserve">チズサクセイジ </t>
    </rPh>
    <rPh sb="30" eb="32">
      <t xml:space="preserve">ホジョ </t>
    </rPh>
    <rPh sb="40" eb="42">
      <t xml:space="preserve">エツランモード </t>
    </rPh>
    <rPh sb="48" eb="50">
      <t xml:space="preserve">ジッソウ </t>
    </rPh>
    <phoneticPr fontId="1"/>
  </si>
  <si>
    <t>地図閲覧</t>
    <rPh sb="0" eb="2">
      <t xml:space="preserve">チズ </t>
    </rPh>
    <rPh sb="2" eb="4">
      <t xml:space="preserve">エツラｎ </t>
    </rPh>
    <phoneticPr fontId="1"/>
  </si>
  <si>
    <t>GoogleMapのAPIであれば、SVGのオーバーレイ作成などが可能。不可能な場合、画像を重ねて透明度の選択を可能にするなど、別途検討。</t>
    <rPh sb="28" eb="30">
      <t xml:space="preserve">サクセイ </t>
    </rPh>
    <rPh sb="33" eb="35">
      <t xml:space="preserve">カノウ </t>
    </rPh>
    <rPh sb="36" eb="39">
      <t xml:space="preserve">フカノウナバアイ </t>
    </rPh>
    <rPh sb="43" eb="45">
      <t xml:space="preserve">ガゾウ </t>
    </rPh>
    <rPh sb="46" eb="47">
      <t xml:space="preserve">カサネテ </t>
    </rPh>
    <rPh sb="49" eb="52">
      <t xml:space="preserve">トウメイド </t>
    </rPh>
    <rPh sb="53" eb="55">
      <t xml:space="preserve">センタク </t>
    </rPh>
    <rPh sb="56" eb="58">
      <t xml:space="preserve">カノウ </t>
    </rPh>
    <rPh sb="64" eb="68">
      <t xml:space="preserve">ベットケントウ </t>
    </rPh>
    <phoneticPr fontId="1"/>
  </si>
  <si>
    <t>React Google Maps Api</t>
    <phoneticPr fontId="1"/>
  </si>
  <si>
    <t>・実現手法検討
（着手しつつ検討）</t>
    <rPh sb="0" eb="1">
      <t>・</t>
    </rPh>
    <rPh sb="1" eb="5">
      <t xml:space="preserve">ジツゲンシュホウ </t>
    </rPh>
    <rPh sb="5" eb="7">
      <t xml:space="preserve">ケントウ </t>
    </rPh>
    <rPh sb="9" eb="11">
      <t xml:space="preserve">チャクシュ </t>
    </rPh>
    <rPh sb="14" eb="16">
      <t xml:space="preserve">ケントウ </t>
    </rPh>
    <phoneticPr fontId="1"/>
  </si>
  <si>
    <t>・GoogleMapPlatform API key取得</t>
    <rPh sb="26" eb="28">
      <t xml:space="preserve">シュトク </t>
    </rPh>
    <phoneticPr fontId="1"/>
  </si>
  <si>
    <t>任意範囲の地図表示</t>
    <rPh sb="0" eb="2">
      <t xml:space="preserve">ニンイ </t>
    </rPh>
    <rPh sb="2" eb="4">
      <t xml:space="preserve">ハンイ </t>
    </rPh>
    <rPh sb="5" eb="7">
      <t xml:space="preserve">チズ </t>
    </rPh>
    <rPh sb="7" eb="9">
      <t xml:space="preserve">ヒョウジ </t>
    </rPh>
    <phoneticPr fontId="1"/>
  </si>
  <si>
    <t>SVG画像保存</t>
    <rPh sb="5" eb="7">
      <t xml:space="preserve">ホゾｎ </t>
    </rPh>
    <phoneticPr fontId="1"/>
  </si>
  <si>
    <t>地図の共有(T.B.D.)</t>
    <rPh sb="0" eb="2">
      <t xml:space="preserve">チズノキョウユウ </t>
    </rPh>
    <phoneticPr fontId="1"/>
  </si>
  <si>
    <t>ユーザインターフェース</t>
    <phoneticPr fontId="1"/>
  </si>
  <si>
    <t>(T.B.D.)1</t>
    <phoneticPr fontId="1"/>
  </si>
  <si>
    <t>(T.B.D.)2</t>
  </si>
  <si>
    <t>(T.B.D.)3</t>
  </si>
  <si>
    <t>(T.B.D.)4</t>
  </si>
  <si>
    <t>[FC_01]</t>
    <phoneticPr fontId="1"/>
  </si>
  <si>
    <t>[DP_001]</t>
    <phoneticPr fontId="1"/>
  </si>
  <si>
    <t>[DP_002]</t>
  </si>
  <si>
    <t>[DP_003]</t>
  </si>
  <si>
    <t>[FC_02]</t>
  </si>
  <si>
    <t>[FC_03]</t>
  </si>
  <si>
    <t>[FC_04]</t>
  </si>
  <si>
    <t>[FC_02]</t>
    <phoneticPr fontId="1"/>
  </si>
  <si>
    <t>機能名（モジュールレベル）</t>
    <rPh sb="0" eb="3">
      <t xml:space="preserve">キノウメイ </t>
    </rPh>
    <phoneticPr fontId="1"/>
  </si>
  <si>
    <t>機能名（コンポーネントレベル)</t>
    <rPh sb="0" eb="3">
      <t xml:space="preserve">キノウメイ </t>
    </rPh>
    <phoneticPr fontId="1"/>
  </si>
  <si>
    <t>機能名（メソッドレベル）</t>
    <rPh sb="0" eb="3">
      <t xml:space="preserve">キノウメイ </t>
    </rPh>
    <phoneticPr fontId="1"/>
  </si>
  <si>
    <t>T.B.D.</t>
    <phoneticPr fontId="1"/>
  </si>
  <si>
    <t>矢印作成</t>
    <rPh sb="0" eb="2">
      <t xml:space="preserve">ヤジルシ </t>
    </rPh>
    <rPh sb="2" eb="4">
      <t xml:space="preserve">サクセイ </t>
    </rPh>
    <phoneticPr fontId="1"/>
  </si>
  <si>
    <t>多角形のポリゴン作成</t>
    <rPh sb="0" eb="3">
      <t xml:space="preserve">タカッケイノ </t>
    </rPh>
    <rPh sb="8" eb="10">
      <t xml:space="preserve">サクセイ </t>
    </rPh>
    <phoneticPr fontId="1"/>
  </si>
  <si>
    <t>矢印の描画</t>
    <rPh sb="0" eb="2">
      <t xml:space="preserve">ヤジルシ </t>
    </rPh>
    <rPh sb="3" eb="5">
      <t xml:space="preserve">ビョウガ </t>
    </rPh>
    <phoneticPr fontId="1"/>
  </si>
  <si>
    <t>◆配置アイコン選択画面</t>
    <rPh sb="1" eb="3">
      <t xml:space="preserve">ハイチ </t>
    </rPh>
    <rPh sb="7" eb="11">
      <t xml:space="preserve">センタクガメｎ </t>
    </rPh>
    <phoneticPr fontId="1"/>
  </si>
  <si>
    <t>◆アイコン(SVG画像)配置での地図作成画面</t>
    <rPh sb="9" eb="11">
      <t xml:space="preserve">ガゾウ </t>
    </rPh>
    <rPh sb="12" eb="14">
      <t xml:space="preserve">ハイチ </t>
    </rPh>
    <rPh sb="16" eb="18">
      <t xml:space="preserve">チズ </t>
    </rPh>
    <rPh sb="18" eb="22">
      <t xml:space="preserve">サクセイガメｎ </t>
    </rPh>
    <phoneticPr fontId="1"/>
  </si>
  <si>
    <t>◆Viewで構成するパーツのサイズ</t>
    <rPh sb="6" eb="8">
      <t xml:space="preserve">コウセイ </t>
    </rPh>
    <phoneticPr fontId="1"/>
  </si>
  <si>
    <t>　・・・画面幅、画面高さを取得し、各Viewのサイズを比で算出して設定する</t>
    <rPh sb="4" eb="6">
      <t xml:space="preserve">ガメン </t>
    </rPh>
    <rPh sb="6" eb="7">
      <t xml:space="preserve">ハバ </t>
    </rPh>
    <rPh sb="8" eb="10">
      <t xml:space="preserve">ガメｎ </t>
    </rPh>
    <rPh sb="10" eb="11">
      <t xml:space="preserve">タカサ </t>
    </rPh>
    <rPh sb="13" eb="15">
      <t xml:space="preserve">シュトクシ </t>
    </rPh>
    <rPh sb="17" eb="18">
      <t xml:space="preserve">カク </t>
    </rPh>
    <rPh sb="27" eb="28">
      <t xml:space="preserve">ヒ </t>
    </rPh>
    <rPh sb="29" eb="31">
      <t xml:space="preserve">サンシュツ </t>
    </rPh>
    <rPh sb="33" eb="35">
      <t xml:space="preserve">セッテイ </t>
    </rPh>
    <phoneticPr fontId="1"/>
  </si>
  <si>
    <t>アイコンの選択</t>
    <rPh sb="4" eb="5">
      <t>ノ</t>
    </rPh>
    <rPh sb="5" eb="7">
      <t xml:space="preserve">センタク </t>
    </rPh>
    <phoneticPr fontId="1"/>
  </si>
  <si>
    <t>実現手法（想定）</t>
    <rPh sb="0" eb="2">
      <t xml:space="preserve">ジツゲｎ </t>
    </rPh>
    <rPh sb="2" eb="4">
      <t xml:space="preserve">シュホウ </t>
    </rPh>
    <rPh sb="5" eb="7">
      <t xml:space="preserve">ソウテイ </t>
    </rPh>
    <phoneticPr fontId="1"/>
  </si>
  <si>
    <t>実現手法（実施内容）</t>
    <rPh sb="0" eb="4">
      <t xml:space="preserve">ジツゲンシュホウ </t>
    </rPh>
    <rPh sb="5" eb="9">
      <t xml:space="preserve">ジッシナイヨウ </t>
    </rPh>
    <phoneticPr fontId="1"/>
  </si>
  <si>
    <t>アイコン選択</t>
    <rPh sb="4" eb="6">
      <t xml:space="preserve">センタク </t>
    </rPh>
    <phoneticPr fontId="1"/>
  </si>
  <si>
    <t>ポリゴン系描画機能</t>
    <rPh sb="4" eb="5">
      <t xml:space="preserve">ケイ </t>
    </rPh>
    <rPh sb="5" eb="7">
      <t xml:space="preserve">ビョウガ </t>
    </rPh>
    <rPh sb="7" eb="9">
      <t xml:space="preserve">キノウ </t>
    </rPh>
    <phoneticPr fontId="1"/>
  </si>
  <si>
    <t>アイコン配置</t>
    <rPh sb="0" eb="2">
      <t>アイコン</t>
    </rPh>
    <rPh sb="4" eb="6">
      <t xml:space="preserve">ハイチ </t>
    </rPh>
    <phoneticPr fontId="1"/>
  </si>
  <si>
    <t>グリッド表示</t>
    <rPh sb="0" eb="2">
      <t xml:space="preserve">グリッドヒョウジ </t>
    </rPh>
    <phoneticPr fontId="1"/>
  </si>
  <si>
    <t>アイコン表示</t>
    <rPh sb="4" eb="6">
      <t xml:space="preserve">ヒョウジ </t>
    </rPh>
    <phoneticPr fontId="1"/>
  </si>
  <si>
    <t>アイコン配置</t>
    <rPh sb="4" eb="5">
      <t xml:space="preserve">ハイチ </t>
    </rPh>
    <phoneticPr fontId="1"/>
  </si>
  <si>
    <t>図形描画</t>
    <rPh sb="0" eb="2">
      <t xml:space="preserve">ズケイ </t>
    </rPh>
    <rPh sb="2" eb="4">
      <t xml:space="preserve">ビョウガ </t>
    </rPh>
    <phoneticPr fontId="1"/>
  </si>
  <si>
    <t>・GoogleMapのAPIで地図を表示。</t>
    <rPh sb="15" eb="17">
      <t xml:space="preserve">チズヲ </t>
    </rPh>
    <rPh sb="18" eb="20">
      <t xml:space="preserve">ヒョウジ </t>
    </rPh>
    <phoneticPr fontId="1"/>
  </si>
  <si>
    <t>・釣り場の地図を表示する</t>
    <rPh sb="1" eb="2">
      <t xml:space="preserve">ツリバ </t>
    </rPh>
    <rPh sb="5" eb="7">
      <t xml:space="preserve">チズ </t>
    </rPh>
    <rPh sb="8" eb="10">
      <t xml:space="preserve">ヒョウジスル </t>
    </rPh>
    <phoneticPr fontId="1"/>
  </si>
  <si>
    <t>・アイコンを等間隔に一覧表示するレンダリング機能
・アイコンが多い場合はスクロールして表示可能</t>
    <rPh sb="6" eb="9">
      <t xml:space="preserve">トウカンカク </t>
    </rPh>
    <rPh sb="10" eb="12">
      <t xml:space="preserve">イチラｎ </t>
    </rPh>
    <rPh sb="12" eb="14">
      <t xml:space="preserve">ヒョウジ </t>
    </rPh>
    <rPh sb="22" eb="24">
      <t xml:space="preserve">キノウ </t>
    </rPh>
    <rPh sb="31" eb="32">
      <t xml:space="preserve">オオイ </t>
    </rPh>
    <rPh sb="33" eb="35">
      <t xml:space="preserve">バアイ </t>
    </rPh>
    <rPh sb="43" eb="47">
      <t xml:space="preserve">ヒョウジカノウ </t>
    </rPh>
    <phoneticPr fontId="1"/>
  </si>
  <si>
    <t>・View で領域を区分けして、その中でSVGを順番にレンダリングする。</t>
    <rPh sb="7" eb="9">
      <t xml:space="preserve">リョウイキヲ </t>
    </rPh>
    <rPh sb="10" eb="12">
      <t xml:space="preserve">クワケ </t>
    </rPh>
    <rPh sb="24" eb="26">
      <t xml:space="preserve">ジュンバｎ </t>
    </rPh>
    <phoneticPr fontId="1"/>
  </si>
  <si>
    <t>・タップしたアイコンの情報を取得</t>
    <rPh sb="11" eb="13">
      <t xml:space="preserve">ジョウホウヲ </t>
    </rPh>
    <rPh sb="14" eb="16">
      <t xml:space="preserve">シュトク </t>
    </rPh>
    <phoneticPr fontId="1"/>
  </si>
  <si>
    <t>・GoogleMap上にSVG画像を重ねてレンダリング</t>
    <rPh sb="10" eb="11">
      <t xml:space="preserve">ジョウ </t>
    </rPh>
    <rPh sb="15" eb="17">
      <t xml:space="preserve">ガゾウ </t>
    </rPh>
    <rPh sb="18" eb="19">
      <t xml:space="preserve">カサネテ </t>
    </rPh>
    <phoneticPr fontId="1"/>
  </si>
  <si>
    <t>・&lt;Overlay /&gt;関数でレンダリング
・SVGは直接サポートしてないので, react-native-svgを使用する。</t>
    <rPh sb="12" eb="14">
      <t xml:space="preserve">カンスウ </t>
    </rPh>
    <rPh sb="58" eb="60">
      <t xml:space="preserve">シヨウ </t>
    </rPh>
    <phoneticPr fontId="1"/>
  </si>
  <si>
    <t>完了日</t>
    <rPh sb="0" eb="2">
      <t xml:space="preserve">カンリョウジョウキョウ </t>
    </rPh>
    <rPh sb="2" eb="3">
      <t xml:space="preserve">ビ </t>
    </rPh>
    <phoneticPr fontId="1"/>
  </si>
  <si>
    <t>着手中</t>
    <rPh sb="0" eb="3">
      <t xml:space="preserve">チャクシュチュウ </t>
    </rPh>
    <phoneticPr fontId="1"/>
  </si>
  <si>
    <t>機能説明 / 作業内容</t>
    <rPh sb="0" eb="2">
      <t xml:space="preserve">キノウ </t>
    </rPh>
    <rPh sb="2" eb="4">
      <t xml:space="preserve">セツメイ </t>
    </rPh>
    <rPh sb="7" eb="11">
      <t xml:space="preserve">サギョウナイヨウ </t>
    </rPh>
    <phoneticPr fontId="1"/>
  </si>
  <si>
    <t>【バグ】地図上、グリッド線開始位置ずれ</t>
    <rPh sb="4" eb="6">
      <t xml:space="preserve">チズ </t>
    </rPh>
    <rPh sb="6" eb="7">
      <t xml:space="preserve">ジョウ </t>
    </rPh>
    <rPh sb="13" eb="17">
      <t xml:space="preserve">カイシイチズレ </t>
    </rPh>
    <phoneticPr fontId="1"/>
  </si>
  <si>
    <t>FlexGrowの動作理解
→正しい開始位置を指定</t>
    <rPh sb="9" eb="11">
      <t xml:space="preserve">ドウサ </t>
    </rPh>
    <rPh sb="11" eb="13">
      <t xml:space="preserve">リカイ </t>
    </rPh>
    <rPh sb="15" eb="16">
      <t xml:space="preserve">タダシイ </t>
    </rPh>
    <rPh sb="18" eb="22">
      <t xml:space="preserve">カイシイチ </t>
    </rPh>
    <rPh sb="23" eb="25">
      <t xml:space="preserve">シテイ </t>
    </rPh>
    <phoneticPr fontId="1"/>
  </si>
  <si>
    <t>・何らかの図形描画コンポーネント使用
→react-native-art というものがあるがサポート終了。
→react-native-svgが推奨されているので試す。</t>
    <rPh sb="1" eb="2">
      <t xml:space="preserve">ナンラカノ </t>
    </rPh>
    <rPh sb="5" eb="7">
      <t xml:space="preserve">ズケイビョウガ </t>
    </rPh>
    <rPh sb="7" eb="9">
      <t xml:space="preserve">ビョウガ </t>
    </rPh>
    <rPh sb="16" eb="18">
      <t xml:space="preserve">シヨウ </t>
    </rPh>
    <rPh sb="50" eb="52">
      <t xml:space="preserve">シュウリョウ </t>
    </rPh>
    <rPh sb="72" eb="74">
      <t xml:space="preserve">スイショウ </t>
    </rPh>
    <rPh sb="81" eb="82">
      <t xml:space="preserve">タメス </t>
    </rPh>
    <phoneticPr fontId="1"/>
  </si>
  <si>
    <t>・アイコン配置のためのグリッド線表示
 props: 左上座標、右下座標、垂直分割数、水平分割数</t>
    <rPh sb="5" eb="7">
      <t xml:space="preserve">ハイチノタメノ </t>
    </rPh>
    <rPh sb="15" eb="16">
      <t xml:space="preserve">セン </t>
    </rPh>
    <rPh sb="27" eb="29">
      <t xml:space="preserve">ヒダリウエ </t>
    </rPh>
    <rPh sb="29" eb="31">
      <t xml:space="preserve">ザヒョウ </t>
    </rPh>
    <rPh sb="32" eb="34">
      <t xml:space="preserve">ミギシタ </t>
    </rPh>
    <rPh sb="34" eb="36">
      <t xml:space="preserve">ザヒョウ </t>
    </rPh>
    <rPh sb="37" eb="39">
      <t xml:space="preserve">スイチョク </t>
    </rPh>
    <rPh sb="39" eb="42">
      <t xml:space="preserve">ブンカツスウ </t>
    </rPh>
    <rPh sb="43" eb="45">
      <t xml:space="preserve">スイヘイ </t>
    </rPh>
    <rPh sb="45" eb="48">
      <t xml:space="preserve">ブンカツスウ </t>
    </rPh>
    <phoneticPr fontId="1"/>
  </si>
  <si>
    <t>◆地図作成オプション選択</t>
    <rPh sb="1" eb="3">
      <t xml:space="preserve">チズ </t>
    </rPh>
    <rPh sb="3" eb="5">
      <t xml:space="preserve">サクセイジョウホウ </t>
    </rPh>
    <rPh sb="10" eb="12">
      <t xml:space="preserve">センタク </t>
    </rPh>
    <phoneticPr fontId="1"/>
  </si>
  <si>
    <r>
      <t xml:space="preserve">・react-native-svg で罫線の描画を実施
</t>
    </r>
    <r>
      <rPr>
        <sz val="12"/>
        <color rgb="FFFF0000"/>
        <rFont val="MeiryoUI"/>
        <charset val="128"/>
      </rPr>
      <t>・forで生成した&lt;Line /&gt;を return する方法に悩み中</t>
    </r>
    <r>
      <rPr>
        <sz val="12"/>
        <color theme="1"/>
        <rFont val="MeiryoUI"/>
        <family val="2"/>
        <charset val="128"/>
      </rPr>
      <t xml:space="preserve">
〜</t>
    </r>
    <rPh sb="19" eb="21">
      <t xml:space="preserve">ケイセｎ </t>
    </rPh>
    <rPh sb="22" eb="24">
      <t xml:space="preserve">ビョウガヲ </t>
    </rPh>
    <rPh sb="25" eb="27">
      <t xml:space="preserve">ジッシ </t>
    </rPh>
    <rPh sb="33" eb="35">
      <t xml:space="preserve">セイセイ </t>
    </rPh>
    <rPh sb="56" eb="58">
      <t xml:space="preserve">ホウホウ </t>
    </rPh>
    <rPh sb="59" eb="60">
      <t xml:space="preserve">ナヤミチュウ </t>
    </rPh>
    <phoneticPr fontId="1"/>
  </si>
  <si>
    <t>mapContainer</t>
    <phoneticPr fontId="1"/>
  </si>
  <si>
    <t>コントロールボタン(controllerLayout)</t>
    <phoneticPr fontId="1"/>
  </si>
  <si>
    <t>メニューバー
(menuLayout)</t>
    <phoneticPr fontId="1"/>
  </si>
  <si>
    <t>マップ表示
(mapLayout)</t>
    <rPh sb="3" eb="5">
      <t xml:space="preserve">ヒョウジ </t>
    </rPh>
    <phoneticPr fontId="1"/>
  </si>
  <si>
    <t>移動ボタン</t>
    <rPh sb="0" eb="2">
      <t xml:space="preserve">イドウ </t>
    </rPh>
    <phoneticPr fontId="1"/>
  </si>
  <si>
    <t>追加ボタン</t>
    <rPh sb="0" eb="2">
      <t xml:space="preserve">ツイカ </t>
    </rPh>
    <phoneticPr fontId="1"/>
  </si>
  <si>
    <t>削除ボタン</t>
    <rPh sb="0" eb="2">
      <t xml:space="preserve">サクジョ </t>
    </rPh>
    <phoneticPr fontId="1"/>
  </si>
  <si>
    <t>アイコン単体表示</t>
    <rPh sb="4" eb="6">
      <t xml:space="preserve">タンタイ </t>
    </rPh>
    <rPh sb="6" eb="8">
      <t xml:space="preserve">ヒョウジ </t>
    </rPh>
    <phoneticPr fontId="1"/>
  </si>
  <si>
    <t>・アイコン（PNG画像）のレンダリング
・画像サイズが指定できると尚良し</t>
    <rPh sb="9" eb="11">
      <t xml:space="preserve">ガゾウ </t>
    </rPh>
    <rPh sb="21" eb="23">
      <t xml:space="preserve">ガゾウサイズ </t>
    </rPh>
    <rPh sb="27" eb="29">
      <t xml:space="preserve">シテイ </t>
    </rPh>
    <rPh sb="33" eb="35">
      <t xml:space="preserve">ナオヨシ </t>
    </rPh>
    <phoneticPr fontId="1"/>
  </si>
  <si>
    <t>&lt;Image /&gt;コンポーネント</t>
    <phoneticPr fontId="1"/>
  </si>
  <si>
    <t>&lt;Image /&gt;コンポーネントで表示できた。
サイズの指定も可能。縦横比も変更可。</t>
    <rPh sb="17" eb="19">
      <t xml:space="preserve">ヒョウジデキタ </t>
    </rPh>
    <rPh sb="28" eb="30">
      <t xml:space="preserve">シテイモ </t>
    </rPh>
    <rPh sb="31" eb="33">
      <t xml:space="preserve">カノウ </t>
    </rPh>
    <rPh sb="34" eb="37">
      <t xml:space="preserve">ジュウオウヒ </t>
    </rPh>
    <rPh sb="38" eb="40">
      <t xml:space="preserve">ヘンコウカ </t>
    </rPh>
    <rPh sb="40" eb="41">
      <t xml:space="preserve">カノウ </t>
    </rPh>
    <phoneticPr fontId="1"/>
  </si>
  <si>
    <t>アセット（画像群）の扱い方</t>
    <rPh sb="5" eb="7">
      <t xml:space="preserve">ガゾウグン </t>
    </rPh>
    <rPh sb="7" eb="8">
      <t xml:space="preserve">グｎ </t>
    </rPh>
    <rPh sb="10" eb="11">
      <t xml:space="preserve">アツカイカタ </t>
    </rPh>
    <phoneticPr fontId="1"/>
  </si>
  <si>
    <t>アイコンの一覧表示</t>
    <rPh sb="5" eb="7">
      <t xml:space="preserve">イチラｎ </t>
    </rPh>
    <rPh sb="7" eb="9">
      <t xml:space="preserve">ヒョウジ </t>
    </rPh>
    <phoneticPr fontId="1"/>
  </si>
  <si>
    <t>&lt;TouchableOppacity&gt;のonPressでタッチ判定＋タッチした画像のファイル名or何らかのkeyを親コンポーネントで記録</t>
    <rPh sb="39" eb="41">
      <t xml:space="preserve">ガゾウ </t>
    </rPh>
    <rPh sb="49" eb="50">
      <t xml:space="preserve">ナンラカ </t>
    </rPh>
    <rPh sb="57" eb="58">
      <t xml:space="preserve">オヤ </t>
    </rPh>
    <rPh sb="66" eb="68">
      <t xml:space="preserve">キロク </t>
    </rPh>
    <phoneticPr fontId="1"/>
  </si>
  <si>
    <t>保留
(着手日)</t>
    <rPh sb="0" eb="2">
      <t xml:space="preserve">ホリュウ </t>
    </rPh>
    <rPh sb="4" eb="7">
      <t xml:space="preserve">チャクシュビ </t>
    </rPh>
    <phoneticPr fontId="1"/>
  </si>
  <si>
    <t>&lt;Mapview&gt;</t>
    <phoneticPr fontId="1"/>
  </si>
  <si>
    <t>&lt;GridLine&gt;</t>
    <phoneticPr fontId="1"/>
  </si>
  <si>
    <t>・グリッドライン、カーソルの表示</t>
    <phoneticPr fontId="1"/>
  </si>
  <si>
    <t>&lt;ImgObjView&gt;</t>
    <phoneticPr fontId="1"/>
  </si>
  <si>
    <t>・画像配置情報のオブジェクトから画像を配置</t>
    <rPh sb="1" eb="3">
      <t xml:space="preserve">ガゾウ </t>
    </rPh>
    <rPh sb="3" eb="7">
      <t xml:space="preserve">ハイチジョウホウ </t>
    </rPh>
    <rPh sb="16" eb="18">
      <t xml:space="preserve">ガゾウ </t>
    </rPh>
    <rPh sb="19" eb="21">
      <t xml:space="preserve">ハイチ </t>
    </rPh>
    <phoneticPr fontId="1"/>
  </si>
  <si>
    <t>&lt;View&gt;</t>
    <phoneticPr fontId="1"/>
  </si>
  <si>
    <t>・ImageObjViewタグをreturnするために覆うView</t>
    <rPh sb="27" eb="28">
      <t xml:space="preserve">オオウ </t>
    </rPh>
    <phoneticPr fontId="1"/>
  </si>
  <si>
    <t>width, heightの パーセンテージ指定で一時的に回避中。これで不具合ないなら良い気がする。。</t>
    <rPh sb="22" eb="24">
      <t xml:space="preserve">シテイ </t>
    </rPh>
    <rPh sb="25" eb="28">
      <t xml:space="preserve">イチジテキニ </t>
    </rPh>
    <rPh sb="29" eb="32">
      <t xml:space="preserve">カイヒチュウ </t>
    </rPh>
    <rPh sb="36" eb="39">
      <t xml:space="preserve">フグアイ </t>
    </rPh>
    <rPh sb="43" eb="44">
      <t xml:space="preserve">ヨイキガスル </t>
    </rPh>
    <phoneticPr fontId="1"/>
  </si>
  <si>
    <t>(T.B.D.)</t>
    <phoneticPr fontId="1"/>
  </si>
  <si>
    <t>メニュー系ボタン</t>
    <rPh sb="4" eb="5">
      <t xml:space="preserve">ケイ </t>
    </rPh>
    <phoneticPr fontId="1"/>
  </si>
  <si>
    <t>地図領域設定</t>
    <rPh sb="0" eb="6">
      <t xml:space="preserve">チズリョウイキセッテイ </t>
    </rPh>
    <phoneticPr fontId="1"/>
  </si>
  <si>
    <t>地図表示情報取得</t>
    <rPh sb="0" eb="1">
      <t xml:space="preserve">チズ </t>
    </rPh>
    <rPh sb="2" eb="6">
      <t xml:space="preserve">ヒョウジジョウホウ </t>
    </rPh>
    <rPh sb="6" eb="8">
      <t xml:space="preserve">シュトク </t>
    </rPh>
    <phoneticPr fontId="1"/>
  </si>
  <si>
    <t>・倍率の設定値
・緯度経度
・角度
・画面上の座標値換算の取得
・その他、再現に必要な値</t>
    <rPh sb="1" eb="3">
      <t xml:space="preserve">バイリツ </t>
    </rPh>
    <rPh sb="4" eb="7">
      <t xml:space="preserve">セッテイチ </t>
    </rPh>
    <rPh sb="9" eb="13">
      <t xml:space="preserve">イドケイド </t>
    </rPh>
    <rPh sb="15" eb="17">
      <t xml:space="preserve">カクド </t>
    </rPh>
    <rPh sb="19" eb="21">
      <t xml:space="preserve">ガメｎ </t>
    </rPh>
    <rPh sb="21" eb="22">
      <t xml:space="preserve">ジョウ </t>
    </rPh>
    <rPh sb="23" eb="26">
      <t xml:space="preserve">ザヒョウチ </t>
    </rPh>
    <rPh sb="26" eb="28">
      <t xml:space="preserve">カンサｎ </t>
    </rPh>
    <rPh sb="29" eb="31">
      <t xml:space="preserve">シュトク </t>
    </rPh>
    <rPh sb="36" eb="38">
      <t xml:space="preserve">サイゲｎ </t>
    </rPh>
    <rPh sb="39" eb="41">
      <t xml:space="preserve">ヒツヨウｎ </t>
    </rPh>
    <rPh sb="42" eb="43">
      <t xml:space="preserve">アタイ </t>
    </rPh>
    <phoneticPr fontId="1"/>
  </si>
  <si>
    <t>地図移動</t>
    <rPh sb="0" eb="2">
      <t xml:space="preserve">チズ </t>
    </rPh>
    <rPh sb="2" eb="4">
      <t xml:space="preserve">イドウ </t>
    </rPh>
    <phoneticPr fontId="1"/>
  </si>
  <si>
    <t>・地図の編集領域を上下左右に移動する</t>
    <rPh sb="1" eb="3">
      <t xml:space="preserve">チズ </t>
    </rPh>
    <rPh sb="4" eb="8">
      <t xml:space="preserve">ヘンシュウリョウイキ </t>
    </rPh>
    <rPh sb="9" eb="13">
      <t xml:space="preserve">ジョウゲサユウ </t>
    </rPh>
    <rPh sb="14" eb="16">
      <t xml:space="preserve">イドウ </t>
    </rPh>
    <phoneticPr fontId="1"/>
  </si>
  <si>
    <t>[Rev.1.0.0]</t>
    <phoneticPr fontId="1"/>
  </si>
  <si>
    <t>React Native / TypeScript</t>
    <phoneticPr fontId="1"/>
  </si>
  <si>
    <t>メニューボタン</t>
    <phoneticPr fontId="1"/>
  </si>
  <si>
    <t>新規作成</t>
    <rPh sb="0" eb="4">
      <t xml:space="preserve">シンキサクセイ </t>
    </rPh>
    <phoneticPr fontId="1"/>
  </si>
  <si>
    <t>編集</t>
    <rPh sb="0" eb="2">
      <t xml:space="preserve">ヘンシュウ </t>
    </rPh>
    <phoneticPr fontId="1"/>
  </si>
  <si>
    <t>閲覧モード</t>
    <rPh sb="0" eb="2">
      <t xml:space="preserve">エツラｎ </t>
    </rPh>
    <phoneticPr fontId="1"/>
  </si>
  <si>
    <t>地図初期位置設定　などのイニシャライズを行う</t>
    <rPh sb="0" eb="2">
      <t xml:space="preserve">チズ </t>
    </rPh>
    <rPh sb="2" eb="6">
      <t xml:space="preserve">ショキイチ </t>
    </rPh>
    <rPh sb="6" eb="8">
      <t xml:space="preserve">セッテイ </t>
    </rPh>
    <rPh sb="20" eb="21">
      <t xml:space="preserve">オコナウ </t>
    </rPh>
    <phoneticPr fontId="1"/>
  </si>
  <si>
    <t>セーブデータに対して編集を加える</t>
    <rPh sb="10" eb="12">
      <t xml:space="preserve">ヘンシュウ </t>
    </rPh>
    <phoneticPr fontId="1"/>
  </si>
  <si>
    <t>セーブデータを閲覧モードで表示する</t>
    <rPh sb="7" eb="9">
      <t xml:space="preserve">エツランモード </t>
    </rPh>
    <rPh sb="13" eb="15">
      <t xml:space="preserve">ヒョウジ </t>
    </rPh>
    <phoneticPr fontId="1"/>
  </si>
  <si>
    <t>セーブデータ保存</t>
    <phoneticPr fontId="1"/>
  </si>
  <si>
    <t>ストレージへの保存、読み出し、削除機能</t>
    <rPh sb="0" eb="2">
      <t>ストレージヘノヘ</t>
    </rPh>
    <rPh sb="7" eb="8">
      <t xml:space="preserve">ホゾｎ </t>
    </rPh>
    <rPh sb="9" eb="10">
      <t>、</t>
    </rPh>
    <rPh sb="10" eb="11">
      <t xml:space="preserve">ヨミダシ </t>
    </rPh>
    <rPh sb="14" eb="15">
      <t>、</t>
    </rPh>
    <rPh sb="15" eb="16">
      <t xml:space="preserve">サクジョキノウ </t>
    </rPh>
    <phoneticPr fontId="1"/>
  </si>
  <si>
    <t>ストレージへの保存</t>
    <rPh sb="0" eb="2">
      <t>ストレージヘノヘ</t>
    </rPh>
    <rPh sb="7" eb="8">
      <t xml:space="preserve">ホゾｎ </t>
    </rPh>
    <phoneticPr fontId="1"/>
  </si>
  <si>
    <t>セーブデータ読み出し</t>
    <rPh sb="0" eb="2">
      <t>セーブデータ</t>
    </rPh>
    <rPh sb="6" eb="7">
      <t xml:space="preserve">ヨミダシ </t>
    </rPh>
    <phoneticPr fontId="1"/>
  </si>
  <si>
    <t>セーブデータ新規作成</t>
    <rPh sb="6" eb="10">
      <t xml:space="preserve">シンキサクセイ </t>
    </rPh>
    <phoneticPr fontId="1"/>
  </si>
  <si>
    <t>S0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</si>
  <si>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</si>
  <si>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</si>
  <si>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</si>
  <si>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</si>
  <si>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</si>
  <si>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S6</t>
    <phoneticPr fontId="1"/>
  </si>
  <si>
    <t>State ID</t>
    <phoneticPr fontId="1"/>
  </si>
  <si>
    <t>asEditMode
(boolean)</t>
    <phoneticPr fontId="1"/>
  </si>
  <si>
    <t>asViewMode
(boolean)</t>
    <phoneticPr fontId="1"/>
  </si>
  <si>
    <t>mapEditorIsOpen</t>
    <phoneticPr fontId="1"/>
  </si>
  <si>
    <t>asInitMode
(boolean)</t>
    <phoneticPr fontId="1"/>
  </si>
  <si>
    <t>Mode</t>
    <phoneticPr fontId="1"/>
  </si>
  <si>
    <t>storageControl
IsOpen</t>
    <phoneticPr fontId="1"/>
  </si>
  <si>
    <t>Rendered Component</t>
    <phoneticPr fontId="1"/>
  </si>
  <si>
    <t>忘れた</t>
    <rPh sb="0" eb="1">
      <t xml:space="preserve">ワスレタ </t>
    </rPh>
    <phoneticPr fontId="1"/>
  </si>
  <si>
    <t>忘れた</t>
    <phoneticPr fontId="1"/>
  </si>
  <si>
    <t>和sれた</t>
    <rPh sb="0" eb="1">
      <t xml:space="preserve">ワｓレタ </t>
    </rPh>
    <phoneticPr fontId="1"/>
  </si>
  <si>
    <t>export default images;</t>
  </si>
  <si>
    <t>DIR</t>
    <phoneticPr fontId="1"/>
  </si>
  <si>
    <t>Asset0</t>
    <phoneticPr fontId="1"/>
  </si>
  <si>
    <t>FileName</t>
    <phoneticPr fontId="1"/>
  </si>
  <si>
    <t>Asset1</t>
    <phoneticPr fontId="1"/>
  </si>
  <si>
    <t>角度</t>
    <rPh sb="0" eb="2">
      <t xml:space="preserve">カクド </t>
    </rPh>
    <phoneticPr fontId="1"/>
  </si>
  <si>
    <t>関数名</t>
    <rPh sb="0" eb="3">
      <t xml:space="preserve">カンスウメイ </t>
    </rPh>
    <phoneticPr fontId="1"/>
  </si>
  <si>
    <t>createData</t>
    <phoneticPr fontId="1"/>
  </si>
  <si>
    <t>役割</t>
    <rPh sb="0" eb="2">
      <t xml:space="preserve">ヤクワリ </t>
    </rPh>
    <phoneticPr fontId="1"/>
  </si>
  <si>
    <t>・新規セーブデータの作成</t>
    <rPh sb="1" eb="3">
      <t xml:space="preserve">シンキ </t>
    </rPh>
    <rPh sb="10" eb="12">
      <t xml:space="preserve">サクセイ </t>
    </rPh>
    <phoneticPr fontId="1"/>
  </si>
  <si>
    <t>・初期設定シーケンス実行のフラグ設定（セーブデータ内）</t>
    <rPh sb="0" eb="1">
      <t>・</t>
    </rPh>
    <rPh sb="1" eb="5">
      <t xml:space="preserve">ショキセッテイ </t>
    </rPh>
    <rPh sb="10" eb="12">
      <t xml:space="preserve">ジッコウ </t>
    </rPh>
    <rPh sb="16" eb="18">
      <t xml:space="preserve">セッテイ </t>
    </rPh>
    <phoneticPr fontId="1"/>
  </si>
  <si>
    <t>既存データに同一ファイル名があるか？</t>
  </si>
  <si>
    <t>└</t>
    <phoneticPr fontId="1"/>
  </si>
  <si>
    <t>├</t>
    <phoneticPr fontId="1"/>
  </si>
  <si>
    <t>｜</t>
    <phoneticPr fontId="1"/>
  </si>
  <si>
    <t>■</t>
    <phoneticPr fontId="1"/>
  </si>
  <si>
    <t>■</t>
    <rPh sb="0" eb="1">
      <t xml:space="preserve">キゾｎ ドウイツ </t>
    </rPh>
    <phoneticPr fontId="1"/>
  </si>
  <si>
    <t>■</t>
    <rPh sb="0" eb="1">
      <t xml:space="preserve">カエリチ </t>
    </rPh>
    <phoneticPr fontId="1"/>
  </si>
  <si>
    <t>■</t>
    <rPh sb="0" eb="1">
      <t xml:space="preserve">トジル セッテイ シュウリョウ </t>
    </rPh>
    <phoneticPr fontId="1"/>
  </si>
  <si>
    <t>■</t>
    <rPh sb="0" eb="1">
      <t xml:space="preserve">ナイ ショリ </t>
    </rPh>
    <phoneticPr fontId="1"/>
  </si>
  <si>
    <t>ある： 返り値にデータあり</t>
    <phoneticPr fontId="1"/>
  </si>
  <si>
    <t>なし： 無いデータをloadしたので rejectされ .catch 処理される</t>
    <phoneticPr fontId="1"/>
  </si>
  <si>
    <t>データバッファにnull　を代入</t>
    <rPh sb="14" eb="16">
      <t xml:space="preserve">ダイニュウ </t>
    </rPh>
    <phoneticPr fontId="1"/>
  </si>
  <si>
    <t>YES：</t>
    <phoneticPr fontId="1"/>
  </si>
  <si>
    <t>フロー（上から時系列）</t>
    <rPh sb="4" eb="5">
      <t xml:space="preserve">ウエカラ </t>
    </rPh>
    <rPh sb="7" eb="10">
      <t xml:space="preserve">ジケイレツ </t>
    </rPh>
    <phoneticPr fontId="1"/>
  </si>
  <si>
    <t>YES：</t>
    <rPh sb="0" eb="4">
      <t xml:space="preserve">シンキサクセイ </t>
    </rPh>
    <phoneticPr fontId="1"/>
  </si>
  <si>
    <t>・セーブデータを新規作成(storage.save)</t>
    <phoneticPr fontId="1"/>
  </si>
  <si>
    <t>■NO：</t>
    <phoneticPr fontId="1"/>
  </si>
  <si>
    <t>MapEditorを閉じる設定し ,MapEditor終了</t>
    <phoneticPr fontId="1"/>
  </si>
  <si>
    <t>createData関数を終了</t>
    <rPh sb="10" eb="12">
      <t xml:space="preserve">カンスウ </t>
    </rPh>
    <phoneticPr fontId="1"/>
  </si>
  <si>
    <t>読み出しデータが null か？（※確認必須ではないが、null ではない場合の例外処理をしておく）</t>
    <rPh sb="0" eb="1">
      <t xml:space="preserve">ヨミダシデータ </t>
    </rPh>
    <rPh sb="18" eb="20">
      <t xml:space="preserve">カクニｎ </t>
    </rPh>
    <rPh sb="20" eb="22">
      <t xml:space="preserve">ヒッス </t>
    </rPh>
    <rPh sb="37" eb="39">
      <t xml:space="preserve">バアイ </t>
    </rPh>
    <phoneticPr fontId="1"/>
  </si>
  <si>
    <t>・何も処理しない。 createData関数終了</t>
    <rPh sb="1" eb="2">
      <t xml:space="preserve">ナニモ </t>
    </rPh>
    <rPh sb="3" eb="5">
      <t xml:space="preserve">ショリ </t>
    </rPh>
    <rPh sb="20" eb="22">
      <t xml:space="preserve">カンスウ </t>
    </rPh>
    <rPh sb="22" eb="24">
      <t xml:space="preserve">シュウリョウ </t>
    </rPh>
    <phoneticPr fontId="1"/>
  </si>
  <si>
    <t>・keyList にファイル名を追加</t>
    <rPh sb="16" eb="18">
      <t xml:space="preserve">ツイカ </t>
    </rPh>
    <phoneticPr fontId="1"/>
  </si>
  <si>
    <t>NO：</t>
    <phoneticPr fontId="1"/>
  </si>
  <si>
    <t>・keyList を作成</t>
    <rPh sb="10" eb="12">
      <t xml:space="preserve">サクセイ </t>
    </rPh>
    <phoneticPr fontId="1"/>
  </si>
  <si>
    <t>Write</t>
    <phoneticPr fontId="1"/>
  </si>
  <si>
    <t>Read</t>
    <phoneticPr fontId="1"/>
  </si>
  <si>
    <t>keyList が作成済みか？（keyListBuffer に記録）</t>
    <rPh sb="9" eb="11">
      <t xml:space="preserve">サクセイ </t>
    </rPh>
    <rPh sb="11" eb="12">
      <t xml:space="preserve">ズミ </t>
    </rPh>
    <rPh sb="31" eb="33">
      <t xml:space="preserve">キロク </t>
    </rPh>
    <phoneticPr fontId="1"/>
  </si>
  <si>
    <t>★終了</t>
    <rPh sb="1" eb="3">
      <t xml:space="preserve">シュウリョウ </t>
    </rPh>
    <phoneticPr fontId="1"/>
  </si>
  <si>
    <t>1)既存データとの重複確認</t>
    <rPh sb="2" eb="4">
      <t xml:space="preserve">キゾｎ </t>
    </rPh>
    <rPh sb="9" eb="13">
      <t xml:space="preserve">チョウフクカクニｎ </t>
    </rPh>
    <phoneticPr fontId="1"/>
  </si>
  <si>
    <t>2)新規データ作成</t>
    <rPh sb="2" eb="4">
      <t xml:space="preserve">シンキデータ </t>
    </rPh>
    <rPh sb="7" eb="9">
      <t xml:space="preserve">サクセイ </t>
    </rPh>
    <phoneticPr fontId="1"/>
  </si>
  <si>
    <t>3)keyList作成処理</t>
    <rPh sb="9" eb="11">
      <t xml:space="preserve">サクセイ </t>
    </rPh>
    <rPh sb="11" eb="13">
      <t xml:space="preserve">ショリ </t>
    </rPh>
    <phoneticPr fontId="1"/>
  </si>
  <si>
    <t>};</t>
    <phoneticPr fontId="1"/>
  </si>
  <si>
    <t>const images : any = {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</si>
</sst>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"/>
    <numFmt numFmtId="178" formatCode="mm"/>
  </numFmts>
  <fonts count="7">
    <font>
      <sz val="12"/>
      <color theme="1"/>
      <name val="MeiryoUI"/>
      <family val="2"/>
      <charset val="128"/>
    </font>
    <font>
      <sz val="6"/>
      <name val="MeiryoUI"/>
      <family val="2"/>
      <charset val="128"/>
    </font>
    <font>
      <sz val="12"/>
      <color theme="1"/>
      <name val="MeiryoUI"/>
      <charset val="128"/>
    </font>
    <font>
      <sz val="12"/>
      <color rgb="FFFF0000"/>
      <name val="MeiryoUI"/>
      <charset val="128"/>
    </font>
    <font>
      <u/>
      <sz val="12"/>
      <color theme="1"/>
      <name val="MeiryoUI"/>
      <family val="2"/>
      <charset val="128"/>
    </font>
    <font>
      <sz val="12"/>
      <color rgb="FF000000"/>
      <name val="MeiryoUI"/>
      <charset val="128"/>
    </font>
    <font>
      <sz val="12"/>
      <color theme="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textRotation="90"/>
    </xf>
    <xf numFmtId="0" fontId="0" fillId="3" borderId="1" xfId="0" applyFill="1" applyBorder="1" applyAlignment="1">
      <alignment horizontal="center" vertical="center"/>
    </xf>
    <xf numFmtId="56" fontId="0" fillId="0" borderId="0" xfId="0" applyNumberFormat="1">
      <alignment vertical="center"/>
    </xf>
    <xf numFmtId="177" fontId="0" fillId="2" borderId="1" xfId="0" applyNumberFormat="1" applyFill="1" applyBorder="1" applyAlignment="1">
      <alignment vertical="center" textRotation="90"/>
    </xf>
    <xf numFmtId="178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4" borderId="0" xfId="0" applyFill="1">
      <alignment vertical="center"/>
    </xf>
    <xf numFmtId="176" fontId="0" fillId="2" borderId="3" xfId="0" applyNumberFormat="1" applyFill="1" applyBorder="1">
      <alignment vertical="center"/>
    </xf>
    <xf numFmtId="178" fontId="0" fillId="2" borderId="4" xfId="0" applyNumberFormat="1" applyFill="1" applyBorder="1">
      <alignment vertical="center"/>
    </xf>
    <xf numFmtId="176" fontId="0" fillId="5" borderId="8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6" borderId="0" xfId="0" applyFill="1">
      <alignment vertical="center"/>
    </xf>
    <xf numFmtId="0" fontId="0" fillId="1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標準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  <dxf>
      <font>
        <color theme="0" tint="-4.9989318521683403E-2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4.9989318521683403E-2"/>
      </font>
    </dxf>
    <dxf>
      <font>
        <color theme="0" tint="-0.24994659260841701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0.24994659260841701"/>
      </font>
    </dxf>
    <dxf>
      <fill>
        <patternFill>
          <bgColor theme="9" tint="0.39994506668294322"/>
        </patternFill>
      </fill>
    </dxf>
    <dxf>
      <font>
        <color theme="0" tint="-0.24994659260841701"/>
      </font>
    </dxf>
    <dxf>
      <font>
        <color theme="0" tint="-4.9989318521683403E-2"/>
      </font>
    </dxf>
    <dxf>
      <fill>
        <patternFill>
          <fgColor theme="0"/>
          <bgColor rgb="FFFF8AD8"/>
        </patternFill>
      </fill>
    </dxf>
    <dxf>
      <fill>
        <patternFill>
          <bgColor theme="8" tint="0.39994506668294322"/>
        </patternFill>
      </fill>
    </dxf>
    <dxf>
      <font>
        <color theme="0" tint="-0.24994659260841701"/>
      </font>
    </dxf>
    <dxf>
      <font>
        <color theme="0" tint="-4.9989318521683403E-2"/>
      </font>
    </dxf>
    <dxf>
      <font>
        <color theme="0" tint="-4.9989318521683403E-2"/>
      </font>
    </dxf>
    <dxf>
      <font>
        <color theme="0" tint="-0.24994659260841701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</dxf>
    <dxf>
      <fill>
        <patternFill patternType="solid">
          <fgColor auto="1"/>
          <bgColor theme="0" tint="-0.499984740745262"/>
        </patternFill>
      </fill>
    </dxf>
    <dxf>
      <fill>
        <patternFill>
          <bgColor theme="8"/>
        </patternFill>
      </fill>
    </dxf>
    <dxf>
      <fill>
        <patternFill>
          <bgColor theme="0" tint="-0.499984740745262"/>
        </patternFill>
      </fill>
    </dxf>
    <dxf>
      <fill>
        <patternFill>
          <bgColor theme="9"/>
        </patternFill>
      </fill>
    </dxf>
    <dxf>
      <fill>
        <patternFill>
          <fgColor auto="1"/>
          <bgColor theme="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4.9989318521683403E-2"/>
      </font>
    </dxf>
    <dxf>
      <font>
        <color theme="0" tint="-0.24994659260841701"/>
      </font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F5B283"/>
      <color rgb="FFFF8AD8"/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906720</xdr:colOff>
      <xdr:row>1</xdr:row>
      <xdr:rowOff>0</xdr:rowOff>
    </xdr:from>
    <xdr:to>
      <xdr:col>10</xdr:col>
      <xdr:colOff>60516</xdr:colOff>
      <xdr:row>28</xdr:row>
      <xdr:rowOff>51487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515F7544-B461-B346-A1CD-68F66B0758E1}"/>
            </a:ext>
          </a:extLst>
        </xdr:cNvPr>
        <xdr:cNvSpPr/>
      </xdr:nvSpPr>
      <xdr:spPr>
        <a:xfrm>
          <a:off x="5712125" y="223108"/>
          <a:ext cx="3959202" cy="6075406"/>
        </a:xfrm>
        <a:prstGeom prst="roundRect">
          <a:avLst>
            <a:gd name="adj" fmla="val 8096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159411</xdr:colOff>
      <xdr:row>2</xdr:row>
      <xdr:rowOff>75888</xdr:rowOff>
    </xdr:from>
    <xdr:to>
      <xdr:col>9</xdr:col>
      <xdr:colOff>803568</xdr:colOff>
      <xdr:row>25</xdr:row>
      <xdr:rowOff>126365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81A60867-8348-BD40-A6DA-06BE4C9CA210}"/>
            </a:ext>
          </a:extLst>
        </xdr:cNvPr>
        <xdr:cNvSpPr/>
      </xdr:nvSpPr>
      <xdr:spPr>
        <a:xfrm>
          <a:off x="5925897" y="522104"/>
          <a:ext cx="3527401" cy="5181964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646996</xdr:colOff>
      <xdr:row>26</xdr:row>
      <xdr:rowOff>38197</xdr:rowOff>
    </xdr:from>
    <xdr:to>
      <xdr:col>8</xdr:col>
      <xdr:colOff>383488</xdr:colOff>
      <xdr:row>27</xdr:row>
      <xdr:rowOff>172467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1103104-1896-1449-9451-54F9894046D3}"/>
            </a:ext>
          </a:extLst>
        </xdr:cNvPr>
        <xdr:cNvSpPr/>
      </xdr:nvSpPr>
      <xdr:spPr>
        <a:xfrm>
          <a:off x="7374564" y="5839008"/>
          <a:ext cx="697573" cy="357378"/>
        </a:xfrm>
        <a:prstGeom prst="roundRect">
          <a:avLst>
            <a:gd name="adj" fmla="val 472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159411</xdr:colOff>
      <xdr:row>2</xdr:row>
      <xdr:rowOff>75887</xdr:rowOff>
    </xdr:from>
    <xdr:to>
      <xdr:col>9</xdr:col>
      <xdr:colOff>803568</xdr:colOff>
      <xdr:row>3</xdr:row>
      <xdr:rowOff>42405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01A321F-875B-3649-A2B7-1C02D7D318DE}"/>
            </a:ext>
          </a:extLst>
        </xdr:cNvPr>
        <xdr:cNvSpPr/>
      </xdr:nvSpPr>
      <xdr:spPr>
        <a:xfrm>
          <a:off x="5925897" y="522103"/>
          <a:ext cx="3527401" cy="189626"/>
        </a:xfrm>
        <a:prstGeom prst="roundRect">
          <a:avLst>
            <a:gd name="adj" fmla="val 0"/>
          </a:avLst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429382</xdr:colOff>
      <xdr:row>3</xdr:row>
      <xdr:rowOff>54962</xdr:rowOff>
    </xdr:from>
    <xdr:to>
      <xdr:col>8</xdr:col>
      <xdr:colOff>541096</xdr:colOff>
      <xdr:row>4</xdr:row>
      <xdr:rowOff>167359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1A2582F0-537E-BA4F-9F37-2BF538526AFA}"/>
            </a:ext>
          </a:extLst>
        </xdr:cNvPr>
        <xdr:cNvSpPr/>
      </xdr:nvSpPr>
      <xdr:spPr>
        <a:xfrm>
          <a:off x="7156950" y="724286"/>
          <a:ext cx="1072795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保存</a:t>
          </a:r>
          <a:endParaRPr kumimoji="1" lang="en-US" altLang="ja-JP" sz="1600"/>
        </a:p>
      </xdr:txBody>
    </xdr:sp>
    <xdr:clientData/>
  </xdr:twoCellAnchor>
  <xdr:twoCellAnchor>
    <xdr:from>
      <xdr:col>6</xdr:col>
      <xdr:colOff>193164</xdr:colOff>
      <xdr:row>4</xdr:row>
      <xdr:rowOff>187609</xdr:rowOff>
    </xdr:from>
    <xdr:to>
      <xdr:col>9</xdr:col>
      <xdr:colOff>758563</xdr:colOff>
      <xdr:row>21</xdr:row>
      <xdr:rowOff>42720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B21D3CD-B21C-1E45-A06D-56D801BCC2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 amt="59000"/>
        </a:blip>
        <a:srcRect l="25973" t="17530" r="18507" b="16592"/>
        <a:stretch/>
      </xdr:blipFill>
      <xdr:spPr>
        <a:xfrm rot="10800000">
          <a:off x="5959650" y="1080041"/>
          <a:ext cx="3448643" cy="3647949"/>
        </a:xfrm>
        <a:prstGeom prst="rect">
          <a:avLst/>
        </a:prstGeom>
      </xdr:spPr>
    </xdr:pic>
    <xdr:clientData/>
  </xdr:twoCellAnchor>
  <xdr:twoCellAnchor>
    <xdr:from>
      <xdr:col>6</xdr:col>
      <xdr:colOff>204417</xdr:colOff>
      <xdr:row>4</xdr:row>
      <xdr:rowOff>187612</xdr:rowOff>
    </xdr:from>
    <xdr:to>
      <xdr:col>9</xdr:col>
      <xdr:colOff>758563</xdr:colOff>
      <xdr:row>21</xdr:row>
      <xdr:rowOff>42720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B399449-D30D-824C-A37C-20C2A955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0903" y="1080044"/>
          <a:ext cx="3437390" cy="3647946"/>
        </a:xfrm>
        <a:prstGeom prst="rect">
          <a:avLst/>
        </a:prstGeom>
      </xdr:spPr>
    </xdr:pic>
    <xdr:clientData/>
  </xdr:twoCellAnchor>
  <xdr:twoCellAnchor>
    <xdr:from>
      <xdr:col>9</xdr:col>
      <xdr:colOff>157992</xdr:colOff>
      <xdr:row>6</xdr:row>
      <xdr:rowOff>109708</xdr:rowOff>
    </xdr:from>
    <xdr:to>
      <xdr:col>9</xdr:col>
      <xdr:colOff>668554</xdr:colOff>
      <xdr:row>9</xdr:row>
      <xdr:rowOff>45766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9C29E632-4E2A-AF41-9256-A98AF2CA1E96}"/>
            </a:ext>
          </a:extLst>
        </xdr:cNvPr>
        <xdr:cNvSpPr/>
      </xdr:nvSpPr>
      <xdr:spPr>
        <a:xfrm>
          <a:off x="8807722" y="1448357"/>
          <a:ext cx="510562" cy="605382"/>
        </a:xfrm>
        <a:prstGeom prst="rightArrow">
          <a:avLst/>
        </a:prstGeom>
        <a:solidFill>
          <a:schemeClr val="bg1"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283173</xdr:colOff>
      <xdr:row>6</xdr:row>
      <xdr:rowOff>98770</xdr:rowOff>
    </xdr:from>
    <xdr:to>
      <xdr:col>6</xdr:col>
      <xdr:colOff>793734</xdr:colOff>
      <xdr:row>9</xdr:row>
      <xdr:rowOff>34828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E4074D8F-5DB8-E64A-B3F8-E93228014FB2}"/>
            </a:ext>
          </a:extLst>
        </xdr:cNvPr>
        <xdr:cNvSpPr/>
      </xdr:nvSpPr>
      <xdr:spPr>
        <a:xfrm rot="10800000">
          <a:off x="6049659" y="1437419"/>
          <a:ext cx="510561" cy="605382"/>
        </a:xfrm>
        <a:prstGeom prst="rightArrow">
          <a:avLst/>
        </a:prstGeom>
        <a:solidFill>
          <a:schemeClr val="bg1"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630119</xdr:colOff>
      <xdr:row>5</xdr:row>
      <xdr:rowOff>2783</xdr:rowOff>
    </xdr:from>
    <xdr:to>
      <xdr:col>8</xdr:col>
      <xdr:colOff>321607</xdr:colOff>
      <xdr:row>7</xdr:row>
      <xdr:rowOff>87164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B03E2514-6241-1449-B45D-2DEF3ED4F667}"/>
            </a:ext>
          </a:extLst>
        </xdr:cNvPr>
        <xdr:cNvSpPr/>
      </xdr:nvSpPr>
      <xdr:spPr>
        <a:xfrm rot="16200000">
          <a:off x="7418673" y="1057338"/>
          <a:ext cx="530597" cy="652569"/>
        </a:xfrm>
        <a:prstGeom prst="rightArrow">
          <a:avLst/>
        </a:prstGeom>
        <a:solidFill>
          <a:schemeClr val="bg1"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630120</xdr:colOff>
      <xdr:row>8</xdr:row>
      <xdr:rowOff>37276</xdr:rowOff>
    </xdr:from>
    <xdr:to>
      <xdr:col>8</xdr:col>
      <xdr:colOff>321608</xdr:colOff>
      <xdr:row>10</xdr:row>
      <xdr:rowOff>121657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74B0C7B6-7E22-6A48-9317-69228CA187A9}"/>
            </a:ext>
          </a:extLst>
        </xdr:cNvPr>
        <xdr:cNvSpPr/>
      </xdr:nvSpPr>
      <xdr:spPr>
        <a:xfrm rot="5400000">
          <a:off x="7418674" y="1761155"/>
          <a:ext cx="530597" cy="652569"/>
        </a:xfrm>
        <a:prstGeom prst="rightArrow">
          <a:avLst/>
        </a:prstGeom>
        <a:solidFill>
          <a:schemeClr val="bg1"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193580</xdr:colOff>
      <xdr:row>21</xdr:row>
      <xdr:rowOff>70669</xdr:rowOff>
    </xdr:from>
    <xdr:to>
      <xdr:col>9</xdr:col>
      <xdr:colOff>746477</xdr:colOff>
      <xdr:row>25</xdr:row>
      <xdr:rowOff>93958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1E7D9AA2-31EB-E04E-A245-2F8BB0159789}"/>
            </a:ext>
          </a:extLst>
        </xdr:cNvPr>
        <xdr:cNvSpPr/>
      </xdr:nvSpPr>
      <xdr:spPr>
        <a:xfrm>
          <a:off x="5960066" y="4755939"/>
          <a:ext cx="3436141" cy="915722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/>
        </a:p>
      </xdr:txBody>
    </xdr:sp>
    <xdr:clientData/>
  </xdr:twoCellAnchor>
  <xdr:twoCellAnchor>
    <xdr:from>
      <xdr:col>6</xdr:col>
      <xdr:colOff>185246</xdr:colOff>
      <xdr:row>3</xdr:row>
      <xdr:rowOff>54962</xdr:rowOff>
    </xdr:from>
    <xdr:to>
      <xdr:col>7</xdr:col>
      <xdr:colOff>370627</xdr:colOff>
      <xdr:row>4</xdr:row>
      <xdr:rowOff>167359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B336BADB-B87E-F94E-B5DB-D1ED9D552F7C}"/>
            </a:ext>
          </a:extLst>
        </xdr:cNvPr>
        <xdr:cNvSpPr/>
      </xdr:nvSpPr>
      <xdr:spPr>
        <a:xfrm>
          <a:off x="5951732" y="724286"/>
          <a:ext cx="1146463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取り消し</a:t>
          </a:r>
          <a:endParaRPr kumimoji="1" lang="en-US" altLang="ja-JP" sz="1600"/>
        </a:p>
      </xdr:txBody>
    </xdr:sp>
    <xdr:clientData/>
  </xdr:twoCellAnchor>
  <xdr:twoCellAnchor>
    <xdr:from>
      <xdr:col>8</xdr:col>
      <xdr:colOff>592767</xdr:colOff>
      <xdr:row>3</xdr:row>
      <xdr:rowOff>54962</xdr:rowOff>
    </xdr:from>
    <xdr:to>
      <xdr:col>9</xdr:col>
      <xdr:colOff>746477</xdr:colOff>
      <xdr:row>4</xdr:row>
      <xdr:rowOff>167359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BD517634-82F2-BF49-B9C9-B86CF8B35822}"/>
            </a:ext>
          </a:extLst>
        </xdr:cNvPr>
        <xdr:cNvSpPr/>
      </xdr:nvSpPr>
      <xdr:spPr>
        <a:xfrm>
          <a:off x="8281416" y="724286"/>
          <a:ext cx="1114791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終了</a:t>
          </a:r>
          <a:endParaRPr kumimoji="1" lang="en-US" altLang="ja-JP" sz="1600"/>
        </a:p>
      </xdr:txBody>
    </xdr:sp>
    <xdr:clientData/>
  </xdr:twoCellAnchor>
  <xdr:twoCellAnchor>
    <xdr:from>
      <xdr:col>9</xdr:col>
      <xdr:colOff>171667</xdr:colOff>
      <xdr:row>22</xdr:row>
      <xdr:rowOff>217046</xdr:rowOff>
    </xdr:from>
    <xdr:to>
      <xdr:col>9</xdr:col>
      <xdr:colOff>640826</xdr:colOff>
      <xdr:row>25</xdr:row>
      <xdr:rowOff>6057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63D88F19-5D81-CF44-AF2E-0DFCFB726B0D}"/>
            </a:ext>
          </a:extLst>
        </xdr:cNvPr>
        <xdr:cNvSpPr/>
      </xdr:nvSpPr>
      <xdr:spPr>
        <a:xfrm>
          <a:off x="8821397" y="5125424"/>
          <a:ext cx="46915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→</a:t>
          </a:r>
          <a:endParaRPr kumimoji="1" lang="en-US" altLang="ja-JP" sz="2000"/>
        </a:p>
      </xdr:txBody>
    </xdr:sp>
    <xdr:clientData/>
  </xdr:twoCellAnchor>
  <xdr:twoCellAnchor>
    <xdr:from>
      <xdr:col>8</xdr:col>
      <xdr:colOff>597111</xdr:colOff>
      <xdr:row>22</xdr:row>
      <xdr:rowOff>217046</xdr:rowOff>
    </xdr:from>
    <xdr:to>
      <xdr:col>9</xdr:col>
      <xdr:colOff>98119</xdr:colOff>
      <xdr:row>25</xdr:row>
      <xdr:rowOff>6057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0448D1A7-CFE5-CD40-95F1-153864355D6E}"/>
            </a:ext>
          </a:extLst>
        </xdr:cNvPr>
        <xdr:cNvSpPr/>
      </xdr:nvSpPr>
      <xdr:spPr>
        <a:xfrm>
          <a:off x="8285760" y="5125424"/>
          <a:ext cx="46208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↑</a:t>
          </a:r>
          <a:endParaRPr kumimoji="1" lang="en-US" altLang="ja-JP" sz="2000"/>
        </a:p>
      </xdr:txBody>
    </xdr:sp>
    <xdr:clientData/>
  </xdr:twoCellAnchor>
  <xdr:twoCellAnchor>
    <xdr:from>
      <xdr:col>8</xdr:col>
      <xdr:colOff>41947</xdr:colOff>
      <xdr:row>22</xdr:row>
      <xdr:rowOff>217046</xdr:rowOff>
    </xdr:from>
    <xdr:to>
      <xdr:col>8</xdr:col>
      <xdr:colOff>511106</xdr:colOff>
      <xdr:row>25</xdr:row>
      <xdr:rowOff>6057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AED316CA-D153-9447-8F53-59752D1B2CDD}"/>
            </a:ext>
          </a:extLst>
        </xdr:cNvPr>
        <xdr:cNvSpPr/>
      </xdr:nvSpPr>
      <xdr:spPr>
        <a:xfrm>
          <a:off x="7730596" y="5125424"/>
          <a:ext cx="46915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↓</a:t>
          </a:r>
        </a:p>
      </xdr:txBody>
    </xdr:sp>
    <xdr:clientData/>
  </xdr:twoCellAnchor>
  <xdr:twoCellAnchor>
    <xdr:from>
      <xdr:col>7</xdr:col>
      <xdr:colOff>435407</xdr:colOff>
      <xdr:row>22</xdr:row>
      <xdr:rowOff>217046</xdr:rowOff>
    </xdr:from>
    <xdr:to>
      <xdr:col>7</xdr:col>
      <xdr:colOff>904566</xdr:colOff>
      <xdr:row>25</xdr:row>
      <xdr:rowOff>6057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17E38A52-085D-3E4B-A89A-3CD808155D32}"/>
            </a:ext>
          </a:extLst>
        </xdr:cNvPr>
        <xdr:cNvSpPr/>
      </xdr:nvSpPr>
      <xdr:spPr>
        <a:xfrm>
          <a:off x="7162975" y="5125424"/>
          <a:ext cx="46915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</a:t>
          </a:r>
          <a:endParaRPr kumimoji="1" lang="en-US" altLang="ja-JP" sz="2000"/>
        </a:p>
      </xdr:txBody>
    </xdr:sp>
    <xdr:clientData/>
  </xdr:twoCellAnchor>
  <xdr:twoCellAnchor>
    <xdr:from>
      <xdr:col>6</xdr:col>
      <xdr:colOff>244873</xdr:colOff>
      <xdr:row>21</xdr:row>
      <xdr:rowOff>105223</xdr:rowOff>
    </xdr:from>
    <xdr:to>
      <xdr:col>9</xdr:col>
      <xdr:colOff>689520</xdr:colOff>
      <xdr:row>22</xdr:row>
      <xdr:rowOff>114743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F7341C07-BDE9-1A43-8446-3FF6889F23FA}"/>
            </a:ext>
          </a:extLst>
        </xdr:cNvPr>
        <xdr:cNvSpPr/>
      </xdr:nvSpPr>
      <xdr:spPr>
        <a:xfrm>
          <a:off x="6011359" y="4790493"/>
          <a:ext cx="3327891" cy="232628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▲</a:t>
          </a:r>
          <a:endParaRPr kumimoji="1" lang="en-US" altLang="ja-JP" sz="1800"/>
        </a:p>
      </xdr:txBody>
    </xdr:sp>
    <xdr:clientData/>
  </xdr:twoCellAnchor>
  <xdr:twoCellAnchor>
    <xdr:from>
      <xdr:col>7</xdr:col>
      <xdr:colOff>829525</xdr:colOff>
      <xdr:row>12</xdr:row>
      <xdr:rowOff>146953</xdr:rowOff>
    </xdr:from>
    <xdr:to>
      <xdr:col>8</xdr:col>
      <xdr:colOff>126547</xdr:colOff>
      <xdr:row>13</xdr:row>
      <xdr:rowOff>80422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D0D5CC1-4ACE-E449-A9A0-2A25A133707A}"/>
            </a:ext>
          </a:extLst>
        </xdr:cNvPr>
        <xdr:cNvSpPr/>
      </xdr:nvSpPr>
      <xdr:spPr>
        <a:xfrm>
          <a:off x="7557093" y="2824250"/>
          <a:ext cx="258103" cy="1565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640257</xdr:colOff>
      <xdr:row>1</xdr:row>
      <xdr:rowOff>0</xdr:rowOff>
    </xdr:from>
    <xdr:to>
      <xdr:col>15</xdr:col>
      <xdr:colOff>51486</xdr:colOff>
      <xdr:row>28</xdr:row>
      <xdr:rowOff>51487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AB5F20A0-07AA-CB49-B62D-2FDE8036FD7E}"/>
            </a:ext>
          </a:extLst>
        </xdr:cNvPr>
        <xdr:cNvSpPr/>
      </xdr:nvSpPr>
      <xdr:spPr>
        <a:xfrm>
          <a:off x="10251068" y="223108"/>
          <a:ext cx="3959202" cy="6075406"/>
        </a:xfrm>
        <a:prstGeom prst="roundRect">
          <a:avLst>
            <a:gd name="adj" fmla="val 8096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854029</xdr:colOff>
      <xdr:row>2</xdr:row>
      <xdr:rowOff>75888</xdr:rowOff>
    </xdr:from>
    <xdr:to>
      <xdr:col>14</xdr:col>
      <xdr:colOff>794538</xdr:colOff>
      <xdr:row>25</xdr:row>
      <xdr:rowOff>126365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B2904556-33BC-0F43-90CF-112644C63180}"/>
            </a:ext>
          </a:extLst>
        </xdr:cNvPr>
        <xdr:cNvSpPr/>
      </xdr:nvSpPr>
      <xdr:spPr>
        <a:xfrm>
          <a:off x="10464840" y="522104"/>
          <a:ext cx="3527401" cy="5181964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380534</xdr:colOff>
      <xdr:row>26</xdr:row>
      <xdr:rowOff>38197</xdr:rowOff>
    </xdr:from>
    <xdr:to>
      <xdr:col>13</xdr:col>
      <xdr:colOff>374458</xdr:colOff>
      <xdr:row>27</xdr:row>
      <xdr:rowOff>172467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4993266F-F24A-6B4F-AD7B-F74973135198}"/>
            </a:ext>
          </a:extLst>
        </xdr:cNvPr>
        <xdr:cNvSpPr/>
      </xdr:nvSpPr>
      <xdr:spPr>
        <a:xfrm>
          <a:off x="11913507" y="5839008"/>
          <a:ext cx="697573" cy="357378"/>
        </a:xfrm>
        <a:prstGeom prst="roundRect">
          <a:avLst>
            <a:gd name="adj" fmla="val 472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854029</xdr:colOff>
      <xdr:row>2</xdr:row>
      <xdr:rowOff>75887</xdr:rowOff>
    </xdr:from>
    <xdr:to>
      <xdr:col>14</xdr:col>
      <xdr:colOff>794538</xdr:colOff>
      <xdr:row>3</xdr:row>
      <xdr:rowOff>42405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F26D0622-DE35-654B-BF9C-FB9322E650BE}"/>
            </a:ext>
          </a:extLst>
        </xdr:cNvPr>
        <xdr:cNvSpPr/>
      </xdr:nvSpPr>
      <xdr:spPr>
        <a:xfrm>
          <a:off x="10464840" y="522103"/>
          <a:ext cx="3527401" cy="189626"/>
        </a:xfrm>
        <a:prstGeom prst="roundRect">
          <a:avLst>
            <a:gd name="adj" fmla="val 0"/>
          </a:avLst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162920</xdr:colOff>
      <xdr:row>3</xdr:row>
      <xdr:rowOff>54962</xdr:rowOff>
    </xdr:from>
    <xdr:to>
      <xdr:col>13</xdr:col>
      <xdr:colOff>532066</xdr:colOff>
      <xdr:row>4</xdr:row>
      <xdr:rowOff>167359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6194DB32-4307-6B42-84A8-F2612F1C87F7}"/>
            </a:ext>
          </a:extLst>
        </xdr:cNvPr>
        <xdr:cNvSpPr/>
      </xdr:nvSpPr>
      <xdr:spPr>
        <a:xfrm>
          <a:off x="11695893" y="724286"/>
          <a:ext cx="1072795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保存</a:t>
          </a:r>
          <a:endParaRPr kumimoji="1" lang="en-US" altLang="ja-JP" sz="1600"/>
        </a:p>
      </xdr:txBody>
    </xdr:sp>
    <xdr:clientData/>
  </xdr:twoCellAnchor>
  <xdr:twoCellAnchor>
    <xdr:from>
      <xdr:col>10</xdr:col>
      <xdr:colOff>887782</xdr:colOff>
      <xdr:row>4</xdr:row>
      <xdr:rowOff>187609</xdr:rowOff>
    </xdr:from>
    <xdr:to>
      <xdr:col>14</xdr:col>
      <xdr:colOff>749533</xdr:colOff>
      <xdr:row>21</xdr:row>
      <xdr:rowOff>42720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C3633DD3-2D88-714D-8DAC-060F74AFC3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 amt="59000"/>
        </a:blip>
        <a:srcRect l="25973" t="17530" r="18507" b="16592"/>
        <a:stretch/>
      </xdr:blipFill>
      <xdr:spPr>
        <a:xfrm rot="10800000">
          <a:off x="10498593" y="1080041"/>
          <a:ext cx="3448643" cy="3647949"/>
        </a:xfrm>
        <a:prstGeom prst="rect">
          <a:avLst/>
        </a:prstGeom>
      </xdr:spPr>
    </xdr:pic>
    <xdr:clientData/>
  </xdr:twoCellAnchor>
  <xdr:twoCellAnchor>
    <xdr:from>
      <xdr:col>10</xdr:col>
      <xdr:colOff>899035</xdr:colOff>
      <xdr:row>4</xdr:row>
      <xdr:rowOff>187612</xdr:rowOff>
    </xdr:from>
    <xdr:to>
      <xdr:col>14</xdr:col>
      <xdr:colOff>749533</xdr:colOff>
      <xdr:row>21</xdr:row>
      <xdr:rowOff>42720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3EFA196-1F0E-7E49-9CF4-308F3F017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09846" y="1080044"/>
          <a:ext cx="3437390" cy="3647946"/>
        </a:xfrm>
        <a:prstGeom prst="rect">
          <a:avLst/>
        </a:prstGeom>
      </xdr:spPr>
    </xdr:pic>
    <xdr:clientData/>
  </xdr:twoCellAnchor>
  <xdr:twoCellAnchor>
    <xdr:from>
      <xdr:col>14</xdr:col>
      <xdr:colOff>148962</xdr:colOff>
      <xdr:row>6</xdr:row>
      <xdr:rowOff>109708</xdr:rowOff>
    </xdr:from>
    <xdr:to>
      <xdr:col>14</xdr:col>
      <xdr:colOff>659524</xdr:colOff>
      <xdr:row>9</xdr:row>
      <xdr:rowOff>45766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98260905-53DF-9D4D-9C0F-33E672A1E4AB}"/>
            </a:ext>
          </a:extLst>
        </xdr:cNvPr>
        <xdr:cNvSpPr/>
      </xdr:nvSpPr>
      <xdr:spPr>
        <a:xfrm>
          <a:off x="13346665" y="1448357"/>
          <a:ext cx="510562" cy="605382"/>
        </a:xfrm>
        <a:prstGeom prst="rightArrow">
          <a:avLst/>
        </a:prstGeom>
        <a:solidFill>
          <a:schemeClr val="bg1"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16710</xdr:colOff>
      <xdr:row>6</xdr:row>
      <xdr:rowOff>98770</xdr:rowOff>
    </xdr:from>
    <xdr:to>
      <xdr:col>11</xdr:col>
      <xdr:colOff>527271</xdr:colOff>
      <xdr:row>9</xdr:row>
      <xdr:rowOff>34828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ADAE6920-536C-A743-BEB2-C13B93AFE5BB}"/>
            </a:ext>
          </a:extLst>
        </xdr:cNvPr>
        <xdr:cNvSpPr/>
      </xdr:nvSpPr>
      <xdr:spPr>
        <a:xfrm rot="10800000">
          <a:off x="10588602" y="1437419"/>
          <a:ext cx="510561" cy="605382"/>
        </a:xfrm>
        <a:prstGeom prst="rightArrow">
          <a:avLst/>
        </a:prstGeom>
        <a:solidFill>
          <a:schemeClr val="bg1"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363657</xdr:colOff>
      <xdr:row>5</xdr:row>
      <xdr:rowOff>2783</xdr:rowOff>
    </xdr:from>
    <xdr:to>
      <xdr:col>13</xdr:col>
      <xdr:colOff>312577</xdr:colOff>
      <xdr:row>7</xdr:row>
      <xdr:rowOff>87164</xdr:rowOff>
    </xdr:to>
    <xdr:sp macro="" textlink="">
      <xdr:nvSpPr>
        <xdr:cNvPr id="43" name="右矢印 42">
          <a:extLst>
            <a:ext uri="{FF2B5EF4-FFF2-40B4-BE49-F238E27FC236}">
              <a16:creationId xmlns:a16="http://schemas.microsoft.com/office/drawing/2014/main" id="{48F78CD9-265A-FC45-BB77-798AB1F0C452}"/>
            </a:ext>
          </a:extLst>
        </xdr:cNvPr>
        <xdr:cNvSpPr/>
      </xdr:nvSpPr>
      <xdr:spPr>
        <a:xfrm rot="16200000">
          <a:off x="11957616" y="1057338"/>
          <a:ext cx="530597" cy="652569"/>
        </a:xfrm>
        <a:prstGeom prst="rightArrow">
          <a:avLst/>
        </a:prstGeom>
        <a:solidFill>
          <a:schemeClr val="bg1"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363658</xdr:colOff>
      <xdr:row>8</xdr:row>
      <xdr:rowOff>37276</xdr:rowOff>
    </xdr:from>
    <xdr:to>
      <xdr:col>13</xdr:col>
      <xdr:colOff>312578</xdr:colOff>
      <xdr:row>10</xdr:row>
      <xdr:rowOff>121657</xdr:rowOff>
    </xdr:to>
    <xdr:sp macro="" textlink="">
      <xdr:nvSpPr>
        <xdr:cNvPr id="44" name="右矢印 43">
          <a:extLst>
            <a:ext uri="{FF2B5EF4-FFF2-40B4-BE49-F238E27FC236}">
              <a16:creationId xmlns:a16="http://schemas.microsoft.com/office/drawing/2014/main" id="{1C8D29F2-292E-E045-AD60-A53EA9B7F9E1}"/>
            </a:ext>
          </a:extLst>
        </xdr:cNvPr>
        <xdr:cNvSpPr/>
      </xdr:nvSpPr>
      <xdr:spPr>
        <a:xfrm rot="5400000">
          <a:off x="11957617" y="1761155"/>
          <a:ext cx="530597" cy="652569"/>
        </a:xfrm>
        <a:prstGeom prst="rightArrow">
          <a:avLst/>
        </a:prstGeom>
        <a:solidFill>
          <a:schemeClr val="bg1"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888198</xdr:colOff>
      <xdr:row>21</xdr:row>
      <xdr:rowOff>70669</xdr:rowOff>
    </xdr:from>
    <xdr:to>
      <xdr:col>14</xdr:col>
      <xdr:colOff>737447</xdr:colOff>
      <xdr:row>25</xdr:row>
      <xdr:rowOff>93958</xdr:rowOff>
    </xdr:to>
    <xdr:sp macro="" textlink="">
      <xdr:nvSpPr>
        <xdr:cNvPr id="45" name="角丸四角形 44">
          <a:extLst>
            <a:ext uri="{FF2B5EF4-FFF2-40B4-BE49-F238E27FC236}">
              <a16:creationId xmlns:a16="http://schemas.microsoft.com/office/drawing/2014/main" id="{1746B3CC-0574-AC40-97EF-D705C8FDAF3E}"/>
            </a:ext>
          </a:extLst>
        </xdr:cNvPr>
        <xdr:cNvSpPr/>
      </xdr:nvSpPr>
      <xdr:spPr>
        <a:xfrm>
          <a:off x="10499009" y="4755939"/>
          <a:ext cx="3436141" cy="915722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/>
        </a:p>
      </xdr:txBody>
    </xdr:sp>
    <xdr:clientData/>
  </xdr:twoCellAnchor>
  <xdr:twoCellAnchor>
    <xdr:from>
      <xdr:col>10</xdr:col>
      <xdr:colOff>879864</xdr:colOff>
      <xdr:row>3</xdr:row>
      <xdr:rowOff>54962</xdr:rowOff>
    </xdr:from>
    <xdr:to>
      <xdr:col>12</xdr:col>
      <xdr:colOff>104165</xdr:colOff>
      <xdr:row>4</xdr:row>
      <xdr:rowOff>167359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E54F7F65-EB7D-304C-B458-D79CCFD29EF5}"/>
            </a:ext>
          </a:extLst>
        </xdr:cNvPr>
        <xdr:cNvSpPr/>
      </xdr:nvSpPr>
      <xdr:spPr>
        <a:xfrm>
          <a:off x="10490675" y="724286"/>
          <a:ext cx="1146463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取り消し</a:t>
          </a:r>
          <a:endParaRPr kumimoji="1" lang="en-US" altLang="ja-JP" sz="1600"/>
        </a:p>
      </xdr:txBody>
    </xdr:sp>
    <xdr:clientData/>
  </xdr:twoCellAnchor>
  <xdr:twoCellAnchor>
    <xdr:from>
      <xdr:col>13</xdr:col>
      <xdr:colOff>583737</xdr:colOff>
      <xdr:row>3</xdr:row>
      <xdr:rowOff>54962</xdr:rowOff>
    </xdr:from>
    <xdr:to>
      <xdr:col>14</xdr:col>
      <xdr:colOff>737447</xdr:colOff>
      <xdr:row>4</xdr:row>
      <xdr:rowOff>167359</xdr:rowOff>
    </xdr:to>
    <xdr:sp macro="" textlink="">
      <xdr:nvSpPr>
        <xdr:cNvPr id="47" name="角丸四角形 46">
          <a:extLst>
            <a:ext uri="{FF2B5EF4-FFF2-40B4-BE49-F238E27FC236}">
              <a16:creationId xmlns:a16="http://schemas.microsoft.com/office/drawing/2014/main" id="{E328DB74-0052-4A4C-B822-4BA1F87217B3}"/>
            </a:ext>
          </a:extLst>
        </xdr:cNvPr>
        <xdr:cNvSpPr/>
      </xdr:nvSpPr>
      <xdr:spPr>
        <a:xfrm>
          <a:off x="12820359" y="724286"/>
          <a:ext cx="1114791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終了</a:t>
          </a:r>
          <a:endParaRPr kumimoji="1" lang="en-US" altLang="ja-JP" sz="1600"/>
        </a:p>
      </xdr:txBody>
    </xdr:sp>
    <xdr:clientData/>
  </xdr:twoCellAnchor>
  <xdr:twoCellAnchor>
    <xdr:from>
      <xdr:col>10</xdr:col>
      <xdr:colOff>939491</xdr:colOff>
      <xdr:row>5</xdr:row>
      <xdr:rowOff>179699</xdr:rowOff>
    </xdr:from>
    <xdr:to>
      <xdr:col>14</xdr:col>
      <xdr:colOff>680490</xdr:colOff>
      <xdr:row>22</xdr:row>
      <xdr:rowOff>114744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F75C45D1-14CC-8443-A81D-F9545DB46126}"/>
            </a:ext>
          </a:extLst>
        </xdr:cNvPr>
        <xdr:cNvSpPr/>
      </xdr:nvSpPr>
      <xdr:spPr>
        <a:xfrm>
          <a:off x="10550302" y="1295240"/>
          <a:ext cx="3327891" cy="3727882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▼</a:t>
          </a:r>
          <a:endParaRPr kumimoji="1" lang="en-US" altLang="ja-JP" sz="1800"/>
        </a:p>
      </xdr:txBody>
    </xdr:sp>
    <xdr:clientData/>
  </xdr:twoCellAnchor>
  <xdr:twoCellAnchor>
    <xdr:from>
      <xdr:col>11</xdr:col>
      <xdr:colOff>41915</xdr:colOff>
      <xdr:row>7</xdr:row>
      <xdr:rowOff>88476</xdr:rowOff>
    </xdr:from>
    <xdr:to>
      <xdr:col>11</xdr:col>
      <xdr:colOff>868634</xdr:colOff>
      <xdr:row>8</xdr:row>
      <xdr:rowOff>182058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A76E4BF-32B1-F743-952F-E458EF6B8D62}"/>
            </a:ext>
          </a:extLst>
        </xdr:cNvPr>
        <xdr:cNvSpPr/>
      </xdr:nvSpPr>
      <xdr:spPr>
        <a:xfrm>
          <a:off x="10613807" y="1650233"/>
          <a:ext cx="826719" cy="31669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海</a:t>
          </a:r>
        </a:p>
      </xdr:txBody>
    </xdr:sp>
    <xdr:clientData/>
  </xdr:twoCellAnchor>
  <xdr:twoCellAnchor>
    <xdr:from>
      <xdr:col>12</xdr:col>
      <xdr:colOff>26140</xdr:colOff>
      <xdr:row>7</xdr:row>
      <xdr:rowOff>88476</xdr:rowOff>
    </xdr:from>
    <xdr:to>
      <xdr:col>12</xdr:col>
      <xdr:colOff>385484</xdr:colOff>
      <xdr:row>8</xdr:row>
      <xdr:rowOff>182058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D96D94F-233E-1749-B4CB-7B5D8F023692}"/>
            </a:ext>
          </a:extLst>
        </xdr:cNvPr>
        <xdr:cNvSpPr/>
      </xdr:nvSpPr>
      <xdr:spPr>
        <a:xfrm>
          <a:off x="11559113" y="1650233"/>
          <a:ext cx="359344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504073</xdr:colOff>
      <xdr:row>7</xdr:row>
      <xdr:rowOff>88476</xdr:rowOff>
    </xdr:from>
    <xdr:to>
      <xdr:col>13</xdr:col>
      <xdr:colOff>149211</xdr:colOff>
      <xdr:row>8</xdr:row>
      <xdr:rowOff>182058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7439A3C-8F20-5E4B-8FAB-BCCC6E5CF5C5}"/>
            </a:ext>
          </a:extLst>
        </xdr:cNvPr>
        <xdr:cNvSpPr/>
      </xdr:nvSpPr>
      <xdr:spPr>
        <a:xfrm>
          <a:off x="12037046" y="1650233"/>
          <a:ext cx="348787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267798</xdr:colOff>
      <xdr:row>7</xdr:row>
      <xdr:rowOff>88476</xdr:rowOff>
    </xdr:from>
    <xdr:to>
      <xdr:col>13</xdr:col>
      <xdr:colOff>627143</xdr:colOff>
      <xdr:row>8</xdr:row>
      <xdr:rowOff>182058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8FF877A-7D3C-C14A-8DE3-35DA5E7312FF}"/>
            </a:ext>
          </a:extLst>
        </xdr:cNvPr>
        <xdr:cNvSpPr/>
      </xdr:nvSpPr>
      <xdr:spPr>
        <a:xfrm>
          <a:off x="12504420" y="1650233"/>
          <a:ext cx="359345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745731</xdr:colOff>
      <xdr:row>7</xdr:row>
      <xdr:rowOff>88476</xdr:rowOff>
    </xdr:from>
    <xdr:to>
      <xdr:col>14</xdr:col>
      <xdr:colOff>133437</xdr:colOff>
      <xdr:row>8</xdr:row>
      <xdr:rowOff>182058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8E5443F-99F3-134B-8E13-5BFFFABD481E}"/>
            </a:ext>
          </a:extLst>
        </xdr:cNvPr>
        <xdr:cNvSpPr/>
      </xdr:nvSpPr>
      <xdr:spPr>
        <a:xfrm>
          <a:off x="12982353" y="1650233"/>
          <a:ext cx="348787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262581</xdr:colOff>
      <xdr:row>7</xdr:row>
      <xdr:rowOff>88476</xdr:rowOff>
    </xdr:from>
    <xdr:to>
      <xdr:col>14</xdr:col>
      <xdr:colOff>611368</xdr:colOff>
      <xdr:row>8</xdr:row>
      <xdr:rowOff>182058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F4A5080-7598-084F-AF76-913ADC53509F}"/>
            </a:ext>
          </a:extLst>
        </xdr:cNvPr>
        <xdr:cNvSpPr/>
      </xdr:nvSpPr>
      <xdr:spPr>
        <a:xfrm>
          <a:off x="13460284" y="1650233"/>
          <a:ext cx="348787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41914</xdr:colOff>
      <xdr:row>9</xdr:row>
      <xdr:rowOff>69829</xdr:rowOff>
    </xdr:from>
    <xdr:to>
      <xdr:col>11</xdr:col>
      <xdr:colOff>390701</xdr:colOff>
      <xdr:row>10</xdr:row>
      <xdr:rowOff>163411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3D98F3C7-43C7-4C4D-BCBA-4A26162ADBC3}"/>
            </a:ext>
          </a:extLst>
        </xdr:cNvPr>
        <xdr:cNvSpPr/>
      </xdr:nvSpPr>
      <xdr:spPr>
        <a:xfrm>
          <a:off x="10613806" y="2077802"/>
          <a:ext cx="348787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519847</xdr:colOff>
      <xdr:row>9</xdr:row>
      <xdr:rowOff>69829</xdr:rowOff>
    </xdr:from>
    <xdr:to>
      <xdr:col>11</xdr:col>
      <xdr:colOff>868634</xdr:colOff>
      <xdr:row>10</xdr:row>
      <xdr:rowOff>163411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358FFD63-45F2-B545-9565-BC785F7D857A}"/>
            </a:ext>
          </a:extLst>
        </xdr:cNvPr>
        <xdr:cNvSpPr/>
      </xdr:nvSpPr>
      <xdr:spPr>
        <a:xfrm>
          <a:off x="11091739" y="2077802"/>
          <a:ext cx="348787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26140</xdr:colOff>
      <xdr:row>9</xdr:row>
      <xdr:rowOff>69829</xdr:rowOff>
    </xdr:from>
    <xdr:to>
      <xdr:col>12</xdr:col>
      <xdr:colOff>385484</xdr:colOff>
      <xdr:row>10</xdr:row>
      <xdr:rowOff>163411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3F34B60-0BA8-1B4E-9477-53DA3367912B}"/>
            </a:ext>
          </a:extLst>
        </xdr:cNvPr>
        <xdr:cNvSpPr/>
      </xdr:nvSpPr>
      <xdr:spPr>
        <a:xfrm>
          <a:off x="11559113" y="2077802"/>
          <a:ext cx="359344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504073</xdr:colOff>
      <xdr:row>9</xdr:row>
      <xdr:rowOff>69829</xdr:rowOff>
    </xdr:from>
    <xdr:to>
      <xdr:col>13</xdr:col>
      <xdr:colOff>149211</xdr:colOff>
      <xdr:row>10</xdr:row>
      <xdr:rowOff>163411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8466119-CD2F-1148-B8CA-A2DB23788113}"/>
            </a:ext>
          </a:extLst>
        </xdr:cNvPr>
        <xdr:cNvSpPr/>
      </xdr:nvSpPr>
      <xdr:spPr>
        <a:xfrm>
          <a:off x="12037046" y="2077802"/>
          <a:ext cx="348787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267798</xdr:colOff>
      <xdr:row>9</xdr:row>
      <xdr:rowOff>69829</xdr:rowOff>
    </xdr:from>
    <xdr:to>
      <xdr:col>13</xdr:col>
      <xdr:colOff>627143</xdr:colOff>
      <xdr:row>10</xdr:row>
      <xdr:rowOff>163411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A0E6AD6D-556E-854A-8EBD-588F9E6B5583}"/>
            </a:ext>
          </a:extLst>
        </xdr:cNvPr>
        <xdr:cNvSpPr/>
      </xdr:nvSpPr>
      <xdr:spPr>
        <a:xfrm>
          <a:off x="12504420" y="2077802"/>
          <a:ext cx="359345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745731</xdr:colOff>
      <xdr:row>9</xdr:row>
      <xdr:rowOff>69829</xdr:rowOff>
    </xdr:from>
    <xdr:to>
      <xdr:col>14</xdr:col>
      <xdr:colOff>133437</xdr:colOff>
      <xdr:row>10</xdr:row>
      <xdr:rowOff>163411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536A3BF-018B-6643-8485-8102214C2169}"/>
            </a:ext>
          </a:extLst>
        </xdr:cNvPr>
        <xdr:cNvSpPr/>
      </xdr:nvSpPr>
      <xdr:spPr>
        <a:xfrm>
          <a:off x="12982353" y="2077802"/>
          <a:ext cx="348787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262581</xdr:colOff>
      <xdr:row>9</xdr:row>
      <xdr:rowOff>69829</xdr:rowOff>
    </xdr:from>
    <xdr:to>
      <xdr:col>14</xdr:col>
      <xdr:colOff>611368</xdr:colOff>
      <xdr:row>10</xdr:row>
      <xdr:rowOff>163411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53D73A0-863F-394C-940C-2BA448BECC2A}"/>
            </a:ext>
          </a:extLst>
        </xdr:cNvPr>
        <xdr:cNvSpPr/>
      </xdr:nvSpPr>
      <xdr:spPr>
        <a:xfrm>
          <a:off x="13460284" y="2077802"/>
          <a:ext cx="348787" cy="316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26140</xdr:colOff>
      <xdr:row>11</xdr:row>
      <xdr:rowOff>62361</xdr:rowOff>
    </xdr:from>
    <xdr:to>
      <xdr:col>12</xdr:col>
      <xdr:colOff>385484</xdr:colOff>
      <xdr:row>12</xdr:row>
      <xdr:rowOff>155944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8222EE4-F64B-A942-80A7-805D60713224}"/>
            </a:ext>
          </a:extLst>
        </xdr:cNvPr>
        <xdr:cNvSpPr/>
      </xdr:nvSpPr>
      <xdr:spPr>
        <a:xfrm>
          <a:off x="11559113" y="2516550"/>
          <a:ext cx="359344" cy="316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504073</xdr:colOff>
      <xdr:row>11</xdr:row>
      <xdr:rowOff>62361</xdr:rowOff>
    </xdr:from>
    <xdr:to>
      <xdr:col>13</xdr:col>
      <xdr:colOff>149211</xdr:colOff>
      <xdr:row>12</xdr:row>
      <xdr:rowOff>155944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C989595-9689-F145-9F4F-64FAA53DF2D5}"/>
            </a:ext>
          </a:extLst>
        </xdr:cNvPr>
        <xdr:cNvSpPr/>
      </xdr:nvSpPr>
      <xdr:spPr>
        <a:xfrm>
          <a:off x="12037046" y="2516550"/>
          <a:ext cx="348787" cy="316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267798</xdr:colOff>
      <xdr:row>11</xdr:row>
      <xdr:rowOff>62361</xdr:rowOff>
    </xdr:from>
    <xdr:to>
      <xdr:col>13</xdr:col>
      <xdr:colOff>627143</xdr:colOff>
      <xdr:row>12</xdr:row>
      <xdr:rowOff>155944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59F3D45-9FC2-FA47-9B4E-923D33BF3656}"/>
            </a:ext>
          </a:extLst>
        </xdr:cNvPr>
        <xdr:cNvSpPr/>
      </xdr:nvSpPr>
      <xdr:spPr>
        <a:xfrm>
          <a:off x="12504420" y="2516550"/>
          <a:ext cx="359345" cy="316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745731</xdr:colOff>
      <xdr:row>11</xdr:row>
      <xdr:rowOff>62361</xdr:rowOff>
    </xdr:from>
    <xdr:to>
      <xdr:col>14</xdr:col>
      <xdr:colOff>133437</xdr:colOff>
      <xdr:row>12</xdr:row>
      <xdr:rowOff>155944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DAD33C93-0291-4D48-AFF7-EE8C8F6CC0BF}"/>
            </a:ext>
          </a:extLst>
        </xdr:cNvPr>
        <xdr:cNvSpPr/>
      </xdr:nvSpPr>
      <xdr:spPr>
        <a:xfrm>
          <a:off x="12982353" y="2516550"/>
          <a:ext cx="348787" cy="316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262581</xdr:colOff>
      <xdr:row>11</xdr:row>
      <xdr:rowOff>62361</xdr:rowOff>
    </xdr:from>
    <xdr:to>
      <xdr:col>14</xdr:col>
      <xdr:colOff>611368</xdr:colOff>
      <xdr:row>12</xdr:row>
      <xdr:rowOff>155944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54D9A366-7070-9348-B3C6-14587D0BD500}"/>
            </a:ext>
          </a:extLst>
        </xdr:cNvPr>
        <xdr:cNvSpPr/>
      </xdr:nvSpPr>
      <xdr:spPr>
        <a:xfrm>
          <a:off x="13460284" y="2516550"/>
          <a:ext cx="348787" cy="3166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41914</xdr:colOff>
      <xdr:row>13</xdr:row>
      <xdr:rowOff>43715</xdr:rowOff>
    </xdr:from>
    <xdr:to>
      <xdr:col>11</xdr:col>
      <xdr:colOff>390701</xdr:colOff>
      <xdr:row>14</xdr:row>
      <xdr:rowOff>138305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DCFA2586-07FA-A645-AC2F-FF99F9B192B7}"/>
            </a:ext>
          </a:extLst>
        </xdr:cNvPr>
        <xdr:cNvSpPr/>
      </xdr:nvSpPr>
      <xdr:spPr>
        <a:xfrm>
          <a:off x="10613806" y="2944120"/>
          <a:ext cx="348787" cy="31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519847</xdr:colOff>
      <xdr:row>13</xdr:row>
      <xdr:rowOff>43715</xdr:rowOff>
    </xdr:from>
    <xdr:to>
      <xdr:col>11</xdr:col>
      <xdr:colOff>868634</xdr:colOff>
      <xdr:row>14</xdr:row>
      <xdr:rowOff>138305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7C90CF5C-E35E-584B-B08B-37023F8BB6D0}"/>
            </a:ext>
          </a:extLst>
        </xdr:cNvPr>
        <xdr:cNvSpPr/>
      </xdr:nvSpPr>
      <xdr:spPr>
        <a:xfrm>
          <a:off x="11091739" y="2944120"/>
          <a:ext cx="348787" cy="31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26140</xdr:colOff>
      <xdr:row>13</xdr:row>
      <xdr:rowOff>43715</xdr:rowOff>
    </xdr:from>
    <xdr:to>
      <xdr:col>12</xdr:col>
      <xdr:colOff>385484</xdr:colOff>
      <xdr:row>14</xdr:row>
      <xdr:rowOff>138305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C8090C2-32D2-254A-9E11-ABD727D48031}"/>
            </a:ext>
          </a:extLst>
        </xdr:cNvPr>
        <xdr:cNvSpPr/>
      </xdr:nvSpPr>
      <xdr:spPr>
        <a:xfrm>
          <a:off x="11559113" y="2944120"/>
          <a:ext cx="359344" cy="31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504073</xdr:colOff>
      <xdr:row>13</xdr:row>
      <xdr:rowOff>43715</xdr:rowOff>
    </xdr:from>
    <xdr:to>
      <xdr:col>13</xdr:col>
      <xdr:colOff>149211</xdr:colOff>
      <xdr:row>14</xdr:row>
      <xdr:rowOff>138305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1858465-F4A3-A749-9567-3B81F6032E65}"/>
            </a:ext>
          </a:extLst>
        </xdr:cNvPr>
        <xdr:cNvSpPr/>
      </xdr:nvSpPr>
      <xdr:spPr>
        <a:xfrm>
          <a:off x="12037046" y="2944120"/>
          <a:ext cx="348787" cy="31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267798</xdr:colOff>
      <xdr:row>13</xdr:row>
      <xdr:rowOff>43715</xdr:rowOff>
    </xdr:from>
    <xdr:to>
      <xdr:col>13</xdr:col>
      <xdr:colOff>627143</xdr:colOff>
      <xdr:row>14</xdr:row>
      <xdr:rowOff>138305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4DC2221D-BA64-284F-9966-288B42E4B033}"/>
            </a:ext>
          </a:extLst>
        </xdr:cNvPr>
        <xdr:cNvSpPr/>
      </xdr:nvSpPr>
      <xdr:spPr>
        <a:xfrm>
          <a:off x="12504420" y="2944120"/>
          <a:ext cx="359345" cy="31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745731</xdr:colOff>
      <xdr:row>13</xdr:row>
      <xdr:rowOff>43715</xdr:rowOff>
    </xdr:from>
    <xdr:to>
      <xdr:col>14</xdr:col>
      <xdr:colOff>133437</xdr:colOff>
      <xdr:row>14</xdr:row>
      <xdr:rowOff>138305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9FBF0CB6-DBF3-B94D-9650-9939C9D0F260}"/>
            </a:ext>
          </a:extLst>
        </xdr:cNvPr>
        <xdr:cNvSpPr/>
      </xdr:nvSpPr>
      <xdr:spPr>
        <a:xfrm>
          <a:off x="12982353" y="2944120"/>
          <a:ext cx="348787" cy="31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262581</xdr:colOff>
      <xdr:row>13</xdr:row>
      <xdr:rowOff>43715</xdr:rowOff>
    </xdr:from>
    <xdr:to>
      <xdr:col>14</xdr:col>
      <xdr:colOff>611368</xdr:colOff>
      <xdr:row>14</xdr:row>
      <xdr:rowOff>138305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6842C38-2DAE-3B46-9669-A5F1704CB279}"/>
            </a:ext>
          </a:extLst>
        </xdr:cNvPr>
        <xdr:cNvSpPr/>
      </xdr:nvSpPr>
      <xdr:spPr>
        <a:xfrm>
          <a:off x="13460284" y="2944120"/>
          <a:ext cx="348787" cy="31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26140</xdr:colOff>
      <xdr:row>15</xdr:row>
      <xdr:rowOff>22684</xdr:rowOff>
    </xdr:from>
    <xdr:to>
      <xdr:col>12</xdr:col>
      <xdr:colOff>385484</xdr:colOff>
      <xdr:row>16</xdr:row>
      <xdr:rowOff>106095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3770354-0DDA-5345-A289-4CD90A152586}"/>
            </a:ext>
          </a:extLst>
        </xdr:cNvPr>
        <xdr:cNvSpPr/>
      </xdr:nvSpPr>
      <xdr:spPr>
        <a:xfrm>
          <a:off x="11559113" y="3369306"/>
          <a:ext cx="359344" cy="306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504073</xdr:colOff>
      <xdr:row>15</xdr:row>
      <xdr:rowOff>22684</xdr:rowOff>
    </xdr:from>
    <xdr:to>
      <xdr:col>13</xdr:col>
      <xdr:colOff>149211</xdr:colOff>
      <xdr:row>16</xdr:row>
      <xdr:rowOff>106095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EC2095B6-EAA4-6D44-A9ED-82BBC2B8AE86}"/>
            </a:ext>
          </a:extLst>
        </xdr:cNvPr>
        <xdr:cNvSpPr/>
      </xdr:nvSpPr>
      <xdr:spPr>
        <a:xfrm>
          <a:off x="12037046" y="3369306"/>
          <a:ext cx="348787" cy="306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267798</xdr:colOff>
      <xdr:row>15</xdr:row>
      <xdr:rowOff>22684</xdr:rowOff>
    </xdr:from>
    <xdr:to>
      <xdr:col>13</xdr:col>
      <xdr:colOff>627143</xdr:colOff>
      <xdr:row>16</xdr:row>
      <xdr:rowOff>106095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92492D6-D363-C44F-80DD-683CF14C6AD0}"/>
            </a:ext>
          </a:extLst>
        </xdr:cNvPr>
        <xdr:cNvSpPr/>
      </xdr:nvSpPr>
      <xdr:spPr>
        <a:xfrm>
          <a:off x="12504420" y="3369306"/>
          <a:ext cx="359345" cy="306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745731</xdr:colOff>
      <xdr:row>15</xdr:row>
      <xdr:rowOff>22684</xdr:rowOff>
    </xdr:from>
    <xdr:to>
      <xdr:col>14</xdr:col>
      <xdr:colOff>133437</xdr:colOff>
      <xdr:row>16</xdr:row>
      <xdr:rowOff>106095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BA087CEB-406E-F54B-9D93-409CB13CA4FB}"/>
            </a:ext>
          </a:extLst>
        </xdr:cNvPr>
        <xdr:cNvSpPr/>
      </xdr:nvSpPr>
      <xdr:spPr>
        <a:xfrm>
          <a:off x="12982353" y="3369306"/>
          <a:ext cx="348787" cy="306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262581</xdr:colOff>
      <xdr:row>15</xdr:row>
      <xdr:rowOff>22684</xdr:rowOff>
    </xdr:from>
    <xdr:to>
      <xdr:col>14</xdr:col>
      <xdr:colOff>611368</xdr:colOff>
      <xdr:row>16</xdr:row>
      <xdr:rowOff>106095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9B445852-DDC1-6B40-AA45-04FF049CC95C}"/>
            </a:ext>
          </a:extLst>
        </xdr:cNvPr>
        <xdr:cNvSpPr/>
      </xdr:nvSpPr>
      <xdr:spPr>
        <a:xfrm>
          <a:off x="13460284" y="3369306"/>
          <a:ext cx="348787" cy="306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41914</xdr:colOff>
      <xdr:row>17</xdr:row>
      <xdr:rowOff>31161</xdr:rowOff>
    </xdr:from>
    <xdr:to>
      <xdr:col>11</xdr:col>
      <xdr:colOff>390701</xdr:colOff>
      <xdr:row>18</xdr:row>
      <xdr:rowOff>125751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2B69D99-DB9F-8A4D-9608-62C1935E6548}"/>
            </a:ext>
          </a:extLst>
        </xdr:cNvPr>
        <xdr:cNvSpPr/>
      </xdr:nvSpPr>
      <xdr:spPr>
        <a:xfrm>
          <a:off x="10613806" y="3823999"/>
          <a:ext cx="348787" cy="317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519847</xdr:colOff>
      <xdr:row>17</xdr:row>
      <xdr:rowOff>31161</xdr:rowOff>
    </xdr:from>
    <xdr:to>
      <xdr:col>11</xdr:col>
      <xdr:colOff>868634</xdr:colOff>
      <xdr:row>18</xdr:row>
      <xdr:rowOff>125751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0C39794-1AF5-D24D-A1E9-27BB11BEF181}"/>
            </a:ext>
          </a:extLst>
        </xdr:cNvPr>
        <xdr:cNvSpPr/>
      </xdr:nvSpPr>
      <xdr:spPr>
        <a:xfrm>
          <a:off x="11091739" y="3823999"/>
          <a:ext cx="348787" cy="317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26140</xdr:colOff>
      <xdr:row>17</xdr:row>
      <xdr:rowOff>31161</xdr:rowOff>
    </xdr:from>
    <xdr:to>
      <xdr:col>12</xdr:col>
      <xdr:colOff>385484</xdr:colOff>
      <xdr:row>18</xdr:row>
      <xdr:rowOff>125751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CD617140-B95A-BC4D-AE7F-40722ACE27A6}"/>
            </a:ext>
          </a:extLst>
        </xdr:cNvPr>
        <xdr:cNvSpPr/>
      </xdr:nvSpPr>
      <xdr:spPr>
        <a:xfrm>
          <a:off x="11559113" y="3823999"/>
          <a:ext cx="359344" cy="317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504073</xdr:colOff>
      <xdr:row>17</xdr:row>
      <xdr:rowOff>31161</xdr:rowOff>
    </xdr:from>
    <xdr:to>
      <xdr:col>13</xdr:col>
      <xdr:colOff>149211</xdr:colOff>
      <xdr:row>18</xdr:row>
      <xdr:rowOff>125751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8CA04C0-A4B2-E24C-ACC3-2C2592F9E1C6}"/>
            </a:ext>
          </a:extLst>
        </xdr:cNvPr>
        <xdr:cNvSpPr/>
      </xdr:nvSpPr>
      <xdr:spPr>
        <a:xfrm>
          <a:off x="12037046" y="3823999"/>
          <a:ext cx="348787" cy="317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267798</xdr:colOff>
      <xdr:row>17</xdr:row>
      <xdr:rowOff>31161</xdr:rowOff>
    </xdr:from>
    <xdr:to>
      <xdr:col>13</xdr:col>
      <xdr:colOff>627143</xdr:colOff>
      <xdr:row>18</xdr:row>
      <xdr:rowOff>125751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F00B4E02-42FB-E547-BE60-51E8918D1B5E}"/>
            </a:ext>
          </a:extLst>
        </xdr:cNvPr>
        <xdr:cNvSpPr/>
      </xdr:nvSpPr>
      <xdr:spPr>
        <a:xfrm>
          <a:off x="12504420" y="3823999"/>
          <a:ext cx="359345" cy="317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745731</xdr:colOff>
      <xdr:row>17</xdr:row>
      <xdr:rowOff>31161</xdr:rowOff>
    </xdr:from>
    <xdr:to>
      <xdr:col>14</xdr:col>
      <xdr:colOff>133437</xdr:colOff>
      <xdr:row>18</xdr:row>
      <xdr:rowOff>125751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526E533-7F4E-E447-8355-259C5ADBA1CA}"/>
            </a:ext>
          </a:extLst>
        </xdr:cNvPr>
        <xdr:cNvSpPr/>
      </xdr:nvSpPr>
      <xdr:spPr>
        <a:xfrm>
          <a:off x="12982353" y="3823999"/>
          <a:ext cx="348787" cy="317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262581</xdr:colOff>
      <xdr:row>17</xdr:row>
      <xdr:rowOff>31161</xdr:rowOff>
    </xdr:from>
    <xdr:to>
      <xdr:col>14</xdr:col>
      <xdr:colOff>611368</xdr:colOff>
      <xdr:row>18</xdr:row>
      <xdr:rowOff>125751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F8ED65B-836E-FC4E-95DB-95FFEF0165D2}"/>
            </a:ext>
          </a:extLst>
        </xdr:cNvPr>
        <xdr:cNvSpPr/>
      </xdr:nvSpPr>
      <xdr:spPr>
        <a:xfrm>
          <a:off x="13460284" y="3823999"/>
          <a:ext cx="348787" cy="3176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41915</xdr:colOff>
      <xdr:row>11</xdr:row>
      <xdr:rowOff>62361</xdr:rowOff>
    </xdr:from>
    <xdr:to>
      <xdr:col>11</xdr:col>
      <xdr:colOff>868634</xdr:colOff>
      <xdr:row>12</xdr:row>
      <xdr:rowOff>155944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60A026E-AE60-6D44-80B0-72CBA08609A5}"/>
            </a:ext>
          </a:extLst>
        </xdr:cNvPr>
        <xdr:cNvSpPr/>
      </xdr:nvSpPr>
      <xdr:spPr>
        <a:xfrm>
          <a:off x="10613807" y="2516550"/>
          <a:ext cx="826719" cy="3166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海底</a:t>
          </a:r>
        </a:p>
      </xdr:txBody>
    </xdr:sp>
    <xdr:clientData/>
  </xdr:twoCellAnchor>
  <xdr:twoCellAnchor>
    <xdr:from>
      <xdr:col>11</xdr:col>
      <xdr:colOff>41915</xdr:colOff>
      <xdr:row>15</xdr:row>
      <xdr:rowOff>22684</xdr:rowOff>
    </xdr:from>
    <xdr:to>
      <xdr:col>11</xdr:col>
      <xdr:colOff>868634</xdr:colOff>
      <xdr:row>16</xdr:row>
      <xdr:rowOff>116267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ABD72B58-E0B0-CC4F-B952-74B47628FE07}"/>
            </a:ext>
          </a:extLst>
        </xdr:cNvPr>
        <xdr:cNvSpPr/>
      </xdr:nvSpPr>
      <xdr:spPr>
        <a:xfrm>
          <a:off x="10613807" y="3369306"/>
          <a:ext cx="826719" cy="3166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陸</a:t>
          </a:r>
        </a:p>
      </xdr:txBody>
    </xdr:sp>
    <xdr:clientData/>
  </xdr:twoCellAnchor>
  <xdr:twoCellAnchor>
    <xdr:from>
      <xdr:col>12</xdr:col>
      <xdr:colOff>26140</xdr:colOff>
      <xdr:row>18</xdr:row>
      <xdr:rowOff>206116</xdr:rowOff>
    </xdr:from>
    <xdr:to>
      <xdr:col>12</xdr:col>
      <xdr:colOff>385484</xdr:colOff>
      <xdr:row>20</xdr:row>
      <xdr:rowOff>66420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5E86447-A0B6-6D49-8D51-42B333D4A87E}"/>
            </a:ext>
          </a:extLst>
        </xdr:cNvPr>
        <xdr:cNvSpPr/>
      </xdr:nvSpPr>
      <xdr:spPr>
        <a:xfrm>
          <a:off x="11559113" y="4222062"/>
          <a:ext cx="359344" cy="30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504073</xdr:colOff>
      <xdr:row>18</xdr:row>
      <xdr:rowOff>206116</xdr:rowOff>
    </xdr:from>
    <xdr:to>
      <xdr:col>13</xdr:col>
      <xdr:colOff>149211</xdr:colOff>
      <xdr:row>20</xdr:row>
      <xdr:rowOff>66420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5AEC62BD-7492-F549-94FF-D5E5818ED7BC}"/>
            </a:ext>
          </a:extLst>
        </xdr:cNvPr>
        <xdr:cNvSpPr/>
      </xdr:nvSpPr>
      <xdr:spPr>
        <a:xfrm>
          <a:off x="12037046" y="4222062"/>
          <a:ext cx="348787" cy="30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267798</xdr:colOff>
      <xdr:row>18</xdr:row>
      <xdr:rowOff>206116</xdr:rowOff>
    </xdr:from>
    <xdr:to>
      <xdr:col>13</xdr:col>
      <xdr:colOff>627143</xdr:colOff>
      <xdr:row>20</xdr:row>
      <xdr:rowOff>66420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761F730A-291A-9F41-8328-D10178C39E5A}"/>
            </a:ext>
          </a:extLst>
        </xdr:cNvPr>
        <xdr:cNvSpPr/>
      </xdr:nvSpPr>
      <xdr:spPr>
        <a:xfrm>
          <a:off x="12504420" y="4222062"/>
          <a:ext cx="359345" cy="30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745731</xdr:colOff>
      <xdr:row>18</xdr:row>
      <xdr:rowOff>206116</xdr:rowOff>
    </xdr:from>
    <xdr:to>
      <xdr:col>14</xdr:col>
      <xdr:colOff>133437</xdr:colOff>
      <xdr:row>20</xdr:row>
      <xdr:rowOff>66420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A2266107-B57B-3C4D-ADB5-606009731203}"/>
            </a:ext>
          </a:extLst>
        </xdr:cNvPr>
        <xdr:cNvSpPr/>
      </xdr:nvSpPr>
      <xdr:spPr>
        <a:xfrm>
          <a:off x="12982353" y="4222062"/>
          <a:ext cx="348787" cy="30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262581</xdr:colOff>
      <xdr:row>18</xdr:row>
      <xdr:rowOff>206116</xdr:rowOff>
    </xdr:from>
    <xdr:to>
      <xdr:col>14</xdr:col>
      <xdr:colOff>611368</xdr:colOff>
      <xdr:row>20</xdr:row>
      <xdr:rowOff>66420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A1C58170-062F-B14C-B407-8E8C58500297}"/>
            </a:ext>
          </a:extLst>
        </xdr:cNvPr>
        <xdr:cNvSpPr/>
      </xdr:nvSpPr>
      <xdr:spPr>
        <a:xfrm>
          <a:off x="13460284" y="4222062"/>
          <a:ext cx="348787" cy="30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41914</xdr:colOff>
      <xdr:row>20</xdr:row>
      <xdr:rowOff>218992</xdr:rowOff>
    </xdr:from>
    <xdr:to>
      <xdr:col>11</xdr:col>
      <xdr:colOff>390701</xdr:colOff>
      <xdr:row>22</xdr:row>
      <xdr:rowOff>86076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80780F07-C5FC-B84F-9FE8-AB2F13C61B61}"/>
            </a:ext>
          </a:extLst>
        </xdr:cNvPr>
        <xdr:cNvSpPr/>
      </xdr:nvSpPr>
      <xdr:spPr>
        <a:xfrm>
          <a:off x="10613806" y="4681154"/>
          <a:ext cx="348787" cy="31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519847</xdr:colOff>
      <xdr:row>20</xdr:row>
      <xdr:rowOff>218992</xdr:rowOff>
    </xdr:from>
    <xdr:to>
      <xdr:col>11</xdr:col>
      <xdr:colOff>868634</xdr:colOff>
      <xdr:row>22</xdr:row>
      <xdr:rowOff>86076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87BEF272-439D-B54D-B4D3-FEB0075CCA41}"/>
            </a:ext>
          </a:extLst>
        </xdr:cNvPr>
        <xdr:cNvSpPr/>
      </xdr:nvSpPr>
      <xdr:spPr>
        <a:xfrm>
          <a:off x="11091739" y="4681154"/>
          <a:ext cx="348787" cy="31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26140</xdr:colOff>
      <xdr:row>20</xdr:row>
      <xdr:rowOff>218992</xdr:rowOff>
    </xdr:from>
    <xdr:to>
      <xdr:col>12</xdr:col>
      <xdr:colOff>385484</xdr:colOff>
      <xdr:row>22</xdr:row>
      <xdr:rowOff>86076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561FDE2-24E4-724A-9B32-635BB429FB0A}"/>
            </a:ext>
          </a:extLst>
        </xdr:cNvPr>
        <xdr:cNvSpPr/>
      </xdr:nvSpPr>
      <xdr:spPr>
        <a:xfrm>
          <a:off x="11559113" y="4681154"/>
          <a:ext cx="359344" cy="31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504073</xdr:colOff>
      <xdr:row>20</xdr:row>
      <xdr:rowOff>218992</xdr:rowOff>
    </xdr:from>
    <xdr:to>
      <xdr:col>13</xdr:col>
      <xdr:colOff>149211</xdr:colOff>
      <xdr:row>22</xdr:row>
      <xdr:rowOff>86076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1CADE33-2D05-EE49-ACEA-F518FDCF3933}"/>
            </a:ext>
          </a:extLst>
        </xdr:cNvPr>
        <xdr:cNvSpPr/>
      </xdr:nvSpPr>
      <xdr:spPr>
        <a:xfrm>
          <a:off x="12037046" y="4681154"/>
          <a:ext cx="348787" cy="31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267798</xdr:colOff>
      <xdr:row>20</xdr:row>
      <xdr:rowOff>218992</xdr:rowOff>
    </xdr:from>
    <xdr:to>
      <xdr:col>13</xdr:col>
      <xdr:colOff>627143</xdr:colOff>
      <xdr:row>22</xdr:row>
      <xdr:rowOff>86076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F658938-77D5-4240-A53A-D23FB194CB17}"/>
            </a:ext>
          </a:extLst>
        </xdr:cNvPr>
        <xdr:cNvSpPr/>
      </xdr:nvSpPr>
      <xdr:spPr>
        <a:xfrm>
          <a:off x="12504420" y="4681154"/>
          <a:ext cx="359345" cy="31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745731</xdr:colOff>
      <xdr:row>20</xdr:row>
      <xdr:rowOff>218992</xdr:rowOff>
    </xdr:from>
    <xdr:to>
      <xdr:col>14</xdr:col>
      <xdr:colOff>133437</xdr:colOff>
      <xdr:row>22</xdr:row>
      <xdr:rowOff>86076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EEE8F74B-0639-974C-8106-6F4E8BE24308}"/>
            </a:ext>
          </a:extLst>
        </xdr:cNvPr>
        <xdr:cNvSpPr/>
      </xdr:nvSpPr>
      <xdr:spPr>
        <a:xfrm>
          <a:off x="12982353" y="4681154"/>
          <a:ext cx="348787" cy="31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262581</xdr:colOff>
      <xdr:row>20</xdr:row>
      <xdr:rowOff>218992</xdr:rowOff>
    </xdr:from>
    <xdr:to>
      <xdr:col>14</xdr:col>
      <xdr:colOff>611368</xdr:colOff>
      <xdr:row>22</xdr:row>
      <xdr:rowOff>86076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416E85D7-D4A8-2E49-933D-D731655FDE29}"/>
            </a:ext>
          </a:extLst>
        </xdr:cNvPr>
        <xdr:cNvSpPr/>
      </xdr:nvSpPr>
      <xdr:spPr>
        <a:xfrm>
          <a:off x="13460284" y="4681154"/>
          <a:ext cx="348787" cy="31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41915</xdr:colOff>
      <xdr:row>18</xdr:row>
      <xdr:rowOff>206116</xdr:rowOff>
    </xdr:from>
    <xdr:to>
      <xdr:col>11</xdr:col>
      <xdr:colOff>868634</xdr:colOff>
      <xdr:row>20</xdr:row>
      <xdr:rowOff>76591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7991D9E7-9CCF-1847-893B-3193D937852A}"/>
            </a:ext>
          </a:extLst>
        </xdr:cNvPr>
        <xdr:cNvSpPr/>
      </xdr:nvSpPr>
      <xdr:spPr>
        <a:xfrm>
          <a:off x="10613807" y="4222062"/>
          <a:ext cx="826719" cy="3166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建造物</a:t>
          </a:r>
        </a:p>
      </xdr:txBody>
    </xdr:sp>
    <xdr:clientData/>
  </xdr:twoCellAnchor>
  <xdr:twoCellAnchor>
    <xdr:from>
      <xdr:col>6</xdr:col>
      <xdr:colOff>247936</xdr:colOff>
      <xdr:row>22</xdr:row>
      <xdr:rowOff>217046</xdr:rowOff>
    </xdr:from>
    <xdr:to>
      <xdr:col>6</xdr:col>
      <xdr:colOff>710025</xdr:colOff>
      <xdr:row>25</xdr:row>
      <xdr:rowOff>6057</xdr:rowOff>
    </xdr:to>
    <xdr:sp macro="" textlink="">
      <xdr:nvSpPr>
        <xdr:cNvPr id="112" name="角丸四角形 111">
          <a:extLst>
            <a:ext uri="{FF2B5EF4-FFF2-40B4-BE49-F238E27FC236}">
              <a16:creationId xmlns:a16="http://schemas.microsoft.com/office/drawing/2014/main" id="{0F959E10-744D-AD4D-9C15-A3F8B34C5BB3}"/>
            </a:ext>
          </a:extLst>
        </xdr:cNvPr>
        <xdr:cNvSpPr/>
      </xdr:nvSpPr>
      <xdr:spPr>
        <a:xfrm>
          <a:off x="6014422" y="5125424"/>
          <a:ext cx="46208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＋</a:t>
          </a:r>
          <a:endParaRPr kumimoji="1" lang="en-US" altLang="ja-JP" sz="2000"/>
        </a:p>
      </xdr:txBody>
    </xdr:sp>
    <xdr:clientData/>
  </xdr:twoCellAnchor>
  <xdr:twoCellAnchor>
    <xdr:from>
      <xdr:col>6</xdr:col>
      <xdr:colOff>813857</xdr:colOff>
      <xdr:row>22</xdr:row>
      <xdr:rowOff>217046</xdr:rowOff>
    </xdr:from>
    <xdr:to>
      <xdr:col>7</xdr:col>
      <xdr:colOff>314864</xdr:colOff>
      <xdr:row>25</xdr:row>
      <xdr:rowOff>6057</xdr:rowOff>
    </xdr:to>
    <xdr:sp macro="" textlink="">
      <xdr:nvSpPr>
        <xdr:cNvPr id="113" name="角丸四角形 112">
          <a:extLst>
            <a:ext uri="{FF2B5EF4-FFF2-40B4-BE49-F238E27FC236}">
              <a16:creationId xmlns:a16="http://schemas.microsoft.com/office/drawing/2014/main" id="{0B455709-4732-4245-982F-ADB6583D573B}"/>
            </a:ext>
          </a:extLst>
        </xdr:cNvPr>
        <xdr:cNvSpPr/>
      </xdr:nvSpPr>
      <xdr:spPr>
        <a:xfrm>
          <a:off x="6580343" y="5125424"/>
          <a:ext cx="46208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ー</a:t>
          </a:r>
          <a:endParaRPr kumimoji="1" lang="en-US" altLang="ja-JP" sz="2000"/>
        </a:p>
      </xdr:txBody>
    </xdr:sp>
    <xdr:clientData/>
  </xdr:twoCellAnchor>
  <xdr:twoCellAnchor>
    <xdr:from>
      <xdr:col>14</xdr:col>
      <xdr:colOff>186418</xdr:colOff>
      <xdr:row>22</xdr:row>
      <xdr:rowOff>217046</xdr:rowOff>
    </xdr:from>
    <xdr:to>
      <xdr:col>14</xdr:col>
      <xdr:colOff>655577</xdr:colOff>
      <xdr:row>25</xdr:row>
      <xdr:rowOff>6057</xdr:rowOff>
    </xdr:to>
    <xdr:sp macro="" textlink="">
      <xdr:nvSpPr>
        <xdr:cNvPr id="114" name="角丸四角形 113">
          <a:extLst>
            <a:ext uri="{FF2B5EF4-FFF2-40B4-BE49-F238E27FC236}">
              <a16:creationId xmlns:a16="http://schemas.microsoft.com/office/drawing/2014/main" id="{542001E4-56AC-8941-A81B-50F361A1AFD9}"/>
            </a:ext>
          </a:extLst>
        </xdr:cNvPr>
        <xdr:cNvSpPr/>
      </xdr:nvSpPr>
      <xdr:spPr>
        <a:xfrm>
          <a:off x="13384121" y="5125424"/>
          <a:ext cx="46915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→</a:t>
          </a:r>
          <a:endParaRPr kumimoji="1" lang="en-US" altLang="ja-JP" sz="2000"/>
        </a:p>
      </xdr:txBody>
    </xdr:sp>
    <xdr:clientData/>
  </xdr:twoCellAnchor>
  <xdr:twoCellAnchor>
    <xdr:from>
      <xdr:col>13</xdr:col>
      <xdr:colOff>611862</xdr:colOff>
      <xdr:row>22</xdr:row>
      <xdr:rowOff>217046</xdr:rowOff>
    </xdr:from>
    <xdr:to>
      <xdr:col>14</xdr:col>
      <xdr:colOff>112870</xdr:colOff>
      <xdr:row>25</xdr:row>
      <xdr:rowOff>6057</xdr:rowOff>
    </xdr:to>
    <xdr:sp macro="" textlink="">
      <xdr:nvSpPr>
        <xdr:cNvPr id="115" name="角丸四角形 114">
          <a:extLst>
            <a:ext uri="{FF2B5EF4-FFF2-40B4-BE49-F238E27FC236}">
              <a16:creationId xmlns:a16="http://schemas.microsoft.com/office/drawing/2014/main" id="{576EA861-FE00-B843-896F-7FE2F57E08FF}"/>
            </a:ext>
          </a:extLst>
        </xdr:cNvPr>
        <xdr:cNvSpPr/>
      </xdr:nvSpPr>
      <xdr:spPr>
        <a:xfrm>
          <a:off x="12848484" y="5125424"/>
          <a:ext cx="46208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↑</a:t>
          </a:r>
          <a:endParaRPr kumimoji="1" lang="en-US" altLang="ja-JP" sz="2000"/>
        </a:p>
      </xdr:txBody>
    </xdr:sp>
    <xdr:clientData/>
  </xdr:twoCellAnchor>
  <xdr:twoCellAnchor>
    <xdr:from>
      <xdr:col>13</xdr:col>
      <xdr:colOff>56699</xdr:colOff>
      <xdr:row>22</xdr:row>
      <xdr:rowOff>217046</xdr:rowOff>
    </xdr:from>
    <xdr:to>
      <xdr:col>13</xdr:col>
      <xdr:colOff>525858</xdr:colOff>
      <xdr:row>25</xdr:row>
      <xdr:rowOff>6057</xdr:rowOff>
    </xdr:to>
    <xdr:sp macro="" textlink="">
      <xdr:nvSpPr>
        <xdr:cNvPr id="116" name="角丸四角形 115">
          <a:extLst>
            <a:ext uri="{FF2B5EF4-FFF2-40B4-BE49-F238E27FC236}">
              <a16:creationId xmlns:a16="http://schemas.microsoft.com/office/drawing/2014/main" id="{786D1737-A9C3-C845-9EFD-E97B26ED360A}"/>
            </a:ext>
          </a:extLst>
        </xdr:cNvPr>
        <xdr:cNvSpPr/>
      </xdr:nvSpPr>
      <xdr:spPr>
        <a:xfrm>
          <a:off x="12293321" y="5125424"/>
          <a:ext cx="46915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↓</a:t>
          </a:r>
        </a:p>
      </xdr:txBody>
    </xdr:sp>
    <xdr:clientData/>
  </xdr:twoCellAnchor>
  <xdr:twoCellAnchor>
    <xdr:from>
      <xdr:col>12</xdr:col>
      <xdr:colOff>192727</xdr:colOff>
      <xdr:row>22</xdr:row>
      <xdr:rowOff>217046</xdr:rowOff>
    </xdr:from>
    <xdr:to>
      <xdr:col>12</xdr:col>
      <xdr:colOff>661886</xdr:colOff>
      <xdr:row>25</xdr:row>
      <xdr:rowOff>6057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A9D37857-AEA6-0446-A078-71D17C80B08D}"/>
            </a:ext>
          </a:extLst>
        </xdr:cNvPr>
        <xdr:cNvSpPr/>
      </xdr:nvSpPr>
      <xdr:spPr>
        <a:xfrm>
          <a:off x="11725700" y="5125424"/>
          <a:ext cx="46915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</a:t>
          </a:r>
          <a:endParaRPr kumimoji="1" lang="en-US" altLang="ja-JP" sz="2000"/>
        </a:p>
      </xdr:txBody>
    </xdr:sp>
    <xdr:clientData/>
  </xdr:twoCellAnchor>
  <xdr:twoCellAnchor>
    <xdr:from>
      <xdr:col>11</xdr:col>
      <xdr:colOff>5254</xdr:colOff>
      <xdr:row>22</xdr:row>
      <xdr:rowOff>217046</xdr:rowOff>
    </xdr:from>
    <xdr:to>
      <xdr:col>11</xdr:col>
      <xdr:colOff>474413</xdr:colOff>
      <xdr:row>25</xdr:row>
      <xdr:rowOff>6057</xdr:rowOff>
    </xdr:to>
    <xdr:sp macro="" textlink="">
      <xdr:nvSpPr>
        <xdr:cNvPr id="118" name="角丸四角形 117">
          <a:extLst>
            <a:ext uri="{FF2B5EF4-FFF2-40B4-BE49-F238E27FC236}">
              <a16:creationId xmlns:a16="http://schemas.microsoft.com/office/drawing/2014/main" id="{764681E3-91FD-154B-8E39-589D7A4D1B82}"/>
            </a:ext>
          </a:extLst>
        </xdr:cNvPr>
        <xdr:cNvSpPr/>
      </xdr:nvSpPr>
      <xdr:spPr>
        <a:xfrm>
          <a:off x="10577146" y="5125424"/>
          <a:ext cx="46915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＋</a:t>
          </a:r>
          <a:endParaRPr kumimoji="1" lang="en-US" altLang="ja-JP" sz="2000"/>
        </a:p>
      </xdr:txBody>
    </xdr:sp>
    <xdr:clientData/>
  </xdr:twoCellAnchor>
  <xdr:twoCellAnchor>
    <xdr:from>
      <xdr:col>11</xdr:col>
      <xdr:colOff>571175</xdr:colOff>
      <xdr:row>22</xdr:row>
      <xdr:rowOff>217046</xdr:rowOff>
    </xdr:from>
    <xdr:to>
      <xdr:col>12</xdr:col>
      <xdr:colOff>72183</xdr:colOff>
      <xdr:row>25</xdr:row>
      <xdr:rowOff>6057</xdr:rowOff>
    </xdr:to>
    <xdr:sp macro="" textlink="">
      <xdr:nvSpPr>
        <xdr:cNvPr id="119" name="角丸四角形 118">
          <a:extLst>
            <a:ext uri="{FF2B5EF4-FFF2-40B4-BE49-F238E27FC236}">
              <a16:creationId xmlns:a16="http://schemas.microsoft.com/office/drawing/2014/main" id="{94CEB100-096B-A641-9726-A3D984A69EA3}"/>
            </a:ext>
          </a:extLst>
        </xdr:cNvPr>
        <xdr:cNvSpPr/>
      </xdr:nvSpPr>
      <xdr:spPr>
        <a:xfrm>
          <a:off x="11143067" y="5125424"/>
          <a:ext cx="46208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ー</a:t>
          </a:r>
          <a:endParaRPr kumimoji="1" lang="en-US" altLang="ja-JP" sz="20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5</xdr:col>
      <xdr:colOff>114878</xdr:colOff>
      <xdr:row>28</xdr:row>
      <xdr:rowOff>51487</xdr:rowOff>
    </xdr:to>
    <xdr:sp macro="" textlink="">
      <xdr:nvSpPr>
        <xdr:cNvPr id="120" name="角丸四角形 119">
          <a:extLst>
            <a:ext uri="{FF2B5EF4-FFF2-40B4-BE49-F238E27FC236}">
              <a16:creationId xmlns:a16="http://schemas.microsoft.com/office/drawing/2014/main" id="{EEA45DD1-7429-EC43-A575-64CFBFFD8148}"/>
            </a:ext>
          </a:extLst>
        </xdr:cNvPr>
        <xdr:cNvSpPr/>
      </xdr:nvSpPr>
      <xdr:spPr>
        <a:xfrm>
          <a:off x="961081" y="223108"/>
          <a:ext cx="3959202" cy="6075406"/>
        </a:xfrm>
        <a:prstGeom prst="roundRect">
          <a:avLst>
            <a:gd name="adj" fmla="val 8096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213771</xdr:colOff>
      <xdr:row>2</xdr:row>
      <xdr:rowOff>75888</xdr:rowOff>
    </xdr:from>
    <xdr:to>
      <xdr:col>4</xdr:col>
      <xdr:colOff>857929</xdr:colOff>
      <xdr:row>25</xdr:row>
      <xdr:rowOff>126365</xdr:rowOff>
    </xdr:to>
    <xdr:sp macro="" textlink="">
      <xdr:nvSpPr>
        <xdr:cNvPr id="121" name="角丸四角形 120">
          <a:extLst>
            <a:ext uri="{FF2B5EF4-FFF2-40B4-BE49-F238E27FC236}">
              <a16:creationId xmlns:a16="http://schemas.microsoft.com/office/drawing/2014/main" id="{50426554-2493-7944-8D56-1E295DED90D9}"/>
            </a:ext>
          </a:extLst>
        </xdr:cNvPr>
        <xdr:cNvSpPr/>
      </xdr:nvSpPr>
      <xdr:spPr>
        <a:xfrm>
          <a:off x="1174852" y="522104"/>
          <a:ext cx="3527401" cy="5181964"/>
        </a:xfrm>
        <a:prstGeom prst="roundRect">
          <a:avLst>
            <a:gd name="adj" fmla="val 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701359</xdr:colOff>
      <xdr:row>26</xdr:row>
      <xdr:rowOff>38197</xdr:rowOff>
    </xdr:from>
    <xdr:to>
      <xdr:col>3</xdr:col>
      <xdr:colOff>437851</xdr:colOff>
      <xdr:row>27</xdr:row>
      <xdr:rowOff>172467</xdr:rowOff>
    </xdr:to>
    <xdr:sp macro="" textlink="">
      <xdr:nvSpPr>
        <xdr:cNvPr id="122" name="角丸四角形 121">
          <a:extLst>
            <a:ext uri="{FF2B5EF4-FFF2-40B4-BE49-F238E27FC236}">
              <a16:creationId xmlns:a16="http://schemas.microsoft.com/office/drawing/2014/main" id="{AF2C8CB6-66C8-6945-ADEB-20AD46FAB6EF}"/>
            </a:ext>
          </a:extLst>
        </xdr:cNvPr>
        <xdr:cNvSpPr/>
      </xdr:nvSpPr>
      <xdr:spPr>
        <a:xfrm>
          <a:off x="2623521" y="5839008"/>
          <a:ext cx="697573" cy="357378"/>
        </a:xfrm>
        <a:prstGeom prst="roundRect">
          <a:avLst>
            <a:gd name="adj" fmla="val 472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213771</xdr:colOff>
      <xdr:row>2</xdr:row>
      <xdr:rowOff>75887</xdr:rowOff>
    </xdr:from>
    <xdr:to>
      <xdr:col>4</xdr:col>
      <xdr:colOff>857929</xdr:colOff>
      <xdr:row>3</xdr:row>
      <xdr:rowOff>42405</xdr:rowOff>
    </xdr:to>
    <xdr:sp macro="" textlink="">
      <xdr:nvSpPr>
        <xdr:cNvPr id="123" name="角丸四角形 122">
          <a:extLst>
            <a:ext uri="{FF2B5EF4-FFF2-40B4-BE49-F238E27FC236}">
              <a16:creationId xmlns:a16="http://schemas.microsoft.com/office/drawing/2014/main" id="{590FF013-4455-8E4C-8F49-332BBE86CD25}"/>
            </a:ext>
          </a:extLst>
        </xdr:cNvPr>
        <xdr:cNvSpPr/>
      </xdr:nvSpPr>
      <xdr:spPr>
        <a:xfrm>
          <a:off x="1174852" y="522103"/>
          <a:ext cx="3527401" cy="189626"/>
        </a:xfrm>
        <a:prstGeom prst="roundRect">
          <a:avLst>
            <a:gd name="adj" fmla="val 0"/>
          </a:avLst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483745</xdr:colOff>
      <xdr:row>3</xdr:row>
      <xdr:rowOff>54962</xdr:rowOff>
    </xdr:from>
    <xdr:to>
      <xdr:col>3</xdr:col>
      <xdr:colOff>595458</xdr:colOff>
      <xdr:row>4</xdr:row>
      <xdr:rowOff>167359</xdr:rowOff>
    </xdr:to>
    <xdr:sp macro="" textlink="">
      <xdr:nvSpPr>
        <xdr:cNvPr id="124" name="角丸四角形 123">
          <a:extLst>
            <a:ext uri="{FF2B5EF4-FFF2-40B4-BE49-F238E27FC236}">
              <a16:creationId xmlns:a16="http://schemas.microsoft.com/office/drawing/2014/main" id="{CD75E63F-D502-404F-A8D5-04383A032993}"/>
            </a:ext>
          </a:extLst>
        </xdr:cNvPr>
        <xdr:cNvSpPr/>
      </xdr:nvSpPr>
      <xdr:spPr>
        <a:xfrm>
          <a:off x="2405907" y="724286"/>
          <a:ext cx="1072794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保存</a:t>
          </a:r>
          <a:endParaRPr kumimoji="1" lang="en-US" altLang="ja-JP" sz="1600"/>
        </a:p>
      </xdr:txBody>
    </xdr:sp>
    <xdr:clientData/>
  </xdr:twoCellAnchor>
  <xdr:twoCellAnchor>
    <xdr:from>
      <xdr:col>1</xdr:col>
      <xdr:colOff>247524</xdr:colOff>
      <xdr:row>4</xdr:row>
      <xdr:rowOff>187609</xdr:rowOff>
    </xdr:from>
    <xdr:to>
      <xdr:col>4</xdr:col>
      <xdr:colOff>812924</xdr:colOff>
      <xdr:row>21</xdr:row>
      <xdr:rowOff>42720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47E9F929-C202-8041-A933-C20CBF79C7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 amt="59000"/>
        </a:blip>
        <a:srcRect l="25973" t="17530" r="18507" b="16592"/>
        <a:stretch/>
      </xdr:blipFill>
      <xdr:spPr>
        <a:xfrm rot="10800000">
          <a:off x="1208605" y="1080041"/>
          <a:ext cx="3448643" cy="3647949"/>
        </a:xfrm>
        <a:prstGeom prst="rect">
          <a:avLst/>
        </a:prstGeom>
      </xdr:spPr>
    </xdr:pic>
    <xdr:clientData/>
  </xdr:twoCellAnchor>
  <xdr:twoCellAnchor>
    <xdr:from>
      <xdr:col>1</xdr:col>
      <xdr:colOff>247941</xdr:colOff>
      <xdr:row>21</xdr:row>
      <xdr:rowOff>70669</xdr:rowOff>
    </xdr:from>
    <xdr:to>
      <xdr:col>4</xdr:col>
      <xdr:colOff>800840</xdr:colOff>
      <xdr:row>25</xdr:row>
      <xdr:rowOff>93958</xdr:rowOff>
    </xdr:to>
    <xdr:sp macro="" textlink="">
      <xdr:nvSpPr>
        <xdr:cNvPr id="131" name="角丸四角形 130">
          <a:extLst>
            <a:ext uri="{FF2B5EF4-FFF2-40B4-BE49-F238E27FC236}">
              <a16:creationId xmlns:a16="http://schemas.microsoft.com/office/drawing/2014/main" id="{9269A6E5-51EC-2D48-A4D5-B6AB1161FF63}"/>
            </a:ext>
          </a:extLst>
        </xdr:cNvPr>
        <xdr:cNvSpPr/>
      </xdr:nvSpPr>
      <xdr:spPr>
        <a:xfrm>
          <a:off x="1209022" y="4755939"/>
          <a:ext cx="3436142" cy="915722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2000"/>
        </a:p>
      </xdr:txBody>
    </xdr:sp>
    <xdr:clientData/>
  </xdr:twoCellAnchor>
  <xdr:twoCellAnchor>
    <xdr:from>
      <xdr:col>1</xdr:col>
      <xdr:colOff>239607</xdr:colOff>
      <xdr:row>3</xdr:row>
      <xdr:rowOff>54962</xdr:rowOff>
    </xdr:from>
    <xdr:to>
      <xdr:col>2</xdr:col>
      <xdr:colOff>424990</xdr:colOff>
      <xdr:row>4</xdr:row>
      <xdr:rowOff>167359</xdr:rowOff>
    </xdr:to>
    <xdr:sp macro="" textlink="">
      <xdr:nvSpPr>
        <xdr:cNvPr id="132" name="角丸四角形 131">
          <a:extLst>
            <a:ext uri="{FF2B5EF4-FFF2-40B4-BE49-F238E27FC236}">
              <a16:creationId xmlns:a16="http://schemas.microsoft.com/office/drawing/2014/main" id="{4011C50C-FD4C-5C4B-9F36-DD9CB1BAD535}"/>
            </a:ext>
          </a:extLst>
        </xdr:cNvPr>
        <xdr:cNvSpPr/>
      </xdr:nvSpPr>
      <xdr:spPr>
        <a:xfrm>
          <a:off x="1200688" y="724286"/>
          <a:ext cx="1146464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位置確定</a:t>
          </a:r>
          <a:endParaRPr kumimoji="1" lang="en-US" altLang="ja-JP" sz="1600"/>
        </a:p>
      </xdr:txBody>
    </xdr:sp>
    <xdr:clientData/>
  </xdr:twoCellAnchor>
  <xdr:twoCellAnchor>
    <xdr:from>
      <xdr:col>3</xdr:col>
      <xdr:colOff>647129</xdr:colOff>
      <xdr:row>3</xdr:row>
      <xdr:rowOff>54962</xdr:rowOff>
    </xdr:from>
    <xdr:to>
      <xdr:col>4</xdr:col>
      <xdr:colOff>800840</xdr:colOff>
      <xdr:row>4</xdr:row>
      <xdr:rowOff>167359</xdr:rowOff>
    </xdr:to>
    <xdr:sp macro="" textlink="">
      <xdr:nvSpPr>
        <xdr:cNvPr id="133" name="角丸四角形 132">
          <a:extLst>
            <a:ext uri="{FF2B5EF4-FFF2-40B4-BE49-F238E27FC236}">
              <a16:creationId xmlns:a16="http://schemas.microsoft.com/office/drawing/2014/main" id="{A96F279E-48C8-A048-866A-03B8329EB756}"/>
            </a:ext>
          </a:extLst>
        </xdr:cNvPr>
        <xdr:cNvSpPr/>
      </xdr:nvSpPr>
      <xdr:spPr>
        <a:xfrm>
          <a:off x="3530372" y="724286"/>
          <a:ext cx="1114792" cy="335505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終了</a:t>
          </a:r>
          <a:endParaRPr kumimoji="1" lang="en-US" altLang="ja-JP" sz="1600"/>
        </a:p>
      </xdr:txBody>
    </xdr:sp>
    <xdr:clientData/>
  </xdr:twoCellAnchor>
  <xdr:twoCellAnchor>
    <xdr:from>
      <xdr:col>4</xdr:col>
      <xdr:colOff>226029</xdr:colOff>
      <xdr:row>22</xdr:row>
      <xdr:rowOff>217046</xdr:rowOff>
    </xdr:from>
    <xdr:to>
      <xdr:col>4</xdr:col>
      <xdr:colOff>695189</xdr:colOff>
      <xdr:row>25</xdr:row>
      <xdr:rowOff>6057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D3410111-4449-334F-A852-3E79A5F7FC43}"/>
            </a:ext>
          </a:extLst>
        </xdr:cNvPr>
        <xdr:cNvSpPr/>
      </xdr:nvSpPr>
      <xdr:spPr>
        <a:xfrm>
          <a:off x="4070353" y="5125424"/>
          <a:ext cx="469160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→</a:t>
          </a:r>
          <a:endParaRPr kumimoji="1" lang="en-US" altLang="ja-JP" sz="2000"/>
        </a:p>
      </xdr:txBody>
    </xdr:sp>
    <xdr:clientData/>
  </xdr:twoCellAnchor>
  <xdr:twoCellAnchor>
    <xdr:from>
      <xdr:col>3</xdr:col>
      <xdr:colOff>651473</xdr:colOff>
      <xdr:row>22</xdr:row>
      <xdr:rowOff>217046</xdr:rowOff>
    </xdr:from>
    <xdr:to>
      <xdr:col>4</xdr:col>
      <xdr:colOff>152481</xdr:colOff>
      <xdr:row>25</xdr:row>
      <xdr:rowOff>6057</xdr:rowOff>
    </xdr:to>
    <xdr:sp macro="" textlink="">
      <xdr:nvSpPr>
        <xdr:cNvPr id="135" name="角丸四角形 134">
          <a:extLst>
            <a:ext uri="{FF2B5EF4-FFF2-40B4-BE49-F238E27FC236}">
              <a16:creationId xmlns:a16="http://schemas.microsoft.com/office/drawing/2014/main" id="{A992DF30-D44F-5B47-846C-F23E4A624FBB}"/>
            </a:ext>
          </a:extLst>
        </xdr:cNvPr>
        <xdr:cNvSpPr/>
      </xdr:nvSpPr>
      <xdr:spPr>
        <a:xfrm>
          <a:off x="3534716" y="5125424"/>
          <a:ext cx="46208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↑</a:t>
          </a:r>
          <a:endParaRPr kumimoji="1" lang="en-US" altLang="ja-JP" sz="2000"/>
        </a:p>
      </xdr:txBody>
    </xdr:sp>
    <xdr:clientData/>
  </xdr:twoCellAnchor>
  <xdr:twoCellAnchor>
    <xdr:from>
      <xdr:col>3</xdr:col>
      <xdr:colOff>96310</xdr:colOff>
      <xdr:row>22</xdr:row>
      <xdr:rowOff>217046</xdr:rowOff>
    </xdr:from>
    <xdr:to>
      <xdr:col>3</xdr:col>
      <xdr:colOff>565468</xdr:colOff>
      <xdr:row>25</xdr:row>
      <xdr:rowOff>6057</xdr:rowOff>
    </xdr:to>
    <xdr:sp macro="" textlink="">
      <xdr:nvSpPr>
        <xdr:cNvPr id="136" name="角丸四角形 135">
          <a:extLst>
            <a:ext uri="{FF2B5EF4-FFF2-40B4-BE49-F238E27FC236}">
              <a16:creationId xmlns:a16="http://schemas.microsoft.com/office/drawing/2014/main" id="{83C81EF1-75E3-CE4E-880C-3F13F17C59BA}"/>
            </a:ext>
          </a:extLst>
        </xdr:cNvPr>
        <xdr:cNvSpPr/>
      </xdr:nvSpPr>
      <xdr:spPr>
        <a:xfrm>
          <a:off x="2979553" y="5125424"/>
          <a:ext cx="469158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↓</a:t>
          </a:r>
        </a:p>
      </xdr:txBody>
    </xdr:sp>
    <xdr:clientData/>
  </xdr:twoCellAnchor>
  <xdr:twoCellAnchor>
    <xdr:from>
      <xdr:col>2</xdr:col>
      <xdr:colOff>489770</xdr:colOff>
      <xdr:row>22</xdr:row>
      <xdr:rowOff>217046</xdr:rowOff>
    </xdr:from>
    <xdr:to>
      <xdr:col>2</xdr:col>
      <xdr:colOff>958929</xdr:colOff>
      <xdr:row>25</xdr:row>
      <xdr:rowOff>6057</xdr:rowOff>
    </xdr:to>
    <xdr:sp macro="" textlink="">
      <xdr:nvSpPr>
        <xdr:cNvPr id="137" name="角丸四角形 136">
          <a:extLst>
            <a:ext uri="{FF2B5EF4-FFF2-40B4-BE49-F238E27FC236}">
              <a16:creationId xmlns:a16="http://schemas.microsoft.com/office/drawing/2014/main" id="{48280C2F-4EC9-234E-A7A8-6AE1B36007DC}"/>
            </a:ext>
          </a:extLst>
        </xdr:cNvPr>
        <xdr:cNvSpPr/>
      </xdr:nvSpPr>
      <xdr:spPr>
        <a:xfrm>
          <a:off x="2411932" y="5125424"/>
          <a:ext cx="46915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←</a:t>
          </a:r>
          <a:endParaRPr kumimoji="1" lang="en-US" altLang="ja-JP" sz="2000"/>
        </a:p>
      </xdr:txBody>
    </xdr:sp>
    <xdr:clientData/>
  </xdr:twoCellAnchor>
  <xdr:twoCellAnchor>
    <xdr:from>
      <xdr:col>1</xdr:col>
      <xdr:colOff>299234</xdr:colOff>
      <xdr:row>21</xdr:row>
      <xdr:rowOff>105223</xdr:rowOff>
    </xdr:from>
    <xdr:to>
      <xdr:col>4</xdr:col>
      <xdr:colOff>743883</xdr:colOff>
      <xdr:row>22</xdr:row>
      <xdr:rowOff>114743</xdr:rowOff>
    </xdr:to>
    <xdr:sp macro="" textlink="">
      <xdr:nvSpPr>
        <xdr:cNvPr id="138" name="角丸四角形 137">
          <a:extLst>
            <a:ext uri="{FF2B5EF4-FFF2-40B4-BE49-F238E27FC236}">
              <a16:creationId xmlns:a16="http://schemas.microsoft.com/office/drawing/2014/main" id="{DFB7BD8A-9C81-2445-A1F4-88583D8A8F31}"/>
            </a:ext>
          </a:extLst>
        </xdr:cNvPr>
        <xdr:cNvSpPr/>
      </xdr:nvSpPr>
      <xdr:spPr>
        <a:xfrm>
          <a:off x="1260315" y="4790493"/>
          <a:ext cx="3327892" cy="232628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▲</a:t>
          </a:r>
          <a:endParaRPr kumimoji="1" lang="en-US" altLang="ja-JP" sz="1800"/>
        </a:p>
      </xdr:txBody>
    </xdr:sp>
    <xdr:clientData/>
  </xdr:twoCellAnchor>
  <xdr:twoCellAnchor>
    <xdr:from>
      <xdr:col>1</xdr:col>
      <xdr:colOff>302296</xdr:colOff>
      <xdr:row>22</xdr:row>
      <xdr:rowOff>217046</xdr:rowOff>
    </xdr:from>
    <xdr:to>
      <xdr:col>1</xdr:col>
      <xdr:colOff>764385</xdr:colOff>
      <xdr:row>25</xdr:row>
      <xdr:rowOff>6057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AFCE4047-4D6C-7843-9B5B-C117947BA156}"/>
            </a:ext>
          </a:extLst>
        </xdr:cNvPr>
        <xdr:cNvSpPr/>
      </xdr:nvSpPr>
      <xdr:spPr>
        <a:xfrm>
          <a:off x="1263377" y="5125424"/>
          <a:ext cx="46208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＋</a:t>
          </a:r>
          <a:endParaRPr kumimoji="1" lang="en-US" altLang="ja-JP" sz="2000"/>
        </a:p>
      </xdr:txBody>
    </xdr:sp>
    <xdr:clientData/>
  </xdr:twoCellAnchor>
  <xdr:twoCellAnchor>
    <xdr:from>
      <xdr:col>1</xdr:col>
      <xdr:colOff>868218</xdr:colOff>
      <xdr:row>22</xdr:row>
      <xdr:rowOff>217046</xdr:rowOff>
    </xdr:from>
    <xdr:to>
      <xdr:col>2</xdr:col>
      <xdr:colOff>369226</xdr:colOff>
      <xdr:row>25</xdr:row>
      <xdr:rowOff>6057</xdr:rowOff>
    </xdr:to>
    <xdr:sp macro="" textlink="">
      <xdr:nvSpPr>
        <xdr:cNvPr id="141" name="角丸四角形 140">
          <a:extLst>
            <a:ext uri="{FF2B5EF4-FFF2-40B4-BE49-F238E27FC236}">
              <a16:creationId xmlns:a16="http://schemas.microsoft.com/office/drawing/2014/main" id="{125B9F46-2223-DA40-965B-27664C085BEE}"/>
            </a:ext>
          </a:extLst>
        </xdr:cNvPr>
        <xdr:cNvSpPr/>
      </xdr:nvSpPr>
      <xdr:spPr>
        <a:xfrm>
          <a:off x="1829299" y="5125424"/>
          <a:ext cx="462089" cy="458336"/>
        </a:xfrm>
        <a:prstGeom prst="roundRect">
          <a:avLst>
            <a:gd name="adj" fmla="val 0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ー</a:t>
          </a:r>
          <a:endParaRPr kumimoji="1" lang="en-US" altLang="ja-JP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71583</xdr:colOff>
      <xdr:row>5</xdr:row>
      <xdr:rowOff>217571</xdr:rowOff>
    </xdr:from>
    <xdr:to>
      <xdr:col>10</xdr:col>
      <xdr:colOff>952005</xdr:colOff>
      <xdr:row>38</xdr:row>
      <xdr:rowOff>132741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3DEE9AF-F0EE-FD46-8D6E-5D899B1DE010}"/>
            </a:ext>
          </a:extLst>
        </xdr:cNvPr>
        <xdr:cNvGrpSpPr/>
      </xdr:nvGrpSpPr>
      <xdr:grpSpPr>
        <a:xfrm>
          <a:off x="1031139" y="1346460"/>
          <a:ext cx="9516422" cy="7365837"/>
          <a:chOff x="1033704" y="1372116"/>
          <a:chExt cx="9539513" cy="7535170"/>
        </a:xfrm>
      </xdr:grpSpPr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C1E6AE5A-F078-7746-A87C-EDDC567C02BD}"/>
              </a:ext>
            </a:extLst>
          </xdr:cNvPr>
          <xdr:cNvGrpSpPr/>
        </xdr:nvGrpSpPr>
        <xdr:grpSpPr>
          <a:xfrm>
            <a:off x="2909545" y="1372116"/>
            <a:ext cx="4097289" cy="7535170"/>
            <a:chOff x="2857500" y="486833"/>
            <a:chExt cx="4724400" cy="8356600"/>
          </a:xfrm>
        </xdr:grpSpPr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8BC9AE9B-1DBC-384A-AE0E-EE0CE3719600}"/>
                </a:ext>
              </a:extLst>
            </xdr:cNvPr>
            <xdr:cNvSpPr/>
          </xdr:nvSpPr>
          <xdr:spPr>
            <a:xfrm>
              <a:off x="2857500" y="486833"/>
              <a:ext cx="4724400" cy="8356600"/>
            </a:xfrm>
            <a:prstGeom prst="roundRect">
              <a:avLst>
                <a:gd name="adj" fmla="val 8096"/>
              </a:avLst>
            </a:prstGeom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C65A6B21-D021-EE49-9D30-CF99EC4F8F14}"/>
                </a:ext>
              </a:extLst>
            </xdr:cNvPr>
            <xdr:cNvSpPr/>
          </xdr:nvSpPr>
          <xdr:spPr>
            <a:xfrm>
              <a:off x="3116961" y="882581"/>
              <a:ext cx="4213124" cy="7128934"/>
            </a:xfrm>
            <a:prstGeom prst="roundRect">
              <a:avLst>
                <a:gd name="adj" fmla="val 0"/>
              </a:avLst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9521E5B5-16A0-7045-8760-E1EA11C69E7F}"/>
                </a:ext>
              </a:extLst>
            </xdr:cNvPr>
            <xdr:cNvSpPr/>
          </xdr:nvSpPr>
          <xdr:spPr>
            <a:xfrm>
              <a:off x="4841158" y="8202424"/>
              <a:ext cx="846666" cy="491068"/>
            </a:xfrm>
            <a:prstGeom prst="roundRect">
              <a:avLst>
                <a:gd name="adj" fmla="val 47210"/>
              </a:avLst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D8054549-F7AF-9D47-9A97-D7C74B172A84}"/>
              </a:ext>
            </a:extLst>
          </xdr:cNvPr>
          <xdr:cNvSpPr/>
        </xdr:nvSpPr>
        <xdr:spPr>
          <a:xfrm>
            <a:off x="3156747" y="1950542"/>
            <a:ext cx="3609279" cy="616806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4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4AF02D5A-445C-4740-BDD6-808A2BCD2C6B}"/>
              </a:ext>
            </a:extLst>
          </xdr:cNvPr>
          <xdr:cNvSpPr/>
        </xdr:nvSpPr>
        <xdr:spPr>
          <a:xfrm>
            <a:off x="3250419" y="2743716"/>
            <a:ext cx="3410044" cy="421153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BDD6C41C-F1DA-EF40-9E90-340129C5E21C}"/>
              </a:ext>
            </a:extLst>
          </xdr:cNvPr>
          <xdr:cNvSpPr/>
        </xdr:nvSpPr>
        <xdr:spPr>
          <a:xfrm>
            <a:off x="3164955" y="1759129"/>
            <a:ext cx="3586469" cy="165592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latin typeface="Meiryo UI" panose="020B0604030504040204" pitchFamily="34" charset="-128"/>
                <a:ea typeface="Meiryo UI" panose="020B0604030504040204" pitchFamily="34" charset="-128"/>
              </a:rPr>
              <a:t>status</a:t>
            </a:r>
            <a:r>
              <a:rPr kumimoji="1" lang="en-US" altLang="ja-JP" sz="1400" baseline="0">
                <a:latin typeface="Meiryo UI" panose="020B0604030504040204" pitchFamily="34" charset="-128"/>
                <a:ea typeface="Meiryo UI" panose="020B0604030504040204" pitchFamily="34" charset="-128"/>
              </a:rPr>
              <a:t> bar</a:t>
            </a:r>
            <a:endParaRPr kumimoji="1" lang="ja-JP" altLang="en-US" sz="14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C30C7B12-C883-1C4D-ABCD-4BB5571AE4CC}"/>
              </a:ext>
            </a:extLst>
          </xdr:cNvPr>
          <xdr:cNvSpPr/>
        </xdr:nvSpPr>
        <xdr:spPr>
          <a:xfrm>
            <a:off x="3250419" y="1979660"/>
            <a:ext cx="3410044" cy="6918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1842D40-A205-BB46-99AC-C27E3DCD21E0}"/>
              </a:ext>
            </a:extLst>
          </xdr:cNvPr>
          <xdr:cNvSpPr/>
        </xdr:nvSpPr>
        <xdr:spPr>
          <a:xfrm>
            <a:off x="3250419" y="7376556"/>
            <a:ext cx="3410044" cy="70108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7" name="四角形吹き出し 6">
            <a:extLst>
              <a:ext uri="{FF2B5EF4-FFF2-40B4-BE49-F238E27FC236}">
                <a16:creationId xmlns:a16="http://schemas.microsoft.com/office/drawing/2014/main" id="{95DC931A-A26C-1A47-8E0B-96A64666C57B}"/>
              </a:ext>
            </a:extLst>
          </xdr:cNvPr>
          <xdr:cNvSpPr/>
        </xdr:nvSpPr>
        <xdr:spPr>
          <a:xfrm>
            <a:off x="1537308" y="4144756"/>
            <a:ext cx="1293533" cy="555476"/>
          </a:xfrm>
          <a:prstGeom prst="wedgeRectCallout">
            <a:avLst>
              <a:gd name="adj1" fmla="val 77523"/>
              <a:gd name="adj2" fmla="val -10485"/>
            </a:avLst>
          </a:prstGeom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/>
              <a:t>mainContainer</a:t>
            </a:r>
            <a:endParaRPr kumimoji="1" lang="ja-JP" altLang="en-US" sz="1400"/>
          </a:p>
        </xdr:txBody>
      </xdr:sp>
      <xdr:sp macro="" textlink="">
        <xdr:nvSpPr>
          <xdr:cNvPr id="43" name="四角形吹き出し 42">
            <a:extLst>
              <a:ext uri="{FF2B5EF4-FFF2-40B4-BE49-F238E27FC236}">
                <a16:creationId xmlns:a16="http://schemas.microsoft.com/office/drawing/2014/main" id="{7FD05680-7BBD-024C-8781-910BFAC381F3}"/>
              </a:ext>
            </a:extLst>
          </xdr:cNvPr>
          <xdr:cNvSpPr/>
        </xdr:nvSpPr>
        <xdr:spPr>
          <a:xfrm>
            <a:off x="7382829" y="7892915"/>
            <a:ext cx="1402883" cy="478633"/>
          </a:xfrm>
          <a:prstGeom prst="wedgeRectCallout">
            <a:avLst>
              <a:gd name="adj1" fmla="val -103866"/>
              <a:gd name="adj2" fmla="val -74606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controllerLayout</a:t>
            </a:r>
            <a:endPara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5" name="四角形吹き出し 44">
            <a:extLst>
              <a:ext uri="{FF2B5EF4-FFF2-40B4-BE49-F238E27FC236}">
                <a16:creationId xmlns:a16="http://schemas.microsoft.com/office/drawing/2014/main" id="{B22F5EEF-019C-8B4B-9055-DF4B96FC6471}"/>
              </a:ext>
            </a:extLst>
          </xdr:cNvPr>
          <xdr:cNvSpPr/>
        </xdr:nvSpPr>
        <xdr:spPr>
          <a:xfrm>
            <a:off x="7378787" y="2182030"/>
            <a:ext cx="1152623" cy="343285"/>
          </a:xfrm>
          <a:prstGeom prst="wedgeRectCallout">
            <a:avLst>
              <a:gd name="adj1" fmla="val -118205"/>
              <a:gd name="adj2" fmla="val -22187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>
                <a:solidFill>
                  <a:schemeClr val="tx1"/>
                </a:solidFill>
              </a:rPr>
              <a:t>menuLayout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D2E60363-7768-454D-9155-C15CD0AE48B6}"/>
              </a:ext>
            </a:extLst>
          </xdr:cNvPr>
          <xdr:cNvSpPr/>
        </xdr:nvSpPr>
        <xdr:spPr>
          <a:xfrm>
            <a:off x="3250419" y="7005947"/>
            <a:ext cx="3410044" cy="307109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49" name="四角形吹き出し 48">
            <a:extLst>
              <a:ext uri="{FF2B5EF4-FFF2-40B4-BE49-F238E27FC236}">
                <a16:creationId xmlns:a16="http://schemas.microsoft.com/office/drawing/2014/main" id="{1C9FC93A-E4E3-2248-8BF1-E4A73517DFEF}"/>
              </a:ext>
            </a:extLst>
          </xdr:cNvPr>
          <xdr:cNvSpPr/>
        </xdr:nvSpPr>
        <xdr:spPr>
          <a:xfrm>
            <a:off x="7306629" y="6569530"/>
            <a:ext cx="3266588" cy="956892"/>
          </a:xfrm>
          <a:prstGeom prst="wedgeRectCallout">
            <a:avLst>
              <a:gd name="adj1" fmla="val -74436"/>
              <a:gd name="adj2" fmla="val 12484"/>
            </a:avLst>
          </a:prstGeom>
          <a:solidFill>
            <a:srgbClr val="92D05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assetButtonLayout</a:t>
            </a:r>
          </a:p>
          <a:p>
            <a:pPr marL="0" indent="0" algn="ctr"/>
            <a:r>
              <a:rPr kumimoji="1" lang="en-US" altLang="ja-JP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(Touchable Opacity as button)</a:t>
            </a:r>
            <a:endPara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6DA3134D-16B0-514A-BC30-37EF0C1BB589}"/>
              </a:ext>
            </a:extLst>
          </xdr:cNvPr>
          <xdr:cNvSpPr/>
        </xdr:nvSpPr>
        <xdr:spPr>
          <a:xfrm>
            <a:off x="3313150" y="7421006"/>
            <a:ext cx="487120" cy="60382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2F7687EF-B6D6-DB43-84EC-285F06AAAE55}"/>
              </a:ext>
            </a:extLst>
          </xdr:cNvPr>
          <xdr:cNvSpPr/>
        </xdr:nvSpPr>
        <xdr:spPr>
          <a:xfrm>
            <a:off x="3876491" y="7421006"/>
            <a:ext cx="487119" cy="60382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00E15CE-56BB-D547-874A-06BA6C54D9C9}"/>
              </a:ext>
            </a:extLst>
          </xdr:cNvPr>
          <xdr:cNvSpPr/>
        </xdr:nvSpPr>
        <xdr:spPr>
          <a:xfrm>
            <a:off x="4434334" y="7421006"/>
            <a:ext cx="488494" cy="60382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24DC7BBD-EA1B-6D48-B783-3948CBEAC68D}"/>
              </a:ext>
            </a:extLst>
          </xdr:cNvPr>
          <xdr:cNvSpPr/>
        </xdr:nvSpPr>
        <xdr:spPr>
          <a:xfrm>
            <a:off x="4993552" y="7421006"/>
            <a:ext cx="487120" cy="60382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E0B151BE-8A94-D64F-863E-DB0990F79DE5}"/>
              </a:ext>
            </a:extLst>
          </xdr:cNvPr>
          <xdr:cNvSpPr/>
        </xdr:nvSpPr>
        <xdr:spPr>
          <a:xfrm>
            <a:off x="5551396" y="7421006"/>
            <a:ext cx="488494" cy="60382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F2C4B766-5F24-F54B-A62A-081BF83C05C4}"/>
              </a:ext>
            </a:extLst>
          </xdr:cNvPr>
          <xdr:cNvSpPr/>
        </xdr:nvSpPr>
        <xdr:spPr>
          <a:xfrm>
            <a:off x="6110614" y="7421006"/>
            <a:ext cx="487119" cy="60382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FE9D8278-7BEA-D745-B02B-F842A644D552}"/>
              </a:ext>
            </a:extLst>
          </xdr:cNvPr>
          <xdr:cNvSpPr/>
        </xdr:nvSpPr>
        <xdr:spPr>
          <a:xfrm>
            <a:off x="3313150" y="2033897"/>
            <a:ext cx="937117" cy="57207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FAD6B66-E3F1-0346-B772-634D3C7C4907}"/>
              </a:ext>
            </a:extLst>
          </xdr:cNvPr>
          <xdr:cNvSpPr/>
        </xdr:nvSpPr>
        <xdr:spPr>
          <a:xfrm>
            <a:off x="4463544" y="2033897"/>
            <a:ext cx="937118" cy="57207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A9668B8C-D750-7B40-9946-A309C3450C78}"/>
              </a:ext>
            </a:extLst>
          </xdr:cNvPr>
          <xdr:cNvSpPr/>
        </xdr:nvSpPr>
        <xdr:spPr>
          <a:xfrm>
            <a:off x="5609816" y="2033897"/>
            <a:ext cx="937117" cy="572077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E4B2A581-6D0C-8542-AA74-3DCCF5227507}"/>
              </a:ext>
            </a:extLst>
          </xdr:cNvPr>
          <xdr:cNvSpPr/>
        </xdr:nvSpPr>
        <xdr:spPr>
          <a:xfrm>
            <a:off x="3275050" y="2777424"/>
            <a:ext cx="3360783" cy="4124614"/>
          </a:xfrm>
          <a:prstGeom prst="rect">
            <a:avLst/>
          </a:prstGeom>
          <a:pattFill prst="wdUpDiag">
            <a:fgClr>
              <a:srgbClr val="92D050"/>
            </a:fgClr>
            <a:bgClr>
              <a:srgbClr val="F5B283"/>
            </a:bgClr>
          </a:pattFill>
          <a:ln>
            <a:solidFill>
              <a:srgbClr val="F5B28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sp macro="" textlink="">
        <xdr:nvSpPr>
          <xdr:cNvPr id="42" name="四角形吹き出し 41">
            <a:extLst>
              <a:ext uri="{FF2B5EF4-FFF2-40B4-BE49-F238E27FC236}">
                <a16:creationId xmlns:a16="http://schemas.microsoft.com/office/drawing/2014/main" id="{40D62C96-780A-BD45-BFFA-106CAD86CD6D}"/>
              </a:ext>
            </a:extLst>
          </xdr:cNvPr>
          <xdr:cNvSpPr/>
        </xdr:nvSpPr>
        <xdr:spPr>
          <a:xfrm>
            <a:off x="7315287" y="5307384"/>
            <a:ext cx="1092389" cy="338508"/>
          </a:xfrm>
          <a:prstGeom prst="wedgeRectCallout">
            <a:avLst>
              <a:gd name="adj1" fmla="val -118205"/>
              <a:gd name="adj2" fmla="val -22187"/>
            </a:avLst>
          </a:prstGeom>
          <a:solidFill>
            <a:schemeClr val="accent2">
              <a:lumMod val="60000"/>
              <a:lumOff val="4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mapLayout</a:t>
            </a:r>
          </a:p>
        </xdr:txBody>
      </xdr:sp>
      <xdr:sp macro="" textlink="">
        <xdr:nvSpPr>
          <xdr:cNvPr id="70" name="四角形吹き出し 69">
            <a:extLst>
              <a:ext uri="{FF2B5EF4-FFF2-40B4-BE49-F238E27FC236}">
                <a16:creationId xmlns:a16="http://schemas.microsoft.com/office/drawing/2014/main" id="{7328C474-C2B2-B642-8DDA-351B5D15B0FF}"/>
              </a:ext>
            </a:extLst>
          </xdr:cNvPr>
          <xdr:cNvSpPr/>
        </xdr:nvSpPr>
        <xdr:spPr>
          <a:xfrm>
            <a:off x="7327987" y="4152839"/>
            <a:ext cx="2029110" cy="658317"/>
          </a:xfrm>
          <a:prstGeom prst="wedgeRectCallout">
            <a:avLst>
              <a:gd name="adj1" fmla="val -91666"/>
              <a:gd name="adj2" fmla="val -26086"/>
            </a:avLst>
          </a:prstGeom>
          <a:pattFill prst="wdUpDiag">
            <a:fgClr>
              <a:srgbClr val="92D050"/>
            </a:fgClr>
            <a:bgClr>
              <a:srgbClr val="F5B283"/>
            </a:bgClr>
          </a:patt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12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rPr>
              <a:t>Touchable</a:t>
            </a:r>
            <a:r>
              <a:rPr kumimoji="1" lang="en-US" altLang="ja-JP" sz="1200" baseline="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rPr>
              <a:t> </a:t>
            </a:r>
            <a:r>
              <a:rPr kumimoji="1" lang="en-US" altLang="ja-JP" sz="12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rPr>
              <a:t>Opacity</a:t>
            </a:r>
          </a:p>
          <a:p>
            <a:pPr marL="0" indent="0" algn="ctr"/>
            <a:r>
              <a:rPr kumimoji="1" lang="en-US" altLang="ja-JP" sz="1200">
                <a:solidFill>
                  <a:schemeClr val="tx1"/>
                </a:solidFill>
                <a:latin typeface="Meiryo UI" panose="020B0604030504040204" pitchFamily="34" charset="-128"/>
                <a:ea typeface="Meiryo UI" panose="020B0604030504040204" pitchFamily="34" charset="-128"/>
                <a:cs typeface="+mn-cs"/>
              </a:rPr>
              <a:t>(Invidible)</a:t>
            </a:r>
            <a:endParaRPr kumimoji="1" lang="ja-JP" altLang="en-US" sz="12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endParaRPr>
          </a:p>
        </xdr:txBody>
      </xdr:sp>
      <xdr:sp macro="" textlink="">
        <xdr:nvSpPr>
          <xdr:cNvPr id="71" name="四角形吹き出し 70">
            <a:extLst>
              <a:ext uri="{FF2B5EF4-FFF2-40B4-BE49-F238E27FC236}">
                <a16:creationId xmlns:a16="http://schemas.microsoft.com/office/drawing/2014/main" id="{A71D66A7-011B-FE46-9E52-B8F03BFE18D3}"/>
              </a:ext>
            </a:extLst>
          </xdr:cNvPr>
          <xdr:cNvSpPr/>
        </xdr:nvSpPr>
        <xdr:spPr>
          <a:xfrm>
            <a:off x="1033704" y="7892915"/>
            <a:ext cx="1719781" cy="676286"/>
          </a:xfrm>
          <a:prstGeom prst="wedgeRectCallout">
            <a:avLst>
              <a:gd name="adj1" fmla="val 94877"/>
              <a:gd name="adj2" fmla="val -78515"/>
            </a:avLst>
          </a:prstGeom>
          <a:solidFill>
            <a:srgbClr val="92D05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kumimoji="1" lang="en-US" altLang="ja-JP" sz="14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Touchable</a:t>
            </a:r>
            <a:r>
              <a:rPr kumimoji="1" lang="en-US" altLang="ja-JP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Opacity</a:t>
            </a:r>
          </a:p>
          <a:p>
            <a:pPr marL="0" indent="0" algn="ctr"/>
            <a:r>
              <a:rPr kumimoji="1" lang="en-US" altLang="ja-JP" sz="14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(as button)</a:t>
            </a:r>
            <a:endParaRPr kumimoji="1" lang="ja-JP" altLang="en-US" sz="14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5</xdr:col>
      <xdr:colOff>838200</xdr:colOff>
      <xdr:row>18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86EAA6D-AB5B-4102-FF36-5DF538850802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alphaModFix/>
        </a:blip>
        <a:srcRect l="25973" t="17530" r="18507" b="16592"/>
        <a:stretch/>
      </xdr:blipFill>
      <xdr:spPr>
        <a:xfrm rot="10800000">
          <a:off x="2857500" y="457200"/>
          <a:ext cx="2743200" cy="3657600"/>
        </a:xfrm>
        <a:prstGeom prst="rect">
          <a:avLst/>
        </a:prstGeom>
        <a:ln w="50800">
          <a:noFill/>
        </a:ln>
      </xdr:spPr>
    </xdr:pic>
    <xdr:clientData/>
  </xdr:twoCellAnchor>
  <xdr:twoCellAnchor>
    <xdr:from>
      <xdr:col>4</xdr:col>
      <xdr:colOff>0</xdr:colOff>
      <xdr:row>6</xdr:row>
      <xdr:rowOff>25400</xdr:rowOff>
    </xdr:from>
    <xdr:to>
      <xdr:col>6</xdr:col>
      <xdr:colOff>838200</xdr:colOff>
      <xdr:row>22</xdr:row>
      <xdr:rowOff>25400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903D8AEB-0B35-9BE9-2032-C53B054C6DD2}"/>
            </a:ext>
          </a:extLst>
        </xdr:cNvPr>
        <xdr:cNvSpPr/>
      </xdr:nvSpPr>
      <xdr:spPr>
        <a:xfrm>
          <a:off x="3810000" y="1397000"/>
          <a:ext cx="2743200" cy="3657600"/>
        </a:xfrm>
        <a:prstGeom prst="rect">
          <a:avLst/>
        </a:prstGeom>
        <a:pattFill prst="lgCheck">
          <a:fgClr>
            <a:schemeClr val="accent2">
              <a:lumMod val="40000"/>
              <a:lumOff val="60000"/>
            </a:schemeClr>
          </a:fgClr>
          <a:bgClr>
            <a:schemeClr val="bg1"/>
          </a:bgClr>
        </a:patt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7622</xdr:colOff>
      <xdr:row>10</xdr:row>
      <xdr:rowOff>38100</xdr:rowOff>
    </xdr:from>
    <xdr:to>
      <xdr:col>7</xdr:col>
      <xdr:colOff>850900</xdr:colOff>
      <xdr:row>26</xdr:row>
      <xdr:rowOff>38100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CEB34619-E5E8-1804-958E-77D4CB353CF8}"/>
            </a:ext>
          </a:extLst>
        </xdr:cNvPr>
        <xdr:cNvGrpSpPr/>
      </xdr:nvGrpSpPr>
      <xdr:grpSpPr>
        <a:xfrm>
          <a:off x="4770122" y="2324100"/>
          <a:ext cx="2748278" cy="3657600"/>
          <a:chOff x="4770122" y="2311400"/>
          <a:chExt cx="2748278" cy="3657600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5552A718-D2C6-009D-BB1E-34DAC04C2BA9}"/>
              </a:ext>
            </a:extLst>
          </xdr:cNvPr>
          <xdr:cNvSpPr/>
        </xdr:nvSpPr>
        <xdr:spPr>
          <a:xfrm>
            <a:off x="4775200" y="2311400"/>
            <a:ext cx="2743200" cy="3657600"/>
          </a:xfrm>
          <a:prstGeom prst="rect">
            <a:avLst/>
          </a:prstGeom>
          <a:pattFill prst="lgCheck">
            <a:fgClr>
              <a:schemeClr val="accent1"/>
            </a:fgClr>
            <a:bgClr>
              <a:schemeClr val="bg1"/>
            </a:bgClr>
          </a:patt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2000">
              <a:latin typeface="Meiryo UI" panose="020B0604030504040204" pitchFamily="34" charset="-128"/>
              <a:ea typeface="Meiryo UI" panose="020B0604030504040204" pitchFamily="34" charset="-128"/>
            </a:endParaRPr>
          </a:p>
        </xdr:txBody>
      </xdr:sp>
      <xdr:pic>
        <xdr:nvPicPr>
          <xdr:cNvPr id="23" name="図 22">
            <a:extLst>
              <a:ext uri="{FF2B5EF4-FFF2-40B4-BE49-F238E27FC236}">
                <a16:creationId xmlns:a16="http://schemas.microsoft.com/office/drawing/2014/main" id="{057986FD-46DC-6E42-8DEF-E15131219D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773445" y="2629148"/>
            <a:ext cx="304800" cy="299354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5AB9D012-94DD-8CFF-6564-F03536C453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77142" y="2933671"/>
            <a:ext cx="304800" cy="300183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2288228C-4D3F-0A3A-8B91-A6D00778BDD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981326" y="3813560"/>
            <a:ext cx="304800" cy="299354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2509A2EA-30CB-D8E4-1687-4928EE4673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770122" y="4499359"/>
            <a:ext cx="304800" cy="304529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32D9459B-1A91-4EC0-DF3A-3BF532A335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569289" y="3262286"/>
            <a:ext cx="304800" cy="299354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8DB8C7A5-E626-8009-DA85-996D3D8B06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88342" y="2933671"/>
            <a:ext cx="304800" cy="300183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pic>
        <xdr:nvPicPr>
          <xdr:cNvPr id="32" name="図 31">
            <a:extLst>
              <a:ext uri="{FF2B5EF4-FFF2-40B4-BE49-F238E27FC236}">
                <a16:creationId xmlns:a16="http://schemas.microsoft.com/office/drawing/2014/main" id="{CE676AB5-9507-8DA9-65B6-41B7A2D7D9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185342" y="2920971"/>
            <a:ext cx="304800" cy="300183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pic>
        <xdr:nvPicPr>
          <xdr:cNvPr id="33" name="図 32">
            <a:extLst>
              <a:ext uri="{FF2B5EF4-FFF2-40B4-BE49-F238E27FC236}">
                <a16:creationId xmlns:a16="http://schemas.microsoft.com/office/drawing/2014/main" id="{297668EE-0F53-2359-2E71-10C209A709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512242" y="2324071"/>
            <a:ext cx="304800" cy="300183"/>
          </a:xfrm>
          <a:prstGeom prst="rect">
            <a:avLst/>
          </a:prstGeom>
          <a:ln>
            <a:solidFill>
              <a:srgbClr val="FF0000"/>
            </a:solidFill>
          </a:ln>
        </xdr:spPr>
      </xdr:pic>
    </xdr:grpSp>
    <xdr:clientData/>
  </xdr:twoCellAnchor>
  <xdr:twoCellAnchor>
    <xdr:from>
      <xdr:col>5</xdr:col>
      <xdr:colOff>952499</xdr:colOff>
      <xdr:row>13</xdr:row>
      <xdr:rowOff>215900</xdr:rowOff>
    </xdr:from>
    <xdr:to>
      <xdr:col>8</xdr:col>
      <xdr:colOff>838199</xdr:colOff>
      <xdr:row>29</xdr:row>
      <xdr:rowOff>215900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3D4E281-6FF6-E545-AE91-F21C30C8C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4999" y="3187700"/>
          <a:ext cx="2743200" cy="36576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443184</xdr:colOff>
      <xdr:row>5</xdr:row>
      <xdr:rowOff>215899</xdr:rowOff>
    </xdr:from>
    <xdr:to>
      <xdr:col>6</xdr:col>
      <xdr:colOff>716058</xdr:colOff>
      <xdr:row>9</xdr:row>
      <xdr:rowOff>164755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2E37EA27-1433-C5D3-ACC5-4B70465A480D}"/>
            </a:ext>
          </a:extLst>
        </xdr:cNvPr>
        <xdr:cNvGrpSpPr/>
      </xdr:nvGrpSpPr>
      <xdr:grpSpPr>
        <a:xfrm>
          <a:off x="5188239" y="1597547"/>
          <a:ext cx="1221885" cy="842043"/>
          <a:chOff x="3739697" y="615795"/>
          <a:chExt cx="1221454" cy="871700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CD227B2C-F714-3BDE-B529-952E5092B8BB}"/>
              </a:ext>
            </a:extLst>
          </xdr:cNvPr>
          <xdr:cNvSpPr/>
        </xdr:nvSpPr>
        <xdr:spPr>
          <a:xfrm>
            <a:off x="3748560" y="615795"/>
            <a:ext cx="1209361" cy="868605"/>
          </a:xfrm>
          <a:prstGeom prst="round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S0</a:t>
            </a:r>
          </a:p>
          <a:p>
            <a:pPr algn="ctr"/>
            <a:r>
              <a:rPr kumimoji="1" lang="ja-JP" altLang="en-US" sz="1100"/>
              <a:t>メニュー画面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App.tsx</a:t>
            </a:r>
          </a:p>
        </xdr:txBody>
      </xdr:sp>
      <xdr:sp macro="" textlink="">
        <xdr:nvSpPr>
          <xdr:cNvPr id="33" name="円/楕円 32">
            <a:extLst>
              <a:ext uri="{FF2B5EF4-FFF2-40B4-BE49-F238E27FC236}">
                <a16:creationId xmlns:a16="http://schemas.microsoft.com/office/drawing/2014/main" id="{9A08EF89-C4BC-7EFA-5EA9-93232B222CBC}"/>
              </a:ext>
            </a:extLst>
          </xdr:cNvPr>
          <xdr:cNvSpPr/>
        </xdr:nvSpPr>
        <xdr:spPr>
          <a:xfrm>
            <a:off x="3739697" y="1334159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6" name="円/楕円 35">
            <a:extLst>
              <a:ext uri="{FF2B5EF4-FFF2-40B4-BE49-F238E27FC236}">
                <a16:creationId xmlns:a16="http://schemas.microsoft.com/office/drawing/2014/main" id="{43DF2C66-D56C-B151-4F4B-0CA1D44F5E20}"/>
              </a:ext>
            </a:extLst>
          </xdr:cNvPr>
          <xdr:cNvSpPr/>
        </xdr:nvSpPr>
        <xdr:spPr>
          <a:xfrm>
            <a:off x="3835143" y="1437674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円/楕円 36">
            <a:extLst>
              <a:ext uri="{FF2B5EF4-FFF2-40B4-BE49-F238E27FC236}">
                <a16:creationId xmlns:a16="http://schemas.microsoft.com/office/drawing/2014/main" id="{6AECF6F8-C01A-0173-30EC-4CD3329BB080}"/>
              </a:ext>
            </a:extLst>
          </xdr:cNvPr>
          <xdr:cNvSpPr/>
        </xdr:nvSpPr>
        <xdr:spPr>
          <a:xfrm>
            <a:off x="4915432" y="1329031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円/楕円 37">
            <a:extLst>
              <a:ext uri="{FF2B5EF4-FFF2-40B4-BE49-F238E27FC236}">
                <a16:creationId xmlns:a16="http://schemas.microsoft.com/office/drawing/2014/main" id="{25A90664-C388-FC9A-0D30-8B063DC0D9B3}"/>
              </a:ext>
            </a:extLst>
          </xdr:cNvPr>
          <xdr:cNvSpPr/>
        </xdr:nvSpPr>
        <xdr:spPr>
          <a:xfrm>
            <a:off x="4823140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円/楕円 38">
            <a:extLst>
              <a:ext uri="{FF2B5EF4-FFF2-40B4-BE49-F238E27FC236}">
                <a16:creationId xmlns:a16="http://schemas.microsoft.com/office/drawing/2014/main" id="{002224B8-1092-B64B-1FDB-1E9FA35145AE}"/>
              </a:ext>
            </a:extLst>
          </xdr:cNvPr>
          <xdr:cNvSpPr/>
        </xdr:nvSpPr>
        <xdr:spPr>
          <a:xfrm>
            <a:off x="4233498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円/楕円 39">
            <a:extLst>
              <a:ext uri="{FF2B5EF4-FFF2-40B4-BE49-F238E27FC236}">
                <a16:creationId xmlns:a16="http://schemas.microsoft.com/office/drawing/2014/main" id="{FDEE7D03-5855-7D63-7808-13064C98E201}"/>
              </a:ext>
            </a:extLst>
          </xdr:cNvPr>
          <xdr:cNvSpPr/>
        </xdr:nvSpPr>
        <xdr:spPr>
          <a:xfrm>
            <a:off x="4363653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円/楕円 40">
            <a:extLst>
              <a:ext uri="{FF2B5EF4-FFF2-40B4-BE49-F238E27FC236}">
                <a16:creationId xmlns:a16="http://schemas.microsoft.com/office/drawing/2014/main" id="{C7B3B068-80A9-F6B2-E389-DE7C7ACEB378}"/>
              </a:ext>
            </a:extLst>
          </xdr:cNvPr>
          <xdr:cNvSpPr/>
        </xdr:nvSpPr>
        <xdr:spPr>
          <a:xfrm>
            <a:off x="4233498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円/楕円 41">
            <a:extLst>
              <a:ext uri="{FF2B5EF4-FFF2-40B4-BE49-F238E27FC236}">
                <a16:creationId xmlns:a16="http://schemas.microsoft.com/office/drawing/2014/main" id="{800EEFF6-657A-C2B7-0DEE-F98F6B3747AF}"/>
              </a:ext>
            </a:extLst>
          </xdr:cNvPr>
          <xdr:cNvSpPr/>
        </xdr:nvSpPr>
        <xdr:spPr>
          <a:xfrm>
            <a:off x="4363653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円/楕円 42">
            <a:extLst>
              <a:ext uri="{FF2B5EF4-FFF2-40B4-BE49-F238E27FC236}">
                <a16:creationId xmlns:a16="http://schemas.microsoft.com/office/drawing/2014/main" id="{29F6B905-0507-C262-D9DA-4CCE12DF1FD4}"/>
              </a:ext>
            </a:extLst>
          </xdr:cNvPr>
          <xdr:cNvSpPr/>
        </xdr:nvSpPr>
        <xdr:spPr>
          <a:xfrm>
            <a:off x="3739697" y="906262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円/楕円 43">
            <a:extLst>
              <a:ext uri="{FF2B5EF4-FFF2-40B4-BE49-F238E27FC236}">
                <a16:creationId xmlns:a16="http://schemas.microsoft.com/office/drawing/2014/main" id="{18F7BBF4-6724-00A1-D4EC-6BE690180E7F}"/>
              </a:ext>
            </a:extLst>
          </xdr:cNvPr>
          <xdr:cNvSpPr/>
        </xdr:nvSpPr>
        <xdr:spPr>
          <a:xfrm>
            <a:off x="3823311" y="787939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" name="円/楕円 44">
            <a:extLst>
              <a:ext uri="{FF2B5EF4-FFF2-40B4-BE49-F238E27FC236}">
                <a16:creationId xmlns:a16="http://schemas.microsoft.com/office/drawing/2014/main" id="{B33E500D-9CC2-6078-7CD4-209DBF593C4F}"/>
              </a:ext>
            </a:extLst>
          </xdr:cNvPr>
          <xdr:cNvSpPr/>
        </xdr:nvSpPr>
        <xdr:spPr>
          <a:xfrm>
            <a:off x="4915432" y="910505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円/楕円 46">
            <a:extLst>
              <a:ext uri="{FF2B5EF4-FFF2-40B4-BE49-F238E27FC236}">
                <a16:creationId xmlns:a16="http://schemas.microsoft.com/office/drawing/2014/main" id="{0C33D40C-CD86-39B1-5C43-905273AD2BAC}"/>
              </a:ext>
            </a:extLst>
          </xdr:cNvPr>
          <xdr:cNvSpPr/>
        </xdr:nvSpPr>
        <xdr:spPr>
          <a:xfrm>
            <a:off x="4816709" y="792182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619179</xdr:colOff>
      <xdr:row>7</xdr:row>
      <xdr:rowOff>188796</xdr:rowOff>
    </xdr:from>
    <xdr:to>
      <xdr:col>5</xdr:col>
      <xdr:colOff>452075</xdr:colOff>
      <xdr:row>15</xdr:row>
      <xdr:rowOff>60482</xdr:rowOff>
    </xdr:to>
    <xdr:cxnSp macro="">
      <xdr:nvCxnSpPr>
        <xdr:cNvPr id="62" name="曲線コネクタ 61">
          <a:extLst>
            <a:ext uri="{FF2B5EF4-FFF2-40B4-BE49-F238E27FC236}">
              <a16:creationId xmlns:a16="http://schemas.microsoft.com/office/drawing/2014/main" id="{3054E8A4-62F8-F4E1-CE37-83D05AD3B6DF}"/>
            </a:ext>
          </a:extLst>
        </xdr:cNvPr>
        <xdr:cNvCxnSpPr>
          <a:cxnSpLocks/>
          <a:stCxn id="73" idx="0"/>
          <a:endCxn id="3" idx="1"/>
        </xdr:cNvCxnSpPr>
      </xdr:nvCxnSpPr>
      <xdr:spPr>
        <a:xfrm rot="5400000" flipH="1" flipV="1">
          <a:off x="3495384" y="1770291"/>
          <a:ext cx="1700486" cy="1737896"/>
        </a:xfrm>
        <a:prstGeom prst="curvedConnector2">
          <a:avLst/>
        </a:prstGeom>
        <a:ln w="12700">
          <a:solidFill>
            <a:schemeClr val="tx1"/>
          </a:solidFill>
          <a:prstDash val="solid"/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748672</xdr:colOff>
      <xdr:row>15</xdr:row>
      <xdr:rowOff>36426</xdr:rowOff>
    </xdr:from>
    <xdr:to>
      <xdr:col>4</xdr:col>
      <xdr:colOff>482129</xdr:colOff>
      <xdr:row>19</xdr:row>
      <xdr:rowOff>4027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B46A67F8-EFED-CFF1-3530-D666A559C59D}"/>
            </a:ext>
          </a:extLst>
        </xdr:cNvPr>
        <xdr:cNvGrpSpPr/>
      </xdr:nvGrpSpPr>
      <xdr:grpSpPr>
        <a:xfrm>
          <a:off x="2646694" y="3651041"/>
          <a:ext cx="1631479" cy="860788"/>
          <a:chOff x="3739697" y="772163"/>
          <a:chExt cx="1221454" cy="715332"/>
        </a:xfrm>
      </xdr:grpSpPr>
      <xdr:sp macro="" textlink="">
        <xdr:nvSpPr>
          <xdr:cNvPr id="73" name="角丸四角形 72">
            <a:extLst>
              <a:ext uri="{FF2B5EF4-FFF2-40B4-BE49-F238E27FC236}">
                <a16:creationId xmlns:a16="http://schemas.microsoft.com/office/drawing/2014/main" id="{97419A27-D1DB-4471-B5E3-F05C2A940C9D}"/>
              </a:ext>
            </a:extLst>
          </xdr:cNvPr>
          <xdr:cNvSpPr/>
        </xdr:nvSpPr>
        <xdr:spPr>
          <a:xfrm>
            <a:off x="3748560" y="791673"/>
            <a:ext cx="1209361" cy="69272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en-US" altLang="ja-JP" sz="1100"/>
              <a:t>S1</a:t>
            </a:r>
          </a:p>
          <a:p>
            <a:pPr algn="ctr"/>
            <a:r>
              <a:rPr kumimoji="1" lang="ja-JP" altLang="en-US" sz="1100"/>
              <a:t>新規ファイル名入力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StorageControl.tsx</a:t>
            </a:r>
          </a:p>
        </xdr:txBody>
      </xdr:sp>
      <xdr:sp macro="" textlink="">
        <xdr:nvSpPr>
          <xdr:cNvPr id="74" name="円/楕円 73">
            <a:extLst>
              <a:ext uri="{FF2B5EF4-FFF2-40B4-BE49-F238E27FC236}">
                <a16:creationId xmlns:a16="http://schemas.microsoft.com/office/drawing/2014/main" id="{165B4695-92E5-948D-AAE6-589FCDC7F2A8}"/>
              </a:ext>
            </a:extLst>
          </xdr:cNvPr>
          <xdr:cNvSpPr/>
        </xdr:nvSpPr>
        <xdr:spPr>
          <a:xfrm>
            <a:off x="3739697" y="1334159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5" name="円/楕円 74">
            <a:extLst>
              <a:ext uri="{FF2B5EF4-FFF2-40B4-BE49-F238E27FC236}">
                <a16:creationId xmlns:a16="http://schemas.microsoft.com/office/drawing/2014/main" id="{16AFA4C2-05A1-1078-09FD-B7C6F1CDFFC7}"/>
              </a:ext>
            </a:extLst>
          </xdr:cNvPr>
          <xdr:cNvSpPr/>
        </xdr:nvSpPr>
        <xdr:spPr>
          <a:xfrm>
            <a:off x="3835143" y="1437674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6" name="円/楕円 75">
            <a:extLst>
              <a:ext uri="{FF2B5EF4-FFF2-40B4-BE49-F238E27FC236}">
                <a16:creationId xmlns:a16="http://schemas.microsoft.com/office/drawing/2014/main" id="{69558622-A5EA-07DF-F72D-90A07D675BA8}"/>
              </a:ext>
            </a:extLst>
          </xdr:cNvPr>
          <xdr:cNvSpPr/>
        </xdr:nvSpPr>
        <xdr:spPr>
          <a:xfrm>
            <a:off x="4915432" y="1329031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7" name="円/楕円 76">
            <a:extLst>
              <a:ext uri="{FF2B5EF4-FFF2-40B4-BE49-F238E27FC236}">
                <a16:creationId xmlns:a16="http://schemas.microsoft.com/office/drawing/2014/main" id="{2EDB2E4F-5B2C-9F7C-9535-A3690102F5DB}"/>
              </a:ext>
            </a:extLst>
          </xdr:cNvPr>
          <xdr:cNvSpPr/>
        </xdr:nvSpPr>
        <xdr:spPr>
          <a:xfrm>
            <a:off x="4823140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8" name="円/楕円 77">
            <a:extLst>
              <a:ext uri="{FF2B5EF4-FFF2-40B4-BE49-F238E27FC236}">
                <a16:creationId xmlns:a16="http://schemas.microsoft.com/office/drawing/2014/main" id="{4DB46C57-B36F-7B90-3DBF-9386C829F4BD}"/>
              </a:ext>
            </a:extLst>
          </xdr:cNvPr>
          <xdr:cNvSpPr/>
        </xdr:nvSpPr>
        <xdr:spPr>
          <a:xfrm>
            <a:off x="4233498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9" name="円/楕円 78">
            <a:extLst>
              <a:ext uri="{FF2B5EF4-FFF2-40B4-BE49-F238E27FC236}">
                <a16:creationId xmlns:a16="http://schemas.microsoft.com/office/drawing/2014/main" id="{EB8926F4-9BCD-32E5-86B2-C2BEE1840B56}"/>
              </a:ext>
            </a:extLst>
          </xdr:cNvPr>
          <xdr:cNvSpPr/>
        </xdr:nvSpPr>
        <xdr:spPr>
          <a:xfrm>
            <a:off x="4363653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0" name="円/楕円 79">
            <a:extLst>
              <a:ext uri="{FF2B5EF4-FFF2-40B4-BE49-F238E27FC236}">
                <a16:creationId xmlns:a16="http://schemas.microsoft.com/office/drawing/2014/main" id="{5FE2B6C3-5F1D-BC70-D328-A879E2D74537}"/>
              </a:ext>
            </a:extLst>
          </xdr:cNvPr>
          <xdr:cNvSpPr/>
        </xdr:nvSpPr>
        <xdr:spPr>
          <a:xfrm>
            <a:off x="4233498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円/楕円 80">
            <a:extLst>
              <a:ext uri="{FF2B5EF4-FFF2-40B4-BE49-F238E27FC236}">
                <a16:creationId xmlns:a16="http://schemas.microsoft.com/office/drawing/2014/main" id="{B44C0D71-0F9A-40E2-D7A2-6D5626E866C4}"/>
              </a:ext>
            </a:extLst>
          </xdr:cNvPr>
          <xdr:cNvSpPr/>
        </xdr:nvSpPr>
        <xdr:spPr>
          <a:xfrm>
            <a:off x="4363653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円/楕円 81">
            <a:extLst>
              <a:ext uri="{FF2B5EF4-FFF2-40B4-BE49-F238E27FC236}">
                <a16:creationId xmlns:a16="http://schemas.microsoft.com/office/drawing/2014/main" id="{137E34F7-34CE-EA01-95F7-65DB956E4679}"/>
              </a:ext>
            </a:extLst>
          </xdr:cNvPr>
          <xdr:cNvSpPr/>
        </xdr:nvSpPr>
        <xdr:spPr>
          <a:xfrm>
            <a:off x="3739697" y="906262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円/楕円 82">
            <a:extLst>
              <a:ext uri="{FF2B5EF4-FFF2-40B4-BE49-F238E27FC236}">
                <a16:creationId xmlns:a16="http://schemas.microsoft.com/office/drawing/2014/main" id="{54C0ABFC-8EEE-CE5E-BF37-07B80C4DFDF6}"/>
              </a:ext>
            </a:extLst>
          </xdr:cNvPr>
          <xdr:cNvSpPr/>
        </xdr:nvSpPr>
        <xdr:spPr>
          <a:xfrm>
            <a:off x="3823311" y="787939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円/楕円 83">
            <a:extLst>
              <a:ext uri="{FF2B5EF4-FFF2-40B4-BE49-F238E27FC236}">
                <a16:creationId xmlns:a16="http://schemas.microsoft.com/office/drawing/2014/main" id="{49ED1742-B254-D87F-4F9B-3735ACEF4F19}"/>
              </a:ext>
            </a:extLst>
          </xdr:cNvPr>
          <xdr:cNvSpPr/>
        </xdr:nvSpPr>
        <xdr:spPr>
          <a:xfrm>
            <a:off x="4915432" y="910505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5" name="円/楕円 84">
            <a:extLst>
              <a:ext uri="{FF2B5EF4-FFF2-40B4-BE49-F238E27FC236}">
                <a16:creationId xmlns:a16="http://schemas.microsoft.com/office/drawing/2014/main" id="{A71D2029-65C7-E262-2805-7D386682302D}"/>
              </a:ext>
            </a:extLst>
          </xdr:cNvPr>
          <xdr:cNvSpPr/>
        </xdr:nvSpPr>
        <xdr:spPr>
          <a:xfrm>
            <a:off x="4816709" y="792182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925062</xdr:colOff>
      <xdr:row>14</xdr:row>
      <xdr:rowOff>152871</xdr:rowOff>
    </xdr:from>
    <xdr:to>
      <xdr:col>6</xdr:col>
      <xdr:colOff>540926</xdr:colOff>
      <xdr:row>19</xdr:row>
      <xdr:rowOff>129352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60EBA579-E358-496B-3C98-D06161D7F127}"/>
            </a:ext>
          </a:extLst>
        </xdr:cNvPr>
        <xdr:cNvGrpSpPr/>
      </xdr:nvGrpSpPr>
      <xdr:grpSpPr>
        <a:xfrm>
          <a:off x="4721106" y="3544190"/>
          <a:ext cx="1513886" cy="1092964"/>
          <a:chOff x="3739697" y="772163"/>
          <a:chExt cx="1221454" cy="715332"/>
        </a:xfrm>
      </xdr:grpSpPr>
      <xdr:sp macro="" textlink="">
        <xdr:nvSpPr>
          <xdr:cNvPr id="87" name="角丸四角形 86">
            <a:extLst>
              <a:ext uri="{FF2B5EF4-FFF2-40B4-BE49-F238E27FC236}">
                <a16:creationId xmlns:a16="http://schemas.microsoft.com/office/drawing/2014/main" id="{BEF2EFB3-5689-29B5-75AB-E6ADA9B79811}"/>
              </a:ext>
            </a:extLst>
          </xdr:cNvPr>
          <xdr:cNvSpPr/>
        </xdr:nvSpPr>
        <xdr:spPr>
          <a:xfrm>
            <a:off x="3748560" y="791673"/>
            <a:ext cx="1209361" cy="69272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en-US" altLang="ja-JP" sz="1100"/>
              <a:t>S2</a:t>
            </a:r>
          </a:p>
          <a:p>
            <a:pPr algn="ctr"/>
            <a:r>
              <a:rPr kumimoji="1" lang="ja-JP" altLang="en-US" sz="1100"/>
              <a:t>セーブデータ選択</a:t>
            </a:r>
            <a:endParaRPr kumimoji="1" lang="en-US" altLang="ja-JP" sz="1100"/>
          </a:p>
          <a:p>
            <a:pPr algn="ctr"/>
            <a:r>
              <a:rPr kumimoji="1" lang="ja-JP" altLang="en-US" sz="1100" baseline="0"/>
              <a:t>（</a:t>
            </a:r>
            <a:r>
              <a:rPr kumimoji="1" lang="en-US" altLang="ja-JP" sz="1100" baseline="0"/>
              <a:t>Edit</a:t>
            </a:r>
            <a:r>
              <a:rPr kumimoji="1" lang="ja-JP" altLang="en-US" sz="1100" baseline="0"/>
              <a:t>モード）</a:t>
            </a:r>
            <a:endParaRPr kumimoji="1" lang="en-US" altLang="ja-JP" sz="1100" baseline="0"/>
          </a:p>
          <a:p>
            <a:pPr algn="ctr"/>
            <a:r>
              <a:rPr kumimoji="1" lang="en-US" altLang="ja-JP" sz="1100"/>
              <a:t>StorageControl.tsx</a:t>
            </a:r>
          </a:p>
        </xdr:txBody>
      </xdr:sp>
      <xdr:sp macro="" textlink="">
        <xdr:nvSpPr>
          <xdr:cNvPr id="88" name="円/楕円 87">
            <a:extLst>
              <a:ext uri="{FF2B5EF4-FFF2-40B4-BE49-F238E27FC236}">
                <a16:creationId xmlns:a16="http://schemas.microsoft.com/office/drawing/2014/main" id="{9ABA1A10-A25F-CEEF-5D6C-9FF7F4142D4D}"/>
              </a:ext>
            </a:extLst>
          </xdr:cNvPr>
          <xdr:cNvSpPr/>
        </xdr:nvSpPr>
        <xdr:spPr>
          <a:xfrm>
            <a:off x="3739697" y="1334159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" name="円/楕円 88">
            <a:extLst>
              <a:ext uri="{FF2B5EF4-FFF2-40B4-BE49-F238E27FC236}">
                <a16:creationId xmlns:a16="http://schemas.microsoft.com/office/drawing/2014/main" id="{29A6C22E-1983-CA92-DD2D-2701199F44F5}"/>
              </a:ext>
            </a:extLst>
          </xdr:cNvPr>
          <xdr:cNvSpPr/>
        </xdr:nvSpPr>
        <xdr:spPr>
          <a:xfrm>
            <a:off x="3835143" y="1437674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0" name="円/楕円 89">
            <a:extLst>
              <a:ext uri="{FF2B5EF4-FFF2-40B4-BE49-F238E27FC236}">
                <a16:creationId xmlns:a16="http://schemas.microsoft.com/office/drawing/2014/main" id="{2A1AA1DA-2115-1460-55F5-3C8C000E1D49}"/>
              </a:ext>
            </a:extLst>
          </xdr:cNvPr>
          <xdr:cNvSpPr/>
        </xdr:nvSpPr>
        <xdr:spPr>
          <a:xfrm>
            <a:off x="4915432" y="1329031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1" name="円/楕円 90">
            <a:extLst>
              <a:ext uri="{FF2B5EF4-FFF2-40B4-BE49-F238E27FC236}">
                <a16:creationId xmlns:a16="http://schemas.microsoft.com/office/drawing/2014/main" id="{EDC1E4E0-9CCB-601F-6494-4077475CF174}"/>
              </a:ext>
            </a:extLst>
          </xdr:cNvPr>
          <xdr:cNvSpPr/>
        </xdr:nvSpPr>
        <xdr:spPr>
          <a:xfrm>
            <a:off x="4823140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2" name="円/楕円 91">
            <a:extLst>
              <a:ext uri="{FF2B5EF4-FFF2-40B4-BE49-F238E27FC236}">
                <a16:creationId xmlns:a16="http://schemas.microsoft.com/office/drawing/2014/main" id="{6F8B24C4-44A3-2790-325D-D3630D3DA13D}"/>
              </a:ext>
            </a:extLst>
          </xdr:cNvPr>
          <xdr:cNvSpPr/>
        </xdr:nvSpPr>
        <xdr:spPr>
          <a:xfrm>
            <a:off x="4233498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3" name="円/楕円 92">
            <a:extLst>
              <a:ext uri="{FF2B5EF4-FFF2-40B4-BE49-F238E27FC236}">
                <a16:creationId xmlns:a16="http://schemas.microsoft.com/office/drawing/2014/main" id="{B5803E60-919B-3224-4037-7FDC11FC2ED0}"/>
              </a:ext>
            </a:extLst>
          </xdr:cNvPr>
          <xdr:cNvSpPr/>
        </xdr:nvSpPr>
        <xdr:spPr>
          <a:xfrm>
            <a:off x="4363653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4" name="円/楕円 93">
            <a:extLst>
              <a:ext uri="{FF2B5EF4-FFF2-40B4-BE49-F238E27FC236}">
                <a16:creationId xmlns:a16="http://schemas.microsoft.com/office/drawing/2014/main" id="{864B311D-543F-392D-FB5F-63CED30681AB}"/>
              </a:ext>
            </a:extLst>
          </xdr:cNvPr>
          <xdr:cNvSpPr/>
        </xdr:nvSpPr>
        <xdr:spPr>
          <a:xfrm>
            <a:off x="4233498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5" name="円/楕円 94">
            <a:extLst>
              <a:ext uri="{FF2B5EF4-FFF2-40B4-BE49-F238E27FC236}">
                <a16:creationId xmlns:a16="http://schemas.microsoft.com/office/drawing/2014/main" id="{F2BDEAB6-273C-28A1-B497-A8A408A6B519}"/>
              </a:ext>
            </a:extLst>
          </xdr:cNvPr>
          <xdr:cNvSpPr/>
        </xdr:nvSpPr>
        <xdr:spPr>
          <a:xfrm>
            <a:off x="4363653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6" name="円/楕円 95">
            <a:extLst>
              <a:ext uri="{FF2B5EF4-FFF2-40B4-BE49-F238E27FC236}">
                <a16:creationId xmlns:a16="http://schemas.microsoft.com/office/drawing/2014/main" id="{BFAEE52C-E737-DC5D-9560-D04D402F7AE5}"/>
              </a:ext>
            </a:extLst>
          </xdr:cNvPr>
          <xdr:cNvSpPr/>
        </xdr:nvSpPr>
        <xdr:spPr>
          <a:xfrm>
            <a:off x="3739697" y="906262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7" name="円/楕円 96">
            <a:extLst>
              <a:ext uri="{FF2B5EF4-FFF2-40B4-BE49-F238E27FC236}">
                <a16:creationId xmlns:a16="http://schemas.microsoft.com/office/drawing/2014/main" id="{0EDF239C-44D5-D60C-0CA2-74B81B5B15F4}"/>
              </a:ext>
            </a:extLst>
          </xdr:cNvPr>
          <xdr:cNvSpPr/>
        </xdr:nvSpPr>
        <xdr:spPr>
          <a:xfrm>
            <a:off x="3823311" y="787939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8" name="円/楕円 97">
            <a:extLst>
              <a:ext uri="{FF2B5EF4-FFF2-40B4-BE49-F238E27FC236}">
                <a16:creationId xmlns:a16="http://schemas.microsoft.com/office/drawing/2014/main" id="{103D7C20-A3B0-6EEE-9677-2236AEA2F35E}"/>
              </a:ext>
            </a:extLst>
          </xdr:cNvPr>
          <xdr:cNvSpPr/>
        </xdr:nvSpPr>
        <xdr:spPr>
          <a:xfrm>
            <a:off x="4915432" y="910505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9" name="円/楕円 98">
            <a:extLst>
              <a:ext uri="{FF2B5EF4-FFF2-40B4-BE49-F238E27FC236}">
                <a16:creationId xmlns:a16="http://schemas.microsoft.com/office/drawing/2014/main" id="{6EFFADD0-2E1B-83B7-0CB6-6ED85D73A22B}"/>
              </a:ext>
            </a:extLst>
          </xdr:cNvPr>
          <xdr:cNvSpPr/>
        </xdr:nvSpPr>
        <xdr:spPr>
          <a:xfrm>
            <a:off x="4816709" y="792182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243025</xdr:colOff>
      <xdr:row>14</xdr:row>
      <xdr:rowOff>152871</xdr:rowOff>
    </xdr:from>
    <xdr:to>
      <xdr:col>8</xdr:col>
      <xdr:colOff>815309</xdr:colOff>
      <xdr:row>19</xdr:row>
      <xdr:rowOff>129352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EF6B22C7-E4DB-1664-F737-E4FF518240C4}"/>
            </a:ext>
          </a:extLst>
        </xdr:cNvPr>
        <xdr:cNvGrpSpPr/>
      </xdr:nvGrpSpPr>
      <xdr:grpSpPr>
        <a:xfrm>
          <a:off x="6886102" y="3544190"/>
          <a:ext cx="1521295" cy="1092964"/>
          <a:chOff x="3739697" y="772163"/>
          <a:chExt cx="1221454" cy="715332"/>
        </a:xfrm>
      </xdr:grpSpPr>
      <xdr:sp macro="" textlink="">
        <xdr:nvSpPr>
          <xdr:cNvPr id="101" name="角丸四角形 100">
            <a:extLst>
              <a:ext uri="{FF2B5EF4-FFF2-40B4-BE49-F238E27FC236}">
                <a16:creationId xmlns:a16="http://schemas.microsoft.com/office/drawing/2014/main" id="{C7B0EB63-FAFF-B735-4595-7E8667EE7414}"/>
              </a:ext>
            </a:extLst>
          </xdr:cNvPr>
          <xdr:cNvSpPr/>
        </xdr:nvSpPr>
        <xdr:spPr>
          <a:xfrm>
            <a:off x="3748560" y="791673"/>
            <a:ext cx="1209361" cy="69272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en-US" altLang="ja-JP" sz="1100"/>
              <a:t>S3</a:t>
            </a:r>
          </a:p>
          <a:p>
            <a:pPr algn="ctr"/>
            <a:r>
              <a:rPr kumimoji="1" lang="ja-JP" altLang="en-US" sz="1100"/>
              <a:t>セーブデータ選択</a:t>
            </a:r>
            <a:endParaRPr kumimoji="1" lang="en-US" altLang="ja-JP" sz="1100"/>
          </a:p>
          <a:p>
            <a:pPr algn="ctr"/>
            <a:r>
              <a:rPr kumimoji="1" lang="ja-JP" altLang="en-US" sz="1100" baseline="0"/>
              <a:t>（</a:t>
            </a:r>
            <a:r>
              <a:rPr kumimoji="1" lang="en-US" altLang="ja-JP" sz="1100" baseline="0"/>
              <a:t>GALLERY</a:t>
            </a:r>
            <a:r>
              <a:rPr kumimoji="1" lang="ja-JP" altLang="en-US" sz="1100" baseline="0"/>
              <a:t>モード）</a:t>
            </a:r>
            <a:endParaRPr kumimoji="1" lang="en-US" altLang="ja-JP" sz="1100" baseline="0"/>
          </a:p>
          <a:p>
            <a:pPr algn="ctr"/>
            <a:r>
              <a:rPr kumimoji="1" lang="en-US" altLang="ja-JP" sz="1100"/>
              <a:t>StorageControl.tsx</a:t>
            </a:r>
          </a:p>
        </xdr:txBody>
      </xdr:sp>
      <xdr:sp macro="" textlink="">
        <xdr:nvSpPr>
          <xdr:cNvPr id="102" name="円/楕円 101">
            <a:extLst>
              <a:ext uri="{FF2B5EF4-FFF2-40B4-BE49-F238E27FC236}">
                <a16:creationId xmlns:a16="http://schemas.microsoft.com/office/drawing/2014/main" id="{CCC2902D-5255-DA4A-47B3-F9EDD12263ED}"/>
              </a:ext>
            </a:extLst>
          </xdr:cNvPr>
          <xdr:cNvSpPr/>
        </xdr:nvSpPr>
        <xdr:spPr>
          <a:xfrm>
            <a:off x="3739697" y="1334159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3" name="円/楕円 102">
            <a:extLst>
              <a:ext uri="{FF2B5EF4-FFF2-40B4-BE49-F238E27FC236}">
                <a16:creationId xmlns:a16="http://schemas.microsoft.com/office/drawing/2014/main" id="{8245F843-84E5-5668-7B69-2C878F182CF0}"/>
              </a:ext>
            </a:extLst>
          </xdr:cNvPr>
          <xdr:cNvSpPr/>
        </xdr:nvSpPr>
        <xdr:spPr>
          <a:xfrm>
            <a:off x="3835143" y="1437674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4" name="円/楕円 103">
            <a:extLst>
              <a:ext uri="{FF2B5EF4-FFF2-40B4-BE49-F238E27FC236}">
                <a16:creationId xmlns:a16="http://schemas.microsoft.com/office/drawing/2014/main" id="{65B783D7-5ED9-66D6-85F3-3DDC2FBD196C}"/>
              </a:ext>
            </a:extLst>
          </xdr:cNvPr>
          <xdr:cNvSpPr/>
        </xdr:nvSpPr>
        <xdr:spPr>
          <a:xfrm>
            <a:off x="4915432" y="1329031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5" name="円/楕円 104">
            <a:extLst>
              <a:ext uri="{FF2B5EF4-FFF2-40B4-BE49-F238E27FC236}">
                <a16:creationId xmlns:a16="http://schemas.microsoft.com/office/drawing/2014/main" id="{B0A2C939-0909-A407-AE93-6CA6C1B55420}"/>
              </a:ext>
            </a:extLst>
          </xdr:cNvPr>
          <xdr:cNvSpPr/>
        </xdr:nvSpPr>
        <xdr:spPr>
          <a:xfrm>
            <a:off x="4823140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6" name="円/楕円 105">
            <a:extLst>
              <a:ext uri="{FF2B5EF4-FFF2-40B4-BE49-F238E27FC236}">
                <a16:creationId xmlns:a16="http://schemas.microsoft.com/office/drawing/2014/main" id="{9844D4F7-5E30-1D76-F385-B3EA9372C4F4}"/>
              </a:ext>
            </a:extLst>
          </xdr:cNvPr>
          <xdr:cNvSpPr/>
        </xdr:nvSpPr>
        <xdr:spPr>
          <a:xfrm>
            <a:off x="4233498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7" name="円/楕円 106">
            <a:extLst>
              <a:ext uri="{FF2B5EF4-FFF2-40B4-BE49-F238E27FC236}">
                <a16:creationId xmlns:a16="http://schemas.microsoft.com/office/drawing/2014/main" id="{D2DFB75C-7F11-DF7F-2B99-3D8DEBDEFCAF}"/>
              </a:ext>
            </a:extLst>
          </xdr:cNvPr>
          <xdr:cNvSpPr/>
        </xdr:nvSpPr>
        <xdr:spPr>
          <a:xfrm>
            <a:off x="4363653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8" name="円/楕円 107">
            <a:extLst>
              <a:ext uri="{FF2B5EF4-FFF2-40B4-BE49-F238E27FC236}">
                <a16:creationId xmlns:a16="http://schemas.microsoft.com/office/drawing/2014/main" id="{6A97559D-1A60-C843-8353-FFB0540D190A}"/>
              </a:ext>
            </a:extLst>
          </xdr:cNvPr>
          <xdr:cNvSpPr/>
        </xdr:nvSpPr>
        <xdr:spPr>
          <a:xfrm>
            <a:off x="4233498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9" name="円/楕円 108">
            <a:extLst>
              <a:ext uri="{FF2B5EF4-FFF2-40B4-BE49-F238E27FC236}">
                <a16:creationId xmlns:a16="http://schemas.microsoft.com/office/drawing/2014/main" id="{291DBA08-92D2-11E5-7565-F740DFB8CE12}"/>
              </a:ext>
            </a:extLst>
          </xdr:cNvPr>
          <xdr:cNvSpPr/>
        </xdr:nvSpPr>
        <xdr:spPr>
          <a:xfrm>
            <a:off x="4363653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0" name="円/楕円 109">
            <a:extLst>
              <a:ext uri="{FF2B5EF4-FFF2-40B4-BE49-F238E27FC236}">
                <a16:creationId xmlns:a16="http://schemas.microsoft.com/office/drawing/2014/main" id="{83313360-420F-9E36-C25D-BBD093042C4D}"/>
              </a:ext>
            </a:extLst>
          </xdr:cNvPr>
          <xdr:cNvSpPr/>
        </xdr:nvSpPr>
        <xdr:spPr>
          <a:xfrm>
            <a:off x="3739697" y="906262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1" name="円/楕円 110">
            <a:extLst>
              <a:ext uri="{FF2B5EF4-FFF2-40B4-BE49-F238E27FC236}">
                <a16:creationId xmlns:a16="http://schemas.microsoft.com/office/drawing/2014/main" id="{59230B9B-F753-2669-C627-0D722DBCE58B}"/>
              </a:ext>
            </a:extLst>
          </xdr:cNvPr>
          <xdr:cNvSpPr/>
        </xdr:nvSpPr>
        <xdr:spPr>
          <a:xfrm>
            <a:off x="3823311" y="787939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2" name="円/楕円 111">
            <a:extLst>
              <a:ext uri="{FF2B5EF4-FFF2-40B4-BE49-F238E27FC236}">
                <a16:creationId xmlns:a16="http://schemas.microsoft.com/office/drawing/2014/main" id="{51376DED-FA27-BAEA-4E33-110CBA56C6A3}"/>
              </a:ext>
            </a:extLst>
          </xdr:cNvPr>
          <xdr:cNvSpPr/>
        </xdr:nvSpPr>
        <xdr:spPr>
          <a:xfrm>
            <a:off x="4915432" y="910505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3" name="円/楕円 112">
            <a:extLst>
              <a:ext uri="{FF2B5EF4-FFF2-40B4-BE49-F238E27FC236}">
                <a16:creationId xmlns:a16="http://schemas.microsoft.com/office/drawing/2014/main" id="{109EE7CC-B920-5E1A-8ADD-AFDE70E76A94}"/>
              </a:ext>
            </a:extLst>
          </xdr:cNvPr>
          <xdr:cNvSpPr/>
        </xdr:nvSpPr>
        <xdr:spPr>
          <a:xfrm>
            <a:off x="4816709" y="792182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837572</xdr:colOff>
      <xdr:row>24</xdr:row>
      <xdr:rowOff>76637</xdr:rowOff>
    </xdr:from>
    <xdr:to>
      <xdr:col>4</xdr:col>
      <xdr:colOff>574948</xdr:colOff>
      <xdr:row>28</xdr:row>
      <xdr:rowOff>38981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308FC6CF-2283-C7B2-0EAC-91A89E195738}"/>
            </a:ext>
          </a:extLst>
        </xdr:cNvPr>
        <xdr:cNvGrpSpPr/>
      </xdr:nvGrpSpPr>
      <xdr:grpSpPr>
        <a:xfrm>
          <a:off x="2735594" y="5700923"/>
          <a:ext cx="1635398" cy="855531"/>
          <a:chOff x="3739697" y="772163"/>
          <a:chExt cx="1221454" cy="715332"/>
        </a:xfrm>
      </xdr:grpSpPr>
      <xdr:sp macro="" textlink="">
        <xdr:nvSpPr>
          <xdr:cNvPr id="115" name="角丸四角形 114">
            <a:extLst>
              <a:ext uri="{FF2B5EF4-FFF2-40B4-BE49-F238E27FC236}">
                <a16:creationId xmlns:a16="http://schemas.microsoft.com/office/drawing/2014/main" id="{51DB8782-03B2-DC25-EF84-FF0333BE4A0B}"/>
              </a:ext>
            </a:extLst>
          </xdr:cNvPr>
          <xdr:cNvSpPr/>
        </xdr:nvSpPr>
        <xdr:spPr>
          <a:xfrm>
            <a:off x="3748560" y="791673"/>
            <a:ext cx="1209361" cy="69272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en-US" altLang="ja-JP" sz="1100"/>
              <a:t>S4</a:t>
            </a:r>
          </a:p>
          <a:p>
            <a:pPr algn="ctr"/>
            <a:r>
              <a:rPr kumimoji="1" lang="ja-JP" altLang="en-US" sz="1100"/>
              <a:t>初期設定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MapEditor.tsx</a:t>
            </a:r>
          </a:p>
        </xdr:txBody>
      </xdr:sp>
      <xdr:sp macro="" textlink="">
        <xdr:nvSpPr>
          <xdr:cNvPr id="116" name="円/楕円 115">
            <a:extLst>
              <a:ext uri="{FF2B5EF4-FFF2-40B4-BE49-F238E27FC236}">
                <a16:creationId xmlns:a16="http://schemas.microsoft.com/office/drawing/2014/main" id="{9D738509-BE52-585D-CB0E-D1F724889423}"/>
              </a:ext>
            </a:extLst>
          </xdr:cNvPr>
          <xdr:cNvSpPr/>
        </xdr:nvSpPr>
        <xdr:spPr>
          <a:xfrm>
            <a:off x="3739697" y="1334159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7" name="円/楕円 116">
            <a:extLst>
              <a:ext uri="{FF2B5EF4-FFF2-40B4-BE49-F238E27FC236}">
                <a16:creationId xmlns:a16="http://schemas.microsoft.com/office/drawing/2014/main" id="{7F55D573-50FE-95E9-4209-18F5CDC6ED59}"/>
              </a:ext>
            </a:extLst>
          </xdr:cNvPr>
          <xdr:cNvSpPr/>
        </xdr:nvSpPr>
        <xdr:spPr>
          <a:xfrm>
            <a:off x="3835143" y="1437674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8" name="円/楕円 117">
            <a:extLst>
              <a:ext uri="{FF2B5EF4-FFF2-40B4-BE49-F238E27FC236}">
                <a16:creationId xmlns:a16="http://schemas.microsoft.com/office/drawing/2014/main" id="{B4DA061E-C74D-FFC8-E682-DDDC1C061FED}"/>
              </a:ext>
            </a:extLst>
          </xdr:cNvPr>
          <xdr:cNvSpPr/>
        </xdr:nvSpPr>
        <xdr:spPr>
          <a:xfrm>
            <a:off x="4915432" y="1329031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9" name="円/楕円 118">
            <a:extLst>
              <a:ext uri="{FF2B5EF4-FFF2-40B4-BE49-F238E27FC236}">
                <a16:creationId xmlns:a16="http://schemas.microsoft.com/office/drawing/2014/main" id="{6F2B0C4A-3E40-6E01-4B4F-CA4D35178C81}"/>
              </a:ext>
            </a:extLst>
          </xdr:cNvPr>
          <xdr:cNvSpPr/>
        </xdr:nvSpPr>
        <xdr:spPr>
          <a:xfrm>
            <a:off x="4823140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0" name="円/楕円 119">
            <a:extLst>
              <a:ext uri="{FF2B5EF4-FFF2-40B4-BE49-F238E27FC236}">
                <a16:creationId xmlns:a16="http://schemas.microsoft.com/office/drawing/2014/main" id="{F93B99E3-FF74-0F60-E9AB-5168A71CC6F4}"/>
              </a:ext>
            </a:extLst>
          </xdr:cNvPr>
          <xdr:cNvSpPr/>
        </xdr:nvSpPr>
        <xdr:spPr>
          <a:xfrm>
            <a:off x="4233498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1" name="円/楕円 120">
            <a:extLst>
              <a:ext uri="{FF2B5EF4-FFF2-40B4-BE49-F238E27FC236}">
                <a16:creationId xmlns:a16="http://schemas.microsoft.com/office/drawing/2014/main" id="{BF5CC129-61E3-9BE8-A664-98515338B777}"/>
              </a:ext>
            </a:extLst>
          </xdr:cNvPr>
          <xdr:cNvSpPr/>
        </xdr:nvSpPr>
        <xdr:spPr>
          <a:xfrm>
            <a:off x="4363653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2" name="円/楕円 121">
            <a:extLst>
              <a:ext uri="{FF2B5EF4-FFF2-40B4-BE49-F238E27FC236}">
                <a16:creationId xmlns:a16="http://schemas.microsoft.com/office/drawing/2014/main" id="{ED82A500-D543-FDAE-2B9A-AF56195D4D83}"/>
              </a:ext>
            </a:extLst>
          </xdr:cNvPr>
          <xdr:cNvSpPr/>
        </xdr:nvSpPr>
        <xdr:spPr>
          <a:xfrm>
            <a:off x="4233498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3" name="円/楕円 122">
            <a:extLst>
              <a:ext uri="{FF2B5EF4-FFF2-40B4-BE49-F238E27FC236}">
                <a16:creationId xmlns:a16="http://schemas.microsoft.com/office/drawing/2014/main" id="{C61ED893-95BF-A85D-4339-E1F72E99BC6A}"/>
              </a:ext>
            </a:extLst>
          </xdr:cNvPr>
          <xdr:cNvSpPr/>
        </xdr:nvSpPr>
        <xdr:spPr>
          <a:xfrm>
            <a:off x="4363653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4" name="円/楕円 123">
            <a:extLst>
              <a:ext uri="{FF2B5EF4-FFF2-40B4-BE49-F238E27FC236}">
                <a16:creationId xmlns:a16="http://schemas.microsoft.com/office/drawing/2014/main" id="{094DBC0D-123D-6308-B277-012656CE516A}"/>
              </a:ext>
            </a:extLst>
          </xdr:cNvPr>
          <xdr:cNvSpPr/>
        </xdr:nvSpPr>
        <xdr:spPr>
          <a:xfrm>
            <a:off x="3739697" y="906262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5" name="円/楕円 124">
            <a:extLst>
              <a:ext uri="{FF2B5EF4-FFF2-40B4-BE49-F238E27FC236}">
                <a16:creationId xmlns:a16="http://schemas.microsoft.com/office/drawing/2014/main" id="{D3F7C2F4-5254-2EC3-727D-71ACCBAE41B0}"/>
              </a:ext>
            </a:extLst>
          </xdr:cNvPr>
          <xdr:cNvSpPr/>
        </xdr:nvSpPr>
        <xdr:spPr>
          <a:xfrm>
            <a:off x="3823311" y="787939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6" name="円/楕円 125">
            <a:extLst>
              <a:ext uri="{FF2B5EF4-FFF2-40B4-BE49-F238E27FC236}">
                <a16:creationId xmlns:a16="http://schemas.microsoft.com/office/drawing/2014/main" id="{4210D25E-5E1D-FAE3-09C6-39B6D6A5BB33}"/>
              </a:ext>
            </a:extLst>
          </xdr:cNvPr>
          <xdr:cNvSpPr/>
        </xdr:nvSpPr>
        <xdr:spPr>
          <a:xfrm>
            <a:off x="4915432" y="910505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27" name="円/楕円 126">
            <a:extLst>
              <a:ext uri="{FF2B5EF4-FFF2-40B4-BE49-F238E27FC236}">
                <a16:creationId xmlns:a16="http://schemas.microsoft.com/office/drawing/2014/main" id="{8A1413E4-4E0C-A36A-ED09-516883111EE4}"/>
              </a:ext>
            </a:extLst>
          </xdr:cNvPr>
          <xdr:cNvSpPr/>
        </xdr:nvSpPr>
        <xdr:spPr>
          <a:xfrm>
            <a:off x="4816709" y="792182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777051</xdr:colOff>
      <xdr:row>31</xdr:row>
      <xdr:rowOff>232148</xdr:rowOff>
    </xdr:from>
    <xdr:to>
      <xdr:col>6</xdr:col>
      <xdr:colOff>506588</xdr:colOff>
      <xdr:row>35</xdr:row>
      <xdr:rowOff>199750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4B73755-5406-FA9B-1723-A131EA085352}"/>
            </a:ext>
          </a:extLst>
        </xdr:cNvPr>
        <xdr:cNvGrpSpPr/>
      </xdr:nvGrpSpPr>
      <xdr:grpSpPr>
        <a:xfrm>
          <a:off x="4573095" y="7419511"/>
          <a:ext cx="1627559" cy="860788"/>
          <a:chOff x="3739697" y="772163"/>
          <a:chExt cx="1221454" cy="715332"/>
        </a:xfrm>
      </xdr:grpSpPr>
      <xdr:sp macro="" textlink="">
        <xdr:nvSpPr>
          <xdr:cNvPr id="129" name="角丸四角形 128">
            <a:extLst>
              <a:ext uri="{FF2B5EF4-FFF2-40B4-BE49-F238E27FC236}">
                <a16:creationId xmlns:a16="http://schemas.microsoft.com/office/drawing/2014/main" id="{21B7984D-6C1B-DF36-EE97-2265548F22CF}"/>
              </a:ext>
            </a:extLst>
          </xdr:cNvPr>
          <xdr:cNvSpPr/>
        </xdr:nvSpPr>
        <xdr:spPr>
          <a:xfrm>
            <a:off x="3748560" y="791673"/>
            <a:ext cx="1209361" cy="69272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en-US" altLang="ja-JP" sz="1100"/>
              <a:t>S5</a:t>
            </a:r>
          </a:p>
          <a:p>
            <a:pPr algn="ctr"/>
            <a:r>
              <a:rPr kumimoji="1" lang="ja-JP" altLang="en-US" sz="1100"/>
              <a:t>地図編集画面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MapEditor.tsx</a:t>
            </a:r>
          </a:p>
        </xdr:txBody>
      </xdr:sp>
      <xdr:sp macro="" textlink="">
        <xdr:nvSpPr>
          <xdr:cNvPr id="130" name="円/楕円 129">
            <a:extLst>
              <a:ext uri="{FF2B5EF4-FFF2-40B4-BE49-F238E27FC236}">
                <a16:creationId xmlns:a16="http://schemas.microsoft.com/office/drawing/2014/main" id="{28DBA6A6-B4DD-37D6-1C18-0FA430093DDE}"/>
              </a:ext>
            </a:extLst>
          </xdr:cNvPr>
          <xdr:cNvSpPr/>
        </xdr:nvSpPr>
        <xdr:spPr>
          <a:xfrm>
            <a:off x="3739697" y="1334159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1" name="円/楕円 130">
            <a:extLst>
              <a:ext uri="{FF2B5EF4-FFF2-40B4-BE49-F238E27FC236}">
                <a16:creationId xmlns:a16="http://schemas.microsoft.com/office/drawing/2014/main" id="{EFF66D36-561B-D36B-CE83-2664F5096101}"/>
              </a:ext>
            </a:extLst>
          </xdr:cNvPr>
          <xdr:cNvSpPr/>
        </xdr:nvSpPr>
        <xdr:spPr>
          <a:xfrm>
            <a:off x="3835143" y="1437674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2" name="円/楕円 131">
            <a:extLst>
              <a:ext uri="{FF2B5EF4-FFF2-40B4-BE49-F238E27FC236}">
                <a16:creationId xmlns:a16="http://schemas.microsoft.com/office/drawing/2014/main" id="{991C385D-59DD-0889-B119-7633B77C3246}"/>
              </a:ext>
            </a:extLst>
          </xdr:cNvPr>
          <xdr:cNvSpPr/>
        </xdr:nvSpPr>
        <xdr:spPr>
          <a:xfrm>
            <a:off x="4915432" y="1329031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3" name="円/楕円 132">
            <a:extLst>
              <a:ext uri="{FF2B5EF4-FFF2-40B4-BE49-F238E27FC236}">
                <a16:creationId xmlns:a16="http://schemas.microsoft.com/office/drawing/2014/main" id="{2C1F50E2-B3DC-D5F8-0E53-DDC22E97AA66}"/>
              </a:ext>
            </a:extLst>
          </xdr:cNvPr>
          <xdr:cNvSpPr/>
        </xdr:nvSpPr>
        <xdr:spPr>
          <a:xfrm>
            <a:off x="4823140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4" name="円/楕円 133">
            <a:extLst>
              <a:ext uri="{FF2B5EF4-FFF2-40B4-BE49-F238E27FC236}">
                <a16:creationId xmlns:a16="http://schemas.microsoft.com/office/drawing/2014/main" id="{BD1BD06D-9315-20F3-9E8E-FDD176EC4A5B}"/>
              </a:ext>
            </a:extLst>
          </xdr:cNvPr>
          <xdr:cNvSpPr/>
        </xdr:nvSpPr>
        <xdr:spPr>
          <a:xfrm>
            <a:off x="4233498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5" name="円/楕円 134">
            <a:extLst>
              <a:ext uri="{FF2B5EF4-FFF2-40B4-BE49-F238E27FC236}">
                <a16:creationId xmlns:a16="http://schemas.microsoft.com/office/drawing/2014/main" id="{FDE79DC3-0C8D-E518-665B-7228D1A28B14}"/>
              </a:ext>
            </a:extLst>
          </xdr:cNvPr>
          <xdr:cNvSpPr/>
        </xdr:nvSpPr>
        <xdr:spPr>
          <a:xfrm>
            <a:off x="4363653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6" name="円/楕円 135">
            <a:extLst>
              <a:ext uri="{FF2B5EF4-FFF2-40B4-BE49-F238E27FC236}">
                <a16:creationId xmlns:a16="http://schemas.microsoft.com/office/drawing/2014/main" id="{CBF651E8-D800-2E7C-2328-0CB4494EFD69}"/>
              </a:ext>
            </a:extLst>
          </xdr:cNvPr>
          <xdr:cNvSpPr/>
        </xdr:nvSpPr>
        <xdr:spPr>
          <a:xfrm>
            <a:off x="4233498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7" name="円/楕円 136">
            <a:extLst>
              <a:ext uri="{FF2B5EF4-FFF2-40B4-BE49-F238E27FC236}">
                <a16:creationId xmlns:a16="http://schemas.microsoft.com/office/drawing/2014/main" id="{B3A65E58-B87E-B645-D4C9-FBC807A1947D}"/>
              </a:ext>
            </a:extLst>
          </xdr:cNvPr>
          <xdr:cNvSpPr/>
        </xdr:nvSpPr>
        <xdr:spPr>
          <a:xfrm>
            <a:off x="4363653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8" name="円/楕円 137">
            <a:extLst>
              <a:ext uri="{FF2B5EF4-FFF2-40B4-BE49-F238E27FC236}">
                <a16:creationId xmlns:a16="http://schemas.microsoft.com/office/drawing/2014/main" id="{3C2A244D-048D-1AD1-50B3-418C54B9EE00}"/>
              </a:ext>
            </a:extLst>
          </xdr:cNvPr>
          <xdr:cNvSpPr/>
        </xdr:nvSpPr>
        <xdr:spPr>
          <a:xfrm>
            <a:off x="3739697" y="906262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9" name="円/楕円 138">
            <a:extLst>
              <a:ext uri="{FF2B5EF4-FFF2-40B4-BE49-F238E27FC236}">
                <a16:creationId xmlns:a16="http://schemas.microsoft.com/office/drawing/2014/main" id="{9F31A818-B008-FD54-FA04-F4299A9A96B2}"/>
              </a:ext>
            </a:extLst>
          </xdr:cNvPr>
          <xdr:cNvSpPr/>
        </xdr:nvSpPr>
        <xdr:spPr>
          <a:xfrm>
            <a:off x="3823311" y="787939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0" name="円/楕円 139">
            <a:extLst>
              <a:ext uri="{FF2B5EF4-FFF2-40B4-BE49-F238E27FC236}">
                <a16:creationId xmlns:a16="http://schemas.microsoft.com/office/drawing/2014/main" id="{4C64C493-5874-4E90-A4E2-24C48BEDAEC1}"/>
              </a:ext>
            </a:extLst>
          </xdr:cNvPr>
          <xdr:cNvSpPr/>
        </xdr:nvSpPr>
        <xdr:spPr>
          <a:xfrm>
            <a:off x="4915432" y="910505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1" name="円/楕円 140">
            <a:extLst>
              <a:ext uri="{FF2B5EF4-FFF2-40B4-BE49-F238E27FC236}">
                <a16:creationId xmlns:a16="http://schemas.microsoft.com/office/drawing/2014/main" id="{EF7DA26C-308B-B193-CBC0-AEB2CED2AB36}"/>
              </a:ext>
            </a:extLst>
          </xdr:cNvPr>
          <xdr:cNvSpPr/>
        </xdr:nvSpPr>
        <xdr:spPr>
          <a:xfrm>
            <a:off x="4816709" y="792182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704624</xdr:colOff>
      <xdr:row>24</xdr:row>
      <xdr:rowOff>73722</xdr:rowOff>
    </xdr:from>
    <xdr:to>
      <xdr:col>8</xdr:col>
      <xdr:colOff>438081</xdr:colOff>
      <xdr:row>28</xdr:row>
      <xdr:rowOff>32154</xdr:rowOff>
    </xdr:to>
    <xdr:grpSp>
      <xdr:nvGrpSpPr>
        <xdr:cNvPr id="142" name="グループ化 141">
          <a:extLst>
            <a:ext uri="{FF2B5EF4-FFF2-40B4-BE49-F238E27FC236}">
              <a16:creationId xmlns:a16="http://schemas.microsoft.com/office/drawing/2014/main" id="{C29E7EE0-1302-A20F-2203-4621C328C144}"/>
            </a:ext>
          </a:extLst>
        </xdr:cNvPr>
        <xdr:cNvGrpSpPr/>
      </xdr:nvGrpSpPr>
      <xdr:grpSpPr>
        <a:xfrm>
          <a:off x="6398690" y="5698008"/>
          <a:ext cx="1631479" cy="851619"/>
          <a:chOff x="3739697" y="772163"/>
          <a:chExt cx="1221454" cy="715332"/>
        </a:xfrm>
      </xdr:grpSpPr>
      <xdr:sp macro="" textlink="">
        <xdr:nvSpPr>
          <xdr:cNvPr id="143" name="角丸四角形 142">
            <a:extLst>
              <a:ext uri="{FF2B5EF4-FFF2-40B4-BE49-F238E27FC236}">
                <a16:creationId xmlns:a16="http://schemas.microsoft.com/office/drawing/2014/main" id="{555AB04B-11C4-FF95-B1C7-410B988A4691}"/>
              </a:ext>
            </a:extLst>
          </xdr:cNvPr>
          <xdr:cNvSpPr/>
        </xdr:nvSpPr>
        <xdr:spPr>
          <a:xfrm>
            <a:off x="3748560" y="791673"/>
            <a:ext cx="1209360" cy="69272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none" rtlCol="0" anchor="t"/>
          <a:lstStyle/>
          <a:p>
            <a:pPr algn="ctr"/>
            <a:r>
              <a:rPr kumimoji="1" lang="en-US" altLang="ja-JP" sz="1100"/>
              <a:t>S6</a:t>
            </a:r>
          </a:p>
          <a:p>
            <a:pPr algn="ctr"/>
            <a:r>
              <a:rPr kumimoji="1" lang="ja-JP" altLang="en-US" sz="1100"/>
              <a:t>地図閲覧画面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MapViewer</a:t>
            </a:r>
          </a:p>
        </xdr:txBody>
      </xdr:sp>
      <xdr:sp macro="" textlink="">
        <xdr:nvSpPr>
          <xdr:cNvPr id="144" name="円/楕円 143">
            <a:extLst>
              <a:ext uri="{FF2B5EF4-FFF2-40B4-BE49-F238E27FC236}">
                <a16:creationId xmlns:a16="http://schemas.microsoft.com/office/drawing/2014/main" id="{A245ECC5-D83B-7AC6-286E-7F48E15A9A78}"/>
              </a:ext>
            </a:extLst>
          </xdr:cNvPr>
          <xdr:cNvSpPr/>
        </xdr:nvSpPr>
        <xdr:spPr>
          <a:xfrm>
            <a:off x="3739697" y="1334159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5" name="円/楕円 144">
            <a:extLst>
              <a:ext uri="{FF2B5EF4-FFF2-40B4-BE49-F238E27FC236}">
                <a16:creationId xmlns:a16="http://schemas.microsoft.com/office/drawing/2014/main" id="{3737D15D-0EAA-2040-6518-28D3A2FEA927}"/>
              </a:ext>
            </a:extLst>
          </xdr:cNvPr>
          <xdr:cNvSpPr/>
        </xdr:nvSpPr>
        <xdr:spPr>
          <a:xfrm>
            <a:off x="3835143" y="1437674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6" name="円/楕円 145">
            <a:extLst>
              <a:ext uri="{FF2B5EF4-FFF2-40B4-BE49-F238E27FC236}">
                <a16:creationId xmlns:a16="http://schemas.microsoft.com/office/drawing/2014/main" id="{B9A80BCF-0B54-B791-E69C-9AE4D16B5847}"/>
              </a:ext>
            </a:extLst>
          </xdr:cNvPr>
          <xdr:cNvSpPr/>
        </xdr:nvSpPr>
        <xdr:spPr>
          <a:xfrm>
            <a:off x="4915432" y="1329031"/>
            <a:ext cx="45719" cy="43904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7" name="円/楕円 146">
            <a:extLst>
              <a:ext uri="{FF2B5EF4-FFF2-40B4-BE49-F238E27FC236}">
                <a16:creationId xmlns:a16="http://schemas.microsoft.com/office/drawing/2014/main" id="{0AAD1FEA-6A00-9251-33EF-075CD6081EF3}"/>
              </a:ext>
            </a:extLst>
          </xdr:cNvPr>
          <xdr:cNvSpPr/>
        </xdr:nvSpPr>
        <xdr:spPr>
          <a:xfrm>
            <a:off x="4823140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8" name="円/楕円 147">
            <a:extLst>
              <a:ext uri="{FF2B5EF4-FFF2-40B4-BE49-F238E27FC236}">
                <a16:creationId xmlns:a16="http://schemas.microsoft.com/office/drawing/2014/main" id="{4177432B-2F0E-38F9-CF28-F9F6264B896C}"/>
              </a:ext>
            </a:extLst>
          </xdr:cNvPr>
          <xdr:cNvSpPr/>
        </xdr:nvSpPr>
        <xdr:spPr>
          <a:xfrm>
            <a:off x="4233498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9" name="円/楕円 148">
            <a:extLst>
              <a:ext uri="{FF2B5EF4-FFF2-40B4-BE49-F238E27FC236}">
                <a16:creationId xmlns:a16="http://schemas.microsoft.com/office/drawing/2014/main" id="{504C54EC-3CAA-6594-89F8-2720CC2A39FF}"/>
              </a:ext>
            </a:extLst>
          </xdr:cNvPr>
          <xdr:cNvSpPr/>
        </xdr:nvSpPr>
        <xdr:spPr>
          <a:xfrm>
            <a:off x="4363653" y="1441618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0" name="円/楕円 149">
            <a:extLst>
              <a:ext uri="{FF2B5EF4-FFF2-40B4-BE49-F238E27FC236}">
                <a16:creationId xmlns:a16="http://schemas.microsoft.com/office/drawing/2014/main" id="{8ECC7E17-AFE2-52F9-9147-E47EA21B86F8}"/>
              </a:ext>
            </a:extLst>
          </xdr:cNvPr>
          <xdr:cNvSpPr/>
        </xdr:nvSpPr>
        <xdr:spPr>
          <a:xfrm>
            <a:off x="4233498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1" name="円/楕円 150">
            <a:extLst>
              <a:ext uri="{FF2B5EF4-FFF2-40B4-BE49-F238E27FC236}">
                <a16:creationId xmlns:a16="http://schemas.microsoft.com/office/drawing/2014/main" id="{BE235FB4-2FCC-B6E0-D603-B3C1874F321C}"/>
              </a:ext>
            </a:extLst>
          </xdr:cNvPr>
          <xdr:cNvSpPr/>
        </xdr:nvSpPr>
        <xdr:spPr>
          <a:xfrm>
            <a:off x="4363653" y="772163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2" name="円/楕円 151">
            <a:extLst>
              <a:ext uri="{FF2B5EF4-FFF2-40B4-BE49-F238E27FC236}">
                <a16:creationId xmlns:a16="http://schemas.microsoft.com/office/drawing/2014/main" id="{5A8696D2-0588-3AE8-F9F6-85CA1B1E9176}"/>
              </a:ext>
            </a:extLst>
          </xdr:cNvPr>
          <xdr:cNvSpPr/>
        </xdr:nvSpPr>
        <xdr:spPr>
          <a:xfrm>
            <a:off x="3739697" y="906262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3" name="円/楕円 152">
            <a:extLst>
              <a:ext uri="{FF2B5EF4-FFF2-40B4-BE49-F238E27FC236}">
                <a16:creationId xmlns:a16="http://schemas.microsoft.com/office/drawing/2014/main" id="{6D3715B5-A6BB-771A-360A-B9912545206C}"/>
              </a:ext>
            </a:extLst>
          </xdr:cNvPr>
          <xdr:cNvSpPr/>
        </xdr:nvSpPr>
        <xdr:spPr>
          <a:xfrm>
            <a:off x="3823311" y="787939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4" name="円/楕円 153">
            <a:extLst>
              <a:ext uri="{FF2B5EF4-FFF2-40B4-BE49-F238E27FC236}">
                <a16:creationId xmlns:a16="http://schemas.microsoft.com/office/drawing/2014/main" id="{693091EF-1314-D0C0-1597-0ED37FA12140}"/>
              </a:ext>
            </a:extLst>
          </xdr:cNvPr>
          <xdr:cNvSpPr/>
        </xdr:nvSpPr>
        <xdr:spPr>
          <a:xfrm>
            <a:off x="4915432" y="910505"/>
            <a:ext cx="45719" cy="48028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5" name="円/楕円 154">
            <a:extLst>
              <a:ext uri="{FF2B5EF4-FFF2-40B4-BE49-F238E27FC236}">
                <a16:creationId xmlns:a16="http://schemas.microsoft.com/office/drawing/2014/main" id="{9333D617-588E-D045-3FCF-DC260D166367}"/>
              </a:ext>
            </a:extLst>
          </xdr:cNvPr>
          <xdr:cNvSpPr/>
        </xdr:nvSpPr>
        <xdr:spPr>
          <a:xfrm>
            <a:off x="4816709" y="792182"/>
            <a:ext cx="45719" cy="45877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65385</xdr:colOff>
      <xdr:row>9</xdr:row>
      <xdr:rowOff>161794</xdr:rowOff>
    </xdr:from>
    <xdr:to>
      <xdr:col>5</xdr:col>
      <xdr:colOff>488718</xdr:colOff>
      <xdr:row>15</xdr:row>
      <xdr:rowOff>62716</xdr:rowOff>
    </xdr:to>
    <xdr:sp macro="" textlink="">
      <xdr:nvSpPr>
        <xdr:cNvPr id="167" name="フリーフォーム 166">
          <a:extLst>
            <a:ext uri="{FF2B5EF4-FFF2-40B4-BE49-F238E27FC236}">
              <a16:creationId xmlns:a16="http://schemas.microsoft.com/office/drawing/2014/main" id="{2E1FF16D-FC2D-6AC7-DB50-63100009D176}"/>
            </a:ext>
          </a:extLst>
        </xdr:cNvPr>
        <xdr:cNvSpPr/>
      </xdr:nvSpPr>
      <xdr:spPr>
        <a:xfrm>
          <a:off x="3891064" y="2278461"/>
          <a:ext cx="1379753" cy="1312033"/>
        </a:xfrm>
        <a:custGeom>
          <a:avLst/>
          <a:gdLst>
            <a:gd name="connsiteX0" fmla="*/ 0 w 1378085"/>
            <a:gd name="connsiteY0" fmla="*/ 1251986 h 1251986"/>
            <a:gd name="connsiteX1" fmla="*/ 927730 w 1378085"/>
            <a:gd name="connsiteY1" fmla="*/ 540425 h 1251986"/>
            <a:gd name="connsiteX2" fmla="*/ 1378085 w 1378085"/>
            <a:gd name="connsiteY2" fmla="*/ 0 h 1251986"/>
            <a:gd name="connsiteX3" fmla="*/ 1378085 w 1378085"/>
            <a:gd name="connsiteY3" fmla="*/ 0 h 12519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78085" h="1251986">
              <a:moveTo>
                <a:pt x="0" y="1251986"/>
              </a:moveTo>
              <a:cubicBezTo>
                <a:pt x="349024" y="1000537"/>
                <a:pt x="698049" y="749089"/>
                <a:pt x="927730" y="540425"/>
              </a:cubicBezTo>
              <a:cubicBezTo>
                <a:pt x="1157411" y="331761"/>
                <a:pt x="1378085" y="0"/>
                <a:pt x="1378085" y="0"/>
              </a:cubicBezTo>
              <a:lnTo>
                <a:pt x="1378085" y="0"/>
              </a:ln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829526</xdr:colOff>
      <xdr:row>9</xdr:row>
      <xdr:rowOff>150635</xdr:rowOff>
    </xdr:from>
    <xdr:to>
      <xdr:col>6</xdr:col>
      <xdr:colOff>231739</xdr:colOff>
      <xdr:row>14</xdr:row>
      <xdr:rowOff>202632</xdr:rowOff>
    </xdr:to>
    <xdr:sp macro="" textlink="">
      <xdr:nvSpPr>
        <xdr:cNvPr id="171" name="フリーフォーム 170">
          <a:extLst>
            <a:ext uri="{FF2B5EF4-FFF2-40B4-BE49-F238E27FC236}">
              <a16:creationId xmlns:a16="http://schemas.microsoft.com/office/drawing/2014/main" id="{31449653-6538-1EB4-E9DA-88C8138FE2CC}"/>
            </a:ext>
          </a:extLst>
        </xdr:cNvPr>
        <xdr:cNvSpPr/>
      </xdr:nvSpPr>
      <xdr:spPr>
        <a:xfrm>
          <a:off x="5611625" y="2267302"/>
          <a:ext cx="358633" cy="1227923"/>
        </a:xfrm>
        <a:custGeom>
          <a:avLst/>
          <a:gdLst>
            <a:gd name="connsiteX0" fmla="*/ 135106 w 136464"/>
            <a:gd name="connsiteY0" fmla="*/ 0 h 1152908"/>
            <a:gd name="connsiteX1" fmla="*/ 117092 w 136464"/>
            <a:gd name="connsiteY1" fmla="*/ 540426 h 1152908"/>
            <a:gd name="connsiteX2" fmla="*/ 0 w 136464"/>
            <a:gd name="connsiteY2" fmla="*/ 1152908 h 11529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464" h="1152908">
              <a:moveTo>
                <a:pt x="135106" y="0"/>
              </a:moveTo>
              <a:cubicBezTo>
                <a:pt x="137358" y="174137"/>
                <a:pt x="139610" y="348275"/>
                <a:pt x="117092" y="540426"/>
              </a:cubicBezTo>
              <a:cubicBezTo>
                <a:pt x="94574" y="732577"/>
                <a:pt x="47287" y="942742"/>
                <a:pt x="0" y="1152908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724570</xdr:colOff>
      <xdr:row>8</xdr:row>
      <xdr:rowOff>71724</xdr:rowOff>
    </xdr:from>
    <xdr:to>
      <xdr:col>8</xdr:col>
      <xdr:colOff>23235</xdr:colOff>
      <xdr:row>14</xdr:row>
      <xdr:rowOff>206830</xdr:rowOff>
    </xdr:to>
    <xdr:sp macro="" textlink="">
      <xdr:nvSpPr>
        <xdr:cNvPr id="172" name="フリーフォーム 171">
          <a:extLst>
            <a:ext uri="{FF2B5EF4-FFF2-40B4-BE49-F238E27FC236}">
              <a16:creationId xmlns:a16="http://schemas.microsoft.com/office/drawing/2014/main" id="{B8C0A0E8-22B8-BBB9-CE0F-D09D9A14AF46}"/>
            </a:ext>
          </a:extLst>
        </xdr:cNvPr>
        <xdr:cNvSpPr/>
      </xdr:nvSpPr>
      <xdr:spPr>
        <a:xfrm>
          <a:off x="6463089" y="1953205"/>
          <a:ext cx="1211504" cy="1546218"/>
        </a:xfrm>
        <a:custGeom>
          <a:avLst/>
          <a:gdLst>
            <a:gd name="connsiteX0" fmla="*/ 0 w 1306028"/>
            <a:gd name="connsiteY0" fmla="*/ 0 h 1486170"/>
            <a:gd name="connsiteX1" fmla="*/ 1107872 w 1306028"/>
            <a:gd name="connsiteY1" fmla="*/ 684539 h 1486170"/>
            <a:gd name="connsiteX2" fmla="*/ 1306028 w 1306028"/>
            <a:gd name="connsiteY2" fmla="*/ 1486170 h 1486170"/>
            <a:gd name="connsiteX0" fmla="*/ 0 w 1309143"/>
            <a:gd name="connsiteY0" fmla="*/ 0 h 1486170"/>
            <a:gd name="connsiteX1" fmla="*/ 1107872 w 1309143"/>
            <a:gd name="connsiteY1" fmla="*/ 684539 h 1486170"/>
            <a:gd name="connsiteX2" fmla="*/ 1306028 w 1309143"/>
            <a:gd name="connsiteY2" fmla="*/ 1486170 h 14861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09143" h="1486170">
              <a:moveTo>
                <a:pt x="0" y="0"/>
              </a:moveTo>
              <a:cubicBezTo>
                <a:pt x="445100" y="218422"/>
                <a:pt x="890201" y="436844"/>
                <a:pt x="1107872" y="684539"/>
              </a:cubicBezTo>
              <a:cubicBezTo>
                <a:pt x="1325543" y="932234"/>
                <a:pt x="1313390" y="1181212"/>
                <a:pt x="1306028" y="1486170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619006</xdr:colOff>
      <xdr:row>19</xdr:row>
      <xdr:rowOff>88116</xdr:rowOff>
    </xdr:from>
    <xdr:to>
      <xdr:col>5</xdr:col>
      <xdr:colOff>807309</xdr:colOff>
      <xdr:row>32</xdr:row>
      <xdr:rowOff>18031</xdr:rowOff>
    </xdr:to>
    <xdr:sp macro="" textlink="">
      <xdr:nvSpPr>
        <xdr:cNvPr id="178" name="フリーフォーム 177">
          <a:extLst>
            <a:ext uri="{FF2B5EF4-FFF2-40B4-BE49-F238E27FC236}">
              <a16:creationId xmlns:a16="http://schemas.microsoft.com/office/drawing/2014/main" id="{A5290A90-926F-6AF4-A22E-CC85E3779918}"/>
            </a:ext>
          </a:extLst>
        </xdr:cNvPr>
        <xdr:cNvSpPr/>
      </xdr:nvSpPr>
      <xdr:spPr>
        <a:xfrm>
          <a:off x="5401105" y="4556635"/>
          <a:ext cx="188303" cy="2987322"/>
        </a:xfrm>
        <a:custGeom>
          <a:avLst/>
          <a:gdLst>
            <a:gd name="connsiteX0" fmla="*/ 721101 w 842903"/>
            <a:gd name="connsiteY0" fmla="*/ 0 h 2109492"/>
            <a:gd name="connsiteX1" fmla="*/ 785678 w 842903"/>
            <a:gd name="connsiteY1" fmla="*/ 1000932 h 2109492"/>
            <a:gd name="connsiteX2" fmla="*/ 0 w 842903"/>
            <a:gd name="connsiteY2" fmla="*/ 2109492 h 2109492"/>
            <a:gd name="connsiteX0" fmla="*/ 721101 w 746944"/>
            <a:gd name="connsiteY0" fmla="*/ 0 h 2109492"/>
            <a:gd name="connsiteX1" fmla="*/ 517424 w 746944"/>
            <a:gd name="connsiteY1" fmla="*/ 1243592 h 2109492"/>
            <a:gd name="connsiteX2" fmla="*/ 0 w 746944"/>
            <a:gd name="connsiteY2" fmla="*/ 2109492 h 2109492"/>
            <a:gd name="connsiteX0" fmla="*/ 721101 w 746944"/>
            <a:gd name="connsiteY0" fmla="*/ 0 h 2109492"/>
            <a:gd name="connsiteX1" fmla="*/ 517424 w 746944"/>
            <a:gd name="connsiteY1" fmla="*/ 1243592 h 2109492"/>
            <a:gd name="connsiteX2" fmla="*/ 0 w 746944"/>
            <a:gd name="connsiteY2" fmla="*/ 2109492 h 2109492"/>
            <a:gd name="connsiteX0" fmla="*/ 721101 w 721101"/>
            <a:gd name="connsiteY0" fmla="*/ 0 h 2109492"/>
            <a:gd name="connsiteX1" fmla="*/ 517424 w 721101"/>
            <a:gd name="connsiteY1" fmla="*/ 1243592 h 2109492"/>
            <a:gd name="connsiteX2" fmla="*/ 0 w 721101"/>
            <a:gd name="connsiteY2" fmla="*/ 2109492 h 21094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21101" h="2109492">
              <a:moveTo>
                <a:pt x="721101" y="0"/>
              </a:moveTo>
              <a:cubicBezTo>
                <a:pt x="694257" y="397473"/>
                <a:pt x="637608" y="807079"/>
                <a:pt x="517424" y="1243592"/>
              </a:cubicBezTo>
              <a:cubicBezTo>
                <a:pt x="397240" y="1680105"/>
                <a:pt x="332747" y="1731003"/>
                <a:pt x="0" y="2109492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635796</xdr:colOff>
      <xdr:row>9</xdr:row>
      <xdr:rowOff>138053</xdr:rowOff>
    </xdr:from>
    <xdr:to>
      <xdr:col>6</xdr:col>
      <xdr:colOff>77595</xdr:colOff>
      <xdr:row>14</xdr:row>
      <xdr:rowOff>196066</xdr:rowOff>
    </xdr:to>
    <xdr:sp macro="" textlink="">
      <xdr:nvSpPr>
        <xdr:cNvPr id="180" name="フリーフォーム 179">
          <a:extLst>
            <a:ext uri="{FF2B5EF4-FFF2-40B4-BE49-F238E27FC236}">
              <a16:creationId xmlns:a16="http://schemas.microsoft.com/office/drawing/2014/main" id="{989E9BD4-E694-D82D-47DE-A14057DBC6FD}"/>
            </a:ext>
          </a:extLst>
        </xdr:cNvPr>
        <xdr:cNvSpPr/>
      </xdr:nvSpPr>
      <xdr:spPr>
        <a:xfrm rot="10800000">
          <a:off x="5417895" y="2254720"/>
          <a:ext cx="398219" cy="1233939"/>
        </a:xfrm>
        <a:custGeom>
          <a:avLst/>
          <a:gdLst>
            <a:gd name="connsiteX0" fmla="*/ 135106 w 136464"/>
            <a:gd name="connsiteY0" fmla="*/ 0 h 1152908"/>
            <a:gd name="connsiteX1" fmla="*/ 117092 w 136464"/>
            <a:gd name="connsiteY1" fmla="*/ 540426 h 1152908"/>
            <a:gd name="connsiteX2" fmla="*/ 0 w 136464"/>
            <a:gd name="connsiteY2" fmla="*/ 1152908 h 11529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6464" h="1152908">
              <a:moveTo>
                <a:pt x="135106" y="0"/>
              </a:moveTo>
              <a:cubicBezTo>
                <a:pt x="137358" y="174137"/>
                <a:pt x="139610" y="348275"/>
                <a:pt x="117092" y="540426"/>
              </a:cubicBezTo>
              <a:cubicBezTo>
                <a:pt x="94574" y="732577"/>
                <a:pt x="47287" y="942742"/>
                <a:pt x="0" y="1152908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303615</xdr:colOff>
      <xdr:row>9</xdr:row>
      <xdr:rowOff>105766</xdr:rowOff>
    </xdr:from>
    <xdr:ext cx="607859" cy="500522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B0CB7542-61B7-41F7-9284-790E9793374A}"/>
            </a:ext>
          </a:extLst>
        </xdr:cNvPr>
        <xdr:cNvSpPr txBox="1"/>
      </xdr:nvSpPr>
      <xdr:spPr>
        <a:xfrm>
          <a:off x="3172874" y="2222433"/>
          <a:ext cx="607859" cy="500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kumimoji="1" lang="en-US" altLang="ja-JP" sz="1100"/>
            <a:t>[NEW]</a:t>
          </a:r>
        </a:p>
        <a:p>
          <a:pPr algn="ctr"/>
          <a:r>
            <a:rPr kumimoji="1" lang="ja-JP" altLang="en-US" sz="1100" baseline="0"/>
            <a:t>ボタン</a:t>
          </a:r>
          <a:endParaRPr kumimoji="1" lang="ja-JP" altLang="en-US" sz="1100"/>
        </a:p>
      </xdr:txBody>
    </xdr:sp>
    <xdr:clientData/>
  </xdr:oneCellAnchor>
  <xdr:oneCellAnchor>
    <xdr:from>
      <xdr:col>4</xdr:col>
      <xdr:colOff>422004</xdr:colOff>
      <xdr:row>10</xdr:row>
      <xdr:rowOff>127292</xdr:rowOff>
    </xdr:from>
    <xdr:ext cx="639727" cy="500522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161EF047-F2A5-68D8-F158-FBACDD40792A}"/>
            </a:ext>
          </a:extLst>
        </xdr:cNvPr>
        <xdr:cNvSpPr txBox="1"/>
      </xdr:nvSpPr>
      <xdr:spPr>
        <a:xfrm>
          <a:off x="4247683" y="2479144"/>
          <a:ext cx="639727" cy="500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[cancel]</a:t>
          </a:r>
        </a:p>
        <a:p>
          <a:r>
            <a:rPr kumimoji="1" lang="en-US" altLang="ja-JP" sz="1100" baseline="0"/>
            <a:t> </a:t>
          </a:r>
          <a:r>
            <a:rPr kumimoji="1" lang="ja-JP" altLang="en-US" sz="1100" baseline="0"/>
            <a:t>ボタン</a:t>
          </a:r>
          <a:endParaRPr kumimoji="1" lang="ja-JP" altLang="en-US" sz="1100"/>
        </a:p>
      </xdr:txBody>
    </xdr:sp>
    <xdr:clientData/>
  </xdr:oneCellAnchor>
  <xdr:oneCellAnchor>
    <xdr:from>
      <xdr:col>5</xdr:col>
      <xdr:colOff>77597</xdr:colOff>
      <xdr:row>12</xdr:row>
      <xdr:rowOff>105768</xdr:rowOff>
    </xdr:from>
    <xdr:ext cx="639727" cy="500522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288EC1CB-0F91-5227-4ADA-A88E0ECFEE0A}"/>
            </a:ext>
          </a:extLst>
        </xdr:cNvPr>
        <xdr:cNvSpPr txBox="1"/>
      </xdr:nvSpPr>
      <xdr:spPr>
        <a:xfrm>
          <a:off x="4859696" y="2927990"/>
          <a:ext cx="639727" cy="500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1100"/>
            <a:t>[close]</a:t>
          </a:r>
        </a:p>
        <a:p>
          <a:pPr algn="ctr"/>
          <a:r>
            <a:rPr kumimoji="1" lang="en-US" altLang="ja-JP" sz="1100" baseline="0"/>
            <a:t> </a:t>
          </a:r>
          <a:r>
            <a:rPr kumimoji="1" lang="ja-JP" altLang="en-US" sz="1100" baseline="0"/>
            <a:t>ボタン</a:t>
          </a:r>
          <a:endParaRPr kumimoji="1" lang="ja-JP" altLang="en-US" sz="1100"/>
        </a:p>
      </xdr:txBody>
    </xdr:sp>
    <xdr:clientData/>
  </xdr:oneCellAnchor>
  <xdr:oneCellAnchor>
    <xdr:from>
      <xdr:col>6</xdr:col>
      <xdr:colOff>174462</xdr:colOff>
      <xdr:row>10</xdr:row>
      <xdr:rowOff>213394</xdr:rowOff>
    </xdr:from>
    <xdr:ext cx="639727" cy="500522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7242E7DC-E728-E007-CCE3-74AF080DF33E}"/>
            </a:ext>
          </a:extLst>
        </xdr:cNvPr>
        <xdr:cNvSpPr txBox="1"/>
      </xdr:nvSpPr>
      <xdr:spPr>
        <a:xfrm>
          <a:off x="5912981" y="2565246"/>
          <a:ext cx="639727" cy="500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1100"/>
            <a:t>[EDIT]</a:t>
          </a:r>
        </a:p>
        <a:p>
          <a:pPr algn="ctr"/>
          <a:r>
            <a:rPr kumimoji="1" lang="en-US" altLang="ja-JP" sz="1100" baseline="0"/>
            <a:t> </a:t>
          </a:r>
          <a:r>
            <a:rPr kumimoji="1" lang="ja-JP" altLang="en-US" sz="1100" baseline="0"/>
            <a:t>ボタン</a:t>
          </a:r>
          <a:endParaRPr kumimoji="1" lang="ja-JP" altLang="en-US" sz="1100"/>
        </a:p>
      </xdr:txBody>
    </xdr:sp>
    <xdr:clientData/>
  </xdr:oneCellAnchor>
  <xdr:oneCellAnchor>
    <xdr:from>
      <xdr:col>7</xdr:col>
      <xdr:colOff>150028</xdr:colOff>
      <xdr:row>7</xdr:row>
      <xdr:rowOff>224157</xdr:rowOff>
    </xdr:from>
    <xdr:ext cx="774699" cy="500522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FF18D830-9393-E43D-39B1-A40966F4D291}"/>
            </a:ext>
          </a:extLst>
        </xdr:cNvPr>
        <xdr:cNvSpPr txBox="1"/>
      </xdr:nvSpPr>
      <xdr:spPr>
        <a:xfrm>
          <a:off x="6844966" y="1870453"/>
          <a:ext cx="774699" cy="500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1100"/>
            <a:t>[GALLERY]</a:t>
          </a:r>
        </a:p>
        <a:p>
          <a:pPr algn="ctr"/>
          <a:r>
            <a:rPr kumimoji="1" lang="en-US" altLang="ja-JP" sz="1100" baseline="0"/>
            <a:t> </a:t>
          </a:r>
          <a:r>
            <a:rPr kumimoji="1" lang="ja-JP" altLang="en-US" sz="1100" baseline="0"/>
            <a:t>ボタン</a:t>
          </a:r>
          <a:endParaRPr kumimoji="1" lang="ja-JP" altLang="en-US" sz="1100"/>
        </a:p>
      </xdr:txBody>
    </xdr:sp>
    <xdr:clientData/>
  </xdr:oneCellAnchor>
  <xdr:twoCellAnchor>
    <xdr:from>
      <xdr:col>6</xdr:col>
      <xdr:colOff>706171</xdr:colOff>
      <xdr:row>9</xdr:row>
      <xdr:rowOff>70072</xdr:rowOff>
    </xdr:from>
    <xdr:to>
      <xdr:col>7</xdr:col>
      <xdr:colOff>696603</xdr:colOff>
      <xdr:row>15</xdr:row>
      <xdr:rowOff>2952</xdr:rowOff>
    </xdr:to>
    <xdr:sp macro="" textlink="">
      <xdr:nvSpPr>
        <xdr:cNvPr id="186" name="フリーフォーム 185">
          <a:extLst>
            <a:ext uri="{FF2B5EF4-FFF2-40B4-BE49-F238E27FC236}">
              <a16:creationId xmlns:a16="http://schemas.microsoft.com/office/drawing/2014/main" id="{71D0EE2B-FA65-A73E-466F-B56CFFE73DF6}"/>
            </a:ext>
          </a:extLst>
        </xdr:cNvPr>
        <xdr:cNvSpPr/>
      </xdr:nvSpPr>
      <xdr:spPr>
        <a:xfrm rot="10483963">
          <a:off x="6444690" y="2186739"/>
          <a:ext cx="946851" cy="1343991"/>
        </a:xfrm>
        <a:custGeom>
          <a:avLst/>
          <a:gdLst>
            <a:gd name="connsiteX0" fmla="*/ 0 w 1306028"/>
            <a:gd name="connsiteY0" fmla="*/ 0 h 1486170"/>
            <a:gd name="connsiteX1" fmla="*/ 1107872 w 1306028"/>
            <a:gd name="connsiteY1" fmla="*/ 684539 h 1486170"/>
            <a:gd name="connsiteX2" fmla="*/ 1306028 w 1306028"/>
            <a:gd name="connsiteY2" fmla="*/ 1486170 h 1486170"/>
            <a:gd name="connsiteX0" fmla="*/ 0 w 1309143"/>
            <a:gd name="connsiteY0" fmla="*/ 0 h 1486170"/>
            <a:gd name="connsiteX1" fmla="*/ 1107872 w 1309143"/>
            <a:gd name="connsiteY1" fmla="*/ 684539 h 1486170"/>
            <a:gd name="connsiteX2" fmla="*/ 1306028 w 1309143"/>
            <a:gd name="connsiteY2" fmla="*/ 1486170 h 1486170"/>
            <a:gd name="connsiteX0" fmla="*/ 0 w 1306173"/>
            <a:gd name="connsiteY0" fmla="*/ 0 h 1486170"/>
            <a:gd name="connsiteX1" fmla="*/ 821960 w 1306173"/>
            <a:gd name="connsiteY1" fmla="*/ 728032 h 1486170"/>
            <a:gd name="connsiteX2" fmla="*/ 1306028 w 1306173"/>
            <a:gd name="connsiteY2" fmla="*/ 1486170 h 1486170"/>
            <a:gd name="connsiteX0" fmla="*/ 0 w 1306173"/>
            <a:gd name="connsiteY0" fmla="*/ 0 h 1486170"/>
            <a:gd name="connsiteX1" fmla="*/ 821960 w 1306173"/>
            <a:gd name="connsiteY1" fmla="*/ 728032 h 1486170"/>
            <a:gd name="connsiteX2" fmla="*/ 1306028 w 1306173"/>
            <a:gd name="connsiteY2" fmla="*/ 1486170 h 1486170"/>
            <a:gd name="connsiteX0" fmla="*/ 0 w 1306028"/>
            <a:gd name="connsiteY0" fmla="*/ 0 h 1486170"/>
            <a:gd name="connsiteX1" fmla="*/ 821960 w 1306028"/>
            <a:gd name="connsiteY1" fmla="*/ 728032 h 1486170"/>
            <a:gd name="connsiteX2" fmla="*/ 1306028 w 1306028"/>
            <a:gd name="connsiteY2" fmla="*/ 1486170 h 14861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306028" h="1486170">
              <a:moveTo>
                <a:pt x="0" y="0"/>
              </a:moveTo>
              <a:cubicBezTo>
                <a:pt x="193680" y="111044"/>
                <a:pt x="604289" y="480337"/>
                <a:pt x="821960" y="728032"/>
              </a:cubicBezTo>
              <a:cubicBezTo>
                <a:pt x="1039631" y="975727"/>
                <a:pt x="1200279" y="1160365"/>
                <a:pt x="1306028" y="1486170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732661</xdr:colOff>
      <xdr:row>13</xdr:row>
      <xdr:rowOff>10497</xdr:rowOff>
    </xdr:from>
    <xdr:ext cx="639727" cy="500522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5B8EEB63-86F0-1194-0195-16C70E667C0C}"/>
            </a:ext>
          </a:extLst>
        </xdr:cNvPr>
        <xdr:cNvSpPr txBox="1"/>
      </xdr:nvSpPr>
      <xdr:spPr>
        <a:xfrm>
          <a:off x="6471180" y="3067904"/>
          <a:ext cx="639727" cy="500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1100"/>
            <a:t>[close]</a:t>
          </a:r>
        </a:p>
        <a:p>
          <a:pPr algn="ctr"/>
          <a:r>
            <a:rPr kumimoji="1" lang="en-US" altLang="ja-JP" sz="1100" baseline="0"/>
            <a:t> </a:t>
          </a:r>
          <a:r>
            <a:rPr kumimoji="1" lang="ja-JP" altLang="en-US" sz="1100" baseline="0"/>
            <a:t>ボタン</a:t>
          </a:r>
          <a:endParaRPr kumimoji="1" lang="ja-JP" altLang="en-US" sz="1100"/>
        </a:p>
      </xdr:txBody>
    </xdr:sp>
    <xdr:clientData/>
  </xdr:oneCellAnchor>
  <xdr:twoCellAnchor>
    <xdr:from>
      <xdr:col>3</xdr:col>
      <xdr:colOff>508158</xdr:colOff>
      <xdr:row>19</xdr:row>
      <xdr:rowOff>1671</xdr:rowOff>
    </xdr:from>
    <xdr:to>
      <xdr:col>3</xdr:col>
      <xdr:colOff>605600</xdr:colOff>
      <xdr:row>24</xdr:row>
      <xdr:rowOff>113517</xdr:rowOff>
    </xdr:to>
    <xdr:sp macro="" textlink="">
      <xdr:nvSpPr>
        <xdr:cNvPr id="188" name="フリーフォーム 187">
          <a:extLst>
            <a:ext uri="{FF2B5EF4-FFF2-40B4-BE49-F238E27FC236}">
              <a16:creationId xmlns:a16="http://schemas.microsoft.com/office/drawing/2014/main" id="{39295883-D2A3-D6F1-2020-AF17983769BE}"/>
            </a:ext>
          </a:extLst>
        </xdr:cNvPr>
        <xdr:cNvSpPr/>
      </xdr:nvSpPr>
      <xdr:spPr>
        <a:xfrm>
          <a:off x="3377417" y="4470190"/>
          <a:ext cx="97442" cy="1287771"/>
        </a:xfrm>
        <a:custGeom>
          <a:avLst/>
          <a:gdLst>
            <a:gd name="connsiteX0" fmla="*/ 107884 w 107884"/>
            <a:gd name="connsiteY0" fmla="*/ 0 h 764153"/>
            <a:gd name="connsiteX1" fmla="*/ 257 w 107884"/>
            <a:gd name="connsiteY1" fmla="*/ 333644 h 764153"/>
            <a:gd name="connsiteX2" fmla="*/ 75596 w 107884"/>
            <a:gd name="connsiteY2" fmla="*/ 764153 h 764153"/>
            <a:gd name="connsiteX3" fmla="*/ 75596 w 107884"/>
            <a:gd name="connsiteY3" fmla="*/ 764153 h 764153"/>
            <a:gd name="connsiteX0" fmla="*/ 46700 w 77810"/>
            <a:gd name="connsiteY0" fmla="*/ 0 h 756457"/>
            <a:gd name="connsiteX1" fmla="*/ 2471 w 77810"/>
            <a:gd name="connsiteY1" fmla="*/ 325948 h 756457"/>
            <a:gd name="connsiteX2" fmla="*/ 77810 w 77810"/>
            <a:gd name="connsiteY2" fmla="*/ 756457 h 756457"/>
            <a:gd name="connsiteX3" fmla="*/ 77810 w 77810"/>
            <a:gd name="connsiteY3" fmla="*/ 756457 h 756457"/>
            <a:gd name="connsiteX0" fmla="*/ 46700 w 77810"/>
            <a:gd name="connsiteY0" fmla="*/ 0 h 756457"/>
            <a:gd name="connsiteX1" fmla="*/ 2471 w 77810"/>
            <a:gd name="connsiteY1" fmla="*/ 325948 h 756457"/>
            <a:gd name="connsiteX2" fmla="*/ 77810 w 77810"/>
            <a:gd name="connsiteY2" fmla="*/ 756457 h 756457"/>
            <a:gd name="connsiteX3" fmla="*/ 77810 w 77810"/>
            <a:gd name="connsiteY3" fmla="*/ 756457 h 7564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7810" h="756457">
              <a:moveTo>
                <a:pt x="46700" y="0"/>
              </a:moveTo>
              <a:cubicBezTo>
                <a:pt x="-4423" y="172409"/>
                <a:pt x="-2714" y="199872"/>
                <a:pt x="2471" y="325948"/>
              </a:cubicBezTo>
              <a:cubicBezTo>
                <a:pt x="7656" y="452024"/>
                <a:pt x="77810" y="756457"/>
                <a:pt x="77810" y="756457"/>
              </a:cubicBezTo>
              <a:lnTo>
                <a:pt x="77810" y="756457"/>
              </a:ln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886645</xdr:colOff>
      <xdr:row>27</xdr:row>
      <xdr:rowOff>156725</xdr:rowOff>
    </xdr:from>
    <xdr:to>
      <xdr:col>4</xdr:col>
      <xdr:colOff>644452</xdr:colOff>
      <xdr:row>32</xdr:row>
      <xdr:rowOff>233723</xdr:rowOff>
    </xdr:to>
    <xdr:sp macro="" textlink="">
      <xdr:nvSpPr>
        <xdr:cNvPr id="189" name="フリーフォーム 188">
          <a:extLst>
            <a:ext uri="{FF2B5EF4-FFF2-40B4-BE49-F238E27FC236}">
              <a16:creationId xmlns:a16="http://schemas.microsoft.com/office/drawing/2014/main" id="{750E3F89-E0A5-756D-E4BC-53C5BE130D4E}"/>
            </a:ext>
          </a:extLst>
        </xdr:cNvPr>
        <xdr:cNvSpPr/>
      </xdr:nvSpPr>
      <xdr:spPr>
        <a:xfrm rot="20563996">
          <a:off x="3755904" y="6506725"/>
          <a:ext cx="714227" cy="1252924"/>
        </a:xfrm>
        <a:custGeom>
          <a:avLst/>
          <a:gdLst>
            <a:gd name="connsiteX0" fmla="*/ 107884 w 107884"/>
            <a:gd name="connsiteY0" fmla="*/ 0 h 764153"/>
            <a:gd name="connsiteX1" fmla="*/ 257 w 107884"/>
            <a:gd name="connsiteY1" fmla="*/ 333644 h 764153"/>
            <a:gd name="connsiteX2" fmla="*/ 75596 w 107884"/>
            <a:gd name="connsiteY2" fmla="*/ 764153 h 764153"/>
            <a:gd name="connsiteX3" fmla="*/ 75596 w 107884"/>
            <a:gd name="connsiteY3" fmla="*/ 764153 h 764153"/>
            <a:gd name="connsiteX0" fmla="*/ 46527 w 77866"/>
            <a:gd name="connsiteY0" fmla="*/ 0 h 749104"/>
            <a:gd name="connsiteX1" fmla="*/ 2527 w 77866"/>
            <a:gd name="connsiteY1" fmla="*/ 318595 h 749104"/>
            <a:gd name="connsiteX2" fmla="*/ 77866 w 77866"/>
            <a:gd name="connsiteY2" fmla="*/ 749104 h 749104"/>
            <a:gd name="connsiteX3" fmla="*/ 77866 w 77866"/>
            <a:gd name="connsiteY3" fmla="*/ 749104 h 749104"/>
            <a:gd name="connsiteX0" fmla="*/ 45383 w 76722"/>
            <a:gd name="connsiteY0" fmla="*/ 0 h 749104"/>
            <a:gd name="connsiteX1" fmla="*/ 1383 w 76722"/>
            <a:gd name="connsiteY1" fmla="*/ 318595 h 749104"/>
            <a:gd name="connsiteX2" fmla="*/ 76722 w 76722"/>
            <a:gd name="connsiteY2" fmla="*/ 749104 h 749104"/>
            <a:gd name="connsiteX3" fmla="*/ 76722 w 76722"/>
            <a:gd name="connsiteY3" fmla="*/ 749104 h 749104"/>
            <a:gd name="connsiteX0" fmla="*/ 34501 w 80039"/>
            <a:gd name="connsiteY0" fmla="*/ 0 h 752476"/>
            <a:gd name="connsiteX1" fmla="*/ 4700 w 80039"/>
            <a:gd name="connsiteY1" fmla="*/ 321967 h 752476"/>
            <a:gd name="connsiteX2" fmla="*/ 80039 w 80039"/>
            <a:gd name="connsiteY2" fmla="*/ 752476 h 752476"/>
            <a:gd name="connsiteX3" fmla="*/ 80039 w 80039"/>
            <a:gd name="connsiteY3" fmla="*/ 752476 h 752476"/>
            <a:gd name="connsiteX0" fmla="*/ 25470 w 71008"/>
            <a:gd name="connsiteY0" fmla="*/ 0 h 752476"/>
            <a:gd name="connsiteX1" fmla="*/ 10817 w 71008"/>
            <a:gd name="connsiteY1" fmla="*/ 343344 h 752476"/>
            <a:gd name="connsiteX2" fmla="*/ 71008 w 71008"/>
            <a:gd name="connsiteY2" fmla="*/ 752476 h 752476"/>
            <a:gd name="connsiteX3" fmla="*/ 71008 w 71008"/>
            <a:gd name="connsiteY3" fmla="*/ 752476 h 752476"/>
            <a:gd name="connsiteX0" fmla="*/ 18126 w 63664"/>
            <a:gd name="connsiteY0" fmla="*/ 0 h 752476"/>
            <a:gd name="connsiteX1" fmla="*/ 3473 w 63664"/>
            <a:gd name="connsiteY1" fmla="*/ 343344 h 752476"/>
            <a:gd name="connsiteX2" fmla="*/ 63664 w 63664"/>
            <a:gd name="connsiteY2" fmla="*/ 752476 h 752476"/>
            <a:gd name="connsiteX3" fmla="*/ 63664 w 63664"/>
            <a:gd name="connsiteY3" fmla="*/ 752476 h 752476"/>
            <a:gd name="connsiteX0" fmla="*/ 9746 w 55284"/>
            <a:gd name="connsiteY0" fmla="*/ 0 h 752476"/>
            <a:gd name="connsiteX1" fmla="*/ 9653 w 55284"/>
            <a:gd name="connsiteY1" fmla="*/ 373318 h 752476"/>
            <a:gd name="connsiteX2" fmla="*/ 55284 w 55284"/>
            <a:gd name="connsiteY2" fmla="*/ 752476 h 752476"/>
            <a:gd name="connsiteX3" fmla="*/ 55284 w 55284"/>
            <a:gd name="connsiteY3" fmla="*/ 752476 h 752476"/>
            <a:gd name="connsiteX0" fmla="*/ 3675 w 49213"/>
            <a:gd name="connsiteY0" fmla="*/ 0 h 752476"/>
            <a:gd name="connsiteX1" fmla="*/ 3582 w 49213"/>
            <a:gd name="connsiteY1" fmla="*/ 373318 h 752476"/>
            <a:gd name="connsiteX2" fmla="*/ 49213 w 49213"/>
            <a:gd name="connsiteY2" fmla="*/ 752476 h 752476"/>
            <a:gd name="connsiteX3" fmla="*/ 49213 w 49213"/>
            <a:gd name="connsiteY3" fmla="*/ 752476 h 752476"/>
            <a:gd name="connsiteX0" fmla="*/ 70 w 45608"/>
            <a:gd name="connsiteY0" fmla="*/ 0 h 752476"/>
            <a:gd name="connsiteX1" fmla="*/ 16769 w 45608"/>
            <a:gd name="connsiteY1" fmla="*/ 466900 h 752476"/>
            <a:gd name="connsiteX2" fmla="*/ 45608 w 45608"/>
            <a:gd name="connsiteY2" fmla="*/ 752476 h 752476"/>
            <a:gd name="connsiteX3" fmla="*/ 45608 w 45608"/>
            <a:gd name="connsiteY3" fmla="*/ 752476 h 752476"/>
            <a:gd name="connsiteX0" fmla="*/ 70 w 45608"/>
            <a:gd name="connsiteY0" fmla="*/ 0 h 752476"/>
            <a:gd name="connsiteX1" fmla="*/ 16769 w 45608"/>
            <a:gd name="connsiteY1" fmla="*/ 466900 h 752476"/>
            <a:gd name="connsiteX2" fmla="*/ 45608 w 45608"/>
            <a:gd name="connsiteY2" fmla="*/ 752476 h 752476"/>
            <a:gd name="connsiteX3" fmla="*/ 45608 w 45608"/>
            <a:gd name="connsiteY3" fmla="*/ 752476 h 752476"/>
            <a:gd name="connsiteX0" fmla="*/ 48 w 51397"/>
            <a:gd name="connsiteY0" fmla="*/ 0 h 751469"/>
            <a:gd name="connsiteX1" fmla="*/ 22558 w 51397"/>
            <a:gd name="connsiteY1" fmla="*/ 465893 h 751469"/>
            <a:gd name="connsiteX2" fmla="*/ 51397 w 51397"/>
            <a:gd name="connsiteY2" fmla="*/ 751469 h 751469"/>
            <a:gd name="connsiteX3" fmla="*/ 51397 w 51397"/>
            <a:gd name="connsiteY3" fmla="*/ 751469 h 7514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397" h="751469">
              <a:moveTo>
                <a:pt x="48" y="0"/>
              </a:moveTo>
              <a:cubicBezTo>
                <a:pt x="-958" y="252302"/>
                <a:pt x="14000" y="340648"/>
                <a:pt x="22558" y="465893"/>
              </a:cubicBezTo>
              <a:cubicBezTo>
                <a:pt x="31116" y="591138"/>
                <a:pt x="34460" y="614431"/>
                <a:pt x="51397" y="751469"/>
              </a:cubicBezTo>
              <a:lnTo>
                <a:pt x="51397" y="751469"/>
              </a:ln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17758</xdr:colOff>
      <xdr:row>20</xdr:row>
      <xdr:rowOff>12218</xdr:rowOff>
    </xdr:from>
    <xdr:ext cx="607859" cy="590013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61597D5B-6240-2B82-D222-3C81C9B514BD}"/>
            </a:ext>
          </a:extLst>
        </xdr:cNvPr>
        <xdr:cNvSpPr txBox="1"/>
      </xdr:nvSpPr>
      <xdr:spPr>
        <a:xfrm>
          <a:off x="2887017" y="4715922"/>
          <a:ext cx="607859" cy="590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en-US" altLang="ja-JP" sz="1100"/>
            <a:t>[OK]</a:t>
          </a:r>
        </a:p>
        <a:p>
          <a:pPr algn="ctr"/>
          <a:r>
            <a:rPr kumimoji="1" lang="ja-JP" altLang="en-US" sz="1100" baseline="0"/>
            <a:t>ボタン</a:t>
          </a:r>
          <a:endParaRPr kumimoji="1" lang="ja-JP" altLang="en-US" sz="1100"/>
        </a:p>
      </xdr:txBody>
    </xdr:sp>
    <xdr:clientData/>
  </xdr:oneCellAnchor>
  <xdr:twoCellAnchor>
    <xdr:from>
      <xdr:col>7</xdr:col>
      <xdr:colOff>721900</xdr:colOff>
      <xdr:row>19</xdr:row>
      <xdr:rowOff>105767</xdr:rowOff>
    </xdr:from>
    <xdr:to>
      <xdr:col>8</xdr:col>
      <xdr:colOff>152937</xdr:colOff>
      <xdr:row>24</xdr:row>
      <xdr:rowOff>84242</xdr:rowOff>
    </xdr:to>
    <xdr:sp macro="" textlink="">
      <xdr:nvSpPr>
        <xdr:cNvPr id="205" name="フリーフォーム 204">
          <a:extLst>
            <a:ext uri="{FF2B5EF4-FFF2-40B4-BE49-F238E27FC236}">
              <a16:creationId xmlns:a16="http://schemas.microsoft.com/office/drawing/2014/main" id="{A459538F-B3DB-1D87-C299-A69AA23F6BEC}"/>
            </a:ext>
          </a:extLst>
        </xdr:cNvPr>
        <xdr:cNvSpPr/>
      </xdr:nvSpPr>
      <xdr:spPr>
        <a:xfrm>
          <a:off x="7416838" y="4574286"/>
          <a:ext cx="387457" cy="1154400"/>
        </a:xfrm>
        <a:custGeom>
          <a:avLst/>
          <a:gdLst>
            <a:gd name="connsiteX0" fmla="*/ 387457 w 387457"/>
            <a:gd name="connsiteY0" fmla="*/ 0 h 1108559"/>
            <a:gd name="connsiteX1" fmla="*/ 258305 w 387457"/>
            <a:gd name="connsiteY1" fmla="*/ 667288 h 1108559"/>
            <a:gd name="connsiteX2" fmla="*/ 0 w 387457"/>
            <a:gd name="connsiteY2" fmla="*/ 1108559 h 11085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7457" h="1108559">
              <a:moveTo>
                <a:pt x="387457" y="0"/>
              </a:moveTo>
              <a:cubicBezTo>
                <a:pt x="355169" y="241264"/>
                <a:pt x="322881" y="482528"/>
                <a:pt x="258305" y="667288"/>
              </a:cubicBezTo>
              <a:cubicBezTo>
                <a:pt x="193729" y="852048"/>
                <a:pt x="96864" y="980303"/>
                <a:pt x="0" y="1108559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475819</xdr:colOff>
      <xdr:row>19</xdr:row>
      <xdr:rowOff>105767</xdr:rowOff>
    </xdr:from>
    <xdr:to>
      <xdr:col>7</xdr:col>
      <xdr:colOff>861815</xdr:colOff>
      <xdr:row>24</xdr:row>
      <xdr:rowOff>84242</xdr:rowOff>
    </xdr:to>
    <xdr:sp macro="" textlink="">
      <xdr:nvSpPr>
        <xdr:cNvPr id="207" name="フリーフォーム 206">
          <a:extLst>
            <a:ext uri="{FF2B5EF4-FFF2-40B4-BE49-F238E27FC236}">
              <a16:creationId xmlns:a16="http://schemas.microsoft.com/office/drawing/2014/main" id="{427AB429-88D4-148B-FA1B-094EBB14E7BB}"/>
            </a:ext>
          </a:extLst>
        </xdr:cNvPr>
        <xdr:cNvSpPr/>
      </xdr:nvSpPr>
      <xdr:spPr>
        <a:xfrm rot="10800000">
          <a:off x="7170757" y="4574286"/>
          <a:ext cx="385996" cy="1154400"/>
        </a:xfrm>
        <a:custGeom>
          <a:avLst/>
          <a:gdLst>
            <a:gd name="connsiteX0" fmla="*/ 387457 w 387457"/>
            <a:gd name="connsiteY0" fmla="*/ 0 h 1108559"/>
            <a:gd name="connsiteX1" fmla="*/ 258305 w 387457"/>
            <a:gd name="connsiteY1" fmla="*/ 667288 h 1108559"/>
            <a:gd name="connsiteX2" fmla="*/ 0 w 387457"/>
            <a:gd name="connsiteY2" fmla="*/ 1108559 h 110855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87457" h="1108559">
              <a:moveTo>
                <a:pt x="387457" y="0"/>
              </a:moveTo>
              <a:cubicBezTo>
                <a:pt x="355169" y="241264"/>
                <a:pt x="322881" y="482528"/>
                <a:pt x="258305" y="667288"/>
              </a:cubicBezTo>
              <a:cubicBezTo>
                <a:pt x="193729" y="852048"/>
                <a:pt x="96864" y="980303"/>
                <a:pt x="0" y="1108559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18193</xdr:colOff>
      <xdr:row>20</xdr:row>
      <xdr:rowOff>203054</xdr:rowOff>
    </xdr:from>
    <xdr:ext cx="607859" cy="564257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6F5F4746-7333-55EF-8B26-6F85F159F34B}"/>
            </a:ext>
          </a:extLst>
        </xdr:cNvPr>
        <xdr:cNvSpPr txBox="1"/>
      </xdr:nvSpPr>
      <xdr:spPr>
        <a:xfrm>
          <a:off x="7669551" y="4906758"/>
          <a:ext cx="607859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データ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  <a:endParaRPr kumimoji="1" lang="en-US" altLang="ja-JP" sz="1100"/>
        </a:p>
      </xdr:txBody>
    </xdr:sp>
    <xdr:clientData/>
  </xdr:oneCellAnchor>
  <xdr:oneCellAnchor>
    <xdr:from>
      <xdr:col>6</xdr:col>
      <xdr:colOff>953087</xdr:colOff>
      <xdr:row>20</xdr:row>
      <xdr:rowOff>234921</xdr:rowOff>
    </xdr:from>
    <xdr:ext cx="607860" cy="500522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D8616BC4-0D83-4A7E-F355-3CB7FED57656}"/>
            </a:ext>
          </a:extLst>
        </xdr:cNvPr>
        <xdr:cNvSpPr txBox="1"/>
      </xdr:nvSpPr>
      <xdr:spPr>
        <a:xfrm>
          <a:off x="6691606" y="4938625"/>
          <a:ext cx="607860" cy="500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1100"/>
            <a:t>[close]</a:t>
          </a:r>
        </a:p>
        <a:p>
          <a:pPr algn="ctr"/>
          <a:r>
            <a:rPr kumimoji="1" lang="ja-JP" altLang="en-US" sz="1100"/>
            <a:t>ボタン</a:t>
          </a:r>
          <a:endParaRPr kumimoji="1" lang="en-US" altLang="ja-JP" sz="1100"/>
        </a:p>
      </xdr:txBody>
    </xdr:sp>
    <xdr:clientData/>
  </xdr:oneCellAnchor>
  <xdr:oneCellAnchor>
    <xdr:from>
      <xdr:col>5</xdr:col>
      <xdr:colOff>244899</xdr:colOff>
      <xdr:row>20</xdr:row>
      <xdr:rowOff>90377</xdr:rowOff>
    </xdr:from>
    <xdr:ext cx="607859" cy="564257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F94E8644-B851-C141-1EAD-9930DD8F0FBD}"/>
            </a:ext>
          </a:extLst>
        </xdr:cNvPr>
        <xdr:cNvSpPr txBox="1"/>
      </xdr:nvSpPr>
      <xdr:spPr>
        <a:xfrm>
          <a:off x="5026998" y="4794081"/>
          <a:ext cx="607859" cy="5642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1100"/>
            <a:t>データ</a:t>
          </a:r>
          <a:endParaRPr kumimoji="1" lang="en-US" altLang="ja-JP" sz="1100"/>
        </a:p>
        <a:p>
          <a:pPr algn="ctr"/>
          <a:r>
            <a:rPr kumimoji="1" lang="ja-JP" altLang="en-US" sz="1100"/>
            <a:t>選択</a:t>
          </a:r>
          <a:endParaRPr kumimoji="1" lang="en-US" altLang="ja-JP" sz="1100"/>
        </a:p>
      </xdr:txBody>
    </xdr:sp>
    <xdr:clientData/>
  </xdr:oneCellAnchor>
  <xdr:oneCellAnchor>
    <xdr:from>
      <xdr:col>6</xdr:col>
      <xdr:colOff>909214</xdr:colOff>
      <xdr:row>32</xdr:row>
      <xdr:rowOff>25508</xdr:rowOff>
    </xdr:from>
    <xdr:ext cx="611386" cy="500522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CFE9582A-8AD3-9897-D54E-500BF79CFDF3}"/>
            </a:ext>
          </a:extLst>
        </xdr:cNvPr>
        <xdr:cNvSpPr txBox="1"/>
      </xdr:nvSpPr>
      <xdr:spPr>
        <a:xfrm>
          <a:off x="6624214" y="7340708"/>
          <a:ext cx="611386" cy="500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1100"/>
            <a:t>[DONE]</a:t>
          </a:r>
        </a:p>
        <a:p>
          <a:pPr algn="ctr"/>
          <a:r>
            <a:rPr kumimoji="1" lang="ja-JP" altLang="en-US" sz="1100"/>
            <a:t>ボタン</a:t>
          </a:r>
          <a:endParaRPr kumimoji="1" lang="en-US" altLang="ja-JP" sz="1100"/>
        </a:p>
      </xdr:txBody>
    </xdr:sp>
    <xdr:clientData/>
  </xdr:oneCellAnchor>
  <xdr:twoCellAnchor>
    <xdr:from>
      <xdr:col>6</xdr:col>
      <xdr:colOff>508000</xdr:colOff>
      <xdr:row>5</xdr:row>
      <xdr:rowOff>187556</xdr:rowOff>
    </xdr:from>
    <xdr:to>
      <xdr:col>9</xdr:col>
      <xdr:colOff>797702</xdr:colOff>
      <xdr:row>34</xdr:row>
      <xdr:rowOff>219507</xdr:rowOff>
    </xdr:to>
    <xdr:sp macro="" textlink="">
      <xdr:nvSpPr>
        <xdr:cNvPr id="219" name="フリーフォーム 218">
          <a:extLst>
            <a:ext uri="{FF2B5EF4-FFF2-40B4-BE49-F238E27FC236}">
              <a16:creationId xmlns:a16="http://schemas.microsoft.com/office/drawing/2014/main" id="{22CB1196-22F8-3734-60BA-3167450DC374}"/>
            </a:ext>
          </a:extLst>
        </xdr:cNvPr>
        <xdr:cNvSpPr/>
      </xdr:nvSpPr>
      <xdr:spPr>
        <a:xfrm>
          <a:off x="6223000" y="1584556"/>
          <a:ext cx="3147202" cy="6661351"/>
        </a:xfrm>
        <a:custGeom>
          <a:avLst/>
          <a:gdLst>
            <a:gd name="connsiteX0" fmla="*/ 0 w 4014452"/>
            <a:gd name="connsiteY0" fmla="*/ 7207456 h 7207456"/>
            <a:gd name="connsiteX1" fmla="*/ 2963333 w 4014452"/>
            <a:gd name="connsiteY1" fmla="*/ 6156963 h 7207456"/>
            <a:gd name="connsiteX2" fmla="*/ 4013827 w 4014452"/>
            <a:gd name="connsiteY2" fmla="*/ 2974123 h 7207456"/>
            <a:gd name="connsiteX3" fmla="*/ 3088765 w 4014452"/>
            <a:gd name="connsiteY3" fmla="*/ 308691 h 7207456"/>
            <a:gd name="connsiteX4" fmla="*/ 1379753 w 4014452"/>
            <a:gd name="connsiteY4" fmla="*/ 89185 h 7207456"/>
            <a:gd name="connsiteX5" fmla="*/ 156790 w 4014452"/>
            <a:gd name="connsiteY5" fmla="*/ 606592 h 7207456"/>
            <a:gd name="connsiteX0" fmla="*/ 0 w 4014452"/>
            <a:gd name="connsiteY0" fmla="*/ 7231769 h 7231769"/>
            <a:gd name="connsiteX1" fmla="*/ 2963333 w 4014452"/>
            <a:gd name="connsiteY1" fmla="*/ 6181276 h 7231769"/>
            <a:gd name="connsiteX2" fmla="*/ 4013827 w 4014452"/>
            <a:gd name="connsiteY2" fmla="*/ 2998436 h 7231769"/>
            <a:gd name="connsiteX3" fmla="*/ 3088765 w 4014452"/>
            <a:gd name="connsiteY3" fmla="*/ 333004 h 7231769"/>
            <a:gd name="connsiteX4" fmla="*/ 1379753 w 4014452"/>
            <a:gd name="connsiteY4" fmla="*/ 113498 h 7231769"/>
            <a:gd name="connsiteX5" fmla="*/ 156790 w 4014452"/>
            <a:gd name="connsiteY5" fmla="*/ 630905 h 7231769"/>
            <a:gd name="connsiteX0" fmla="*/ 0 w 4014417"/>
            <a:gd name="connsiteY0" fmla="*/ 7176342 h 7176342"/>
            <a:gd name="connsiteX1" fmla="*/ 2963333 w 4014417"/>
            <a:gd name="connsiteY1" fmla="*/ 6125849 h 7176342"/>
            <a:gd name="connsiteX2" fmla="*/ 4013827 w 4014417"/>
            <a:gd name="connsiteY2" fmla="*/ 2943009 h 7176342"/>
            <a:gd name="connsiteX3" fmla="*/ 3088765 w 4014417"/>
            <a:gd name="connsiteY3" fmla="*/ 277577 h 7176342"/>
            <a:gd name="connsiteX4" fmla="*/ 1379753 w 4014417"/>
            <a:gd name="connsiteY4" fmla="*/ 58071 h 7176342"/>
            <a:gd name="connsiteX5" fmla="*/ 156790 w 4014417"/>
            <a:gd name="connsiteY5" fmla="*/ 575478 h 7176342"/>
            <a:gd name="connsiteX0" fmla="*/ 0 w 4017025"/>
            <a:gd name="connsiteY0" fmla="*/ 7121531 h 7121531"/>
            <a:gd name="connsiteX1" fmla="*/ 2963333 w 4017025"/>
            <a:gd name="connsiteY1" fmla="*/ 6071038 h 7121531"/>
            <a:gd name="connsiteX2" fmla="*/ 4013827 w 4017025"/>
            <a:gd name="connsiteY2" fmla="*/ 2888198 h 7121531"/>
            <a:gd name="connsiteX3" fmla="*/ 3228570 w 4017025"/>
            <a:gd name="connsiteY3" fmla="*/ 755852 h 7121531"/>
            <a:gd name="connsiteX4" fmla="*/ 1379753 w 4017025"/>
            <a:gd name="connsiteY4" fmla="*/ 3260 h 7121531"/>
            <a:gd name="connsiteX5" fmla="*/ 156790 w 4017025"/>
            <a:gd name="connsiteY5" fmla="*/ 520667 h 7121531"/>
            <a:gd name="connsiteX0" fmla="*/ 0 w 4016708"/>
            <a:gd name="connsiteY0" fmla="*/ 6849150 h 6849150"/>
            <a:gd name="connsiteX1" fmla="*/ 2963333 w 4016708"/>
            <a:gd name="connsiteY1" fmla="*/ 5798657 h 6849150"/>
            <a:gd name="connsiteX2" fmla="*/ 4013827 w 4016708"/>
            <a:gd name="connsiteY2" fmla="*/ 2615817 h 6849150"/>
            <a:gd name="connsiteX3" fmla="*/ 3228570 w 4016708"/>
            <a:gd name="connsiteY3" fmla="*/ 483471 h 6849150"/>
            <a:gd name="connsiteX4" fmla="*/ 1879059 w 4016708"/>
            <a:gd name="connsiteY4" fmla="*/ 13101 h 6849150"/>
            <a:gd name="connsiteX5" fmla="*/ 156790 w 4016708"/>
            <a:gd name="connsiteY5" fmla="*/ 248286 h 6849150"/>
            <a:gd name="connsiteX0" fmla="*/ 0 w 4016411"/>
            <a:gd name="connsiteY0" fmla="*/ 6849150 h 6849150"/>
            <a:gd name="connsiteX1" fmla="*/ 2963333 w 4016411"/>
            <a:gd name="connsiteY1" fmla="*/ 5798657 h 6849150"/>
            <a:gd name="connsiteX2" fmla="*/ 4013827 w 4016411"/>
            <a:gd name="connsiteY2" fmla="*/ 2615817 h 6849150"/>
            <a:gd name="connsiteX3" fmla="*/ 3228570 w 4016411"/>
            <a:gd name="connsiteY3" fmla="*/ 483471 h 6849150"/>
            <a:gd name="connsiteX4" fmla="*/ 1879059 w 4016411"/>
            <a:gd name="connsiteY4" fmla="*/ 13101 h 6849150"/>
            <a:gd name="connsiteX5" fmla="*/ 156790 w 4016411"/>
            <a:gd name="connsiteY5" fmla="*/ 248286 h 6849150"/>
            <a:gd name="connsiteX0" fmla="*/ 0 w 4016411"/>
            <a:gd name="connsiteY0" fmla="*/ 6839134 h 6839134"/>
            <a:gd name="connsiteX1" fmla="*/ 2963333 w 4016411"/>
            <a:gd name="connsiteY1" fmla="*/ 5788641 h 6839134"/>
            <a:gd name="connsiteX2" fmla="*/ 4013827 w 4016411"/>
            <a:gd name="connsiteY2" fmla="*/ 2605801 h 6839134"/>
            <a:gd name="connsiteX3" fmla="*/ 3228570 w 4016411"/>
            <a:gd name="connsiteY3" fmla="*/ 473455 h 6839134"/>
            <a:gd name="connsiteX4" fmla="*/ 1879059 w 4016411"/>
            <a:gd name="connsiteY4" fmla="*/ 3085 h 6839134"/>
            <a:gd name="connsiteX5" fmla="*/ 254414 w 4016411"/>
            <a:gd name="connsiteY5" fmla="*/ 329543 h 6839134"/>
            <a:gd name="connsiteX0" fmla="*/ 0 w 4032024"/>
            <a:gd name="connsiteY0" fmla="*/ 6839134 h 6839134"/>
            <a:gd name="connsiteX1" fmla="*/ 3435180 w 4032024"/>
            <a:gd name="connsiteY1" fmla="*/ 6179810 h 6839134"/>
            <a:gd name="connsiteX2" fmla="*/ 4013827 w 4032024"/>
            <a:gd name="connsiteY2" fmla="*/ 2605801 h 6839134"/>
            <a:gd name="connsiteX3" fmla="*/ 3228570 w 4032024"/>
            <a:gd name="connsiteY3" fmla="*/ 473455 h 6839134"/>
            <a:gd name="connsiteX4" fmla="*/ 1879059 w 4032024"/>
            <a:gd name="connsiteY4" fmla="*/ 3085 h 6839134"/>
            <a:gd name="connsiteX5" fmla="*/ 254414 w 4032024"/>
            <a:gd name="connsiteY5" fmla="*/ 329543 h 68391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032024" h="6839134">
              <a:moveTo>
                <a:pt x="0" y="6839134"/>
              </a:moveTo>
              <a:cubicBezTo>
                <a:pt x="1147181" y="6666665"/>
                <a:pt x="2766209" y="6885365"/>
                <a:pt x="3435180" y="6179810"/>
              </a:cubicBezTo>
              <a:cubicBezTo>
                <a:pt x="4104151" y="5474255"/>
                <a:pt x="4048262" y="3556860"/>
                <a:pt x="4013827" y="2605801"/>
              </a:cubicBezTo>
              <a:cubicBezTo>
                <a:pt x="3979392" y="1654742"/>
                <a:pt x="3524448" y="734772"/>
                <a:pt x="3228570" y="473455"/>
              </a:cubicBezTo>
              <a:cubicBezTo>
                <a:pt x="2932692" y="212138"/>
                <a:pt x="2374752" y="27070"/>
                <a:pt x="1879059" y="3085"/>
              </a:cubicBezTo>
              <a:cubicBezTo>
                <a:pt x="1383366" y="-20900"/>
                <a:pt x="621564" y="95664"/>
                <a:pt x="254414" y="329543"/>
              </a:cubicBezTo>
            </a:path>
          </a:pathLst>
        </a:custGeom>
        <a:noFill/>
        <a:ln>
          <a:solidFill>
            <a:schemeClr val="tx1"/>
          </a:solidFill>
          <a:headEnd type="none"/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tx1"/>
          </a:solidFill>
          <a:headEnd type="none"/>
          <a:tailEnd type="triangle"/>
        </a:ln>
      </a:spPr>
      <a:bodyPr rtlCol="0" anchor="ctr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prstDash val="solid"/>
          <a:headEnd type="triangle" w="med" len="med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4E8C-6EAB-244E-ABE9-249F7AF9AA96}">
  <dimension ref="B1:D35"/>
  <sheetViews>
    <sheetView showGridLines="0" zoomScale="107" workbookViewId="0">
      <selection activeCell="B24" sqref="B24"/>
    </sheetView>
  </sheetViews>
  <sheetFormatPr baseColWidth="10" defaultRowHeight="18"/>
  <cols>
    <col min="2" max="2" width="29.5703125" style="1" customWidth="1"/>
    <col min="3" max="3" width="13.28515625" customWidth="1"/>
    <col min="4" max="4" width="54.7109375" bestFit="1" customWidth="1"/>
  </cols>
  <sheetData>
    <row r="1" spans="2:4">
      <c r="B1" s="2"/>
    </row>
    <row r="2" spans="2:4">
      <c r="C2" s="10" t="s">
        <v>12</v>
      </c>
      <c r="D2" s="10" t="s">
        <v>17</v>
      </c>
    </row>
    <row r="3" spans="2:4">
      <c r="B3" s="6" t="s">
        <v>1</v>
      </c>
      <c r="C3" s="7" t="s">
        <v>11</v>
      </c>
      <c r="D3" s="7" t="s">
        <v>0</v>
      </c>
    </row>
    <row r="4" spans="2:4">
      <c r="B4" s="6"/>
      <c r="C4" s="7"/>
      <c r="D4" s="7"/>
    </row>
    <row r="5" spans="2:4">
      <c r="B5" s="6" t="s">
        <v>26</v>
      </c>
      <c r="C5" s="7" t="s">
        <v>11</v>
      </c>
      <c r="D5" s="7" t="s">
        <v>3</v>
      </c>
    </row>
    <row r="6" spans="2:4">
      <c r="B6" s="6"/>
      <c r="C6" s="8"/>
      <c r="D6" s="7"/>
    </row>
    <row r="7" spans="2:4">
      <c r="B7" s="6" t="s">
        <v>9</v>
      </c>
      <c r="C7" s="8" t="s">
        <v>140</v>
      </c>
      <c r="D7" s="7"/>
    </row>
    <row r="8" spans="2:4">
      <c r="B8" s="6"/>
      <c r="C8" s="8"/>
      <c r="D8" s="7"/>
    </row>
    <row r="9" spans="2:4" ht="19" customHeight="1">
      <c r="B9" s="46" t="s">
        <v>8</v>
      </c>
      <c r="C9" s="4" t="s">
        <v>66</v>
      </c>
      <c r="D9" s="5" t="s">
        <v>6</v>
      </c>
    </row>
    <row r="10" spans="2:4" ht="19" customHeight="1">
      <c r="B10" s="47"/>
      <c r="C10" s="4" t="s">
        <v>67</v>
      </c>
      <c r="D10" s="5" t="s">
        <v>5</v>
      </c>
    </row>
    <row r="11" spans="2:4" ht="19" customHeight="1">
      <c r="B11" s="47"/>
      <c r="C11" s="4" t="s">
        <v>68</v>
      </c>
      <c r="D11" s="5" t="s">
        <v>4</v>
      </c>
    </row>
    <row r="12" spans="2:4" ht="19" customHeight="1">
      <c r="B12" s="6"/>
      <c r="C12" s="4"/>
      <c r="D12" s="5"/>
    </row>
    <row r="13" spans="2:4">
      <c r="B13" s="6" t="s">
        <v>2</v>
      </c>
      <c r="C13" s="7" t="s">
        <v>11</v>
      </c>
      <c r="D13" s="7" t="s">
        <v>23</v>
      </c>
    </row>
    <row r="14" spans="2:4">
      <c r="B14" s="9"/>
      <c r="C14" s="7"/>
      <c r="D14" s="7"/>
    </row>
    <row r="15" spans="2:4">
      <c r="B15" s="48" t="s">
        <v>25</v>
      </c>
      <c r="C15" s="7" t="s">
        <v>11</v>
      </c>
      <c r="D15" s="7" t="s">
        <v>15</v>
      </c>
    </row>
    <row r="16" spans="2:4">
      <c r="B16" s="49"/>
      <c r="C16" s="3" t="s">
        <v>11</v>
      </c>
      <c r="D16" s="3" t="s">
        <v>24</v>
      </c>
    </row>
    <row r="17" spans="2:4">
      <c r="B17" s="6"/>
      <c r="C17" s="50"/>
      <c r="D17" s="50"/>
    </row>
    <row r="18" spans="2:4">
      <c r="B18" s="48" t="s">
        <v>13</v>
      </c>
      <c r="C18" s="7" t="s">
        <v>65</v>
      </c>
      <c r="D18" s="7" t="s">
        <v>10</v>
      </c>
    </row>
    <row r="19" spans="2:4">
      <c r="B19" s="51"/>
      <c r="C19" s="7" t="s">
        <v>69</v>
      </c>
      <c r="D19" s="7" t="s">
        <v>14</v>
      </c>
    </row>
    <row r="20" spans="2:4">
      <c r="B20" s="51"/>
      <c r="C20" s="7" t="s">
        <v>70</v>
      </c>
      <c r="D20" s="7" t="s">
        <v>16</v>
      </c>
    </row>
    <row r="21" spans="2:4">
      <c r="B21" s="49"/>
      <c r="C21" s="7" t="s">
        <v>71</v>
      </c>
      <c r="D21" s="7" t="s">
        <v>60</v>
      </c>
    </row>
    <row r="22" spans="2:4">
      <c r="B22" s="6"/>
      <c r="C22" s="50"/>
      <c r="D22" s="50"/>
    </row>
    <row r="23" spans="2:4">
      <c r="B23" s="6" t="s">
        <v>7</v>
      </c>
      <c r="C23" s="7" t="s">
        <v>11</v>
      </c>
      <c r="D23" s="7" t="s">
        <v>141</v>
      </c>
    </row>
    <row r="24" spans="2:4">
      <c r="C24" s="52"/>
      <c r="D24" s="52"/>
    </row>
    <row r="25" spans="2:4">
      <c r="C25" s="52"/>
      <c r="D25" s="52"/>
    </row>
    <row r="26" spans="2:4">
      <c r="C26" s="52"/>
      <c r="D26" s="52"/>
    </row>
    <row r="27" spans="2:4">
      <c r="C27" s="52"/>
      <c r="D27" s="52"/>
    </row>
    <row r="28" spans="2:4">
      <c r="C28" s="52"/>
      <c r="D28" s="52"/>
    </row>
    <row r="29" spans="2:4">
      <c r="C29" s="52"/>
      <c r="D29" s="52"/>
    </row>
    <row r="30" spans="2:4">
      <c r="C30" s="52"/>
      <c r="D30" s="52"/>
    </row>
    <row r="31" spans="2:4">
      <c r="C31" s="52"/>
      <c r="D31" s="52"/>
    </row>
    <row r="32" spans="2:4">
      <c r="C32" s="52"/>
      <c r="D32" s="52"/>
    </row>
    <row r="33" spans="3:4">
      <c r="C33" s="52"/>
      <c r="D33" s="52"/>
    </row>
    <row r="34" spans="3:4">
      <c r="C34" s="52"/>
      <c r="D34" s="52"/>
    </row>
    <row r="35" spans="3:4">
      <c r="C35" s="52"/>
      <c r="D35" s="52"/>
    </row>
  </sheetData>
  <mergeCells count="17">
    <mergeCell ref="C35:D3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B9:B11"/>
    <mergeCell ref="B15:B16"/>
    <mergeCell ref="C17:D17"/>
    <mergeCell ref="C22:D22"/>
    <mergeCell ref="B18:B21"/>
  </mergeCells>
  <phoneticPr fontId="1"/>
  <conditionalFormatting sqref="B2:B15 B17:B18 B22:B1048576">
    <cfRule type="expression" dxfId="34" priority="1">
      <formula>B2&lt;&gt;""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CCEB-B7EE-0145-95D5-14C4BE27F322}">
  <dimension ref="A1:BG28"/>
  <sheetViews>
    <sheetView showGridLines="0" zoomScaleNormal="100" workbookViewId="0">
      <pane xSplit="7" ySplit="3" topLeftCell="H4" activePane="bottomRight" state="frozen"/>
      <selection pane="topRight" activeCell="G1" sqref="G1"/>
      <selection pane="bottomLeft" activeCell="A4" sqref="A4"/>
      <selection pane="bottomRight" activeCell="C12" sqref="C12"/>
    </sheetView>
  </sheetViews>
  <sheetFormatPr baseColWidth="10" defaultRowHeight="18" outlineLevelRow="1"/>
  <cols>
    <col min="1" max="1" width="5.140625" bestFit="1" customWidth="1"/>
    <col min="2" max="2" width="20.140625" customWidth="1"/>
    <col min="3" max="3" width="31" customWidth="1"/>
    <col min="8" max="59" width="3.7109375" bestFit="1" customWidth="1"/>
  </cols>
  <sheetData>
    <row r="1" spans="1:59" ht="33">
      <c r="A1" s="11"/>
      <c r="B1" s="54"/>
      <c r="C1" s="55"/>
      <c r="D1" s="55"/>
      <c r="E1" s="55"/>
      <c r="F1" s="55"/>
      <c r="G1" s="56"/>
      <c r="H1" s="14">
        <f>H3</f>
        <v>44636</v>
      </c>
      <c r="I1" s="14">
        <f>I3</f>
        <v>44637</v>
      </c>
      <c r="J1" s="14">
        <f t="shared" ref="J1:AX1" si="0">J3</f>
        <v>44638</v>
      </c>
      <c r="K1" s="14">
        <f t="shared" si="0"/>
        <v>44639</v>
      </c>
      <c r="L1" s="14">
        <f t="shared" si="0"/>
        <v>44640</v>
      </c>
      <c r="M1" s="14">
        <f t="shared" si="0"/>
        <v>44641</v>
      </c>
      <c r="N1" s="14">
        <f t="shared" si="0"/>
        <v>44642</v>
      </c>
      <c r="O1" s="14">
        <f t="shared" si="0"/>
        <v>44643</v>
      </c>
      <c r="P1" s="14">
        <f t="shared" si="0"/>
        <v>44644</v>
      </c>
      <c r="Q1" s="14">
        <f t="shared" si="0"/>
        <v>44645</v>
      </c>
      <c r="R1" s="14">
        <f t="shared" si="0"/>
        <v>44646</v>
      </c>
      <c r="S1" s="14">
        <f t="shared" si="0"/>
        <v>44647</v>
      </c>
      <c r="T1" s="14">
        <f t="shared" si="0"/>
        <v>44648</v>
      </c>
      <c r="U1" s="14">
        <f t="shared" si="0"/>
        <v>44649</v>
      </c>
      <c r="V1" s="14">
        <f t="shared" si="0"/>
        <v>44650</v>
      </c>
      <c r="W1" s="14">
        <f t="shared" si="0"/>
        <v>44651</v>
      </c>
      <c r="X1" s="14">
        <f t="shared" si="0"/>
        <v>44652</v>
      </c>
      <c r="Y1" s="14">
        <f t="shared" si="0"/>
        <v>44653</v>
      </c>
      <c r="Z1" s="14">
        <f t="shared" si="0"/>
        <v>44654</v>
      </c>
      <c r="AA1" s="14">
        <f t="shared" si="0"/>
        <v>44655</v>
      </c>
      <c r="AB1" s="14">
        <f t="shared" si="0"/>
        <v>44656</v>
      </c>
      <c r="AC1" s="14">
        <f t="shared" si="0"/>
        <v>44657</v>
      </c>
      <c r="AD1" s="14">
        <f t="shared" si="0"/>
        <v>44658</v>
      </c>
      <c r="AE1" s="14">
        <f t="shared" si="0"/>
        <v>44659</v>
      </c>
      <c r="AF1" s="14">
        <f t="shared" si="0"/>
        <v>44660</v>
      </c>
      <c r="AG1" s="14">
        <f t="shared" si="0"/>
        <v>44661</v>
      </c>
      <c r="AH1" s="14">
        <f t="shared" si="0"/>
        <v>44662</v>
      </c>
      <c r="AI1" s="14">
        <f t="shared" si="0"/>
        <v>44663</v>
      </c>
      <c r="AJ1" s="14">
        <f t="shared" si="0"/>
        <v>44664</v>
      </c>
      <c r="AK1" s="14">
        <f t="shared" si="0"/>
        <v>44665</v>
      </c>
      <c r="AL1" s="14">
        <f t="shared" si="0"/>
        <v>44666</v>
      </c>
      <c r="AM1" s="14">
        <f t="shared" si="0"/>
        <v>44667</v>
      </c>
      <c r="AN1" s="14">
        <f t="shared" si="0"/>
        <v>44668</v>
      </c>
      <c r="AO1" s="14">
        <f t="shared" si="0"/>
        <v>44669</v>
      </c>
      <c r="AP1" s="14">
        <f t="shared" si="0"/>
        <v>44670</v>
      </c>
      <c r="AQ1" s="14">
        <f t="shared" si="0"/>
        <v>44671</v>
      </c>
      <c r="AR1" s="14">
        <f t="shared" si="0"/>
        <v>44672</v>
      </c>
      <c r="AS1" s="14">
        <f t="shared" si="0"/>
        <v>44673</v>
      </c>
      <c r="AT1" s="14">
        <f t="shared" si="0"/>
        <v>44674</v>
      </c>
      <c r="AU1" s="14">
        <f t="shared" si="0"/>
        <v>44675</v>
      </c>
      <c r="AV1" s="14">
        <f t="shared" si="0"/>
        <v>44676</v>
      </c>
      <c r="AW1" s="14">
        <f t="shared" si="0"/>
        <v>44677</v>
      </c>
      <c r="AX1" s="14">
        <f t="shared" si="0"/>
        <v>44678</v>
      </c>
      <c r="AY1" s="14">
        <f t="shared" ref="AY1:BB1" si="1">AY3</f>
        <v>44679</v>
      </c>
      <c r="AZ1" s="14">
        <f t="shared" si="1"/>
        <v>44680</v>
      </c>
      <c r="BA1" s="14">
        <f t="shared" si="1"/>
        <v>44681</v>
      </c>
      <c r="BB1" s="14">
        <f t="shared" si="1"/>
        <v>44682</v>
      </c>
      <c r="BC1" s="14">
        <f t="shared" ref="BC1:BG1" si="2">BC3</f>
        <v>44683</v>
      </c>
      <c r="BD1" s="14">
        <f t="shared" si="2"/>
        <v>44684</v>
      </c>
      <c r="BE1" s="14">
        <f t="shared" si="2"/>
        <v>44685</v>
      </c>
      <c r="BF1" s="14">
        <f t="shared" si="2"/>
        <v>44686</v>
      </c>
      <c r="BG1" s="14">
        <f t="shared" si="2"/>
        <v>44687</v>
      </c>
    </row>
    <row r="2" spans="1:59" ht="19" thickBot="1">
      <c r="B2" s="57" t="s">
        <v>22</v>
      </c>
      <c r="C2" s="58"/>
      <c r="D2" s="53" t="s">
        <v>20</v>
      </c>
      <c r="E2" s="53"/>
      <c r="F2" s="53" t="s">
        <v>21</v>
      </c>
      <c r="G2" s="53"/>
      <c r="H2" s="19">
        <f>H3</f>
        <v>44636</v>
      </c>
      <c r="I2" s="15">
        <f>I3</f>
        <v>44637</v>
      </c>
      <c r="J2" s="15">
        <f t="shared" ref="J2:AX2" si="3">J3</f>
        <v>44638</v>
      </c>
      <c r="K2" s="15">
        <f t="shared" si="3"/>
        <v>44639</v>
      </c>
      <c r="L2" s="15">
        <f t="shared" si="3"/>
        <v>44640</v>
      </c>
      <c r="M2" s="15">
        <f t="shared" si="3"/>
        <v>44641</v>
      </c>
      <c r="N2" s="15">
        <f t="shared" si="3"/>
        <v>44642</v>
      </c>
      <c r="O2" s="15">
        <f t="shared" si="3"/>
        <v>44643</v>
      </c>
      <c r="P2" s="15">
        <f t="shared" si="3"/>
        <v>44644</v>
      </c>
      <c r="Q2" s="15">
        <f t="shared" si="3"/>
        <v>44645</v>
      </c>
      <c r="R2" s="15">
        <f t="shared" si="3"/>
        <v>44646</v>
      </c>
      <c r="S2" s="15">
        <f t="shared" si="3"/>
        <v>44647</v>
      </c>
      <c r="T2" s="15">
        <f t="shared" si="3"/>
        <v>44648</v>
      </c>
      <c r="U2" s="15">
        <f t="shared" si="3"/>
        <v>44649</v>
      </c>
      <c r="V2" s="15">
        <f t="shared" si="3"/>
        <v>44650</v>
      </c>
      <c r="W2" s="15">
        <f t="shared" si="3"/>
        <v>44651</v>
      </c>
      <c r="X2" s="15">
        <f t="shared" si="3"/>
        <v>44652</v>
      </c>
      <c r="Y2" s="15">
        <f t="shared" si="3"/>
        <v>44653</v>
      </c>
      <c r="Z2" s="15">
        <f t="shared" si="3"/>
        <v>44654</v>
      </c>
      <c r="AA2" s="15">
        <f t="shared" si="3"/>
        <v>44655</v>
      </c>
      <c r="AB2" s="15">
        <f t="shared" si="3"/>
        <v>44656</v>
      </c>
      <c r="AC2" s="15">
        <f t="shared" si="3"/>
        <v>44657</v>
      </c>
      <c r="AD2" s="15">
        <f t="shared" si="3"/>
        <v>44658</v>
      </c>
      <c r="AE2" s="15">
        <f t="shared" si="3"/>
        <v>44659</v>
      </c>
      <c r="AF2" s="15">
        <f t="shared" si="3"/>
        <v>44660</v>
      </c>
      <c r="AG2" s="15">
        <f t="shared" si="3"/>
        <v>44661</v>
      </c>
      <c r="AH2" s="15">
        <f t="shared" si="3"/>
        <v>44662</v>
      </c>
      <c r="AI2" s="15">
        <f t="shared" si="3"/>
        <v>44663</v>
      </c>
      <c r="AJ2" s="15">
        <f t="shared" si="3"/>
        <v>44664</v>
      </c>
      <c r="AK2" s="15">
        <f t="shared" si="3"/>
        <v>44665</v>
      </c>
      <c r="AL2" s="15">
        <f t="shared" si="3"/>
        <v>44666</v>
      </c>
      <c r="AM2" s="15">
        <f t="shared" si="3"/>
        <v>44667</v>
      </c>
      <c r="AN2" s="15">
        <f t="shared" si="3"/>
        <v>44668</v>
      </c>
      <c r="AO2" s="15">
        <f t="shared" si="3"/>
        <v>44669</v>
      </c>
      <c r="AP2" s="15">
        <f t="shared" si="3"/>
        <v>44670</v>
      </c>
      <c r="AQ2" s="15">
        <f t="shared" si="3"/>
        <v>44671</v>
      </c>
      <c r="AR2" s="15">
        <f t="shared" si="3"/>
        <v>44672</v>
      </c>
      <c r="AS2" s="15">
        <f t="shared" si="3"/>
        <v>44673</v>
      </c>
      <c r="AT2" s="15">
        <f t="shared" si="3"/>
        <v>44674</v>
      </c>
      <c r="AU2" s="15">
        <f t="shared" si="3"/>
        <v>44675</v>
      </c>
      <c r="AV2" s="15">
        <f t="shared" si="3"/>
        <v>44676</v>
      </c>
      <c r="AW2" s="15">
        <f t="shared" si="3"/>
        <v>44677</v>
      </c>
      <c r="AX2" s="15">
        <f t="shared" si="3"/>
        <v>44678</v>
      </c>
      <c r="AY2" s="15">
        <f t="shared" ref="AY2" si="4">AY3</f>
        <v>44679</v>
      </c>
      <c r="AZ2" s="15">
        <f t="shared" ref="AZ2" si="5">AZ3</f>
        <v>44680</v>
      </c>
      <c r="BA2" s="15">
        <f t="shared" ref="BA2" si="6">BA3</f>
        <v>44681</v>
      </c>
      <c r="BB2" s="15">
        <f t="shared" ref="BB2" si="7">BB3</f>
        <v>44682</v>
      </c>
      <c r="BC2" s="15">
        <f t="shared" ref="BC2" si="8">BC3</f>
        <v>44683</v>
      </c>
      <c r="BD2" s="15">
        <f t="shared" ref="BD2" si="9">BD3</f>
        <v>44684</v>
      </c>
      <c r="BE2" s="15">
        <f t="shared" ref="BE2" si="10">BE3</f>
        <v>44685</v>
      </c>
      <c r="BF2" s="15">
        <f t="shared" ref="BF2" si="11">BF3</f>
        <v>44686</v>
      </c>
      <c r="BG2" s="15">
        <f t="shared" ref="BG2" si="12">BG3</f>
        <v>44687</v>
      </c>
    </row>
    <row r="3" spans="1:59" ht="19" thickBot="1">
      <c r="A3" t="s">
        <v>33</v>
      </c>
      <c r="B3" s="24" t="s">
        <v>41</v>
      </c>
      <c r="C3" s="12" t="s">
        <v>39</v>
      </c>
      <c r="D3" s="21" t="s">
        <v>18</v>
      </c>
      <c r="E3" s="21" t="s">
        <v>19</v>
      </c>
      <c r="F3" s="22" t="s">
        <v>18</v>
      </c>
      <c r="G3" s="23" t="s">
        <v>19</v>
      </c>
      <c r="H3" s="20">
        <v>44636</v>
      </c>
      <c r="I3" s="18">
        <f>H3+1</f>
        <v>44637</v>
      </c>
      <c r="J3" s="16">
        <f t="shared" ref="J3:AX3" si="13">I3+1</f>
        <v>44638</v>
      </c>
      <c r="K3" s="16">
        <f t="shared" si="13"/>
        <v>44639</v>
      </c>
      <c r="L3" s="16">
        <f t="shared" si="13"/>
        <v>44640</v>
      </c>
      <c r="M3" s="16">
        <f t="shared" si="13"/>
        <v>44641</v>
      </c>
      <c r="N3" s="16">
        <f t="shared" si="13"/>
        <v>44642</v>
      </c>
      <c r="O3" s="16">
        <f t="shared" si="13"/>
        <v>44643</v>
      </c>
      <c r="P3" s="16">
        <f t="shared" si="13"/>
        <v>44644</v>
      </c>
      <c r="Q3" s="16">
        <f t="shared" si="13"/>
        <v>44645</v>
      </c>
      <c r="R3" s="16">
        <f t="shared" si="13"/>
        <v>44646</v>
      </c>
      <c r="S3" s="16">
        <f t="shared" si="13"/>
        <v>44647</v>
      </c>
      <c r="T3" s="16">
        <f t="shared" si="13"/>
        <v>44648</v>
      </c>
      <c r="U3" s="16">
        <f t="shared" si="13"/>
        <v>44649</v>
      </c>
      <c r="V3" s="16">
        <f t="shared" si="13"/>
        <v>44650</v>
      </c>
      <c r="W3" s="16">
        <f t="shared" si="13"/>
        <v>44651</v>
      </c>
      <c r="X3" s="16">
        <f t="shared" si="13"/>
        <v>44652</v>
      </c>
      <c r="Y3" s="16">
        <f t="shared" si="13"/>
        <v>44653</v>
      </c>
      <c r="Z3" s="16">
        <f t="shared" si="13"/>
        <v>44654</v>
      </c>
      <c r="AA3" s="16">
        <f t="shared" si="13"/>
        <v>44655</v>
      </c>
      <c r="AB3" s="16">
        <f t="shared" si="13"/>
        <v>44656</v>
      </c>
      <c r="AC3" s="16">
        <f t="shared" si="13"/>
        <v>44657</v>
      </c>
      <c r="AD3" s="16">
        <f t="shared" si="13"/>
        <v>44658</v>
      </c>
      <c r="AE3" s="16">
        <f t="shared" si="13"/>
        <v>44659</v>
      </c>
      <c r="AF3" s="16">
        <f t="shared" si="13"/>
        <v>44660</v>
      </c>
      <c r="AG3" s="16">
        <f t="shared" si="13"/>
        <v>44661</v>
      </c>
      <c r="AH3" s="16">
        <f t="shared" si="13"/>
        <v>44662</v>
      </c>
      <c r="AI3" s="16">
        <f t="shared" si="13"/>
        <v>44663</v>
      </c>
      <c r="AJ3" s="16">
        <f t="shared" si="13"/>
        <v>44664</v>
      </c>
      <c r="AK3" s="16">
        <f t="shared" si="13"/>
        <v>44665</v>
      </c>
      <c r="AL3" s="16">
        <f t="shared" si="13"/>
        <v>44666</v>
      </c>
      <c r="AM3" s="16">
        <f t="shared" si="13"/>
        <v>44667</v>
      </c>
      <c r="AN3" s="16">
        <f t="shared" si="13"/>
        <v>44668</v>
      </c>
      <c r="AO3" s="16">
        <f t="shared" si="13"/>
        <v>44669</v>
      </c>
      <c r="AP3" s="16">
        <f t="shared" si="13"/>
        <v>44670</v>
      </c>
      <c r="AQ3" s="16">
        <f t="shared" si="13"/>
        <v>44671</v>
      </c>
      <c r="AR3" s="16">
        <f t="shared" si="13"/>
        <v>44672</v>
      </c>
      <c r="AS3" s="16">
        <f t="shared" si="13"/>
        <v>44673</v>
      </c>
      <c r="AT3" s="16">
        <f t="shared" si="13"/>
        <v>44674</v>
      </c>
      <c r="AU3" s="16">
        <f t="shared" si="13"/>
        <v>44675</v>
      </c>
      <c r="AV3" s="16">
        <f t="shared" si="13"/>
        <v>44676</v>
      </c>
      <c r="AW3" s="16">
        <f t="shared" si="13"/>
        <v>44677</v>
      </c>
      <c r="AX3" s="16">
        <f t="shared" si="13"/>
        <v>44678</v>
      </c>
      <c r="AY3" s="16">
        <f t="shared" ref="AY3:BB3" si="14">AX3+1</f>
        <v>44679</v>
      </c>
      <c r="AZ3" s="16">
        <f t="shared" si="14"/>
        <v>44680</v>
      </c>
      <c r="BA3" s="16">
        <f t="shared" si="14"/>
        <v>44681</v>
      </c>
      <c r="BB3" s="16">
        <f t="shared" si="14"/>
        <v>44682</v>
      </c>
      <c r="BC3" s="16">
        <f t="shared" ref="BC3:BG3" si="15">BB3+1</f>
        <v>44683</v>
      </c>
      <c r="BD3" s="16">
        <f t="shared" si="15"/>
        <v>44684</v>
      </c>
      <c r="BE3" s="16">
        <f t="shared" si="15"/>
        <v>44685</v>
      </c>
      <c r="BF3" s="16">
        <f t="shared" si="15"/>
        <v>44686</v>
      </c>
      <c r="BG3" s="16">
        <f t="shared" si="15"/>
        <v>44687</v>
      </c>
    </row>
    <row r="4" spans="1:59">
      <c r="A4" s="17"/>
      <c r="B4" t="s">
        <v>11</v>
      </c>
      <c r="C4" t="s">
        <v>27</v>
      </c>
      <c r="D4" s="13">
        <v>44640</v>
      </c>
      <c r="E4" s="13">
        <v>44640</v>
      </c>
      <c r="F4" s="13">
        <v>44640</v>
      </c>
      <c r="G4" s="13">
        <v>44640</v>
      </c>
    </row>
    <row r="5" spans="1:59">
      <c r="A5" s="17"/>
      <c r="D5" s="13"/>
      <c r="E5" s="13"/>
      <c r="F5" s="13"/>
      <c r="G5" s="13"/>
    </row>
    <row r="6" spans="1:59">
      <c r="A6" s="17"/>
      <c r="B6" t="s">
        <v>11</v>
      </c>
      <c r="C6" t="s">
        <v>28</v>
      </c>
      <c r="D6" s="13">
        <v>44641</v>
      </c>
      <c r="E6" s="13">
        <v>44641</v>
      </c>
      <c r="F6" s="13">
        <v>44641</v>
      </c>
      <c r="G6" s="13">
        <v>44641</v>
      </c>
    </row>
    <row r="7" spans="1:59">
      <c r="A7" s="17"/>
      <c r="D7" s="13"/>
      <c r="E7" s="13"/>
      <c r="F7" s="13"/>
      <c r="G7" s="13"/>
    </row>
    <row r="8" spans="1:59">
      <c r="A8" s="17"/>
      <c r="B8" s="25" t="s">
        <v>11</v>
      </c>
      <c r="C8" t="s">
        <v>29</v>
      </c>
      <c r="D8" s="13" t="s">
        <v>11</v>
      </c>
      <c r="E8" s="13" t="s">
        <v>11</v>
      </c>
      <c r="F8" t="s">
        <v>11</v>
      </c>
      <c r="G8" t="s">
        <v>11</v>
      </c>
    </row>
    <row r="9" spans="1:59" outlineLevel="1">
      <c r="A9" s="17"/>
      <c r="B9" s="25" t="s">
        <v>11</v>
      </c>
      <c r="C9" t="s">
        <v>30</v>
      </c>
      <c r="D9" s="13">
        <v>44641</v>
      </c>
      <c r="E9" s="13">
        <v>44641</v>
      </c>
      <c r="F9" s="13">
        <v>44641</v>
      </c>
      <c r="G9" s="13">
        <v>44641</v>
      </c>
    </row>
    <row r="10" spans="1:59" ht="38" outlineLevel="1">
      <c r="A10" s="17"/>
      <c r="B10" s="25" t="s">
        <v>11</v>
      </c>
      <c r="C10" s="30" t="s">
        <v>55</v>
      </c>
      <c r="D10" s="13">
        <v>44641</v>
      </c>
      <c r="E10" s="13">
        <v>44651</v>
      </c>
      <c r="F10" s="13">
        <v>44641</v>
      </c>
    </row>
    <row r="11" spans="1:59" outlineLevel="1">
      <c r="A11" s="17" t="s">
        <v>32</v>
      </c>
      <c r="B11" s="25" t="s">
        <v>11</v>
      </c>
      <c r="C11" t="s">
        <v>31</v>
      </c>
      <c r="D11" s="13" t="s">
        <v>11</v>
      </c>
      <c r="E11" s="13" t="s">
        <v>11</v>
      </c>
      <c r="F11" t="s">
        <v>11</v>
      </c>
      <c r="G11" t="s">
        <v>11</v>
      </c>
    </row>
    <row r="12" spans="1:59">
      <c r="A12" s="17"/>
    </row>
    <row r="13" spans="1:59">
      <c r="A13" s="17"/>
      <c r="B13" t="s">
        <v>11</v>
      </c>
      <c r="C13" t="s">
        <v>35</v>
      </c>
      <c r="D13" t="s">
        <v>11</v>
      </c>
      <c r="E13" t="s">
        <v>11</v>
      </c>
      <c r="F13" t="s">
        <v>11</v>
      </c>
      <c r="G13" t="s">
        <v>11</v>
      </c>
    </row>
    <row r="14" spans="1:59" outlineLevel="1">
      <c r="A14" s="17"/>
      <c r="B14" t="s">
        <v>11</v>
      </c>
      <c r="C14" t="s">
        <v>36</v>
      </c>
      <c r="D14" s="13">
        <v>44638</v>
      </c>
      <c r="E14" s="13">
        <v>44640</v>
      </c>
      <c r="F14" s="13">
        <v>44640</v>
      </c>
      <c r="G14" s="13">
        <v>44640</v>
      </c>
    </row>
    <row r="15" spans="1:59" outlineLevel="1">
      <c r="A15" s="17"/>
      <c r="B15" t="s">
        <v>11</v>
      </c>
      <c r="C15" t="s">
        <v>37</v>
      </c>
      <c r="D15" s="13">
        <v>44638</v>
      </c>
      <c r="E15" s="13">
        <v>44640</v>
      </c>
      <c r="F15" s="13">
        <v>44640</v>
      </c>
      <c r="G15" s="13">
        <v>44640</v>
      </c>
    </row>
    <row r="16" spans="1:59" outlineLevel="1">
      <c r="A16" s="17"/>
      <c r="B16" t="s">
        <v>11</v>
      </c>
      <c r="C16" t="s">
        <v>56</v>
      </c>
      <c r="D16" s="13">
        <v>44644</v>
      </c>
      <c r="E16" s="13">
        <v>44644</v>
      </c>
      <c r="F16" s="13">
        <v>44644</v>
      </c>
      <c r="G16" s="13">
        <v>44644</v>
      </c>
    </row>
    <row r="17" spans="1:7">
      <c r="A17" s="17"/>
    </row>
    <row r="18" spans="1:7">
      <c r="A18" s="17"/>
      <c r="B18" t="s">
        <v>11</v>
      </c>
      <c r="C18" t="s">
        <v>34</v>
      </c>
      <c r="D18" t="s">
        <v>11</v>
      </c>
      <c r="E18" t="s">
        <v>11</v>
      </c>
      <c r="F18" t="s">
        <v>11</v>
      </c>
      <c r="G18" t="s">
        <v>11</v>
      </c>
    </row>
    <row r="19" spans="1:7">
      <c r="A19" s="17"/>
      <c r="D19" s="13"/>
    </row>
    <row r="20" spans="1:7">
      <c r="A20" s="17"/>
    </row>
    <row r="21" spans="1:7">
      <c r="A21" s="17"/>
    </row>
    <row r="22" spans="1:7">
      <c r="A22" s="17"/>
    </row>
    <row r="23" spans="1:7">
      <c r="A23" s="17"/>
    </row>
    <row r="24" spans="1:7">
      <c r="A24" s="17"/>
    </row>
    <row r="25" spans="1:7">
      <c r="A25" s="17"/>
    </row>
    <row r="26" spans="1:7">
      <c r="A26" s="17"/>
    </row>
    <row r="27" spans="1:7">
      <c r="A27" s="17"/>
    </row>
    <row r="28" spans="1:7">
      <c r="B28" t="s">
        <v>38</v>
      </c>
    </row>
  </sheetData>
  <mergeCells count="4">
    <mergeCell ref="D2:E2"/>
    <mergeCell ref="F2:G2"/>
    <mergeCell ref="B1:G1"/>
    <mergeCell ref="B2:C2"/>
  </mergeCells>
  <phoneticPr fontId="1"/>
  <conditionalFormatting sqref="H1:BG1">
    <cfRule type="expression" dxfId="33" priority="9">
      <formula>YEAR(H1)=YEAR(G1)</formula>
    </cfRule>
  </conditionalFormatting>
  <conditionalFormatting sqref="H2:BG2">
    <cfRule type="expression" dxfId="32" priority="8">
      <formula>MONTH(H2)=MONTH(G1)</formula>
    </cfRule>
  </conditionalFormatting>
  <conditionalFormatting sqref="B4:BG27">
    <cfRule type="expression" dxfId="31" priority="7">
      <formula>AND($B4&lt;&gt;"", B$3&lt;&gt;"")</formula>
    </cfRule>
  </conditionalFormatting>
  <conditionalFormatting sqref="B4:C1048576">
    <cfRule type="expression" dxfId="30" priority="6">
      <formula>$B4&lt;&gt;""</formula>
    </cfRule>
  </conditionalFormatting>
  <conditionalFormatting sqref="H4:BG35">
    <cfRule type="expression" dxfId="29" priority="10">
      <formula>AND(H$3&gt;=$D4, H$3&lt;=$E4)</formula>
    </cfRule>
  </conditionalFormatting>
  <conditionalFormatting sqref="H1:BG3">
    <cfRule type="expression" dxfId="28" priority="4">
      <formula>H1 = TODAY()</formula>
    </cfRule>
  </conditionalFormatting>
  <conditionalFormatting sqref="A1:BG1 A2:B2 D2:BG2 A3:BG1048576">
    <cfRule type="expression" dxfId="27" priority="3">
      <formula>OR(A1="n/a", A1="-")</formula>
    </cfRule>
  </conditionalFormatting>
  <conditionalFormatting sqref="H4:XFD1048576">
    <cfRule type="expression" dxfId="26" priority="5">
      <formula>AND(H$3&gt;=$F4, H$3&lt;=$G4)</formula>
    </cfRule>
    <cfRule type="expression" dxfId="25" priority="11">
      <formula>AND($G4&lt;&gt;"", H$3&lt;&gt;"")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A5A0-887B-5840-B59F-E03380C8F716}">
  <sheetPr>
    <tabColor rgb="FF00B0F0"/>
  </sheetPr>
  <dimension ref="A1"/>
  <sheetViews>
    <sheetView workbookViewId="0">
      <selection activeCell="D17" sqref="D17"/>
    </sheetView>
  </sheetViews>
  <sheetFormatPr baseColWidth="10"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D6A3-7720-D34D-BC23-3F819B376C4F}">
  <dimension ref="A2:P34"/>
  <sheetViews>
    <sheetView showGridLines="0" zoomScale="57" workbookViewId="0">
      <pane xSplit="12" ySplit="3" topLeftCell="M4" activePane="bottomRight" state="frozen"/>
      <selection pane="topRight" activeCell="F1" sqref="F1"/>
      <selection pane="bottomLeft" activeCell="A4" sqref="A4"/>
      <selection pane="bottomRight" activeCell="L18" sqref="L18"/>
    </sheetView>
  </sheetViews>
  <sheetFormatPr baseColWidth="10" defaultRowHeight="18" outlineLevelRow="1" outlineLevelCol="2"/>
  <cols>
    <col min="1" max="1" width="8.28515625" style="32" customWidth="1"/>
    <col min="2" max="2" width="9.42578125" style="32" customWidth="1"/>
    <col min="3" max="3" width="8.5703125" style="32" bestFit="1" customWidth="1"/>
    <col min="4" max="4" width="4.85546875" customWidth="1" outlineLevel="1"/>
    <col min="5" max="5" width="12.28515625" style="27" customWidth="1" outlineLevel="1"/>
    <col min="6" max="6" width="21.42578125" customWidth="1"/>
    <col min="7" max="7" width="4.140625" hidden="1" customWidth="1" outlineLevel="1"/>
    <col min="8" max="8" width="7" hidden="1" customWidth="1" outlineLevel="2"/>
    <col min="9" max="9" width="27.85546875" customWidth="1" collapsed="1"/>
    <col min="10" max="10" width="3.7109375" hidden="1" customWidth="1" outlineLevel="1"/>
    <col min="11" max="11" width="15.7109375" hidden="1" customWidth="1" outlineLevel="2"/>
    <col min="12" max="12" width="24.28515625" customWidth="1" collapsed="1"/>
    <col min="13" max="13" width="39" style="30" customWidth="1"/>
    <col min="14" max="14" width="43.7109375" style="30" customWidth="1"/>
    <col min="15" max="15" width="40.42578125" style="30" bestFit="1" customWidth="1"/>
    <col min="16" max="16" width="24.7109375" customWidth="1"/>
  </cols>
  <sheetData>
    <row r="2" spans="1:16" ht="38" customHeight="1">
      <c r="A2" s="35" t="s">
        <v>124</v>
      </c>
      <c r="B2" s="32" t="s">
        <v>102</v>
      </c>
      <c r="C2" s="32" t="s">
        <v>101</v>
      </c>
      <c r="E2" s="60" t="s">
        <v>73</v>
      </c>
      <c r="F2" s="61"/>
      <c r="G2" s="31"/>
      <c r="H2" s="64" t="s">
        <v>74</v>
      </c>
      <c r="I2" s="65"/>
      <c r="J2" s="31"/>
      <c r="K2" s="66" t="s">
        <v>75</v>
      </c>
      <c r="L2" s="65"/>
      <c r="M2" s="62" t="s">
        <v>103</v>
      </c>
      <c r="N2" s="67" t="s">
        <v>85</v>
      </c>
      <c r="O2" s="62" t="s">
        <v>86</v>
      </c>
      <c r="P2" s="63" t="s">
        <v>46</v>
      </c>
    </row>
    <row r="3" spans="1:16" outlineLevel="1">
      <c r="E3" s="28" t="s">
        <v>41</v>
      </c>
      <c r="F3" s="26" t="s">
        <v>40</v>
      </c>
      <c r="G3" s="26"/>
      <c r="H3" s="29" t="s">
        <v>41</v>
      </c>
      <c r="I3" s="26" t="s">
        <v>40</v>
      </c>
      <c r="J3" s="26"/>
      <c r="K3" s="29" t="s">
        <v>41</v>
      </c>
      <c r="L3" s="26" t="s">
        <v>40</v>
      </c>
      <c r="M3" s="62"/>
      <c r="N3" s="68"/>
      <c r="O3" s="62"/>
      <c r="P3" s="63"/>
    </row>
    <row r="4" spans="1:16" ht="35" customHeight="1">
      <c r="C4" s="33">
        <v>44653</v>
      </c>
      <c r="D4">
        <v>1</v>
      </c>
      <c r="E4" s="27" t="s">
        <v>65</v>
      </c>
      <c r="F4" t="str">
        <f>VLOOKUP(E4, 概要!$C$18:$D$40, 2, FALSE)</f>
        <v>釣り場マップ作成</v>
      </c>
      <c r="G4">
        <v>1</v>
      </c>
      <c r="H4" t="str">
        <f t="shared" ref="H4:H34" si="0">"[FC_"&amp;TEXT(D4,"00")&amp;"_"&amp;TEXT(G4,"00")&amp;"]"</f>
        <v>[FC_01_01]</v>
      </c>
      <c r="I4" t="s">
        <v>42</v>
      </c>
      <c r="J4">
        <v>1</v>
      </c>
      <c r="K4" t="str">
        <f t="shared" ref="K4:K34" si="1">"[FC_"&amp;TEXT(D4,"00")&amp;"_"&amp;TEXT(G4,"00")&amp;"_"&amp;TEXT(J4,"00"&amp;"]")</f>
        <v>[FC_01_01_01]</v>
      </c>
      <c r="L4" t="s">
        <v>57</v>
      </c>
      <c r="M4" s="30" t="s">
        <v>95</v>
      </c>
      <c r="N4" s="30" t="s">
        <v>94</v>
      </c>
      <c r="P4" t="s">
        <v>54</v>
      </c>
    </row>
    <row r="5" spans="1:16" ht="35" customHeight="1">
      <c r="C5" s="33">
        <v>44664</v>
      </c>
      <c r="D5">
        <v>1</v>
      </c>
      <c r="E5" s="27" t="s">
        <v>65</v>
      </c>
      <c r="F5" t="str">
        <f>VLOOKUP(E5, 概要!$C$18:$D$40, 2, FALSE)</f>
        <v>釣り場マップ作成</v>
      </c>
      <c r="G5">
        <f>IF(I5=I4, G4, G4+1)</f>
        <v>2</v>
      </c>
      <c r="H5" t="str">
        <f t="shared" si="0"/>
        <v>[FC_01_02]</v>
      </c>
      <c r="I5" s="30" t="s">
        <v>87</v>
      </c>
      <c r="J5">
        <f>IF(I5=I4, J4+1, 1)</f>
        <v>1</v>
      </c>
      <c r="K5" t="str">
        <f t="shared" si="1"/>
        <v>[FC_01_02_01]</v>
      </c>
      <c r="L5" t="s">
        <v>117</v>
      </c>
      <c r="M5" s="30" t="s">
        <v>118</v>
      </c>
      <c r="N5" s="30" t="s">
        <v>119</v>
      </c>
      <c r="O5" s="30" t="s">
        <v>120</v>
      </c>
    </row>
    <row r="6" spans="1:16" ht="35" customHeight="1">
      <c r="C6" s="33">
        <v>44664</v>
      </c>
      <c r="D6">
        <v>1</v>
      </c>
      <c r="E6" s="27" t="s">
        <v>65</v>
      </c>
      <c r="F6" t="str">
        <f>VLOOKUP(E6, 概要!$C$18:$D$40, 2, FALSE)</f>
        <v>釣り場マップ作成</v>
      </c>
      <c r="G6">
        <f t="shared" ref="G6:G33" si="2">IF(I6=I5, G5, G5+1)</f>
        <v>2</v>
      </c>
      <c r="H6" t="str">
        <f t="shared" si="0"/>
        <v>[FC_01_02]</v>
      </c>
      <c r="I6" s="30" t="s">
        <v>87</v>
      </c>
      <c r="J6">
        <f t="shared" ref="J6:J33" si="3">IF(I6=I5, J5+1, 1)</f>
        <v>2</v>
      </c>
      <c r="K6" t="str">
        <f t="shared" si="1"/>
        <v>[FC_01_02_02]</v>
      </c>
      <c r="L6" s="25" t="s">
        <v>122</v>
      </c>
      <c r="M6" s="30" t="s">
        <v>96</v>
      </c>
      <c r="N6" s="30" t="s">
        <v>97</v>
      </c>
    </row>
    <row r="7" spans="1:16" ht="35" customHeight="1">
      <c r="B7" s="33"/>
      <c r="C7" s="33">
        <v>44666</v>
      </c>
      <c r="D7">
        <v>1</v>
      </c>
      <c r="E7" s="27" t="s">
        <v>65</v>
      </c>
      <c r="F7" t="str">
        <f>VLOOKUP(E7, 概要!$C$18:$D$40, 2, FALSE)</f>
        <v>釣り場マップ作成</v>
      </c>
      <c r="G7">
        <f t="shared" si="2"/>
        <v>2</v>
      </c>
      <c r="H7" t="str">
        <f t="shared" si="0"/>
        <v>[FC_01_02]</v>
      </c>
      <c r="I7" s="30" t="s">
        <v>87</v>
      </c>
      <c r="J7">
        <f t="shared" si="3"/>
        <v>3</v>
      </c>
      <c r="K7" t="str">
        <f t="shared" si="1"/>
        <v>[FC_01_02_03]</v>
      </c>
      <c r="L7" s="25" t="s">
        <v>84</v>
      </c>
      <c r="M7" s="30" t="s">
        <v>98</v>
      </c>
      <c r="N7" s="30" t="s">
        <v>123</v>
      </c>
    </row>
    <row r="8" spans="1:16" ht="57">
      <c r="A8" s="33"/>
      <c r="C8" s="33">
        <v>44656</v>
      </c>
      <c r="D8">
        <v>1</v>
      </c>
      <c r="E8" s="27" t="s">
        <v>65</v>
      </c>
      <c r="F8" t="str">
        <f>VLOOKUP(E8, 概要!$C$18:$D$40, 2, FALSE)</f>
        <v>釣り場マップ作成</v>
      </c>
      <c r="G8">
        <f t="shared" si="2"/>
        <v>3</v>
      </c>
      <c r="H8" t="str">
        <f t="shared" si="0"/>
        <v>[FC_01_03]</v>
      </c>
      <c r="I8" s="30" t="s">
        <v>89</v>
      </c>
      <c r="J8">
        <f t="shared" si="3"/>
        <v>1</v>
      </c>
      <c r="K8" t="str">
        <f t="shared" si="1"/>
        <v>[FC_01_03_01]</v>
      </c>
      <c r="L8" s="25" t="s">
        <v>90</v>
      </c>
      <c r="M8" s="30" t="s">
        <v>107</v>
      </c>
      <c r="N8" s="30" t="s">
        <v>106</v>
      </c>
      <c r="O8" s="30" t="s">
        <v>109</v>
      </c>
    </row>
    <row r="9" spans="1:16" ht="44" customHeight="1">
      <c r="A9" s="33">
        <v>44656</v>
      </c>
      <c r="D9">
        <v>1</v>
      </c>
      <c r="E9" s="27" t="s">
        <v>65</v>
      </c>
      <c r="F9" t="str">
        <f>VLOOKUP(E9, 概要!$C$18:$D$40, 2, FALSE)</f>
        <v>釣り場マップ作成</v>
      </c>
      <c r="G9">
        <f t="shared" si="2"/>
        <v>3</v>
      </c>
      <c r="H9" t="str">
        <f t="shared" si="0"/>
        <v>[FC_01_03]</v>
      </c>
      <c r="I9" s="30" t="s">
        <v>89</v>
      </c>
      <c r="J9">
        <f t="shared" si="3"/>
        <v>2</v>
      </c>
      <c r="K9" t="str">
        <f t="shared" si="1"/>
        <v>[FC_01_03_02]</v>
      </c>
      <c r="L9" s="25" t="s">
        <v>90</v>
      </c>
      <c r="M9" s="30" t="s">
        <v>104</v>
      </c>
      <c r="N9" s="30" t="s">
        <v>105</v>
      </c>
      <c r="O9" s="30" t="s">
        <v>132</v>
      </c>
    </row>
    <row r="10" spans="1:16" ht="19">
      <c r="C10" s="33">
        <v>44671</v>
      </c>
      <c r="D10">
        <v>1</v>
      </c>
      <c r="E10" s="27" t="s">
        <v>65</v>
      </c>
      <c r="F10" t="str">
        <f>VLOOKUP(E10, 概要!$C$18:$D$40, 2, FALSE)</f>
        <v>釣り場マップ作成</v>
      </c>
      <c r="G10">
        <f t="shared" si="2"/>
        <v>3</v>
      </c>
      <c r="H10" t="str">
        <f t="shared" si="0"/>
        <v>[FC_01_03]</v>
      </c>
      <c r="I10" s="30" t="s">
        <v>92</v>
      </c>
      <c r="J10">
        <f t="shared" si="3"/>
        <v>3</v>
      </c>
      <c r="K10" t="str">
        <f t="shared" si="1"/>
        <v>[FC_01_03_03]</v>
      </c>
      <c r="L10" s="25" t="s">
        <v>91</v>
      </c>
      <c r="M10" s="30" t="s">
        <v>99</v>
      </c>
      <c r="N10" s="30" t="s">
        <v>76</v>
      </c>
    </row>
    <row r="11" spans="1:16" ht="19">
      <c r="C11" s="33"/>
      <c r="D11">
        <v>1</v>
      </c>
      <c r="E11" s="27" t="s">
        <v>65</v>
      </c>
      <c r="F11" t="str">
        <f>VLOOKUP(E11, 概要!$C$18:$D$40, 2, FALSE)</f>
        <v>釣り場マップ作成</v>
      </c>
      <c r="G11">
        <f t="shared" si="2"/>
        <v>3</v>
      </c>
      <c r="H11" t="str">
        <f t="shared" si="0"/>
        <v>[FC_01_03]</v>
      </c>
      <c r="I11" s="30" t="s">
        <v>92</v>
      </c>
      <c r="J11">
        <f>IF(I11=I10, J10+1, 1)</f>
        <v>4</v>
      </c>
      <c r="K11" t="str">
        <f t="shared" si="1"/>
        <v>[FC_01_03_04]</v>
      </c>
      <c r="L11" s="25" t="s">
        <v>138</v>
      </c>
      <c r="M11" s="30" t="s">
        <v>139</v>
      </c>
    </row>
    <row r="12" spans="1:16" ht="95">
      <c r="B12" s="33"/>
      <c r="C12" s="33" t="s">
        <v>169</v>
      </c>
      <c r="D12">
        <v>1</v>
      </c>
      <c r="E12" s="27" t="s">
        <v>65</v>
      </c>
      <c r="F12" t="str">
        <f>VLOOKUP(E12, 概要!$C$18:$D$40, 2, FALSE)</f>
        <v>釣り場マップ作成</v>
      </c>
      <c r="G12">
        <f>IF(I12=I11, G11, G11+1)</f>
        <v>4</v>
      </c>
      <c r="H12" t="str">
        <f t="shared" si="0"/>
        <v>[FC_01_04]</v>
      </c>
      <c r="I12" s="30" t="s">
        <v>135</v>
      </c>
      <c r="J12">
        <f t="shared" si="3"/>
        <v>1</v>
      </c>
      <c r="K12" t="str">
        <f t="shared" si="1"/>
        <v>[FC_01_04_01]</v>
      </c>
      <c r="L12" s="59" t="s">
        <v>136</v>
      </c>
      <c r="M12" s="30" t="s">
        <v>137</v>
      </c>
    </row>
    <row r="13" spans="1:16" ht="19">
      <c r="B13" s="33"/>
      <c r="C13" s="33"/>
      <c r="E13" s="27" t="s">
        <v>65</v>
      </c>
      <c r="F13" t="str">
        <f>VLOOKUP(E13, 概要!$C$18:$D$40, 2, FALSE)</f>
        <v>釣り場マップ作成</v>
      </c>
      <c r="I13" s="30"/>
      <c r="L13" s="59"/>
      <c r="M13" s="30" t="s">
        <v>177</v>
      </c>
    </row>
    <row r="14" spans="1:16" ht="35" customHeight="1">
      <c r="D14">
        <v>1</v>
      </c>
      <c r="E14" s="27" t="s">
        <v>65</v>
      </c>
      <c r="F14" t="str">
        <f>VLOOKUP(E14, 概要!$C$18:$D$40, 2, FALSE)</f>
        <v>釣り場マップ作成</v>
      </c>
      <c r="G14" t="e">
        <f>IF(I14=#REF!,#REF!,#REF!+ 1)</f>
        <v>#REF!</v>
      </c>
      <c r="H14" t="e">
        <f t="shared" si="0"/>
        <v>#REF!</v>
      </c>
      <c r="I14" s="30" t="s">
        <v>93</v>
      </c>
      <c r="J14" t="e">
        <f>IF(I14=#REF!,#REF!+ 1, 1)</f>
        <v>#REF!</v>
      </c>
      <c r="K14" t="e">
        <f t="shared" si="1"/>
        <v>#REF!</v>
      </c>
      <c r="L14" s="25" t="s">
        <v>88</v>
      </c>
      <c r="M14" s="30" t="s">
        <v>78</v>
      </c>
      <c r="N14" s="30" t="s">
        <v>76</v>
      </c>
    </row>
    <row r="15" spans="1:16" ht="35" customHeight="1">
      <c r="D15">
        <v>1</v>
      </c>
      <c r="E15" s="27" t="s">
        <v>65</v>
      </c>
      <c r="F15" t="str">
        <f>VLOOKUP(E15, 概要!$C$18:$D$40, 2, FALSE)</f>
        <v>釣り場マップ作成</v>
      </c>
      <c r="G15" t="e">
        <f t="shared" si="2"/>
        <v>#REF!</v>
      </c>
      <c r="H15" t="e">
        <f t="shared" si="0"/>
        <v>#REF!</v>
      </c>
      <c r="I15" s="30" t="s">
        <v>93</v>
      </c>
      <c r="J15" t="e">
        <f t="shared" si="3"/>
        <v>#REF!</v>
      </c>
      <c r="K15" t="e">
        <f t="shared" si="1"/>
        <v>#REF!</v>
      </c>
      <c r="L15" s="25" t="s">
        <v>77</v>
      </c>
      <c r="M15" s="30" t="s">
        <v>79</v>
      </c>
      <c r="N15" s="30" t="s">
        <v>76</v>
      </c>
    </row>
    <row r="16" spans="1:16" ht="64" customHeight="1">
      <c r="A16" s="33"/>
      <c r="C16" s="32" t="s">
        <v>170</v>
      </c>
      <c r="D16">
        <v>1</v>
      </c>
      <c r="E16" s="27" t="s">
        <v>65</v>
      </c>
      <c r="F16" t="str">
        <f>VLOOKUP(E16, 概要!$C$18:$D$40, 2, FALSE)</f>
        <v>釣り場マップ作成</v>
      </c>
      <c r="G16" t="e">
        <f>IF(I16=I15, G15, G15+1)</f>
        <v>#REF!</v>
      </c>
      <c r="H16" t="e">
        <f t="shared" si="0"/>
        <v>#REF!</v>
      </c>
      <c r="I16" s="30" t="s">
        <v>52</v>
      </c>
      <c r="J16">
        <f>IF(I16=I15, J15+1, 1)</f>
        <v>1</v>
      </c>
      <c r="K16" t="e">
        <f t="shared" si="1"/>
        <v>#REF!</v>
      </c>
      <c r="L16" t="s">
        <v>43</v>
      </c>
      <c r="M16" s="30" t="s">
        <v>51</v>
      </c>
      <c r="N16" s="30" t="s">
        <v>100</v>
      </c>
      <c r="O16" s="30" t="s">
        <v>53</v>
      </c>
    </row>
    <row r="17" spans="2:13" ht="35" customHeight="1">
      <c r="B17" s="33"/>
      <c r="C17" s="32" t="s">
        <v>171</v>
      </c>
      <c r="D17">
        <v>1</v>
      </c>
      <c r="E17" s="27" t="s">
        <v>65</v>
      </c>
      <c r="F17" t="str">
        <f>VLOOKUP(E17, 概要!$C$18:$D$40, 2, FALSE)</f>
        <v>釣り場マップ作成</v>
      </c>
      <c r="G17" t="e">
        <f t="shared" si="2"/>
        <v>#REF!</v>
      </c>
      <c r="H17" t="e">
        <f t="shared" si="0"/>
        <v>#REF!</v>
      </c>
      <c r="I17" s="30" t="s">
        <v>44</v>
      </c>
      <c r="J17">
        <f t="shared" si="3"/>
        <v>1</v>
      </c>
      <c r="K17" t="e">
        <f t="shared" si="1"/>
        <v>#REF!</v>
      </c>
      <c r="L17" t="s">
        <v>58</v>
      </c>
      <c r="M17" s="30" t="s">
        <v>151</v>
      </c>
    </row>
    <row r="18" spans="2:13" ht="35" customHeight="1">
      <c r="B18" s="33"/>
      <c r="C18" s="32" t="s">
        <v>169</v>
      </c>
      <c r="D18">
        <v>1</v>
      </c>
      <c r="E18" s="27" t="s">
        <v>65</v>
      </c>
      <c r="F18" t="str">
        <f>VLOOKUP(E18, 概要!$C$18:$D$40, 2, FALSE)</f>
        <v>釣り場マップ作成</v>
      </c>
      <c r="G18" t="e">
        <f t="shared" ref="G18" si="4">IF(I18=I17, G17, G17+1)</f>
        <v>#REF!</v>
      </c>
      <c r="H18" t="e">
        <f t="shared" ref="H18" si="5">"[FC_"&amp;TEXT(D18,"00")&amp;"_"&amp;TEXT(G18,"00")&amp;"]"</f>
        <v>#REF!</v>
      </c>
      <c r="I18" s="30" t="s">
        <v>44</v>
      </c>
      <c r="L18" t="s">
        <v>149</v>
      </c>
      <c r="M18" s="30" t="s">
        <v>150</v>
      </c>
    </row>
    <row r="19" spans="2:13" ht="35" customHeight="1">
      <c r="B19" s="33"/>
      <c r="C19" s="32" t="s">
        <v>169</v>
      </c>
      <c r="D19">
        <v>1</v>
      </c>
      <c r="E19" s="27" t="s">
        <v>65</v>
      </c>
      <c r="F19" t="str">
        <f>VLOOKUP(E19, 概要!$C$18:$D$40, 2, FALSE)</f>
        <v>釣り場マップ作成</v>
      </c>
      <c r="G19" t="e">
        <f t="shared" ref="G19" si="6">IF(I19=I18, G18, G18+1)</f>
        <v>#REF!</v>
      </c>
      <c r="H19" t="e">
        <f t="shared" ref="H19" si="7">"[FC_"&amp;TEXT(D19,"00")&amp;"_"&amp;TEXT(G19,"00")&amp;"]"</f>
        <v>#REF!</v>
      </c>
      <c r="I19" s="30" t="s">
        <v>44</v>
      </c>
      <c r="L19" t="s">
        <v>152</v>
      </c>
    </row>
    <row r="20" spans="2:13" ht="35" customHeight="1">
      <c r="B20" s="33"/>
      <c r="D20">
        <v>1</v>
      </c>
      <c r="E20" s="27" t="s">
        <v>65</v>
      </c>
      <c r="F20" t="str">
        <f>VLOOKUP(E20, 概要!$C$18:$D$40, 2, FALSE)</f>
        <v>釣り場マップ作成</v>
      </c>
      <c r="G20" t="e">
        <f t="shared" ref="G20" si="8">IF(I20=I19, G19, G19+1)</f>
        <v>#REF!</v>
      </c>
      <c r="H20" t="e">
        <f t="shared" ref="H20" si="9">"[FC_"&amp;TEXT(D20,"00")&amp;"_"&amp;TEXT(G20,"00")&amp;"]"</f>
        <v>#REF!</v>
      </c>
      <c r="I20" s="30" t="s">
        <v>44</v>
      </c>
      <c r="L20" t="s">
        <v>153</v>
      </c>
    </row>
    <row r="21" spans="2:13" ht="35" customHeight="1">
      <c r="D21">
        <v>1</v>
      </c>
      <c r="E21" s="27" t="s">
        <v>65</v>
      </c>
      <c r="F21" t="str">
        <f>VLOOKUP(E21, 概要!$C$18:$D$40, 2, FALSE)</f>
        <v>釣り場マップ作成</v>
      </c>
      <c r="G21" t="e">
        <f>IF(I21=I17, G17, G17+1)</f>
        <v>#REF!</v>
      </c>
      <c r="H21" t="e">
        <f t="shared" si="0"/>
        <v>#REF!</v>
      </c>
      <c r="I21" s="30" t="s">
        <v>45</v>
      </c>
      <c r="J21">
        <f>IF(I21=I17, J17+1, 1)</f>
        <v>1</v>
      </c>
      <c r="K21" t="e">
        <f t="shared" si="1"/>
        <v>#REF!</v>
      </c>
      <c r="L21" t="s">
        <v>59</v>
      </c>
      <c r="M21" s="30" t="s">
        <v>76</v>
      </c>
    </row>
    <row r="22" spans="2:13" ht="35" customHeight="1">
      <c r="D22">
        <v>1</v>
      </c>
      <c r="E22" s="27" t="s">
        <v>72</v>
      </c>
      <c r="F22" t="str">
        <f>VLOOKUP(E22, 概要!$C$18:$D$40, 2, FALSE)</f>
        <v>釣果記録</v>
      </c>
      <c r="G22" t="e">
        <f t="shared" si="2"/>
        <v>#REF!</v>
      </c>
      <c r="H22" t="e">
        <f t="shared" si="0"/>
        <v>#REF!</v>
      </c>
      <c r="I22" s="30" t="s">
        <v>50</v>
      </c>
      <c r="J22">
        <f t="shared" si="3"/>
        <v>1</v>
      </c>
      <c r="K22" t="e">
        <f t="shared" si="1"/>
        <v>#REF!</v>
      </c>
      <c r="L22" t="s">
        <v>76</v>
      </c>
    </row>
    <row r="23" spans="2:13" ht="35" hidden="1" customHeight="1" outlineLevel="1">
      <c r="D23">
        <v>1</v>
      </c>
      <c r="E23" s="27" t="s">
        <v>72</v>
      </c>
      <c r="F23" t="str">
        <f>VLOOKUP(E23, 概要!$C$18:$D$40, 2, FALSE)</f>
        <v>釣果記録</v>
      </c>
      <c r="G23" t="e">
        <f t="shared" si="2"/>
        <v>#REF!</v>
      </c>
      <c r="H23" t="e">
        <f t="shared" si="0"/>
        <v>#REF!</v>
      </c>
      <c r="I23" s="30" t="s">
        <v>49</v>
      </c>
      <c r="J23">
        <f t="shared" si="3"/>
        <v>1</v>
      </c>
      <c r="K23" t="e">
        <f t="shared" si="1"/>
        <v>#REF!</v>
      </c>
      <c r="L23" t="s">
        <v>62</v>
      </c>
    </row>
    <row r="24" spans="2:13" ht="35" hidden="1" customHeight="1" outlineLevel="1">
      <c r="D24">
        <v>1</v>
      </c>
      <c r="E24" s="27" t="s">
        <v>72</v>
      </c>
      <c r="F24" t="str">
        <f>VLOOKUP(E24, 概要!$C$18:$D$40, 2, FALSE)</f>
        <v>釣果記録</v>
      </c>
      <c r="G24" t="e">
        <f t="shared" si="2"/>
        <v>#REF!</v>
      </c>
      <c r="H24" t="e">
        <f t="shared" si="0"/>
        <v>#REF!</v>
      </c>
      <c r="I24" s="30" t="s">
        <v>47</v>
      </c>
      <c r="J24">
        <f t="shared" si="3"/>
        <v>1</v>
      </c>
      <c r="K24" t="e">
        <f t="shared" si="1"/>
        <v>#REF!</v>
      </c>
      <c r="L24" t="s">
        <v>63</v>
      </c>
    </row>
    <row r="25" spans="2:13" ht="35" hidden="1" customHeight="1" outlineLevel="1">
      <c r="D25">
        <v>1</v>
      </c>
      <c r="E25" s="27" t="s">
        <v>72</v>
      </c>
      <c r="F25" t="str">
        <f>VLOOKUP(E25, 概要!$C$18:$D$40, 2, FALSE)</f>
        <v>釣果記録</v>
      </c>
      <c r="G25" t="e">
        <f t="shared" si="2"/>
        <v>#REF!</v>
      </c>
      <c r="H25" t="e">
        <f t="shared" si="0"/>
        <v>#REF!</v>
      </c>
      <c r="I25" s="30" t="s">
        <v>48</v>
      </c>
      <c r="J25">
        <f t="shared" si="3"/>
        <v>1</v>
      </c>
      <c r="K25" t="e">
        <f t="shared" si="1"/>
        <v>#REF!</v>
      </c>
      <c r="L25" t="s">
        <v>64</v>
      </c>
    </row>
    <row r="26" spans="2:13" ht="35" customHeight="1" collapsed="1">
      <c r="D26">
        <v>1</v>
      </c>
      <c r="E26" s="27" t="s">
        <v>70</v>
      </c>
      <c r="F26" t="str">
        <f>VLOOKUP(E26, 概要!$C$18:$D$40, 2, FALSE)</f>
        <v>データ分析</v>
      </c>
      <c r="G26" t="e">
        <f t="shared" si="2"/>
        <v>#REF!</v>
      </c>
      <c r="H26" t="e">
        <f t="shared" si="0"/>
        <v>#REF!</v>
      </c>
      <c r="I26" s="30" t="s">
        <v>61</v>
      </c>
      <c r="J26">
        <f t="shared" si="3"/>
        <v>1</v>
      </c>
      <c r="K26" t="e">
        <f t="shared" si="1"/>
        <v>#REF!</v>
      </c>
      <c r="L26" t="s">
        <v>133</v>
      </c>
    </row>
    <row r="27" spans="2:13" ht="35" customHeight="1">
      <c r="C27" s="33">
        <v>44652</v>
      </c>
      <c r="D27">
        <v>1</v>
      </c>
      <c r="E27" s="27" t="s">
        <v>71</v>
      </c>
      <c r="F27" t="str">
        <f>VLOOKUP(E27, 概要!$C$18:$D$40, 2, FALSE)</f>
        <v>ユーザインターフェース</v>
      </c>
      <c r="G27" t="e">
        <f>IF(I27=I26, G26, G26+1)</f>
        <v>#REF!</v>
      </c>
      <c r="H27" t="e">
        <f t="shared" si="0"/>
        <v>#REF!</v>
      </c>
      <c r="I27" s="30" t="s">
        <v>112</v>
      </c>
      <c r="J27">
        <f>IF(I27=I26, J26+1, 1)</f>
        <v>1</v>
      </c>
      <c r="K27" t="e">
        <f t="shared" si="1"/>
        <v>#REF!</v>
      </c>
      <c r="L27" t="s">
        <v>134</v>
      </c>
    </row>
    <row r="28" spans="2:13" ht="35" customHeight="1">
      <c r="C28" s="33">
        <v>44684</v>
      </c>
      <c r="D28">
        <v>1</v>
      </c>
      <c r="E28" s="27" t="s">
        <v>71</v>
      </c>
      <c r="F28" t="str">
        <f>VLOOKUP(E28, 概要!$C$18:$D$40, 2, FALSE)</f>
        <v>ユーザインターフェース</v>
      </c>
      <c r="I28" s="30" t="s">
        <v>142</v>
      </c>
      <c r="L28" t="s">
        <v>143</v>
      </c>
      <c r="M28" s="30" t="s">
        <v>146</v>
      </c>
    </row>
    <row r="29" spans="2:13" ht="35" customHeight="1">
      <c r="C29" s="33">
        <v>44684</v>
      </c>
      <c r="D29">
        <v>1</v>
      </c>
      <c r="E29" s="27" t="s">
        <v>71</v>
      </c>
      <c r="F29" t="str">
        <f>VLOOKUP(E29, 概要!$C$18:$D$40, 2, FALSE)</f>
        <v>ユーザインターフェース</v>
      </c>
      <c r="I29" s="30"/>
      <c r="L29" t="s">
        <v>144</v>
      </c>
      <c r="M29" s="30" t="s">
        <v>147</v>
      </c>
    </row>
    <row r="30" spans="2:13" ht="35" customHeight="1">
      <c r="C30" s="33">
        <v>44684</v>
      </c>
      <c r="D30">
        <v>1</v>
      </c>
      <c r="E30" s="27" t="s">
        <v>71</v>
      </c>
      <c r="F30" t="str">
        <f>VLOOKUP(E30, 概要!$C$18:$D$40, 2, FALSE)</f>
        <v>ユーザインターフェース</v>
      </c>
      <c r="I30" s="30"/>
      <c r="L30" t="s">
        <v>145</v>
      </c>
      <c r="M30" s="30" t="s">
        <v>148</v>
      </c>
    </row>
    <row r="31" spans="2:13" ht="35" customHeight="1">
      <c r="C31" s="33">
        <v>44652</v>
      </c>
      <c r="D31">
        <v>1</v>
      </c>
      <c r="E31" s="27" t="s">
        <v>71</v>
      </c>
      <c r="F31" t="str">
        <f>VLOOKUP(E31, 概要!$C$18:$D$40, 2, FALSE)</f>
        <v>ユーザインターフェース</v>
      </c>
      <c r="G31" t="e">
        <f>IF(I31=I27, G27, G27+1)</f>
        <v>#REF!</v>
      </c>
      <c r="H31" t="e">
        <f t="shared" si="0"/>
        <v>#REF!</v>
      </c>
      <c r="I31" s="30" t="s">
        <v>111</v>
      </c>
      <c r="J31">
        <f>IF(I31=I27, J27+1, 1)</f>
        <v>1</v>
      </c>
      <c r="K31" t="e">
        <f t="shared" si="1"/>
        <v>#REF!</v>
      </c>
      <c r="L31" t="s">
        <v>114</v>
      </c>
    </row>
    <row r="32" spans="2:13" ht="35" customHeight="1">
      <c r="C32" s="33">
        <v>44652</v>
      </c>
      <c r="D32">
        <v>1</v>
      </c>
      <c r="E32" s="27" t="s">
        <v>71</v>
      </c>
      <c r="F32" t="str">
        <f>VLOOKUP(E32, 概要!$C$18:$D$40, 2, FALSE)</f>
        <v>ユーザインターフェース</v>
      </c>
      <c r="G32" t="e">
        <f>IF(I32=I31, G31, G31+1)</f>
        <v>#REF!</v>
      </c>
      <c r="H32" t="e">
        <f t="shared" si="0"/>
        <v>#REF!</v>
      </c>
      <c r="I32" s="30" t="s">
        <v>111</v>
      </c>
      <c r="J32">
        <f>IF(I32=I31, J31+1, 1)</f>
        <v>2</v>
      </c>
      <c r="K32" t="e">
        <f t="shared" si="1"/>
        <v>#REF!</v>
      </c>
      <c r="L32" t="s">
        <v>115</v>
      </c>
    </row>
    <row r="33" spans="3:12" ht="35" customHeight="1">
      <c r="C33" s="33">
        <v>44652</v>
      </c>
      <c r="D33">
        <v>1</v>
      </c>
      <c r="E33" s="27" t="s">
        <v>71</v>
      </c>
      <c r="F33" t="str">
        <f>VLOOKUP(E33, 概要!$C$18:$D$40, 2, FALSE)</f>
        <v>ユーザインターフェース</v>
      </c>
      <c r="G33" t="e">
        <f t="shared" si="2"/>
        <v>#REF!</v>
      </c>
      <c r="H33" t="e">
        <f t="shared" si="0"/>
        <v>#REF!</v>
      </c>
      <c r="I33" s="30" t="s">
        <v>111</v>
      </c>
      <c r="J33">
        <f t="shared" si="3"/>
        <v>3</v>
      </c>
      <c r="K33" t="e">
        <f t="shared" si="1"/>
        <v>#REF!</v>
      </c>
      <c r="L33" t="s">
        <v>116</v>
      </c>
    </row>
    <row r="34" spans="3:12" ht="35" customHeight="1">
      <c r="C34" s="33">
        <v>44652</v>
      </c>
      <c r="D34">
        <v>1</v>
      </c>
      <c r="E34" s="27" t="s">
        <v>71</v>
      </c>
      <c r="F34" t="str">
        <f>VLOOKUP(E34, 概要!$C$18:$D$40, 2, FALSE)</f>
        <v>ユーザインターフェース</v>
      </c>
      <c r="G34" t="e">
        <f>IF(I34=I33, G33, G33+1)</f>
        <v>#REF!</v>
      </c>
      <c r="H34" t="e">
        <f t="shared" si="0"/>
        <v>#REF!</v>
      </c>
      <c r="I34" s="30" t="s">
        <v>113</v>
      </c>
      <c r="J34">
        <f>IF(I34=I33, J33+1, 1)</f>
        <v>1</v>
      </c>
      <c r="K34" t="e">
        <f t="shared" si="1"/>
        <v>#REF!</v>
      </c>
      <c r="L34" t="s">
        <v>110</v>
      </c>
    </row>
  </sheetData>
  <mergeCells count="8">
    <mergeCell ref="L12:L13"/>
    <mergeCell ref="E2:F2"/>
    <mergeCell ref="M2:M3"/>
    <mergeCell ref="O2:O3"/>
    <mergeCell ref="P2:P3"/>
    <mergeCell ref="H2:I2"/>
    <mergeCell ref="K2:L2"/>
    <mergeCell ref="N2:N3"/>
  </mergeCells>
  <phoneticPr fontId="1"/>
  <conditionalFormatting sqref="D35:W1012 D4:W11 D5:D13 G12:H13 J11:K13 D32:W33 D32:D34 G32:H34 J32:K34 D29:F30 D22:W29 D15:W20">
    <cfRule type="expression" dxfId="24" priority="9">
      <formula>D4=D3</formula>
    </cfRule>
  </conditionalFormatting>
  <conditionalFormatting sqref="E4:P12 E14:P1048576 M13:P13 E13:K13">
    <cfRule type="expression" dxfId="23" priority="25">
      <formula>COUNTA($E4:$K4)&gt;=1</formula>
    </cfRule>
  </conditionalFormatting>
  <conditionalFormatting sqref="E22:L22 L23:L34 E23:E34">
    <cfRule type="expression" dxfId="22" priority="27">
      <formula>E22=#REF!</formula>
    </cfRule>
  </conditionalFormatting>
  <conditionalFormatting sqref="G33 J33:K33 G27:G29 J27:K29">
    <cfRule type="expression" dxfId="21" priority="29">
      <formula>G27=G25</formula>
    </cfRule>
  </conditionalFormatting>
  <conditionalFormatting sqref="F8:L9 G30 J30:K30 J17:J20 G17:G20">
    <cfRule type="expression" dxfId="20" priority="30">
      <formula>F8=F5</formula>
    </cfRule>
  </conditionalFormatting>
  <conditionalFormatting sqref="D12:W12 F8:L11 D30:W30 G23:G24 H23:H25 J17:J20 J23:J24 G17:G20 M13:W13 D13:K13">
    <cfRule type="expression" dxfId="19" priority="32">
      <formula>D8=D6</formula>
    </cfRule>
  </conditionalFormatting>
  <conditionalFormatting sqref="C4:Q12 C14:Q1013 M13:Q13 C13:K13">
    <cfRule type="expression" dxfId="18" priority="3">
      <formula>$C4&lt;&gt;""</formula>
    </cfRule>
  </conditionalFormatting>
  <conditionalFormatting sqref="A4:XFD12 A14:XFD113 M13:XFD13 A13:K13">
    <cfRule type="expression" dxfId="17" priority="2">
      <formula>$B4&lt;&gt;""</formula>
    </cfRule>
  </conditionalFormatting>
  <conditionalFormatting sqref="I10:I11">
    <cfRule type="expression" dxfId="16" priority="54">
      <formula>I10=I6</formula>
    </cfRule>
  </conditionalFormatting>
  <conditionalFormatting sqref="F12:L12 I10:I11 G24:G25 H25:H26 J24:J25 D34:W34 K17:K20 K24:K29 K14:K15 F13:K13">
    <cfRule type="expression" dxfId="15" priority="73">
      <formula>D10=D7</formula>
    </cfRule>
  </conditionalFormatting>
  <conditionalFormatting sqref="A4:XFD12 A14:XFD112 M13:XFD13 A13:K13">
    <cfRule type="expression" dxfId="14" priority="1">
      <formula>$A4&lt;&gt;""</formula>
    </cfRule>
  </conditionalFormatting>
  <conditionalFormatting sqref="I12:I13 K30 D31:W31 D21:W21 D14:W14">
    <cfRule type="expression" dxfId="13" priority="79">
      <formula>D12=D8</formula>
    </cfRule>
  </conditionalFormatting>
  <conditionalFormatting sqref="H21:H23 G21 J21 F16:L16">
    <cfRule type="expression" dxfId="12" priority="88">
      <formula>F16=F10</formula>
    </cfRule>
  </conditionalFormatting>
  <conditionalFormatting sqref="G31:G32 J31:K32 J21:K21 G21">
    <cfRule type="expression" dxfId="11" priority="92">
      <formula>G21=G16</formula>
    </cfRule>
  </conditionalFormatting>
  <conditionalFormatting sqref="G21:H22 J21:J22">
    <cfRule type="expression" dxfId="10" priority="94">
      <formula>G21=G16</formula>
    </cfRule>
  </conditionalFormatting>
  <conditionalFormatting sqref="I12:I13">
    <cfRule type="expression" dxfId="9" priority="103">
      <formula>I12=I7</formula>
    </cfRule>
  </conditionalFormatting>
  <conditionalFormatting sqref="I15">
    <cfRule type="expression" dxfId="8" priority="107">
      <formula>I15=I10</formula>
    </cfRule>
  </conditionalFormatting>
  <conditionalFormatting sqref="D14 G14:H14 J14:K14">
    <cfRule type="expression" dxfId="7" priority="109">
      <formula>D14=#REF!</formula>
    </cfRule>
  </conditionalFormatting>
  <conditionalFormatting sqref="K16">
    <cfRule type="expression" dxfId="6" priority="126">
      <formula>K16=#REF!</formula>
    </cfRule>
  </conditionalFormatting>
  <conditionalFormatting sqref="D34:W34 K33">
    <cfRule type="expression" dxfId="5" priority="133">
      <formula>D33=D26</formula>
    </cfRule>
  </conditionalFormatting>
  <conditionalFormatting sqref="G34 J34:K34 I14:I15">
    <cfRule type="expression" dxfId="4" priority="147">
      <formula>G14=G7</formula>
    </cfRule>
  </conditionalFormatting>
  <conditionalFormatting sqref="K31:K33 K21:K23 I14">
    <cfRule type="expression" dxfId="3" priority="149">
      <formula>I14=I8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9B92-DC8D-184A-8445-5E5CFB531C4D}">
  <dimension ref="B1:R28"/>
  <sheetViews>
    <sheetView topLeftCell="A3" zoomScale="112" workbookViewId="0">
      <selection activeCell="S14" sqref="S14"/>
    </sheetView>
  </sheetViews>
  <sheetFormatPr baseColWidth="10" defaultRowHeight="18"/>
  <cols>
    <col min="1" max="1" width="3" customWidth="1"/>
    <col min="2" max="2" width="4.85546875" customWidth="1"/>
    <col min="3" max="3" width="4" customWidth="1"/>
    <col min="5" max="5" width="2" style="43" customWidth="1"/>
    <col min="6" max="6" width="2" customWidth="1"/>
    <col min="7" max="7" width="2" style="43" customWidth="1"/>
    <col min="8" max="8" width="2" customWidth="1"/>
    <col min="9" max="9" width="2" style="43" customWidth="1"/>
    <col min="10" max="10" width="2" customWidth="1"/>
    <col min="11" max="11" width="2" style="43" customWidth="1"/>
    <col min="12" max="12" width="2" customWidth="1"/>
    <col min="13" max="13" width="2" style="43" customWidth="1"/>
    <col min="14" max="14" width="2" customWidth="1"/>
    <col min="15" max="15" width="2" style="43" customWidth="1"/>
    <col min="16" max="16" width="2" customWidth="1"/>
    <col min="17" max="17" width="47" customWidth="1"/>
  </cols>
  <sheetData>
    <row r="1" spans="2:18">
      <c r="B1" t="s">
        <v>178</v>
      </c>
    </row>
    <row r="2" spans="2:18">
      <c r="C2" t="s">
        <v>179</v>
      </c>
    </row>
    <row r="3" spans="2:18">
      <c r="B3" t="s">
        <v>180</v>
      </c>
    </row>
    <row r="4" spans="2:18">
      <c r="C4" t="s">
        <v>181</v>
      </c>
    </row>
    <row r="5" spans="2:18">
      <c r="C5" t="s">
        <v>182</v>
      </c>
    </row>
    <row r="7" spans="2:18">
      <c r="B7" t="s">
        <v>196</v>
      </c>
      <c r="E7" s="45" t="s">
        <v>207</v>
      </c>
      <c r="F7" s="45"/>
      <c r="G7" s="45"/>
      <c r="I7" s="44" t="s">
        <v>208</v>
      </c>
      <c r="J7" s="44"/>
      <c r="K7" s="44"/>
    </row>
    <row r="9" spans="2:18">
      <c r="E9" s="43" t="s">
        <v>188</v>
      </c>
      <c r="F9" s="44" t="s">
        <v>183</v>
      </c>
      <c r="R9" t="s">
        <v>211</v>
      </c>
    </row>
    <row r="10" spans="2:18">
      <c r="E10" s="43" t="s">
        <v>185</v>
      </c>
      <c r="F10" t="s">
        <v>189</v>
      </c>
      <c r="G10" s="43" t="s">
        <v>192</v>
      </c>
    </row>
    <row r="11" spans="2:18">
      <c r="E11" s="43" t="s">
        <v>186</v>
      </c>
      <c r="F11" t="s">
        <v>184</v>
      </c>
      <c r="G11" s="43" t="s">
        <v>190</v>
      </c>
      <c r="H11" t="s">
        <v>200</v>
      </c>
    </row>
    <row r="12" spans="2:18">
      <c r="E12" s="43" t="s">
        <v>186</v>
      </c>
      <c r="H12" t="s">
        <v>201</v>
      </c>
    </row>
    <row r="13" spans="2:18">
      <c r="E13" s="43" t="s">
        <v>184</v>
      </c>
      <c r="F13" t="s">
        <v>191</v>
      </c>
      <c r="G13" s="43" t="s">
        <v>193</v>
      </c>
    </row>
    <row r="14" spans="2:18">
      <c r="F14" t="s">
        <v>184</v>
      </c>
      <c r="G14" s="43" t="s">
        <v>187</v>
      </c>
      <c r="H14" t="s">
        <v>194</v>
      </c>
    </row>
    <row r="16" spans="2:18">
      <c r="E16" s="43" t="s">
        <v>187</v>
      </c>
      <c r="F16" t="s">
        <v>202</v>
      </c>
      <c r="R16" t="s">
        <v>212</v>
      </c>
    </row>
    <row r="17" spans="5:18">
      <c r="E17" s="43" t="s">
        <v>185</v>
      </c>
      <c r="F17" t="s">
        <v>187</v>
      </c>
      <c r="G17" s="43" t="s">
        <v>197</v>
      </c>
    </row>
    <row r="18" spans="5:18">
      <c r="E18" s="43" t="s">
        <v>186</v>
      </c>
      <c r="G18" s="45" t="s">
        <v>198</v>
      </c>
    </row>
    <row r="19" spans="5:18">
      <c r="E19" s="43" t="s">
        <v>184</v>
      </c>
      <c r="F19" t="s">
        <v>199</v>
      </c>
    </row>
    <row r="20" spans="5:18">
      <c r="G20" s="43" t="s">
        <v>203</v>
      </c>
    </row>
    <row r="22" spans="5:18">
      <c r="E22" s="43" t="s">
        <v>187</v>
      </c>
      <c r="F22" s="44" t="s">
        <v>209</v>
      </c>
      <c r="R22" t="s">
        <v>213</v>
      </c>
    </row>
    <row r="23" spans="5:18">
      <c r="E23" s="43" t="s">
        <v>185</v>
      </c>
      <c r="F23" t="s">
        <v>187</v>
      </c>
      <c r="G23" s="43" t="s">
        <v>195</v>
      </c>
    </row>
    <row r="24" spans="5:18">
      <c r="E24" s="43" t="s">
        <v>186</v>
      </c>
      <c r="G24" s="45" t="s">
        <v>204</v>
      </c>
    </row>
    <row r="25" spans="5:18">
      <c r="E25" s="43" t="s">
        <v>184</v>
      </c>
      <c r="F25" t="s">
        <v>187</v>
      </c>
      <c r="G25" s="43" t="s">
        <v>205</v>
      </c>
    </row>
    <row r="26" spans="5:18">
      <c r="G26" s="45" t="s">
        <v>206</v>
      </c>
    </row>
    <row r="28" spans="5:18">
      <c r="E28" s="43" t="s">
        <v>210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C24F-6385-5942-9F41-DE45E3D45689}">
  <sheetPr>
    <tabColor rgb="FF00B0F0"/>
  </sheetPr>
  <dimension ref="A1"/>
  <sheetViews>
    <sheetView workbookViewId="0">
      <selection activeCell="I34" sqref="I34"/>
    </sheetView>
  </sheetViews>
  <sheetFormatPr baseColWidth="10" defaultRowHeight="18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7A91-BABB-AD4B-96E9-145DE3E9B023}">
  <dimension ref="B1:N1"/>
  <sheetViews>
    <sheetView zoomScale="85" zoomScaleNormal="100" workbookViewId="0">
      <selection activeCell="G31" sqref="G31"/>
    </sheetView>
  </sheetViews>
  <sheetFormatPr baseColWidth="10" defaultRowHeight="18"/>
  <cols>
    <col min="13" max="13" width="7.85546875" customWidth="1"/>
  </cols>
  <sheetData>
    <row r="1" spans="2:14">
      <c r="B1" t="s">
        <v>108</v>
      </c>
      <c r="H1" t="s">
        <v>81</v>
      </c>
      <c r="N1" t="s">
        <v>80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B6F0-7BFB-6F41-A7BD-EC6D75B01C8A}">
  <dimension ref="D2:D3"/>
  <sheetViews>
    <sheetView showGridLines="0" topLeftCell="A5" zoomScale="90" zoomScaleNormal="57" workbookViewId="0">
      <selection activeCell="O9" sqref="O9"/>
    </sheetView>
  </sheetViews>
  <sheetFormatPr baseColWidth="10" defaultRowHeight="18"/>
  <sheetData>
    <row r="2" spans="4:4">
      <c r="D2" t="s">
        <v>82</v>
      </c>
    </row>
    <row r="3" spans="4:4">
      <c r="D3" t="s">
        <v>83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13EB-BB1A-734C-B52F-FED93580043A}">
  <dimension ref="A1"/>
  <sheetViews>
    <sheetView workbookViewId="0"/>
  </sheetViews>
  <sheetFormatPr baseColWidth="10" defaultRowHeight="18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1FC9-1DAD-834F-981A-94EE3C637F88}">
  <dimension ref="G3:L16"/>
  <sheetViews>
    <sheetView workbookViewId="0">
      <selection activeCell="M24" sqref="M24"/>
    </sheetView>
  </sheetViews>
  <sheetFormatPr baseColWidth="10" defaultRowHeight="18"/>
  <sheetData>
    <row r="3" spans="7:12">
      <c r="G3" t="s">
        <v>125</v>
      </c>
    </row>
    <row r="7" spans="7:12">
      <c r="H7" t="s">
        <v>130</v>
      </c>
    </row>
    <row r="8" spans="7:12">
      <c r="H8" t="s">
        <v>131</v>
      </c>
    </row>
    <row r="11" spans="7:12">
      <c r="I11" t="s">
        <v>128</v>
      </c>
      <c r="L11" s="36"/>
    </row>
    <row r="12" spans="7:12">
      <c r="I12" t="s">
        <v>129</v>
      </c>
    </row>
    <row r="15" spans="7:12">
      <c r="J15" t="s">
        <v>126</v>
      </c>
    </row>
    <row r="16" spans="7:12">
      <c r="J16" t="s">
        <v>127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3889-6F30-0649-809E-000FE7728596}">
  <sheetPr>
    <tabColor rgb="FF00B0F0"/>
  </sheetPr>
  <dimension ref="A1"/>
  <sheetViews>
    <sheetView zoomScale="82" workbookViewId="0">
      <selection activeCell="H9" sqref="H9"/>
    </sheetView>
  </sheetViews>
  <sheetFormatPr baseColWidth="10" defaultRowHeight="18"/>
  <cols>
    <col min="1" max="1" width="2.85546875" customWidth="1"/>
  </cols>
  <sheetData>
    <row r="1" spans="1:1">
      <c r="A1" s="34" t="s">
        <v>121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157A-542F-0544-9F85-98F0420FC1CF}">
  <sheetPr>
    <tabColor rgb="FF00B0F0"/>
  </sheetPr>
  <dimension ref="A1"/>
  <sheetViews>
    <sheetView workbookViewId="0">
      <selection activeCell="K28" sqref="K28"/>
    </sheetView>
  </sheetViews>
  <sheetFormatPr baseColWidth="10" defaultRowHeight="18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948B-CB17-CC43-978A-D5EB3695E688}">
  <dimension ref="L4:Q12"/>
  <sheetViews>
    <sheetView showGridLines="0" topLeftCell="A5" zoomScale="91" zoomScaleNormal="190" workbookViewId="0">
      <selection activeCell="L14" sqref="L14"/>
    </sheetView>
  </sheetViews>
  <sheetFormatPr baseColWidth="10" defaultRowHeight="18"/>
  <cols>
    <col min="12" max="12" width="9.42578125" style="32" customWidth="1"/>
    <col min="13" max="14" width="16.85546875" style="32" customWidth="1"/>
    <col min="15" max="15" width="13.28515625" style="32" customWidth="1"/>
    <col min="16" max="16" width="12.85546875" style="32" customWidth="1"/>
    <col min="17" max="17" width="13.5703125" style="32" customWidth="1"/>
  </cols>
  <sheetData>
    <row r="4" spans="12:17">
      <c r="M4" s="63" t="s">
        <v>168</v>
      </c>
      <c r="N4" s="63"/>
      <c r="O4" s="63" t="s">
        <v>166</v>
      </c>
      <c r="P4" s="63"/>
      <c r="Q4" s="63"/>
    </row>
    <row r="5" spans="12:17" ht="38">
      <c r="L5" s="37" t="s">
        <v>161</v>
      </c>
      <c r="M5" s="39" t="s">
        <v>167</v>
      </c>
      <c r="N5" s="39" t="s">
        <v>164</v>
      </c>
      <c r="O5" s="39" t="s">
        <v>165</v>
      </c>
      <c r="P5" s="39" t="s">
        <v>162</v>
      </c>
      <c r="Q5" s="39" t="s">
        <v>163</v>
      </c>
    </row>
    <row r="6" spans="12:17">
      <c r="L6" s="37" t="s">
        <v>154</v>
      </c>
      <c r="M6" s="38" t="b">
        <v>0</v>
      </c>
      <c r="N6" s="38" t="b">
        <v>0</v>
      </c>
      <c r="O6" s="38" t="b">
        <v>0</v>
      </c>
      <c r="P6" s="38" t="b">
        <v>0</v>
      </c>
      <c r="Q6" s="38" t="b">
        <v>0</v>
      </c>
    </row>
    <row r="7" spans="12:17">
      <c r="L7" s="37" t="s">
        <v>155</v>
      </c>
      <c r="M7" s="38" t="b">
        <v>1</v>
      </c>
      <c r="N7" s="38" t="b">
        <v>0</v>
      </c>
      <c r="O7" s="38" t="b">
        <v>1</v>
      </c>
      <c r="P7" s="38" t="b">
        <v>0</v>
      </c>
      <c r="Q7" s="38" t="b">
        <v>0</v>
      </c>
    </row>
    <row r="8" spans="12:17">
      <c r="L8" s="37" t="s">
        <v>156</v>
      </c>
      <c r="M8" s="38" t="b">
        <v>1</v>
      </c>
      <c r="N8" s="38" t="b">
        <v>0</v>
      </c>
      <c r="O8" s="38" t="b">
        <v>0</v>
      </c>
      <c r="P8" s="38" t="b">
        <v>1</v>
      </c>
      <c r="Q8" s="38" t="b">
        <v>0</v>
      </c>
    </row>
    <row r="9" spans="12:17">
      <c r="L9" s="37" t="s">
        <v>157</v>
      </c>
      <c r="M9" s="38" t="b">
        <v>1</v>
      </c>
      <c r="N9" s="38" t="b">
        <v>0</v>
      </c>
      <c r="O9" s="38" t="b">
        <v>0</v>
      </c>
      <c r="P9" s="38" t="b">
        <v>0</v>
      </c>
      <c r="Q9" s="38" t="b">
        <v>1</v>
      </c>
    </row>
    <row r="10" spans="12:17">
      <c r="L10" s="37" t="s">
        <v>158</v>
      </c>
      <c r="M10" s="38" t="b">
        <v>0</v>
      </c>
      <c r="N10" s="38" t="b">
        <v>1</v>
      </c>
      <c r="O10" s="38" t="b">
        <v>1</v>
      </c>
      <c r="P10" s="38" t="b">
        <v>0</v>
      </c>
      <c r="Q10" s="38" t="b">
        <v>0</v>
      </c>
    </row>
    <row r="11" spans="12:17">
      <c r="L11" s="37" t="s">
        <v>159</v>
      </c>
      <c r="M11" s="38" t="b">
        <v>0</v>
      </c>
      <c r="N11" s="38" t="b">
        <v>1</v>
      </c>
      <c r="O11" s="38" t="b">
        <v>0</v>
      </c>
      <c r="P11" s="38" t="b">
        <v>1</v>
      </c>
      <c r="Q11" s="38" t="b">
        <v>0</v>
      </c>
    </row>
    <row r="12" spans="12:17">
      <c r="L12" s="37" t="s">
        <v>160</v>
      </c>
      <c r="M12" s="38" t="b">
        <v>0</v>
      </c>
      <c r="N12" s="38" t="b">
        <v>1</v>
      </c>
      <c r="O12" s="38" t="b">
        <v>0</v>
      </c>
      <c r="P12" s="38" t="b">
        <v>0</v>
      </c>
      <c r="Q12" s="38" t="b">
        <v>1</v>
      </c>
    </row>
  </sheetData>
  <mergeCells count="2">
    <mergeCell ref="M4:N4"/>
    <mergeCell ref="O4:Q4"/>
  </mergeCells>
  <phoneticPr fontId="1"/>
  <conditionalFormatting sqref="O6:Q12">
    <cfRule type="cellIs" dxfId="2" priority="3" operator="equal">
      <formula>FALSE</formula>
    </cfRule>
  </conditionalFormatting>
  <conditionalFormatting sqref="N6:N12">
    <cfRule type="cellIs" dxfId="1" priority="2" operator="equal">
      <formula>FALSE</formula>
    </cfRule>
  </conditionalFormatting>
  <conditionalFormatting sqref="M6:M12">
    <cfRule type="cellIs" dxfId="0" priority="1" operator="equal">
      <formula>FALSE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7CDE-3391-9D46-8031-EC40E3D62D72}">
  <dimension ref="B1:G160"/>
  <sheetViews>
    <sheetView tabSelected="1" workbookViewId="0">
      <selection activeCell="K17" sqref="K17"/>
    </sheetView>
  </sheetViews>
  <sheetFormatPr baseColWidth="10" defaultRowHeight="18"/>
  <cols>
    <col min="1" max="3" width="10.7109375" style="40"/>
    <col min="4" max="4" width="1.7109375" style="42" customWidth="1"/>
    <col min="5" max="5" width="7.140625" style="40" customWidth="1"/>
    <col min="6" max="6" width="40.7109375" style="40" customWidth="1"/>
    <col min="7" max="7" width="1.85546875" style="42" customWidth="1"/>
    <col min="8" max="16384" width="10.7109375" style="40"/>
  </cols>
  <sheetData>
    <row r="1" spans="2:6">
      <c r="E1" s="42"/>
      <c r="F1" s="42"/>
    </row>
    <row r="2" spans="2:6">
      <c r="B2" s="40" t="s">
        <v>173</v>
      </c>
      <c r="C2" s="40" t="s">
        <v>175</v>
      </c>
      <c r="E2" s="40" t="s">
        <v>215</v>
      </c>
    </row>
    <row r="3" spans="2:6">
      <c r="B3" s="40" t="s">
        <v>174</v>
      </c>
      <c r="C3" s="40">
        <v>0</v>
      </c>
      <c r="F3" s="40" t="str">
        <f>B3 &amp; "_" &amp; C3&amp;": "&amp;"require('./" &amp; B3 &amp; "/" &amp; B3 &amp; "_" &amp; C3 &amp; ".png'),"</f>
        <v>Asset0_0: require('./Asset0/Asset0_0.png'),</v>
      </c>
    </row>
    <row r="4" spans="2:6">
      <c r="B4" s="40" t="s">
        <v>174</v>
      </c>
      <c r="C4" s="40">
        <v>1</v>
      </c>
      <c r="F4" s="40" t="str">
        <f t="shared" ref="F4:F67" si="0">B4 &amp; "_" &amp; C4&amp;": "&amp;"require('./" &amp; B4 &amp; "/" &amp; B4 &amp; "_" &amp; C4 &amp; ".png'),"</f>
        <v>Asset0_1: require('./Asset0/Asset0_1.png'),</v>
      </c>
    </row>
    <row r="5" spans="2:6">
      <c r="B5" s="40" t="s">
        <v>174</v>
      </c>
      <c r="C5" s="40">
        <v>2</v>
      </c>
      <c r="F5" s="40" t="str">
        <f t="shared" si="0"/>
        <v>Asset0_2: require('./Asset0/Asset0_2.png'),</v>
      </c>
    </row>
    <row r="6" spans="2:6">
      <c r="B6" s="40" t="s">
        <v>174</v>
      </c>
      <c r="C6" s="40">
        <v>3</v>
      </c>
      <c r="F6" s="40" t="str">
        <f t="shared" si="0"/>
        <v>Asset0_3: require('./Asset0/Asset0_3.png'),</v>
      </c>
    </row>
    <row r="7" spans="2:6">
      <c r="B7" s="40" t="s">
        <v>174</v>
      </c>
      <c r="C7" s="40">
        <v>4</v>
      </c>
      <c r="F7" s="40" t="str">
        <f t="shared" si="0"/>
        <v>Asset0_4: require('./Asset0/Asset0_4.png'),</v>
      </c>
    </row>
    <row r="8" spans="2:6">
      <c r="B8" s="40" t="s">
        <v>174</v>
      </c>
      <c r="C8" s="40">
        <v>5</v>
      </c>
      <c r="F8" s="40" t="str">
        <f t="shared" si="0"/>
        <v>Asset0_5: require('./Asset0/Asset0_5.png'),</v>
      </c>
    </row>
    <row r="9" spans="2:6">
      <c r="B9" s="40" t="s">
        <v>174</v>
      </c>
      <c r="C9" s="40">
        <v>6</v>
      </c>
      <c r="F9" s="40" t="str">
        <f t="shared" si="0"/>
        <v>Asset0_6: require('./Asset0/Asset0_6.png'),</v>
      </c>
    </row>
    <row r="10" spans="2:6">
      <c r="B10" s="40" t="s">
        <v>174</v>
      </c>
      <c r="C10" s="40">
        <v>7</v>
      </c>
      <c r="F10" s="40" t="str">
        <f t="shared" si="0"/>
        <v>Asset0_7: require('./Asset0/Asset0_7.png'),</v>
      </c>
    </row>
    <row r="11" spans="2:6">
      <c r="B11" s="40" t="s">
        <v>174</v>
      </c>
      <c r="C11" s="40">
        <v>8</v>
      </c>
      <c r="F11" s="40" t="str">
        <f t="shared" si="0"/>
        <v>Asset0_8: require('./Asset0/Asset0_8.png'),</v>
      </c>
    </row>
    <row r="12" spans="2:6">
      <c r="B12" s="40" t="s">
        <v>174</v>
      </c>
      <c r="C12" s="40">
        <v>9</v>
      </c>
      <c r="F12" s="40" t="str">
        <f t="shared" si="0"/>
        <v>Asset0_9: require('./Asset0/Asset0_9.png'),</v>
      </c>
    </row>
    <row r="13" spans="2:6">
      <c r="B13" s="40" t="s">
        <v>174</v>
      </c>
      <c r="C13" s="40">
        <v>10</v>
      </c>
      <c r="F13" s="40" t="str">
        <f t="shared" si="0"/>
        <v>Asset0_10: require('./Asset0/Asset0_10.png'),</v>
      </c>
    </row>
    <row r="14" spans="2:6">
      <c r="B14" s="40" t="s">
        <v>174</v>
      </c>
      <c r="C14" s="40">
        <v>11</v>
      </c>
      <c r="F14" s="40" t="str">
        <f t="shared" si="0"/>
        <v>Asset0_11: require('./Asset0/Asset0_11.png'),</v>
      </c>
    </row>
    <row r="15" spans="2:6">
      <c r="B15" s="40" t="s">
        <v>174</v>
      </c>
      <c r="C15" s="40">
        <v>12</v>
      </c>
      <c r="F15" s="40" t="str">
        <f t="shared" si="0"/>
        <v>Asset0_12: require('./Asset0/Asset0_12.png'),</v>
      </c>
    </row>
    <row r="16" spans="2:6">
      <c r="B16" s="40" t="s">
        <v>174</v>
      </c>
      <c r="C16" s="40">
        <v>13</v>
      </c>
      <c r="F16" s="40" t="str">
        <f t="shared" si="0"/>
        <v>Asset0_13: require('./Asset0/Asset0_13.png'),</v>
      </c>
    </row>
    <row r="17" spans="2:6">
      <c r="B17" s="40" t="s">
        <v>174</v>
      </c>
      <c r="C17" s="40">
        <v>14</v>
      </c>
      <c r="F17" s="40" t="str">
        <f t="shared" si="0"/>
        <v>Asset0_14: require('./Asset0/Asset0_14.png'),</v>
      </c>
    </row>
    <row r="18" spans="2:6">
      <c r="B18" s="40" t="s">
        <v>174</v>
      </c>
      <c r="C18" s="40">
        <v>15</v>
      </c>
      <c r="F18" s="40" t="str">
        <f t="shared" si="0"/>
        <v>Asset0_15: require('./Asset0/Asset0_15.png'),</v>
      </c>
    </row>
    <row r="19" spans="2:6">
      <c r="B19" s="40" t="s">
        <v>174</v>
      </c>
      <c r="C19" s="40">
        <v>16</v>
      </c>
      <c r="F19" s="40" t="str">
        <f t="shared" si="0"/>
        <v>Asset0_16: require('./Asset0/Asset0_16.png'),</v>
      </c>
    </row>
    <row r="20" spans="2:6">
      <c r="B20" s="40" t="s">
        <v>174</v>
      </c>
      <c r="C20" s="40">
        <v>17</v>
      </c>
      <c r="F20" s="40" t="str">
        <f t="shared" si="0"/>
        <v>Asset0_17: require('./Asset0/Asset0_17.png'),</v>
      </c>
    </row>
    <row r="21" spans="2:6">
      <c r="B21" s="40" t="s">
        <v>174</v>
      </c>
      <c r="C21" s="40">
        <v>18</v>
      </c>
      <c r="F21" s="40" t="str">
        <f t="shared" si="0"/>
        <v>Asset0_18: require('./Asset0/Asset0_18.png'),</v>
      </c>
    </row>
    <row r="22" spans="2:6">
      <c r="B22" s="40" t="s">
        <v>174</v>
      </c>
      <c r="C22" s="40">
        <v>19</v>
      </c>
      <c r="F22" s="40" t="str">
        <f t="shared" si="0"/>
        <v>Asset0_19: require('./Asset0/Asset0_19.png'),</v>
      </c>
    </row>
    <row r="23" spans="2:6">
      <c r="B23" s="40" t="s">
        <v>174</v>
      </c>
      <c r="C23" s="40">
        <v>20</v>
      </c>
      <c r="F23" s="40" t="str">
        <f t="shared" si="0"/>
        <v>Asset0_20: require('./Asset0/Asset0_20.png'),</v>
      </c>
    </row>
    <row r="24" spans="2:6">
      <c r="B24" s="40" t="s">
        <v>174</v>
      </c>
      <c r="C24" s="40">
        <v>21</v>
      </c>
      <c r="F24" s="40" t="str">
        <f t="shared" si="0"/>
        <v>Asset0_21: require('./Asset0/Asset0_21.png'),</v>
      </c>
    </row>
    <row r="25" spans="2:6">
      <c r="B25" s="40" t="s">
        <v>174</v>
      </c>
      <c r="C25" s="40">
        <v>22</v>
      </c>
      <c r="F25" s="40" t="str">
        <f t="shared" si="0"/>
        <v>Asset0_22: require('./Asset0/Asset0_22.png'),</v>
      </c>
    </row>
    <row r="26" spans="2:6">
      <c r="B26" s="40" t="s">
        <v>174</v>
      </c>
      <c r="C26" s="40">
        <v>23</v>
      </c>
      <c r="F26" s="40" t="str">
        <f t="shared" si="0"/>
        <v>Asset0_23: require('./Asset0/Asset0_23.png'),</v>
      </c>
    </row>
    <row r="27" spans="2:6">
      <c r="B27" s="40" t="s">
        <v>174</v>
      </c>
      <c r="C27" s="40">
        <v>24</v>
      </c>
      <c r="F27" s="40" t="str">
        <f t="shared" si="0"/>
        <v>Asset0_24: require('./Asset0/Asset0_24.png'),</v>
      </c>
    </row>
    <row r="28" spans="2:6">
      <c r="B28" s="40" t="s">
        <v>174</v>
      </c>
      <c r="C28" s="40">
        <v>25</v>
      </c>
      <c r="F28" s="40" t="str">
        <f t="shared" si="0"/>
        <v>Asset0_25: require('./Asset0/Asset0_25.png'),</v>
      </c>
    </row>
    <row r="29" spans="2:6">
      <c r="B29" s="40" t="s">
        <v>174</v>
      </c>
      <c r="C29" s="40">
        <v>26</v>
      </c>
      <c r="F29" s="40" t="str">
        <f t="shared" si="0"/>
        <v>Asset0_26: require('./Asset0/Asset0_26.png'),</v>
      </c>
    </row>
    <row r="30" spans="2:6">
      <c r="B30" s="40" t="s">
        <v>174</v>
      </c>
      <c r="C30" s="40">
        <v>27</v>
      </c>
      <c r="F30" s="40" t="str">
        <f t="shared" si="0"/>
        <v>Asset0_27: require('./Asset0/Asset0_27.png'),</v>
      </c>
    </row>
    <row r="31" spans="2:6">
      <c r="B31" s="40" t="s">
        <v>174</v>
      </c>
      <c r="C31" s="40">
        <v>28</v>
      </c>
      <c r="F31" s="40" t="str">
        <f t="shared" si="0"/>
        <v>Asset0_28: require('./Asset0/Asset0_28.png'),</v>
      </c>
    </row>
    <row r="32" spans="2:6">
      <c r="B32" s="40" t="s">
        <v>174</v>
      </c>
      <c r="C32" s="40">
        <v>29</v>
      </c>
      <c r="F32" s="40" t="str">
        <f t="shared" si="0"/>
        <v>Asset0_29: require('./Asset0/Asset0_29.png'),</v>
      </c>
    </row>
    <row r="33" spans="2:6">
      <c r="B33" s="40" t="s">
        <v>174</v>
      </c>
      <c r="C33" s="40">
        <v>30</v>
      </c>
      <c r="F33" s="40" t="str">
        <f t="shared" si="0"/>
        <v>Asset0_30: require('./Asset0/Asset0_30.png'),</v>
      </c>
    </row>
    <row r="34" spans="2:6">
      <c r="B34" s="40" t="s">
        <v>174</v>
      </c>
      <c r="C34" s="40">
        <v>31</v>
      </c>
      <c r="F34" s="40" t="str">
        <f t="shared" si="0"/>
        <v>Asset0_31: require('./Asset0/Asset0_31.png'),</v>
      </c>
    </row>
    <row r="35" spans="2:6">
      <c r="B35" s="40" t="s">
        <v>174</v>
      </c>
      <c r="C35" s="40">
        <v>32</v>
      </c>
      <c r="F35" s="40" t="str">
        <f t="shared" si="0"/>
        <v>Asset0_32: require('./Asset0/Asset0_32.png'),</v>
      </c>
    </row>
    <row r="36" spans="2:6">
      <c r="B36" s="40" t="s">
        <v>174</v>
      </c>
      <c r="C36" s="40">
        <v>33</v>
      </c>
      <c r="F36" s="40" t="str">
        <f t="shared" si="0"/>
        <v>Asset0_33: require('./Asset0/Asset0_33.png'),</v>
      </c>
    </row>
    <row r="37" spans="2:6">
      <c r="B37" s="40" t="s">
        <v>174</v>
      </c>
      <c r="C37" s="40">
        <v>34</v>
      </c>
      <c r="F37" s="40" t="str">
        <f t="shared" si="0"/>
        <v>Asset0_34: require('./Asset0/Asset0_34.png'),</v>
      </c>
    </row>
    <row r="38" spans="2:6">
      <c r="B38" s="40" t="s">
        <v>174</v>
      </c>
      <c r="C38" s="40">
        <v>35</v>
      </c>
      <c r="F38" s="40" t="str">
        <f t="shared" si="0"/>
        <v>Asset0_35: require('./Asset0/Asset0_35.png'),</v>
      </c>
    </row>
    <row r="39" spans="2:6">
      <c r="B39" s="40" t="s">
        <v>174</v>
      </c>
      <c r="C39" s="40">
        <v>36</v>
      </c>
      <c r="F39" s="40" t="str">
        <f t="shared" si="0"/>
        <v>Asset0_36: require('./Asset0/Asset0_36.png'),</v>
      </c>
    </row>
    <row r="40" spans="2:6">
      <c r="B40" s="40" t="s">
        <v>174</v>
      </c>
      <c r="C40" s="40">
        <v>37</v>
      </c>
      <c r="F40" s="40" t="str">
        <f t="shared" si="0"/>
        <v>Asset0_37: require('./Asset0/Asset0_37.png'),</v>
      </c>
    </row>
    <row r="41" spans="2:6">
      <c r="B41" s="40" t="s">
        <v>174</v>
      </c>
      <c r="C41" s="40">
        <v>38</v>
      </c>
      <c r="F41" s="40" t="str">
        <f t="shared" si="0"/>
        <v>Asset0_38: require('./Asset0/Asset0_38.png'),</v>
      </c>
    </row>
    <row r="42" spans="2:6">
      <c r="B42" s="40" t="s">
        <v>174</v>
      </c>
      <c r="C42" s="40">
        <v>39</v>
      </c>
      <c r="F42" s="40" t="str">
        <f t="shared" si="0"/>
        <v>Asset0_39: require('./Asset0/Asset0_39.png'),</v>
      </c>
    </row>
    <row r="43" spans="2:6">
      <c r="B43" s="40" t="s">
        <v>174</v>
      </c>
      <c r="C43" s="40">
        <v>40</v>
      </c>
      <c r="F43" s="40" t="str">
        <f t="shared" si="0"/>
        <v>Asset0_40: require('./Asset0/Asset0_40.png'),</v>
      </c>
    </row>
    <row r="44" spans="2:6">
      <c r="B44" s="40" t="s">
        <v>174</v>
      </c>
      <c r="C44" s="40">
        <v>41</v>
      </c>
      <c r="F44" s="40" t="str">
        <f t="shared" si="0"/>
        <v>Asset0_41: require('./Asset0/Asset0_41.png'),</v>
      </c>
    </row>
    <row r="45" spans="2:6">
      <c r="B45" s="40" t="s">
        <v>174</v>
      </c>
      <c r="C45" s="40">
        <v>42</v>
      </c>
      <c r="F45" s="40" t="str">
        <f t="shared" si="0"/>
        <v>Asset0_42: require('./Asset0/Asset0_42.png'),</v>
      </c>
    </row>
    <row r="46" spans="2:6">
      <c r="B46" s="40" t="s">
        <v>174</v>
      </c>
      <c r="C46" s="40">
        <v>43</v>
      </c>
      <c r="F46" s="40" t="str">
        <f t="shared" si="0"/>
        <v>Asset0_43: require('./Asset0/Asset0_43.png'),</v>
      </c>
    </row>
    <row r="47" spans="2:6">
      <c r="B47" s="40" t="s">
        <v>174</v>
      </c>
      <c r="C47" s="40">
        <v>44</v>
      </c>
      <c r="F47" s="40" t="str">
        <f t="shared" si="0"/>
        <v>Asset0_44: require('./Asset0/Asset0_44.png'),</v>
      </c>
    </row>
    <row r="48" spans="2:6">
      <c r="B48" s="40" t="s">
        <v>174</v>
      </c>
      <c r="C48" s="40">
        <v>45</v>
      </c>
      <c r="F48" s="40" t="str">
        <f t="shared" si="0"/>
        <v>Asset0_45: require('./Asset0/Asset0_45.png'),</v>
      </c>
    </row>
    <row r="49" spans="2:6">
      <c r="B49" s="40" t="s">
        <v>174</v>
      </c>
      <c r="C49" s="40">
        <v>46</v>
      </c>
      <c r="F49" s="40" t="str">
        <f t="shared" si="0"/>
        <v>Asset0_46: require('./Asset0/Asset0_46.png'),</v>
      </c>
    </row>
    <row r="50" spans="2:6">
      <c r="B50" s="40" t="s">
        <v>174</v>
      </c>
      <c r="C50" s="40">
        <v>47</v>
      </c>
      <c r="F50" s="40" t="str">
        <f t="shared" si="0"/>
        <v>Asset0_47: require('./Asset0/Asset0_47.png'),</v>
      </c>
    </row>
    <row r="51" spans="2:6">
      <c r="B51" s="40" t="s">
        <v>174</v>
      </c>
      <c r="C51" s="40">
        <v>48</v>
      </c>
      <c r="F51" s="40" t="str">
        <f t="shared" si="0"/>
        <v>Asset0_48: require('./Asset0/Asset0_48.png'),</v>
      </c>
    </row>
    <row r="52" spans="2:6">
      <c r="B52" s="40" t="s">
        <v>174</v>
      </c>
      <c r="C52" s="40">
        <v>49</v>
      </c>
      <c r="F52" s="40" t="str">
        <f t="shared" si="0"/>
        <v>Asset0_49: require('./Asset0/Asset0_49.png'),</v>
      </c>
    </row>
    <row r="53" spans="2:6">
      <c r="B53" s="40" t="s">
        <v>174</v>
      </c>
      <c r="C53" s="40">
        <v>50</v>
      </c>
      <c r="F53" s="40" t="str">
        <f t="shared" si="0"/>
        <v>Asset0_50: require('./Asset0/Asset0_50.png'),</v>
      </c>
    </row>
    <row r="54" spans="2:6">
      <c r="B54" s="40" t="s">
        <v>174</v>
      </c>
      <c r="C54" s="40">
        <v>51</v>
      </c>
      <c r="F54" s="40" t="str">
        <f t="shared" si="0"/>
        <v>Asset0_51: require('./Asset0/Asset0_51.png'),</v>
      </c>
    </row>
    <row r="55" spans="2:6">
      <c r="B55" s="40" t="s">
        <v>174</v>
      </c>
      <c r="C55" s="40">
        <v>52</v>
      </c>
      <c r="F55" s="40" t="str">
        <f t="shared" si="0"/>
        <v>Asset0_52: require('./Asset0/Asset0_52.png'),</v>
      </c>
    </row>
    <row r="56" spans="2:6">
      <c r="B56" s="40" t="s">
        <v>174</v>
      </c>
      <c r="C56" s="40">
        <v>53</v>
      </c>
      <c r="F56" s="40" t="str">
        <f t="shared" si="0"/>
        <v>Asset0_53: require('./Asset0/Asset0_53.png'),</v>
      </c>
    </row>
    <row r="57" spans="2:6">
      <c r="B57" s="40" t="s">
        <v>174</v>
      </c>
      <c r="C57" s="40">
        <v>54</v>
      </c>
      <c r="F57" s="40" t="str">
        <f t="shared" si="0"/>
        <v>Asset0_54: require('./Asset0/Asset0_54.png'),</v>
      </c>
    </row>
    <row r="58" spans="2:6">
      <c r="B58" s="40" t="s">
        <v>174</v>
      </c>
      <c r="C58" s="40">
        <v>55</v>
      </c>
      <c r="F58" s="40" t="str">
        <f t="shared" si="0"/>
        <v>Asset0_55: require('./Asset0/Asset0_55.png'),</v>
      </c>
    </row>
    <row r="59" spans="2:6">
      <c r="B59" s="40" t="s">
        <v>174</v>
      </c>
      <c r="C59" s="40">
        <v>56</v>
      </c>
      <c r="F59" s="40" t="str">
        <f t="shared" si="0"/>
        <v>Asset0_56: require('./Asset0/Asset0_56.png'),</v>
      </c>
    </row>
    <row r="60" spans="2:6">
      <c r="B60" s="40" t="s">
        <v>174</v>
      </c>
      <c r="C60" s="40">
        <v>57</v>
      </c>
      <c r="F60" s="40" t="str">
        <f t="shared" si="0"/>
        <v>Asset0_57: require('./Asset0/Asset0_57.png'),</v>
      </c>
    </row>
    <row r="61" spans="2:6">
      <c r="B61" s="40" t="s">
        <v>174</v>
      </c>
      <c r="C61" s="40">
        <v>58</v>
      </c>
      <c r="F61" s="40" t="str">
        <f t="shared" si="0"/>
        <v>Asset0_58: require('./Asset0/Asset0_58.png'),</v>
      </c>
    </row>
    <row r="62" spans="2:6">
      <c r="B62" s="40" t="s">
        <v>174</v>
      </c>
      <c r="C62" s="40">
        <v>59</v>
      </c>
      <c r="F62" s="40" t="str">
        <f t="shared" si="0"/>
        <v>Asset0_59: require('./Asset0/Asset0_59.png'),</v>
      </c>
    </row>
    <row r="63" spans="2:6">
      <c r="B63" s="40" t="s">
        <v>174</v>
      </c>
      <c r="C63" s="40">
        <v>60</v>
      </c>
      <c r="F63" s="40" t="str">
        <f t="shared" si="0"/>
        <v>Asset0_60: require('./Asset0/Asset0_60.png'),</v>
      </c>
    </row>
    <row r="64" spans="2:6">
      <c r="B64" s="40" t="s">
        <v>174</v>
      </c>
      <c r="C64" s="40">
        <v>61</v>
      </c>
      <c r="F64" s="40" t="str">
        <f t="shared" si="0"/>
        <v>Asset0_61: require('./Asset0/Asset0_61.png'),</v>
      </c>
    </row>
    <row r="65" spans="2:6">
      <c r="B65" s="40" t="s">
        <v>174</v>
      </c>
      <c r="C65" s="40">
        <v>62</v>
      </c>
      <c r="F65" s="40" t="str">
        <f t="shared" si="0"/>
        <v>Asset0_62: require('./Asset0/Asset0_62.png'),</v>
      </c>
    </row>
    <row r="66" spans="2:6">
      <c r="B66" s="40" t="s">
        <v>174</v>
      </c>
      <c r="C66" s="40">
        <v>63</v>
      </c>
      <c r="F66" s="40" t="str">
        <f t="shared" si="0"/>
        <v>Asset0_63: require('./Asset0/Asset0_63.png'),</v>
      </c>
    </row>
    <row r="67" spans="2:6">
      <c r="B67" s="40" t="s">
        <v>174</v>
      </c>
      <c r="C67" s="40">
        <v>64</v>
      </c>
      <c r="F67" s="40" t="str">
        <f t="shared" si="0"/>
        <v>Asset0_64: require('./Asset0/Asset0_64.png'),</v>
      </c>
    </row>
    <row r="68" spans="2:6">
      <c r="B68" s="40" t="s">
        <v>174</v>
      </c>
      <c r="C68" s="40">
        <v>65</v>
      </c>
      <c r="F68" s="40" t="str">
        <f t="shared" ref="F68:F131" si="1">B68 &amp; "_" &amp; C68&amp;": "&amp;"require('./" &amp; B68 &amp; "/" &amp; B68 &amp; "_" &amp; C68 &amp; ".png'),"</f>
        <v>Asset0_65: require('./Asset0/Asset0_65.png'),</v>
      </c>
    </row>
    <row r="69" spans="2:6">
      <c r="B69" s="40" t="s">
        <v>174</v>
      </c>
      <c r="C69" s="40">
        <v>66</v>
      </c>
      <c r="F69" s="40" t="str">
        <f t="shared" si="1"/>
        <v>Asset0_66: require('./Asset0/Asset0_66.png'),</v>
      </c>
    </row>
    <row r="70" spans="2:6">
      <c r="B70" s="40" t="s">
        <v>174</v>
      </c>
      <c r="C70" s="40">
        <v>67</v>
      </c>
      <c r="F70" s="40" t="str">
        <f t="shared" si="1"/>
        <v>Asset0_67: require('./Asset0/Asset0_67.png'),</v>
      </c>
    </row>
    <row r="71" spans="2:6">
      <c r="B71" s="40" t="s">
        <v>174</v>
      </c>
      <c r="C71" s="40">
        <v>68</v>
      </c>
      <c r="F71" s="40" t="str">
        <f t="shared" si="1"/>
        <v>Asset0_68: require('./Asset0/Asset0_68.png'),</v>
      </c>
    </row>
    <row r="72" spans="2:6">
      <c r="B72" s="40" t="s">
        <v>174</v>
      </c>
      <c r="C72" s="40">
        <v>69</v>
      </c>
      <c r="F72" s="40" t="str">
        <f t="shared" si="1"/>
        <v>Asset0_69: require('./Asset0/Asset0_69.png'),</v>
      </c>
    </row>
    <row r="73" spans="2:6">
      <c r="B73" s="40" t="s">
        <v>174</v>
      </c>
      <c r="C73" s="40">
        <v>70</v>
      </c>
      <c r="F73" s="40" t="str">
        <f t="shared" si="1"/>
        <v>Asset0_70: require('./Asset0/Asset0_70.png'),</v>
      </c>
    </row>
    <row r="74" spans="2:6">
      <c r="B74" s="40" t="s">
        <v>174</v>
      </c>
      <c r="C74" s="40">
        <v>71</v>
      </c>
      <c r="F74" s="40" t="str">
        <f t="shared" si="1"/>
        <v>Asset0_71: require('./Asset0/Asset0_71.png'),</v>
      </c>
    </row>
    <row r="75" spans="2:6">
      <c r="B75" s="40" t="s">
        <v>174</v>
      </c>
      <c r="C75" s="40">
        <v>72</v>
      </c>
      <c r="F75" s="40" t="str">
        <f t="shared" si="1"/>
        <v>Asset0_72: require('./Asset0/Asset0_72.png'),</v>
      </c>
    </row>
    <row r="76" spans="2:6">
      <c r="B76" s="40" t="s">
        <v>174</v>
      </c>
      <c r="C76" s="40">
        <v>73</v>
      </c>
      <c r="F76" s="40" t="str">
        <f t="shared" si="1"/>
        <v>Asset0_73: require('./Asset0/Asset0_73.png'),</v>
      </c>
    </row>
    <row r="77" spans="2:6">
      <c r="B77" s="40" t="s">
        <v>174</v>
      </c>
      <c r="C77" s="40">
        <v>74</v>
      </c>
      <c r="F77" s="40" t="str">
        <f t="shared" si="1"/>
        <v>Asset0_74: require('./Asset0/Asset0_74.png'),</v>
      </c>
    </row>
    <row r="78" spans="2:6">
      <c r="B78" s="40" t="s">
        <v>174</v>
      </c>
      <c r="C78" s="40">
        <v>75</v>
      </c>
      <c r="F78" s="40" t="str">
        <f t="shared" si="1"/>
        <v>Asset0_75: require('./Asset0/Asset0_75.png'),</v>
      </c>
    </row>
    <row r="79" spans="2:6">
      <c r="B79" s="40" t="s">
        <v>174</v>
      </c>
      <c r="C79" s="40">
        <v>76</v>
      </c>
      <c r="F79" s="40" t="str">
        <f t="shared" si="1"/>
        <v>Asset0_76: require('./Asset0/Asset0_76.png'),</v>
      </c>
    </row>
    <row r="80" spans="2:6">
      <c r="B80" s="40" t="s">
        <v>174</v>
      </c>
      <c r="C80" s="40">
        <v>77</v>
      </c>
      <c r="F80" s="40" t="str">
        <f t="shared" si="1"/>
        <v>Asset0_77: require('./Asset0/Asset0_77.png'),</v>
      </c>
    </row>
    <row r="81" spans="2:6">
      <c r="B81" s="40" t="s">
        <v>174</v>
      </c>
      <c r="C81" s="40">
        <v>78</v>
      </c>
      <c r="F81" s="40" t="str">
        <f t="shared" si="1"/>
        <v>Asset0_78: require('./Asset0/Asset0_78.png'),</v>
      </c>
    </row>
    <row r="82" spans="2:6">
      <c r="B82" s="40" t="s">
        <v>174</v>
      </c>
      <c r="C82" s="40">
        <v>79</v>
      </c>
      <c r="F82" s="40" t="str">
        <f t="shared" si="1"/>
        <v>Asset0_79: require('./Asset0/Asset0_79.png'),</v>
      </c>
    </row>
    <row r="83" spans="2:6">
      <c r="B83" s="40" t="s">
        <v>174</v>
      </c>
      <c r="C83" s="40">
        <v>80</v>
      </c>
      <c r="F83" s="40" t="str">
        <f t="shared" si="1"/>
        <v>Asset0_80: require('./Asset0/Asset0_80.png'),</v>
      </c>
    </row>
    <row r="84" spans="2:6">
      <c r="B84" s="40" t="s">
        <v>174</v>
      </c>
      <c r="C84" s="40">
        <v>81</v>
      </c>
      <c r="F84" s="40" t="str">
        <f t="shared" si="1"/>
        <v>Asset0_81: require('./Asset0/Asset0_81.png'),</v>
      </c>
    </row>
    <row r="85" spans="2:6">
      <c r="B85" s="40" t="s">
        <v>174</v>
      </c>
      <c r="C85" s="40">
        <v>82</v>
      </c>
      <c r="F85" s="40" t="str">
        <f t="shared" si="1"/>
        <v>Asset0_82: require('./Asset0/Asset0_82.png'),</v>
      </c>
    </row>
    <row r="86" spans="2:6">
      <c r="B86" s="40" t="s">
        <v>174</v>
      </c>
      <c r="C86" s="40">
        <v>83</v>
      </c>
      <c r="F86" s="40" t="str">
        <f t="shared" si="1"/>
        <v>Asset0_83: require('./Asset0/Asset0_83.png'),</v>
      </c>
    </row>
    <row r="87" spans="2:6">
      <c r="B87" s="40" t="s">
        <v>174</v>
      </c>
      <c r="C87" s="40">
        <v>84</v>
      </c>
      <c r="F87" s="40" t="str">
        <f t="shared" si="1"/>
        <v>Asset0_84: require('./Asset0/Asset0_84.png'),</v>
      </c>
    </row>
    <row r="88" spans="2:6">
      <c r="B88" s="40" t="s">
        <v>174</v>
      </c>
      <c r="C88" s="40">
        <v>85</v>
      </c>
      <c r="F88" s="40" t="str">
        <f t="shared" si="1"/>
        <v>Asset0_85: require('./Asset0/Asset0_85.png'),</v>
      </c>
    </row>
    <row r="89" spans="2:6">
      <c r="B89" s="40" t="s">
        <v>174</v>
      </c>
      <c r="C89" s="40">
        <v>86</v>
      </c>
      <c r="F89" s="40" t="str">
        <f t="shared" si="1"/>
        <v>Asset0_86: require('./Asset0/Asset0_86.png'),</v>
      </c>
    </row>
    <row r="90" spans="2:6">
      <c r="B90" s="40" t="s">
        <v>174</v>
      </c>
      <c r="C90" s="40">
        <v>87</v>
      </c>
      <c r="F90" s="40" t="str">
        <f t="shared" si="1"/>
        <v>Asset0_87: require('./Asset0/Asset0_87.png'),</v>
      </c>
    </row>
    <row r="91" spans="2:6">
      <c r="B91" s="40" t="s">
        <v>174</v>
      </c>
      <c r="C91" s="40">
        <v>88</v>
      </c>
      <c r="F91" s="40" t="str">
        <f t="shared" si="1"/>
        <v>Asset0_88: require('./Asset0/Asset0_88.png'),</v>
      </c>
    </row>
    <row r="92" spans="2:6">
      <c r="B92" s="40" t="s">
        <v>174</v>
      </c>
      <c r="C92" s="40">
        <v>89</v>
      </c>
      <c r="F92" s="40" t="str">
        <f t="shared" si="1"/>
        <v>Asset0_89: require('./Asset0/Asset0_89.png'),</v>
      </c>
    </row>
    <row r="93" spans="2:6">
      <c r="B93" s="40" t="s">
        <v>174</v>
      </c>
      <c r="C93" s="40">
        <v>90</v>
      </c>
      <c r="F93" s="40" t="str">
        <f t="shared" si="1"/>
        <v>Asset0_90: require('./Asset0/Asset0_90.png'),</v>
      </c>
    </row>
    <row r="94" spans="2:6">
      <c r="B94" s="40" t="s">
        <v>174</v>
      </c>
      <c r="C94" s="40">
        <v>91</v>
      </c>
      <c r="F94" s="40" t="str">
        <f t="shared" si="1"/>
        <v>Asset0_91: require('./Asset0/Asset0_91.png'),</v>
      </c>
    </row>
    <row r="95" spans="2:6">
      <c r="B95" s="40" t="s">
        <v>174</v>
      </c>
      <c r="C95" s="40">
        <v>92</v>
      </c>
      <c r="F95" s="40" t="str">
        <f t="shared" si="1"/>
        <v>Asset0_92: require('./Asset0/Asset0_92.png'),</v>
      </c>
    </row>
    <row r="96" spans="2:6">
      <c r="B96" s="40" t="s">
        <v>174</v>
      </c>
      <c r="C96" s="40">
        <v>93</v>
      </c>
      <c r="F96" s="40" t="str">
        <f t="shared" si="1"/>
        <v>Asset0_93: require('./Asset0/Asset0_93.png'),</v>
      </c>
    </row>
    <row r="97" spans="2:6">
      <c r="B97" s="40" t="s">
        <v>174</v>
      </c>
      <c r="C97" s="40">
        <v>94</v>
      </c>
      <c r="F97" s="40" t="str">
        <f t="shared" si="1"/>
        <v>Asset0_94: require('./Asset0/Asset0_94.png'),</v>
      </c>
    </row>
    <row r="98" spans="2:6">
      <c r="B98" s="40" t="s">
        <v>174</v>
      </c>
      <c r="C98" s="40">
        <v>95</v>
      </c>
      <c r="F98" s="40" t="str">
        <f t="shared" si="1"/>
        <v>Asset0_95: require('./Asset0/Asset0_95.png'),</v>
      </c>
    </row>
    <row r="99" spans="2:6">
      <c r="B99" s="40" t="s">
        <v>174</v>
      </c>
      <c r="C99" s="40">
        <v>96</v>
      </c>
      <c r="F99" s="40" t="str">
        <f t="shared" si="1"/>
        <v>Asset0_96: require('./Asset0/Asset0_96.png'),</v>
      </c>
    </row>
    <row r="100" spans="2:6">
      <c r="B100" s="40" t="s">
        <v>174</v>
      </c>
      <c r="C100" s="40">
        <v>97</v>
      </c>
      <c r="F100" s="40" t="str">
        <f t="shared" si="1"/>
        <v>Asset0_97: require('./Asset0/Asset0_97.png'),</v>
      </c>
    </row>
    <row r="101" spans="2:6">
      <c r="B101" s="40" t="s">
        <v>174</v>
      </c>
      <c r="C101" s="40">
        <v>98</v>
      </c>
      <c r="F101" s="40" t="str">
        <f t="shared" si="1"/>
        <v>Asset0_98: require('./Asset0/Asset0_98.png'),</v>
      </c>
    </row>
    <row r="102" spans="2:6">
      <c r="B102" s="40" t="s">
        <v>174</v>
      </c>
      <c r="C102" s="40">
        <v>99</v>
      </c>
      <c r="F102" s="40" t="str">
        <f t="shared" si="1"/>
        <v>Asset0_99: require('./Asset0/Asset0_99.png'),</v>
      </c>
    </row>
    <row r="103" spans="2:6">
      <c r="B103" s="40" t="s">
        <v>174</v>
      </c>
      <c r="C103" s="40">
        <v>100</v>
      </c>
      <c r="F103" s="40" t="str">
        <f t="shared" si="1"/>
        <v>Asset0_100: require('./Asset0/Asset0_100.png'),</v>
      </c>
    </row>
    <row r="104" spans="2:6">
      <c r="B104" s="40" t="s">
        <v>174</v>
      </c>
      <c r="C104" s="40">
        <v>101</v>
      </c>
      <c r="F104" s="40" t="str">
        <f t="shared" si="1"/>
        <v>Asset0_101: require('./Asset0/Asset0_101.png'),</v>
      </c>
    </row>
    <row r="105" spans="2:6">
      <c r="B105" s="40" t="s">
        <v>174</v>
      </c>
      <c r="C105" s="40">
        <v>102</v>
      </c>
      <c r="F105" s="40" t="str">
        <f t="shared" si="1"/>
        <v>Asset0_102: require('./Asset0/Asset0_102.png'),</v>
      </c>
    </row>
    <row r="106" spans="2:6">
      <c r="B106" s="40" t="s">
        <v>174</v>
      </c>
      <c r="C106" s="40">
        <v>103</v>
      </c>
      <c r="F106" s="40" t="str">
        <f t="shared" si="1"/>
        <v>Asset0_103: require('./Asset0/Asset0_103.png'),</v>
      </c>
    </row>
    <row r="107" spans="2:6">
      <c r="B107" s="40" t="s">
        <v>174</v>
      </c>
      <c r="C107" s="40">
        <v>104</v>
      </c>
      <c r="F107" s="40" t="str">
        <f t="shared" si="1"/>
        <v>Asset0_104: require('./Asset0/Asset0_104.png'),</v>
      </c>
    </row>
    <row r="108" spans="2:6">
      <c r="B108" s="40" t="s">
        <v>174</v>
      </c>
      <c r="C108" s="40">
        <v>105</v>
      </c>
      <c r="F108" s="40" t="str">
        <f t="shared" si="1"/>
        <v>Asset0_105: require('./Asset0/Asset0_105.png'),</v>
      </c>
    </row>
    <row r="109" spans="2:6">
      <c r="B109" s="40" t="s">
        <v>174</v>
      </c>
      <c r="C109" s="40">
        <v>106</v>
      </c>
      <c r="F109" s="40" t="str">
        <f t="shared" si="1"/>
        <v>Asset0_106: require('./Asset0/Asset0_106.png'),</v>
      </c>
    </row>
    <row r="110" spans="2:6">
      <c r="B110" s="40" t="s">
        <v>174</v>
      </c>
      <c r="C110" s="40">
        <v>107</v>
      </c>
      <c r="F110" s="40" t="str">
        <f t="shared" si="1"/>
        <v>Asset0_107: require('./Asset0/Asset0_107.png'),</v>
      </c>
    </row>
    <row r="111" spans="2:6">
      <c r="B111" s="40" t="s">
        <v>174</v>
      </c>
      <c r="C111" s="40">
        <v>108</v>
      </c>
      <c r="F111" s="40" t="str">
        <f t="shared" si="1"/>
        <v>Asset0_108: require('./Asset0/Asset0_108.png'),</v>
      </c>
    </row>
    <row r="112" spans="2:6">
      <c r="B112" s="40" t="s">
        <v>174</v>
      </c>
      <c r="C112" s="40">
        <v>109</v>
      </c>
      <c r="F112" s="40" t="str">
        <f t="shared" si="1"/>
        <v>Asset0_109: require('./Asset0/Asset0_109.png'),</v>
      </c>
    </row>
    <row r="113" spans="2:6">
      <c r="B113" s="40" t="s">
        <v>174</v>
      </c>
      <c r="C113" s="40">
        <v>110</v>
      </c>
      <c r="F113" s="40" t="str">
        <f t="shared" si="1"/>
        <v>Asset0_110: require('./Asset0/Asset0_110.png'),</v>
      </c>
    </row>
    <row r="114" spans="2:6">
      <c r="B114" s="40" t="s">
        <v>174</v>
      </c>
      <c r="C114" s="40">
        <v>111</v>
      </c>
      <c r="F114" s="40" t="str">
        <f t="shared" si="1"/>
        <v>Asset0_111: require('./Asset0/Asset0_111.png'),</v>
      </c>
    </row>
    <row r="115" spans="2:6">
      <c r="B115" s="40" t="s">
        <v>174</v>
      </c>
      <c r="C115" s="40">
        <v>112</v>
      </c>
      <c r="F115" s="40" t="str">
        <f t="shared" si="1"/>
        <v>Asset0_112: require('./Asset0/Asset0_112.png'),</v>
      </c>
    </row>
    <row r="116" spans="2:6">
      <c r="B116" s="40" t="s">
        <v>174</v>
      </c>
      <c r="C116" s="40">
        <v>113</v>
      </c>
      <c r="F116" s="40" t="str">
        <f t="shared" si="1"/>
        <v>Asset0_113: require('./Asset0/Asset0_113.png'),</v>
      </c>
    </row>
    <row r="117" spans="2:6">
      <c r="B117" s="40" t="s">
        <v>174</v>
      </c>
      <c r="C117" s="40">
        <v>114</v>
      </c>
      <c r="F117" s="40" t="str">
        <f t="shared" si="1"/>
        <v>Asset0_114: require('./Asset0/Asset0_114.png'),</v>
      </c>
    </row>
    <row r="118" spans="2:6">
      <c r="B118" s="40" t="s">
        <v>174</v>
      </c>
      <c r="C118" s="40">
        <v>115</v>
      </c>
      <c r="F118" s="40" t="str">
        <f t="shared" si="1"/>
        <v>Asset0_115: require('./Asset0/Asset0_115.png'),</v>
      </c>
    </row>
    <row r="119" spans="2:6">
      <c r="B119" s="40" t="s">
        <v>174</v>
      </c>
      <c r="C119" s="40">
        <v>116</v>
      </c>
      <c r="F119" s="40" t="str">
        <f t="shared" si="1"/>
        <v>Asset0_116: require('./Asset0/Asset0_116.png'),</v>
      </c>
    </row>
    <row r="120" spans="2:6">
      <c r="B120" s="40" t="s">
        <v>174</v>
      </c>
      <c r="C120" s="40">
        <v>117</v>
      </c>
      <c r="F120" s="40" t="str">
        <f t="shared" si="1"/>
        <v>Asset0_117: require('./Asset0/Asset0_117.png'),</v>
      </c>
    </row>
    <row r="121" spans="2:6">
      <c r="B121" s="40" t="s">
        <v>174</v>
      </c>
      <c r="C121" s="40">
        <v>118</v>
      </c>
      <c r="F121" s="40" t="str">
        <f t="shared" si="1"/>
        <v>Asset0_118: require('./Asset0/Asset0_118.png'),</v>
      </c>
    </row>
    <row r="122" spans="2:6">
      <c r="B122" s="40" t="s">
        <v>174</v>
      </c>
      <c r="C122" s="40">
        <v>119</v>
      </c>
      <c r="F122" s="40" t="str">
        <f t="shared" si="1"/>
        <v>Asset0_119: require('./Asset0/Asset0_119.png'),</v>
      </c>
    </row>
    <row r="123" spans="2:6">
      <c r="B123" s="40" t="s">
        <v>174</v>
      </c>
      <c r="C123" s="40">
        <v>120</v>
      </c>
      <c r="F123" s="40" t="str">
        <f t="shared" si="1"/>
        <v>Asset0_120: require('./Asset0/Asset0_120.png'),</v>
      </c>
    </row>
    <row r="124" spans="2:6">
      <c r="B124" s="40" t="s">
        <v>174</v>
      </c>
      <c r="C124" s="40">
        <v>121</v>
      </c>
      <c r="F124" s="40" t="str">
        <f t="shared" si="1"/>
        <v>Asset0_121: require('./Asset0/Asset0_121.png'),</v>
      </c>
    </row>
    <row r="125" spans="2:6">
      <c r="B125" s="40" t="s">
        <v>174</v>
      </c>
      <c r="C125" s="40">
        <v>122</v>
      </c>
      <c r="F125" s="40" t="str">
        <f t="shared" si="1"/>
        <v>Asset0_122: require('./Asset0/Asset0_122.png'),</v>
      </c>
    </row>
    <row r="126" spans="2:6">
      <c r="B126" s="40" t="s">
        <v>174</v>
      </c>
      <c r="C126" s="40">
        <v>123</v>
      </c>
      <c r="F126" s="40" t="str">
        <f t="shared" si="1"/>
        <v>Asset0_123: require('./Asset0/Asset0_123.png'),</v>
      </c>
    </row>
    <row r="127" spans="2:6">
      <c r="B127" s="40" t="s">
        <v>176</v>
      </c>
      <c r="C127" s="40">
        <v>1</v>
      </c>
      <c r="F127" s="40" t="str">
        <f t="shared" si="1"/>
        <v>Asset1_1: require('./Asset1/Asset1_1.png'),</v>
      </c>
    </row>
    <row r="128" spans="2:6">
      <c r="B128" s="40" t="s">
        <v>176</v>
      </c>
      <c r="C128" s="40">
        <v>2</v>
      </c>
      <c r="F128" s="40" t="str">
        <f t="shared" si="1"/>
        <v>Asset1_2: require('./Asset1/Asset1_2.png'),</v>
      </c>
    </row>
    <row r="129" spans="2:6">
      <c r="B129" s="40" t="s">
        <v>176</v>
      </c>
      <c r="C129" s="40">
        <v>3</v>
      </c>
      <c r="F129" s="40" t="str">
        <f t="shared" si="1"/>
        <v>Asset1_3: require('./Asset1/Asset1_3.png'),</v>
      </c>
    </row>
    <row r="130" spans="2:6">
      <c r="B130" s="40" t="s">
        <v>176</v>
      </c>
      <c r="C130" s="40">
        <v>4</v>
      </c>
      <c r="F130" s="40" t="str">
        <f t="shared" si="1"/>
        <v>Asset1_4: require('./Asset1/Asset1_4.png'),</v>
      </c>
    </row>
    <row r="131" spans="2:6">
      <c r="B131" s="40" t="s">
        <v>176</v>
      </c>
      <c r="C131" s="40">
        <v>5</v>
      </c>
      <c r="F131" s="40" t="str">
        <f t="shared" si="1"/>
        <v>Asset1_5: require('./Asset1/Asset1_5.png'),</v>
      </c>
    </row>
    <row r="132" spans="2:6">
      <c r="B132" s="40" t="s">
        <v>176</v>
      </c>
      <c r="C132" s="40">
        <v>6</v>
      </c>
      <c r="F132" s="40" t="str">
        <f t="shared" ref="F132:F158" si="2">B132 &amp; "_" &amp; C132&amp;": "&amp;"require('./" &amp; B132 &amp; "/" &amp; B132 &amp; "_" &amp; C132 &amp; ".png'),"</f>
        <v>Asset1_6: require('./Asset1/Asset1_6.png'),</v>
      </c>
    </row>
    <row r="133" spans="2:6">
      <c r="B133" s="40" t="s">
        <v>176</v>
      </c>
      <c r="C133" s="40">
        <v>7</v>
      </c>
      <c r="F133" s="40" t="str">
        <f t="shared" si="2"/>
        <v>Asset1_7: require('./Asset1/Asset1_7.png'),</v>
      </c>
    </row>
    <row r="134" spans="2:6">
      <c r="B134" s="40" t="s">
        <v>176</v>
      </c>
      <c r="C134" s="40">
        <v>8</v>
      </c>
      <c r="F134" s="40" t="str">
        <f t="shared" si="2"/>
        <v>Asset1_8: require('./Asset1/Asset1_8.png'),</v>
      </c>
    </row>
    <row r="135" spans="2:6">
      <c r="B135" s="40" t="s">
        <v>176</v>
      </c>
      <c r="C135" s="40">
        <v>9</v>
      </c>
      <c r="F135" s="40" t="str">
        <f t="shared" si="2"/>
        <v>Asset1_9: require('./Asset1/Asset1_9.png'),</v>
      </c>
    </row>
    <row r="136" spans="2:6">
      <c r="B136" s="40" t="s">
        <v>176</v>
      </c>
      <c r="C136" s="40">
        <v>10</v>
      </c>
      <c r="F136" s="40" t="str">
        <f t="shared" si="2"/>
        <v>Asset1_10: require('./Asset1/Asset1_10.png'),</v>
      </c>
    </row>
    <row r="137" spans="2:6">
      <c r="B137" s="40" t="s">
        <v>176</v>
      </c>
      <c r="C137" s="40">
        <v>11</v>
      </c>
      <c r="F137" s="40" t="str">
        <f t="shared" si="2"/>
        <v>Asset1_11: require('./Asset1/Asset1_11.png'),</v>
      </c>
    </row>
    <row r="138" spans="2:6">
      <c r="B138" s="40" t="s">
        <v>176</v>
      </c>
      <c r="C138" s="40">
        <v>12</v>
      </c>
      <c r="F138" s="40" t="str">
        <f t="shared" si="2"/>
        <v>Asset1_12: require('./Asset1/Asset1_12.png'),</v>
      </c>
    </row>
    <row r="139" spans="2:6">
      <c r="B139" s="40" t="s">
        <v>176</v>
      </c>
      <c r="C139" s="40">
        <v>13</v>
      </c>
      <c r="F139" s="40" t="str">
        <f t="shared" si="2"/>
        <v>Asset1_13: require('./Asset1/Asset1_13.png'),</v>
      </c>
    </row>
    <row r="140" spans="2:6">
      <c r="B140" s="40" t="s">
        <v>176</v>
      </c>
      <c r="C140" s="40">
        <v>14</v>
      </c>
      <c r="F140" s="40" t="str">
        <f t="shared" si="2"/>
        <v>Asset1_14: require('./Asset1/Asset1_14.png'),</v>
      </c>
    </row>
    <row r="141" spans="2:6">
      <c r="B141" s="40" t="s">
        <v>176</v>
      </c>
      <c r="C141" s="40">
        <v>15</v>
      </c>
      <c r="F141" s="40" t="str">
        <f t="shared" si="2"/>
        <v>Asset1_15: require('./Asset1/Asset1_15.png'),</v>
      </c>
    </row>
    <row r="142" spans="2:6">
      <c r="B142" s="40" t="s">
        <v>176</v>
      </c>
      <c r="C142" s="40">
        <v>16</v>
      </c>
      <c r="F142" s="40" t="str">
        <f t="shared" si="2"/>
        <v>Asset1_16: require('./Asset1/Asset1_16.png'),</v>
      </c>
    </row>
    <row r="143" spans="2:6">
      <c r="B143" s="40" t="s">
        <v>176</v>
      </c>
      <c r="C143" s="40">
        <v>17</v>
      </c>
      <c r="F143" s="40" t="str">
        <f t="shared" si="2"/>
        <v>Asset1_17: require('./Asset1/Asset1_17.png'),</v>
      </c>
    </row>
    <row r="144" spans="2:6">
      <c r="B144" s="40" t="s">
        <v>176</v>
      </c>
      <c r="C144" s="40">
        <v>18</v>
      </c>
      <c r="F144" s="40" t="str">
        <f t="shared" si="2"/>
        <v>Asset1_18: require('./Asset1/Asset1_18.png'),</v>
      </c>
    </row>
    <row r="145" spans="2:6">
      <c r="B145" s="40" t="s">
        <v>176</v>
      </c>
      <c r="C145" s="40">
        <v>19</v>
      </c>
      <c r="F145" s="40" t="str">
        <f t="shared" si="2"/>
        <v>Asset1_19: require('./Asset1/Asset1_19.png'),</v>
      </c>
    </row>
    <row r="146" spans="2:6">
      <c r="B146" s="40" t="s">
        <v>176</v>
      </c>
      <c r="C146" s="40">
        <v>20</v>
      </c>
      <c r="F146" s="40" t="str">
        <f t="shared" si="2"/>
        <v>Asset1_20: require('./Asset1/Asset1_20.png'),</v>
      </c>
    </row>
    <row r="147" spans="2:6">
      <c r="B147" s="40" t="s">
        <v>176</v>
      </c>
      <c r="C147" s="40">
        <v>21</v>
      </c>
      <c r="F147" s="40" t="str">
        <f t="shared" si="2"/>
        <v>Asset1_21: require('./Asset1/Asset1_21.png'),</v>
      </c>
    </row>
    <row r="148" spans="2:6">
      <c r="B148" s="40" t="s">
        <v>176</v>
      </c>
      <c r="C148" s="40">
        <v>22</v>
      </c>
      <c r="F148" s="40" t="str">
        <f t="shared" si="2"/>
        <v>Asset1_22: require('./Asset1/Asset1_22.png'),</v>
      </c>
    </row>
    <row r="149" spans="2:6">
      <c r="B149" s="40" t="s">
        <v>176</v>
      </c>
      <c r="C149" s="40">
        <v>23</v>
      </c>
      <c r="F149" s="40" t="str">
        <f t="shared" si="2"/>
        <v>Asset1_23: require('./Asset1/Asset1_23.png'),</v>
      </c>
    </row>
    <row r="150" spans="2:6">
      <c r="B150" s="40" t="s">
        <v>176</v>
      </c>
      <c r="C150" s="40">
        <v>24</v>
      </c>
      <c r="F150" s="40" t="str">
        <f t="shared" si="2"/>
        <v>Asset1_24: require('./Asset1/Asset1_24.png'),</v>
      </c>
    </row>
    <row r="151" spans="2:6">
      <c r="B151" s="40" t="s">
        <v>176</v>
      </c>
      <c r="C151" s="40">
        <v>25</v>
      </c>
      <c r="F151" s="40" t="str">
        <f t="shared" si="2"/>
        <v>Asset1_25: require('./Asset1/Asset1_25.png'),</v>
      </c>
    </row>
    <row r="152" spans="2:6">
      <c r="B152" s="40" t="s">
        <v>176</v>
      </c>
      <c r="C152" s="40">
        <v>26</v>
      </c>
      <c r="F152" s="40" t="str">
        <f t="shared" si="2"/>
        <v>Asset1_26: require('./Asset1/Asset1_26.png'),</v>
      </c>
    </row>
    <row r="153" spans="2:6">
      <c r="B153" s="40" t="s">
        <v>176</v>
      </c>
      <c r="C153" s="40">
        <v>27</v>
      </c>
      <c r="F153" s="40" t="str">
        <f t="shared" si="2"/>
        <v>Asset1_27: require('./Asset1/Asset1_27.png'),</v>
      </c>
    </row>
    <row r="154" spans="2:6">
      <c r="B154" s="40" t="s">
        <v>176</v>
      </c>
      <c r="C154" s="40">
        <v>28</v>
      </c>
      <c r="F154" s="40" t="str">
        <f t="shared" si="2"/>
        <v>Asset1_28: require('./Asset1/Asset1_28.png'),</v>
      </c>
    </row>
    <row r="155" spans="2:6">
      <c r="B155" s="40" t="s">
        <v>176</v>
      </c>
      <c r="C155" s="40">
        <v>29</v>
      </c>
      <c r="F155" s="40" t="str">
        <f t="shared" si="2"/>
        <v>Asset1_29: require('./Asset1/Asset1_29.png'),</v>
      </c>
    </row>
    <row r="156" spans="2:6">
      <c r="B156" s="40" t="s">
        <v>176</v>
      </c>
      <c r="C156" s="40">
        <v>30</v>
      </c>
      <c r="F156" s="40" t="str">
        <f t="shared" si="2"/>
        <v>Asset1_30: require('./Asset1/Asset1_30.png'),</v>
      </c>
    </row>
    <row r="157" spans="2:6">
      <c r="B157" s="40" t="s">
        <v>176</v>
      </c>
      <c r="C157" s="40">
        <v>31</v>
      </c>
      <c r="F157" s="40" t="str">
        <f t="shared" si="2"/>
        <v>Asset1_31: require('./Asset1/Asset1_31.png'),</v>
      </c>
    </row>
    <row r="158" spans="2:6">
      <c r="B158" s="40" t="s">
        <v>176</v>
      </c>
      <c r="C158" s="40">
        <v>32</v>
      </c>
      <c r="F158" s="40" t="str">
        <f t="shared" si="2"/>
        <v>Asset1_32: require('./Asset1/Asset1_32.png'),</v>
      </c>
    </row>
    <row r="159" spans="2:6">
      <c r="E159" s="40" t="s">
        <v>214</v>
      </c>
    </row>
    <row r="160" spans="2:6">
      <c r="E160" s="41" t="s">
        <v>172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概要</vt:lpstr>
      <vt:lpstr>Schedule</vt:lpstr>
      <vt:lpstr>Functions=&gt;</vt:lpstr>
      <vt:lpstr>機能詳細</vt:lpstr>
      <vt:lpstr>createData</vt:lpstr>
      <vt:lpstr>UI=&gt;</vt:lpstr>
      <vt:lpstr>TOP</vt:lpstr>
      <vt:lpstr>Styles</vt:lpstr>
      <vt:lpstr>MapEditor</vt:lpstr>
      <vt:lpstr>Layers</vt:lpstr>
      <vt:lpstr>DB=&gt;</vt:lpstr>
      <vt:lpstr>遷移図=&gt;</vt:lpstr>
      <vt:lpstr>遷移図1</vt:lpstr>
      <vt:lpstr>Asset.js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</dc:creator>
  <cp:lastModifiedBy>海士 航太</cp:lastModifiedBy>
  <dcterms:created xsi:type="dcterms:W3CDTF">2022-03-19T17:50:24Z</dcterms:created>
  <dcterms:modified xsi:type="dcterms:W3CDTF">2022-08-08T16:14:45Z</dcterms:modified>
</cp:coreProperties>
</file>