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KOTA/work/TsuriMapMaker/doc/"/>
    </mc:Choice>
  </mc:AlternateContent>
  <xr:revisionPtr revIDLastSave="0" documentId="13_ncr:1_{405E53A8-7621-F24E-9B3F-6E05FD2943F9}" xr6:coauthVersionLast="47" xr6:coauthVersionMax="47" xr10:uidLastSave="{00000000-0000-0000-0000-000000000000}"/>
  <bookViews>
    <workbookView xWindow="0" yWindow="0" windowWidth="28800" windowHeight="18000" activeTab="8" xr2:uid="{2C8663B7-A646-664E-AD48-D017962260BA}"/>
  </bookViews>
  <sheets>
    <sheet name="概要" sheetId="1" r:id="rId1"/>
    <sheet name="機能詳細" sheetId="2" r:id="rId2"/>
    <sheet name="Schedule" sheetId="3" r:id="rId3"/>
    <sheet name="Functions=&gt;" sheetId="4" r:id="rId4"/>
    <sheet name="Sheet2" sheetId="5" r:id="rId5"/>
    <sheet name="Sheet3" sheetId="6" r:id="rId6"/>
    <sheet name="UI=&gt;" sheetId="7" r:id="rId7"/>
    <sheet name="TOP" sheetId="8" r:id="rId8"/>
    <sheet name="Styl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2" l="1"/>
  <c r="F23" i="2"/>
  <c r="F22" i="2"/>
  <c r="F25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J8" i="2"/>
  <c r="J9" i="2" s="1"/>
  <c r="J11" i="2"/>
  <c r="J13" i="2"/>
  <c r="J14" i="2"/>
  <c r="J15" i="2"/>
  <c r="J16" i="2"/>
  <c r="J17" i="2"/>
  <c r="J18" i="2"/>
  <c r="J19" i="2"/>
  <c r="J20" i="2"/>
  <c r="J21" i="2"/>
  <c r="J22" i="2" s="1"/>
  <c r="J25" i="2" s="1"/>
  <c r="J5" i="2"/>
  <c r="J6" i="2" s="1"/>
  <c r="J7" i="2" s="1"/>
  <c r="F9" i="2"/>
  <c r="F7" i="2"/>
  <c r="F8" i="2"/>
  <c r="F10" i="2"/>
  <c r="F11" i="2"/>
  <c r="F12" i="2"/>
  <c r="F6" i="2"/>
  <c r="F13" i="2"/>
  <c r="F14" i="2"/>
  <c r="F15" i="2"/>
  <c r="F16" i="2"/>
  <c r="F17" i="2"/>
  <c r="F18" i="2"/>
  <c r="F19" i="2"/>
  <c r="F20" i="2"/>
  <c r="F21" i="2"/>
  <c r="K4" i="2"/>
  <c r="H4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F5" i="2"/>
  <c r="F4" i="2"/>
  <c r="I3" i="3"/>
  <c r="I1" i="3" s="1"/>
  <c r="H1" i="3"/>
  <c r="H2" i="3"/>
  <c r="K22" i="2" l="1"/>
  <c r="G25" i="2"/>
  <c r="H22" i="2"/>
  <c r="H5" i="2"/>
  <c r="K5" i="2"/>
  <c r="J12" i="2"/>
  <c r="J10" i="2"/>
  <c r="J3" i="3"/>
  <c r="I2" i="3"/>
  <c r="K25" i="2" l="1"/>
  <c r="H25" i="2"/>
  <c r="H6" i="2"/>
  <c r="K6" i="2"/>
  <c r="J2" i="3"/>
  <c r="J1" i="3"/>
  <c r="K3" i="3"/>
  <c r="H7" i="2" l="1"/>
  <c r="K7" i="2"/>
  <c r="L3" i="3"/>
  <c r="K1" i="3"/>
  <c r="K2" i="3"/>
  <c r="H8" i="2" l="1"/>
  <c r="K8" i="2"/>
  <c r="M3" i="3"/>
  <c r="L1" i="3"/>
  <c r="L2" i="3"/>
  <c r="H9" i="2" l="1"/>
  <c r="K9" i="2"/>
  <c r="M2" i="3"/>
  <c r="N3" i="3"/>
  <c r="M1" i="3"/>
  <c r="H10" i="2" l="1"/>
  <c r="K10" i="2"/>
  <c r="O3" i="3"/>
  <c r="N1" i="3"/>
  <c r="N2" i="3"/>
  <c r="H11" i="2" l="1"/>
  <c r="K11" i="2"/>
  <c r="O2" i="3"/>
  <c r="O1" i="3"/>
  <c r="P3" i="3"/>
  <c r="H12" i="2" l="1"/>
  <c r="K12" i="2"/>
  <c r="P1" i="3"/>
  <c r="P2" i="3"/>
  <c r="Q3" i="3"/>
  <c r="H13" i="2" l="1"/>
  <c r="K13" i="2"/>
  <c r="Q2" i="3"/>
  <c r="R3" i="3"/>
  <c r="Q1" i="3"/>
  <c r="H14" i="2" l="1"/>
  <c r="K14" i="2"/>
  <c r="R2" i="3"/>
  <c r="S3" i="3"/>
  <c r="R1" i="3"/>
  <c r="H15" i="2" l="1"/>
  <c r="K15" i="2"/>
  <c r="S1" i="3"/>
  <c r="S2" i="3"/>
  <c r="T3" i="3"/>
  <c r="H16" i="2" l="1"/>
  <c r="K16" i="2"/>
  <c r="T2" i="3"/>
  <c r="T1" i="3"/>
  <c r="U3" i="3"/>
  <c r="H17" i="2" l="1"/>
  <c r="K17" i="2"/>
  <c r="V3" i="3"/>
  <c r="U1" i="3"/>
  <c r="U2" i="3"/>
  <c r="H18" i="2" l="1"/>
  <c r="K18" i="2"/>
  <c r="W3" i="3"/>
  <c r="V2" i="3"/>
  <c r="V1" i="3"/>
  <c r="H19" i="2" l="1"/>
  <c r="K19" i="2"/>
  <c r="W1" i="3"/>
  <c r="W2" i="3"/>
  <c r="X3" i="3"/>
  <c r="H20" i="2" l="1"/>
  <c r="K20" i="2"/>
  <c r="X2" i="3"/>
  <c r="X1" i="3"/>
  <c r="Y3" i="3"/>
  <c r="K21" i="2" l="1"/>
  <c r="H21" i="2"/>
  <c r="Y1" i="3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  <c r="C26" i="3" l="1"/>
  <c r="C25" i="3"/>
  <c r="C22" i="3"/>
  <c r="C23" i="3"/>
  <c r="C20" i="3"/>
  <c r="C24" i="3"/>
  <c r="C19" i="3"/>
  <c r="C21" i="3"/>
</calcChain>
</file>

<file path=xl/sharedStrings.xml><?xml version="1.0" encoding="utf-8"?>
<sst xmlns="http://schemas.openxmlformats.org/spreadsheetml/2006/main" count="208" uniqueCount="135">
  <si>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</si>
  <si>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</si>
  <si>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</si>
  <si>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</si>
  <si>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</si>
  <si>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</si>
  <si>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</si>
  <si>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</si>
  <si>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React Native</t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</si>
  <si>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</si>
  <si>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</si>
  <si>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</si>
  <si>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</si>
  <si>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</si>
  <si>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</si>
  <si>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</si>
  <si>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</si>
  <si>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</si>
  <si>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【Rev.1.0.0】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</si>
  <si>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</si>
  <si>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</si>
  <si>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</si>
  <si>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</si>
  <si>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</si>
  <si>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</si>
  <si>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</si>
  <si>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</si>
  <si>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</si>
  <si>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</si>
  <si>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</si>
  <si>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</si>
  <si>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</si>
  <si>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</si>
  <si>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</si>
  <si>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</si>
  <si>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</si>
  <si>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</si>
  <si>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</si>
  <si>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</si>
  <si>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</si>
  <si>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</si>
  <si>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</si>
  <si>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</si>
  <si>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</si>
  <si>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地図表示</t>
    <rPh sb="0" eb="2">
      <t xml:space="preserve">チズ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</si>
  <si>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</si>
  <si>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</si>
  <si>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</si>
  <si>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</si>
  <si>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</si>
  <si>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</si>
  <si>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</si>
  <si>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</si>
  <si>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</si>
  <si>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</si>
  <si>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</si>
  <si>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</si>
  <si>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【FC_01_01_01】</t>
    <phoneticPr fontId="1"/>
  </si>
  <si>
    <t>【FC_01_01_02】</t>
    <phoneticPr fontId="1"/>
  </si>
  <si>
    <t>【FC_01_02_01】</t>
    <phoneticPr fontId="1"/>
  </si>
  <si>
    <t>【FC_01_03_01】</t>
    <phoneticPr fontId="1"/>
  </si>
  <si>
    <t>【FC_01_02_02】</t>
    <phoneticPr fontId="1"/>
  </si>
  <si>
    <t>【FC_01_03_02】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</si>
  <si>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</si>
  <si>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</si>
  <si>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【FC_01_02_03】</t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</si>
  <si>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</si>
  <si>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</si>
  <si>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【FC_01_02_04】</t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</si>
  <si>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</si>
  <si>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</si>
  <si>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</si>
  <si>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</si>
  <si>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</si>
  <si>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</si>
  <si>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(T.B.D.)5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</si>
  <si>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</si>
  <si>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</si>
  <si>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</si>
  <si>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</si>
  <si>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</si>
  <si>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</si>
  <si>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</si>
  <si>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</si>
  <si>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</si>
  <si>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</si>
  <si>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</si>
  <si>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SVG画像と、画像を地図のどこにマッピングするかのメタデータを記録する。</t>
    <rPh sb="0" eb="2">
      <t>SVG</t>
    </rPh>
    <rPh sb="3" eb="4">
      <t xml:space="preserve">ガゾウ </t>
    </rPh>
    <rPh sb="7" eb="9">
      <t xml:space="preserve">ガゾウ </t>
    </rPh>
    <rPh sb="10" eb="12">
      <t xml:space="preserve">チズ </t>
    </rPh>
    <rPh sb="31" eb="33">
      <t xml:space="preserve">キロク </t>
    </rPh>
    <phoneticPr fontId="1"/>
  </si>
  <si>
    <t>T.B.D.</t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</si>
  <si>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</si>
  <si>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</si>
  <si>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</si>
  <si>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</si>
  <si>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</si>
  <si>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</si>
  <si>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</si>
  <si>
    <t>アイコンの一覧表示(SVG)</t>
    <rPh sb="5" eb="7">
      <t xml:space="preserve">イチラｎ </t>
    </rPh>
    <rPh sb="7" eb="9">
      <t xml:space="preserve">ヒョウジ </t>
    </rPh>
    <phoneticPr fontId="1"/>
  </si>
  <si>
    <t>アイコン単体表示(SVG)</t>
    <rPh sb="4" eb="6">
      <t xml:space="preserve">タンタイ </t>
    </rPh>
    <rPh sb="6" eb="8">
      <t xml:space="preserve">ヒョウジ </t>
    </rPh>
    <phoneticPr fontId="1"/>
  </si>
  <si>
    <t>アイコンの選択</t>
    <rPh sb="4" eb="5">
      <t>ノ</t>
    </rPh>
    <rPh sb="5" eb="7">
      <t xml:space="preserve">センタク </t>
    </rPh>
    <phoneticPr fontId="1"/>
  </si>
  <si>
    <t>実現手法（想定）</t>
    <rPh sb="0" eb="2">
      <t xml:space="preserve">ジツゲｎ </t>
    </rPh>
    <rPh sb="2" eb="4">
      <t xml:space="preserve">シュホウ </t>
    </rPh>
    <rPh sb="5" eb="7">
      <t xml:space="preserve">ソウテイ </t>
    </rPh>
    <phoneticPr fontId="1"/>
  </si>
  <si>
    <t>実現手法（実施内容）</t>
    <rPh sb="0" eb="4">
      <t xml:space="preserve">ジツゲンシュホウ </t>
    </rPh>
    <rPh sb="5" eb="9">
      <t xml:space="preserve">ジッシナイヨウ </t>
    </rPh>
    <phoneticPr fontId="1"/>
  </si>
  <si>
    <t>アイコン選択</t>
    <rPh sb="4" eb="6">
      <t xml:space="preserve">センタク </t>
    </rPh>
    <phoneticPr fontId="1"/>
  </si>
  <si>
    <t>ポリゴン系描画機能</t>
    <rPh sb="4" eb="5">
      <t xml:space="preserve">ケイ </t>
    </rPh>
    <rPh sb="5" eb="7">
      <t xml:space="preserve">ビョウガ </t>
    </rPh>
    <rPh sb="7" eb="9">
      <t xml:space="preserve">キノウ </t>
    </rPh>
    <phoneticPr fontId="1"/>
  </si>
  <si>
    <t>アイコン配置</t>
    <rPh sb="0" eb="2">
      <t>アイコン</t>
    </rPh>
    <rPh sb="4" eb="6">
      <t xml:space="preserve">ハイチ </t>
    </rPh>
    <phoneticPr fontId="1"/>
  </si>
  <si>
    <t>グリッド表示</t>
    <rPh sb="0" eb="2">
      <t xml:space="preserve">グリッドヒョウジ </t>
    </rPh>
    <phoneticPr fontId="1"/>
  </si>
  <si>
    <t>アイコン表示</t>
    <rPh sb="4" eb="6">
      <t xml:space="preserve">ヒョウジ </t>
    </rPh>
    <phoneticPr fontId="1"/>
  </si>
  <si>
    <t>アイコン配置</t>
    <rPh sb="4" eb="5">
      <t xml:space="preserve">ハイチ </t>
    </rPh>
    <phoneticPr fontId="1"/>
  </si>
  <si>
    <t>図形描画</t>
    <rPh sb="0" eb="2">
      <t xml:space="preserve">ズケイ </t>
    </rPh>
    <rPh sb="2" eb="4">
      <t xml:space="preserve">ビョウガ </t>
    </rPh>
    <phoneticPr fontId="1"/>
  </si>
  <si>
    <t>・GoogleMapのAPIで地図を表示。</t>
    <rPh sb="15" eb="17">
      <t xml:space="preserve">チズヲ </t>
    </rPh>
    <rPh sb="18" eb="20">
      <t xml:space="preserve">ヒョウジ </t>
    </rPh>
    <phoneticPr fontId="1"/>
  </si>
  <si>
    <t>・釣り場の地図を表示する</t>
    <rPh sb="1" eb="2">
      <t xml:space="preserve">ツリバ </t>
    </rPh>
    <rPh sb="5" eb="7">
      <t xml:space="preserve">チズ </t>
    </rPh>
    <rPh sb="8" eb="10">
      <t xml:space="preserve">ヒョウジスル </t>
    </rPh>
    <phoneticPr fontId="1"/>
  </si>
  <si>
    <t>・アイコン（SVG画像）のレンダリング
・画像サイズが指定できると尚良し</t>
    <rPh sb="9" eb="11">
      <t xml:space="preserve">ガゾウ </t>
    </rPh>
    <rPh sb="21" eb="23">
      <t xml:space="preserve">ガゾウサイズ </t>
    </rPh>
    <rPh sb="27" eb="29">
      <t xml:space="preserve">シテイ </t>
    </rPh>
    <rPh sb="33" eb="35">
      <t xml:space="preserve">ナオヨシ </t>
    </rPh>
    <phoneticPr fontId="1"/>
  </si>
  <si>
    <t>・アイコンを等間隔に一覧表示するレンダリング機能
・アイコンが多い場合はスクロールして表示可能</t>
    <rPh sb="6" eb="9">
      <t xml:space="preserve">トウカンカク </t>
    </rPh>
    <rPh sb="10" eb="12">
      <t xml:space="preserve">イチラｎ </t>
    </rPh>
    <rPh sb="12" eb="14">
      <t xml:space="preserve">ヒョウジ </t>
    </rPh>
    <rPh sb="22" eb="24">
      <t xml:space="preserve">キノウ </t>
    </rPh>
    <rPh sb="31" eb="32">
      <t xml:space="preserve">オオイ </t>
    </rPh>
    <rPh sb="33" eb="35">
      <t xml:space="preserve">バアイ </t>
    </rPh>
    <rPh sb="43" eb="47">
      <t xml:space="preserve">ヒョウジカノウ </t>
    </rPh>
    <phoneticPr fontId="1"/>
  </si>
  <si>
    <t>・View で領域を区分けして、その中でSVGを順番にレンダリングする。</t>
    <rPh sb="7" eb="9">
      <t xml:space="preserve">リョウイキヲ </t>
    </rPh>
    <rPh sb="10" eb="12">
      <t xml:space="preserve">クワケ </t>
    </rPh>
    <rPh sb="24" eb="26">
      <t xml:space="preserve">ジュンバｎ </t>
    </rPh>
    <phoneticPr fontId="1"/>
  </si>
  <si>
    <t>・タップしたアイコンの情報を取得</t>
    <rPh sb="11" eb="13">
      <t xml:space="preserve">ジョウホウヲ </t>
    </rPh>
    <rPh sb="14" eb="16">
      <t xml:space="preserve">シュトク </t>
    </rPh>
    <phoneticPr fontId="1"/>
  </si>
  <si>
    <t>・GoogleMap上にSVG画像を重ねてレンダリング</t>
    <rPh sb="10" eb="11">
      <t xml:space="preserve">ジョウ </t>
    </rPh>
    <rPh sb="15" eb="17">
      <t xml:space="preserve">ガゾウ </t>
    </rPh>
    <rPh sb="18" eb="19">
      <t xml:space="preserve">カサネテ </t>
    </rPh>
    <phoneticPr fontId="1"/>
  </si>
  <si>
    <t>・&lt;Overlay /&gt;関数でレンダリング
・SVGは直接サポートしてないので, react-native-svgを使用する。</t>
    <rPh sb="12" eb="14">
      <t xml:space="preserve">カンスウ </t>
    </rPh>
    <rPh sb="58" eb="60">
      <t xml:space="preserve">シヨウ </t>
    </rPh>
    <phoneticPr fontId="1"/>
  </si>
  <si>
    <t>完了日</t>
    <rPh sb="0" eb="2">
      <t xml:space="preserve">カンリョウジョウキョウ </t>
    </rPh>
    <rPh sb="2" eb="3">
      <t xml:space="preserve">ビ </t>
    </rPh>
    <phoneticPr fontId="1"/>
  </si>
  <si>
    <t>着手中</t>
    <rPh sb="0" eb="3">
      <t xml:space="preserve">チャクシュチュウ </t>
    </rPh>
    <phoneticPr fontId="1"/>
  </si>
  <si>
    <t>機能説明 / 作業内容</t>
    <rPh sb="0" eb="2">
      <t xml:space="preserve">キノウ </t>
    </rPh>
    <rPh sb="2" eb="4">
      <t xml:space="preserve">セツメイ </t>
    </rPh>
    <rPh sb="7" eb="11">
      <t xml:space="preserve">サギョウナイヨウ </t>
    </rPh>
    <phoneticPr fontId="1"/>
  </si>
  <si>
    <t>保留中</t>
    <rPh sb="0" eb="3">
      <t xml:space="preserve">ホリュウチュウ </t>
    </rPh>
    <phoneticPr fontId="1"/>
  </si>
  <si>
    <t>o</t>
    <phoneticPr fontId="1"/>
  </si>
  <si>
    <t>【バグ】地図上、グリッド線開始位置ずれ</t>
    <rPh sb="4" eb="6">
      <t xml:space="preserve">チズ </t>
    </rPh>
    <rPh sb="6" eb="7">
      <t xml:space="preserve">ジョウ </t>
    </rPh>
    <rPh sb="13" eb="17">
      <t xml:space="preserve">カイシイチズレ </t>
    </rPh>
    <phoneticPr fontId="1"/>
  </si>
  <si>
    <t>FlexGrowの動作理解
→正しい開始位置を指定</t>
    <rPh sb="9" eb="11">
      <t xml:space="preserve">ドウサ </t>
    </rPh>
    <rPh sb="11" eb="13">
      <t xml:space="preserve">リカイ </t>
    </rPh>
    <rPh sb="15" eb="16">
      <t xml:space="preserve">タダシイ </t>
    </rPh>
    <rPh sb="18" eb="22">
      <t xml:space="preserve">カイシイチ </t>
    </rPh>
    <rPh sb="23" eb="25">
      <t xml:space="preserve">シテイ </t>
    </rPh>
    <phoneticPr fontId="1"/>
  </si>
  <si>
    <t>・何らかの図形描画コンポーネント使用
→react-native-art というものがあるがサポート終了。
→react-native-svgが推奨されているので試す。</t>
    <rPh sb="1" eb="2">
      <t xml:space="preserve">ナンラカノ </t>
    </rPh>
    <rPh sb="5" eb="7">
      <t xml:space="preserve">ズケイビョウガ </t>
    </rPh>
    <rPh sb="7" eb="9">
      <t xml:space="preserve">ビョウガ </t>
    </rPh>
    <rPh sb="16" eb="18">
      <t xml:space="preserve">シヨウ </t>
    </rPh>
    <rPh sb="50" eb="52">
      <t xml:space="preserve">シュウリョウ </t>
    </rPh>
    <rPh sb="72" eb="74">
      <t xml:space="preserve">スイショウ </t>
    </rPh>
    <rPh sb="81" eb="82">
      <t xml:space="preserve">タメス </t>
    </rPh>
    <phoneticPr fontId="1"/>
  </si>
  <si>
    <t>・アイコン配置のためのグリッド線表示
 props: 左上座標、右下座標、垂直分割数、水平分割数</t>
    <rPh sb="5" eb="7">
      <t xml:space="preserve">ハイチノタメノ </t>
    </rPh>
    <rPh sb="15" eb="16">
      <t xml:space="preserve">セン </t>
    </rPh>
    <rPh sb="27" eb="29">
      <t xml:space="preserve">ヒダリウエ </t>
    </rPh>
    <rPh sb="29" eb="31">
      <t xml:space="preserve">ザヒョウ </t>
    </rPh>
    <rPh sb="32" eb="34">
      <t xml:space="preserve">ミギシタ </t>
    </rPh>
    <rPh sb="34" eb="36">
      <t xml:space="preserve">ザヒョウ </t>
    </rPh>
    <rPh sb="37" eb="39">
      <t xml:space="preserve">スイチョク </t>
    </rPh>
    <rPh sb="39" eb="42">
      <t xml:space="preserve">ブンカツスウ </t>
    </rPh>
    <rPh sb="43" eb="45">
      <t xml:space="preserve">スイヘイ </t>
    </rPh>
    <rPh sb="45" eb="48">
      <t xml:space="preserve">ブンカツスウ </t>
    </rPh>
    <phoneticPr fontId="1"/>
  </si>
  <si>
    <t>◆地図作成オプション選択</t>
    <rPh sb="1" eb="3">
      <t xml:space="preserve">チズ </t>
    </rPh>
    <rPh sb="3" eb="5">
      <t xml:space="preserve">サクセイジョウホウ </t>
    </rPh>
    <rPh sb="10" eb="12">
      <t xml:space="preserve">センタク </t>
    </rPh>
    <phoneticPr fontId="1"/>
  </si>
  <si>
    <r>
      <t xml:space="preserve">・react-native-svg で罫線の描画を実施
</t>
    </r>
    <r>
      <rPr>
        <sz val="12"/>
        <color rgb="FFFF0000"/>
        <rFont val="MeiryoUI"/>
        <charset val="128"/>
      </rPr>
      <t>・forで生成した&lt;Line /&gt;を return する方法に悩み中</t>
    </r>
    <r>
      <rPr>
        <sz val="12"/>
        <color theme="1"/>
        <rFont val="MeiryoUI"/>
        <family val="2"/>
        <charset val="128"/>
      </rPr>
      <t xml:space="preserve">
〜</t>
    </r>
    <rPh sb="19" eb="21">
      <t xml:space="preserve">ケイセｎ </t>
    </rPh>
    <rPh sb="22" eb="24">
      <t xml:space="preserve">ビョウガヲ </t>
    </rPh>
    <rPh sb="25" eb="27">
      <t xml:space="preserve">ジッシ </t>
    </rPh>
    <rPh sb="33" eb="35">
      <t xml:space="preserve">セイセイ </t>
    </rPh>
    <rPh sb="56" eb="58">
      <t xml:space="preserve">ホウホウ </t>
    </rPh>
    <rPh sb="59" eb="60">
      <t xml:space="preserve">ナヤミチュウ </t>
    </rPh>
    <phoneticPr fontId="1"/>
  </si>
  <si>
    <t>mapContainer</t>
    <phoneticPr fontId="1"/>
  </si>
  <si>
    <t>コントロールボタン(controllerLayout)</t>
    <phoneticPr fontId="1"/>
  </si>
  <si>
    <t>メニューバー
(menuLayout)</t>
    <phoneticPr fontId="1"/>
  </si>
  <si>
    <t>マップ表示
(mapLayout)</t>
    <rPh sb="3" eb="5">
      <t xml:space="preserve">ヒョウジ </t>
    </rPh>
    <phoneticPr fontId="1"/>
  </si>
  <si>
    <t>一時保存</t>
    <rPh sb="0" eb="4">
      <t xml:space="preserve">イチジホゾｎ </t>
    </rPh>
    <phoneticPr fontId="1"/>
  </si>
  <si>
    <t>移動ボタン</t>
    <rPh sb="0" eb="2">
      <t xml:space="preserve">イドウ </t>
    </rPh>
    <phoneticPr fontId="1"/>
  </si>
  <si>
    <t>追加ボタン</t>
    <rPh sb="0" eb="2">
      <t xml:space="preserve">ツイカ </t>
    </rPh>
    <phoneticPr fontId="1"/>
  </si>
  <si>
    <t>削除ボタン</t>
    <rPh sb="0" eb="2">
      <t xml:space="preserve">サクジョ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</si>
</sst>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4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  <font>
      <sz val="12"/>
      <color rgb="FFFF0000"/>
      <name val="MeiryoUI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標準" xfId="0" builtinId="0"/>
  </cellStyles>
  <dxfs count="22"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9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0" tint="-0.34998626667073579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5B283"/>
      <color rgb="FFFF8AD8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0</xdr:rowOff>
    </xdr:from>
    <xdr:to>
      <xdr:col>12</xdr:col>
      <xdr:colOff>0</xdr:colOff>
      <xdr:row>35</xdr:row>
      <xdr:rowOff>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1896534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259462</xdr:colOff>
      <xdr:row>2</xdr:row>
      <xdr:rowOff>150215</xdr:rowOff>
    </xdr:from>
    <xdr:to>
      <xdr:col>11</xdr:col>
      <xdr:colOff>696452</xdr:colOff>
      <xdr:row>31</xdr:row>
      <xdr:rowOff>150215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2155995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95592</xdr:colOff>
      <xdr:row>32</xdr:row>
      <xdr:rowOff>95591</xdr:rowOff>
    </xdr:from>
    <xdr:to>
      <xdr:col>9</xdr:col>
      <xdr:colOff>942258</xdr:colOff>
      <xdr:row>34</xdr:row>
      <xdr:rowOff>95592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3888659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259462</xdr:colOff>
      <xdr:row>2</xdr:row>
      <xdr:rowOff>150214</xdr:rowOff>
    </xdr:from>
    <xdr:to>
      <xdr:col>11</xdr:col>
      <xdr:colOff>696452</xdr:colOff>
      <xdr:row>3</xdr:row>
      <xdr:rowOff>163871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2155995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792548</xdr:colOff>
      <xdr:row>3</xdr:row>
      <xdr:rowOff>179548</xdr:rowOff>
    </xdr:from>
    <xdr:to>
      <xdr:col>10</xdr:col>
      <xdr:colOff>172470</xdr:colOff>
      <xdr:row>5</xdr:row>
      <xdr:rowOff>152238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3637348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7</xdr:col>
      <xdr:colOff>300429</xdr:colOff>
      <xdr:row>5</xdr:row>
      <xdr:rowOff>177523</xdr:rowOff>
    </xdr:from>
    <xdr:to>
      <xdr:col>11</xdr:col>
      <xdr:colOff>641828</xdr:colOff>
      <xdr:row>26</xdr:row>
      <xdr:rowOff>47037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2196962" y="1362856"/>
          <a:ext cx="4134465" cy="4847914"/>
        </a:xfrm>
        <a:prstGeom prst="rect">
          <a:avLst/>
        </a:prstGeom>
      </xdr:spPr>
    </xdr:pic>
    <xdr:clientData/>
  </xdr:twoCellAnchor>
  <xdr:twoCellAnchor editAs="oneCell">
    <xdr:from>
      <xdr:col>7</xdr:col>
      <xdr:colOff>314087</xdr:colOff>
      <xdr:row>5</xdr:row>
      <xdr:rowOff>177527</xdr:rowOff>
    </xdr:from>
    <xdr:to>
      <xdr:col>11</xdr:col>
      <xdr:colOff>641829</xdr:colOff>
      <xdr:row>26</xdr:row>
      <xdr:rowOff>47037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0620" y="1362860"/>
          <a:ext cx="4120808" cy="4847910"/>
        </a:xfrm>
        <a:prstGeom prst="rect">
          <a:avLst/>
        </a:prstGeom>
      </xdr:spPr>
    </xdr:pic>
    <xdr:clientData/>
  </xdr:twoCellAnchor>
  <xdr:twoCellAnchor>
    <xdr:from>
      <xdr:col>10</xdr:col>
      <xdr:colOff>873978</xdr:colOff>
      <xdr:row>7</xdr:row>
      <xdr:rowOff>191182</xdr:rowOff>
    </xdr:from>
    <xdr:to>
      <xdr:col>11</xdr:col>
      <xdr:colOff>532582</xdr:colOff>
      <xdr:row>11</xdr:row>
      <xdr:rowOff>54623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5615311" y="1850649"/>
          <a:ext cx="606871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409676</xdr:colOff>
      <xdr:row>7</xdr:row>
      <xdr:rowOff>177525</xdr:rowOff>
    </xdr:from>
    <xdr:to>
      <xdr:col>8</xdr:col>
      <xdr:colOff>68278</xdr:colOff>
      <xdr:row>11</xdr:row>
      <xdr:rowOff>40966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2306209" y="1836992"/>
          <a:ext cx="606869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75108</xdr:colOff>
      <xdr:row>5</xdr:row>
      <xdr:rowOff>225322</xdr:rowOff>
    </xdr:from>
    <xdr:to>
      <xdr:col>9</xdr:col>
      <xdr:colOff>867151</xdr:colOff>
      <xdr:row>8</xdr:row>
      <xdr:rowOff>218495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3912010" y="1366820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75109</xdr:colOff>
      <xdr:row>9</xdr:row>
      <xdr:rowOff>211668</xdr:rowOff>
    </xdr:from>
    <xdr:to>
      <xdr:col>9</xdr:col>
      <xdr:colOff>867152</xdr:colOff>
      <xdr:row>12</xdr:row>
      <xdr:rowOff>204841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3912011" y="2301433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300934</xdr:colOff>
      <xdr:row>26</xdr:row>
      <xdr:rowOff>81933</xdr:rowOff>
    </xdr:from>
    <xdr:to>
      <xdr:col>11</xdr:col>
      <xdr:colOff>627160</xdr:colOff>
      <xdr:row>31</xdr:row>
      <xdr:rowOff>109752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2197467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7</xdr:col>
      <xdr:colOff>290819</xdr:colOff>
      <xdr:row>3</xdr:row>
      <xdr:rowOff>179548</xdr:rowOff>
    </xdr:from>
    <xdr:to>
      <xdr:col>8</xdr:col>
      <xdr:colOff>721235</xdr:colOff>
      <xdr:row>5</xdr:row>
      <xdr:rowOff>152238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2187352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10</xdr:col>
      <xdr:colOff>235185</xdr:colOff>
      <xdr:row>3</xdr:row>
      <xdr:rowOff>179548</xdr:rowOff>
    </xdr:from>
    <xdr:to>
      <xdr:col>11</xdr:col>
      <xdr:colOff>627160</xdr:colOff>
      <xdr:row>5</xdr:row>
      <xdr:rowOff>152238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4976518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10</xdr:col>
      <xdr:colOff>890576</xdr:colOff>
      <xdr:row>28</xdr:row>
      <xdr:rowOff>97052</xdr:rowOff>
    </xdr:from>
    <xdr:to>
      <xdr:col>11</xdr:col>
      <xdr:colOff>498928</xdr:colOff>
      <xdr:row>31</xdr:row>
      <xdr:rowOff>0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5631909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10</xdr:col>
      <xdr:colOff>240457</xdr:colOff>
      <xdr:row>28</xdr:row>
      <xdr:rowOff>97052</xdr:rowOff>
    </xdr:from>
    <xdr:to>
      <xdr:col>10</xdr:col>
      <xdr:colOff>801309</xdr:colOff>
      <xdr:row>31</xdr:row>
      <xdr:rowOff>0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4981790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9</xdr:col>
      <xdr:colOff>527719</xdr:colOff>
      <xdr:row>28</xdr:row>
      <xdr:rowOff>97052</xdr:rowOff>
    </xdr:from>
    <xdr:to>
      <xdr:col>10</xdr:col>
      <xdr:colOff>136071</xdr:colOff>
      <xdr:row>31</xdr:row>
      <xdr:rowOff>0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4320786" y="6734919"/>
          <a:ext cx="556618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8</xdr:col>
      <xdr:colOff>799861</xdr:colOff>
      <xdr:row>28</xdr:row>
      <xdr:rowOff>97052</xdr:rowOff>
    </xdr:from>
    <xdr:to>
      <xdr:col>9</xdr:col>
      <xdr:colOff>408213</xdr:colOff>
      <xdr:row>31</xdr:row>
      <xdr:rowOff>0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3657361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7</xdr:col>
      <xdr:colOff>363190</xdr:colOff>
      <xdr:row>26</xdr:row>
      <xdr:rowOff>125077</xdr:rowOff>
    </xdr:from>
    <xdr:to>
      <xdr:col>11</xdr:col>
      <xdr:colOff>558029</xdr:colOff>
      <xdr:row>27</xdr:row>
      <xdr:rowOff>192425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2259723" y="6288810"/>
          <a:ext cx="3987906" cy="30441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9</xdr:col>
      <xdr:colOff>317132</xdr:colOff>
      <xdr:row>15</xdr:row>
      <xdr:rowOff>124239</xdr:rowOff>
    </xdr:from>
    <xdr:to>
      <xdr:col>9</xdr:col>
      <xdr:colOff>630399</xdr:colOff>
      <xdr:row>16</xdr:row>
      <xdr:rowOff>96631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4110199" y="3680239"/>
          <a:ext cx="313267" cy="2094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</xdr:colOff>
      <xdr:row>1</xdr:row>
      <xdr:rowOff>0</xdr:rowOff>
    </xdr:from>
    <xdr:to>
      <xdr:col>18</xdr:col>
      <xdr:colOff>0</xdr:colOff>
      <xdr:row>35</xdr:row>
      <xdr:rowOff>0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7332134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259462</xdr:colOff>
      <xdr:row>2</xdr:row>
      <xdr:rowOff>150215</xdr:rowOff>
    </xdr:from>
    <xdr:to>
      <xdr:col>17</xdr:col>
      <xdr:colOff>696452</xdr:colOff>
      <xdr:row>31</xdr:row>
      <xdr:rowOff>150215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7591595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95592</xdr:colOff>
      <xdr:row>32</xdr:row>
      <xdr:rowOff>95591</xdr:rowOff>
    </xdr:from>
    <xdr:to>
      <xdr:col>15</xdr:col>
      <xdr:colOff>942258</xdr:colOff>
      <xdr:row>34</xdr:row>
      <xdr:rowOff>95592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9324259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259462</xdr:colOff>
      <xdr:row>2</xdr:row>
      <xdr:rowOff>150214</xdr:rowOff>
    </xdr:from>
    <xdr:to>
      <xdr:col>17</xdr:col>
      <xdr:colOff>696452</xdr:colOff>
      <xdr:row>3</xdr:row>
      <xdr:rowOff>163871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7591595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792548</xdr:colOff>
      <xdr:row>3</xdr:row>
      <xdr:rowOff>179548</xdr:rowOff>
    </xdr:from>
    <xdr:to>
      <xdr:col>16</xdr:col>
      <xdr:colOff>172470</xdr:colOff>
      <xdr:row>5</xdr:row>
      <xdr:rowOff>152238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9072948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13</xdr:col>
      <xdr:colOff>300429</xdr:colOff>
      <xdr:row>5</xdr:row>
      <xdr:rowOff>177523</xdr:rowOff>
    </xdr:from>
    <xdr:to>
      <xdr:col>17</xdr:col>
      <xdr:colOff>641828</xdr:colOff>
      <xdr:row>26</xdr:row>
      <xdr:rowOff>47037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7632562" y="1362856"/>
          <a:ext cx="4134465" cy="4847914"/>
        </a:xfrm>
        <a:prstGeom prst="rect">
          <a:avLst/>
        </a:prstGeom>
      </xdr:spPr>
    </xdr:pic>
    <xdr:clientData/>
  </xdr:twoCellAnchor>
  <xdr:twoCellAnchor editAs="oneCell">
    <xdr:from>
      <xdr:col>13</xdr:col>
      <xdr:colOff>314087</xdr:colOff>
      <xdr:row>5</xdr:row>
      <xdr:rowOff>177527</xdr:rowOff>
    </xdr:from>
    <xdr:to>
      <xdr:col>17</xdr:col>
      <xdr:colOff>641829</xdr:colOff>
      <xdr:row>26</xdr:row>
      <xdr:rowOff>47037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6220" y="1362860"/>
          <a:ext cx="4120808" cy="4847910"/>
        </a:xfrm>
        <a:prstGeom prst="rect">
          <a:avLst/>
        </a:prstGeom>
      </xdr:spPr>
    </xdr:pic>
    <xdr:clientData/>
  </xdr:twoCellAnchor>
  <xdr:twoCellAnchor>
    <xdr:from>
      <xdr:col>16</xdr:col>
      <xdr:colOff>873978</xdr:colOff>
      <xdr:row>7</xdr:row>
      <xdr:rowOff>191182</xdr:rowOff>
    </xdr:from>
    <xdr:to>
      <xdr:col>17</xdr:col>
      <xdr:colOff>532582</xdr:colOff>
      <xdr:row>11</xdr:row>
      <xdr:rowOff>54623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1050911" y="1850649"/>
          <a:ext cx="606871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409676</xdr:colOff>
      <xdr:row>7</xdr:row>
      <xdr:rowOff>177525</xdr:rowOff>
    </xdr:from>
    <xdr:to>
      <xdr:col>14</xdr:col>
      <xdr:colOff>68278</xdr:colOff>
      <xdr:row>11</xdr:row>
      <xdr:rowOff>40966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7741809" y="1836992"/>
          <a:ext cx="606869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75108</xdr:colOff>
      <xdr:row>5</xdr:row>
      <xdr:rowOff>225322</xdr:rowOff>
    </xdr:from>
    <xdr:to>
      <xdr:col>15</xdr:col>
      <xdr:colOff>867151</xdr:colOff>
      <xdr:row>8</xdr:row>
      <xdr:rowOff>218495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9347610" y="1366820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75109</xdr:colOff>
      <xdr:row>9</xdr:row>
      <xdr:rowOff>211668</xdr:rowOff>
    </xdr:from>
    <xdr:to>
      <xdr:col>15</xdr:col>
      <xdr:colOff>867152</xdr:colOff>
      <xdr:row>12</xdr:row>
      <xdr:rowOff>204841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9347611" y="2301433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300934</xdr:colOff>
      <xdr:row>26</xdr:row>
      <xdr:rowOff>81933</xdr:rowOff>
    </xdr:from>
    <xdr:to>
      <xdr:col>17</xdr:col>
      <xdr:colOff>627160</xdr:colOff>
      <xdr:row>31</xdr:row>
      <xdr:rowOff>109752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7633067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13</xdr:col>
      <xdr:colOff>290819</xdr:colOff>
      <xdr:row>3</xdr:row>
      <xdr:rowOff>179548</xdr:rowOff>
    </xdr:from>
    <xdr:to>
      <xdr:col>14</xdr:col>
      <xdr:colOff>721235</xdr:colOff>
      <xdr:row>5</xdr:row>
      <xdr:rowOff>152238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7622952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235185</xdr:colOff>
      <xdr:row>3</xdr:row>
      <xdr:rowOff>179548</xdr:rowOff>
    </xdr:from>
    <xdr:to>
      <xdr:col>17</xdr:col>
      <xdr:colOff>627160</xdr:colOff>
      <xdr:row>5</xdr:row>
      <xdr:rowOff>152238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0412118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13</xdr:col>
      <xdr:colOff>363190</xdr:colOff>
      <xdr:row>7</xdr:row>
      <xdr:rowOff>1</xdr:rowOff>
    </xdr:from>
    <xdr:to>
      <xdr:col>17</xdr:col>
      <xdr:colOff>558029</xdr:colOff>
      <xdr:row>27</xdr:row>
      <xdr:rowOff>192426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7695323" y="1659468"/>
          <a:ext cx="3987906" cy="493375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13</xdr:col>
      <xdr:colOff>440268</xdr:colOff>
      <xdr:row>8</xdr:row>
      <xdr:rowOff>220134</xdr:rowOff>
    </xdr:from>
    <xdr:to>
      <xdr:col>14</xdr:col>
      <xdr:colOff>482601</xdr:colOff>
      <xdr:row>10</xdr:row>
      <xdr:rowOff>169333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7772401" y="2116667"/>
          <a:ext cx="990600" cy="42333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14</xdr:col>
      <xdr:colOff>626534</xdr:colOff>
      <xdr:row>8</xdr:row>
      <xdr:rowOff>220134</xdr:rowOff>
    </xdr:from>
    <xdr:to>
      <xdr:col>15</xdr:col>
      <xdr:colOff>101600</xdr:colOff>
      <xdr:row>10</xdr:row>
      <xdr:rowOff>169333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8906934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8</xdr:row>
      <xdr:rowOff>220134</xdr:rowOff>
    </xdr:from>
    <xdr:to>
      <xdr:col>15</xdr:col>
      <xdr:colOff>668867</xdr:colOff>
      <xdr:row>10</xdr:row>
      <xdr:rowOff>169333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9474201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8</xdr:row>
      <xdr:rowOff>220134</xdr:rowOff>
    </xdr:from>
    <xdr:to>
      <xdr:col>16</xdr:col>
      <xdr:colOff>287868</xdr:colOff>
      <xdr:row>10</xdr:row>
      <xdr:rowOff>169333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0041468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8</xdr:row>
      <xdr:rowOff>220134</xdr:rowOff>
    </xdr:from>
    <xdr:to>
      <xdr:col>16</xdr:col>
      <xdr:colOff>855135</xdr:colOff>
      <xdr:row>10</xdr:row>
      <xdr:rowOff>169333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0608735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8</xdr:row>
      <xdr:rowOff>220134</xdr:rowOff>
    </xdr:from>
    <xdr:to>
      <xdr:col>17</xdr:col>
      <xdr:colOff>474133</xdr:colOff>
      <xdr:row>10</xdr:row>
      <xdr:rowOff>169333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1176000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440267</xdr:colOff>
      <xdr:row>11</xdr:row>
      <xdr:rowOff>84667</xdr:rowOff>
    </xdr:from>
    <xdr:to>
      <xdr:col>13</xdr:col>
      <xdr:colOff>863600</xdr:colOff>
      <xdr:row>13</xdr:row>
      <xdr:rowOff>33866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7772400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59267</xdr:colOff>
      <xdr:row>11</xdr:row>
      <xdr:rowOff>84667</xdr:rowOff>
    </xdr:from>
    <xdr:to>
      <xdr:col>14</xdr:col>
      <xdr:colOff>482600</xdr:colOff>
      <xdr:row>13</xdr:row>
      <xdr:rowOff>33866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8339667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11</xdr:row>
      <xdr:rowOff>84667</xdr:rowOff>
    </xdr:from>
    <xdr:to>
      <xdr:col>15</xdr:col>
      <xdr:colOff>101600</xdr:colOff>
      <xdr:row>13</xdr:row>
      <xdr:rowOff>33866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8906934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11</xdr:row>
      <xdr:rowOff>84667</xdr:rowOff>
    </xdr:from>
    <xdr:to>
      <xdr:col>15</xdr:col>
      <xdr:colOff>668867</xdr:colOff>
      <xdr:row>13</xdr:row>
      <xdr:rowOff>33866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9474201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11</xdr:row>
      <xdr:rowOff>84667</xdr:rowOff>
    </xdr:from>
    <xdr:to>
      <xdr:col>16</xdr:col>
      <xdr:colOff>287868</xdr:colOff>
      <xdr:row>13</xdr:row>
      <xdr:rowOff>33866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0041468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11</xdr:row>
      <xdr:rowOff>84667</xdr:rowOff>
    </xdr:from>
    <xdr:to>
      <xdr:col>16</xdr:col>
      <xdr:colOff>855135</xdr:colOff>
      <xdr:row>13</xdr:row>
      <xdr:rowOff>33866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0608735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11</xdr:row>
      <xdr:rowOff>84667</xdr:rowOff>
    </xdr:from>
    <xdr:to>
      <xdr:col>17</xdr:col>
      <xdr:colOff>474133</xdr:colOff>
      <xdr:row>13</xdr:row>
      <xdr:rowOff>33866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1176000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13</xdr:row>
      <xdr:rowOff>186266</xdr:rowOff>
    </xdr:from>
    <xdr:to>
      <xdr:col>15</xdr:col>
      <xdr:colOff>101600</xdr:colOff>
      <xdr:row>15</xdr:row>
      <xdr:rowOff>135466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8906934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13</xdr:row>
      <xdr:rowOff>186266</xdr:rowOff>
    </xdr:from>
    <xdr:to>
      <xdr:col>15</xdr:col>
      <xdr:colOff>668867</xdr:colOff>
      <xdr:row>15</xdr:row>
      <xdr:rowOff>135466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9474201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13</xdr:row>
      <xdr:rowOff>186266</xdr:rowOff>
    </xdr:from>
    <xdr:to>
      <xdr:col>16</xdr:col>
      <xdr:colOff>287868</xdr:colOff>
      <xdr:row>15</xdr:row>
      <xdr:rowOff>135466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0041468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13</xdr:row>
      <xdr:rowOff>186266</xdr:rowOff>
    </xdr:from>
    <xdr:to>
      <xdr:col>16</xdr:col>
      <xdr:colOff>855135</xdr:colOff>
      <xdr:row>15</xdr:row>
      <xdr:rowOff>135466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0608735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13</xdr:row>
      <xdr:rowOff>186266</xdr:rowOff>
    </xdr:from>
    <xdr:to>
      <xdr:col>17</xdr:col>
      <xdr:colOff>474133</xdr:colOff>
      <xdr:row>15</xdr:row>
      <xdr:rowOff>135466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1176000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440267</xdr:colOff>
      <xdr:row>16</xdr:row>
      <xdr:rowOff>50799</xdr:rowOff>
    </xdr:from>
    <xdr:to>
      <xdr:col>13</xdr:col>
      <xdr:colOff>863600</xdr:colOff>
      <xdr:row>17</xdr:row>
      <xdr:rowOff>237066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7772400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59267</xdr:colOff>
      <xdr:row>16</xdr:row>
      <xdr:rowOff>50799</xdr:rowOff>
    </xdr:from>
    <xdr:to>
      <xdr:col>14</xdr:col>
      <xdr:colOff>482600</xdr:colOff>
      <xdr:row>17</xdr:row>
      <xdr:rowOff>237066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8339667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16</xdr:row>
      <xdr:rowOff>50799</xdr:rowOff>
    </xdr:from>
    <xdr:to>
      <xdr:col>15</xdr:col>
      <xdr:colOff>101600</xdr:colOff>
      <xdr:row>17</xdr:row>
      <xdr:rowOff>237066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8906934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16</xdr:row>
      <xdr:rowOff>50799</xdr:rowOff>
    </xdr:from>
    <xdr:to>
      <xdr:col>15</xdr:col>
      <xdr:colOff>668867</xdr:colOff>
      <xdr:row>17</xdr:row>
      <xdr:rowOff>237066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9474201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16</xdr:row>
      <xdr:rowOff>50799</xdr:rowOff>
    </xdr:from>
    <xdr:to>
      <xdr:col>16</xdr:col>
      <xdr:colOff>287868</xdr:colOff>
      <xdr:row>17</xdr:row>
      <xdr:rowOff>237066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0041468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16</xdr:row>
      <xdr:rowOff>50799</xdr:rowOff>
    </xdr:from>
    <xdr:to>
      <xdr:col>16</xdr:col>
      <xdr:colOff>855135</xdr:colOff>
      <xdr:row>17</xdr:row>
      <xdr:rowOff>237066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0608735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16</xdr:row>
      <xdr:rowOff>50799</xdr:rowOff>
    </xdr:from>
    <xdr:to>
      <xdr:col>17</xdr:col>
      <xdr:colOff>474133</xdr:colOff>
      <xdr:row>17</xdr:row>
      <xdr:rowOff>237066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1176000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18</xdr:row>
      <xdr:rowOff>135466</xdr:rowOff>
    </xdr:from>
    <xdr:to>
      <xdr:col>15</xdr:col>
      <xdr:colOff>101600</xdr:colOff>
      <xdr:row>20</xdr:row>
      <xdr:rowOff>71966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8906934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18</xdr:row>
      <xdr:rowOff>135466</xdr:rowOff>
    </xdr:from>
    <xdr:to>
      <xdr:col>15</xdr:col>
      <xdr:colOff>668867</xdr:colOff>
      <xdr:row>20</xdr:row>
      <xdr:rowOff>71966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9474201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18</xdr:row>
      <xdr:rowOff>135466</xdr:rowOff>
    </xdr:from>
    <xdr:to>
      <xdr:col>16</xdr:col>
      <xdr:colOff>287868</xdr:colOff>
      <xdr:row>20</xdr:row>
      <xdr:rowOff>71966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0041468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18</xdr:row>
      <xdr:rowOff>135466</xdr:rowOff>
    </xdr:from>
    <xdr:to>
      <xdr:col>16</xdr:col>
      <xdr:colOff>855135</xdr:colOff>
      <xdr:row>20</xdr:row>
      <xdr:rowOff>71966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0608735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18</xdr:row>
      <xdr:rowOff>135466</xdr:rowOff>
    </xdr:from>
    <xdr:to>
      <xdr:col>17</xdr:col>
      <xdr:colOff>474133</xdr:colOff>
      <xdr:row>20</xdr:row>
      <xdr:rowOff>71966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1176000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440267</xdr:colOff>
      <xdr:row>21</xdr:row>
      <xdr:rowOff>33866</xdr:rowOff>
    </xdr:from>
    <xdr:to>
      <xdr:col>13</xdr:col>
      <xdr:colOff>863600</xdr:colOff>
      <xdr:row>22</xdr:row>
      <xdr:rowOff>207432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7772400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59267</xdr:colOff>
      <xdr:row>21</xdr:row>
      <xdr:rowOff>33866</xdr:rowOff>
    </xdr:from>
    <xdr:to>
      <xdr:col>14</xdr:col>
      <xdr:colOff>482600</xdr:colOff>
      <xdr:row>22</xdr:row>
      <xdr:rowOff>207432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8339667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21</xdr:row>
      <xdr:rowOff>33866</xdr:rowOff>
    </xdr:from>
    <xdr:to>
      <xdr:col>15</xdr:col>
      <xdr:colOff>101600</xdr:colOff>
      <xdr:row>22</xdr:row>
      <xdr:rowOff>207432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8906934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21</xdr:row>
      <xdr:rowOff>33866</xdr:rowOff>
    </xdr:from>
    <xdr:to>
      <xdr:col>15</xdr:col>
      <xdr:colOff>668867</xdr:colOff>
      <xdr:row>22</xdr:row>
      <xdr:rowOff>207432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9474201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21</xdr:row>
      <xdr:rowOff>33866</xdr:rowOff>
    </xdr:from>
    <xdr:to>
      <xdr:col>16</xdr:col>
      <xdr:colOff>287868</xdr:colOff>
      <xdr:row>22</xdr:row>
      <xdr:rowOff>207432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0041468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21</xdr:row>
      <xdr:rowOff>33866</xdr:rowOff>
    </xdr:from>
    <xdr:to>
      <xdr:col>16</xdr:col>
      <xdr:colOff>855135</xdr:colOff>
      <xdr:row>22</xdr:row>
      <xdr:rowOff>207432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0608735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21</xdr:row>
      <xdr:rowOff>33866</xdr:rowOff>
    </xdr:from>
    <xdr:to>
      <xdr:col>17</xdr:col>
      <xdr:colOff>474133</xdr:colOff>
      <xdr:row>22</xdr:row>
      <xdr:rowOff>207432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1176000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440268</xdr:colOff>
      <xdr:row>13</xdr:row>
      <xdr:rowOff>186266</xdr:rowOff>
    </xdr:from>
    <xdr:to>
      <xdr:col>14</xdr:col>
      <xdr:colOff>482601</xdr:colOff>
      <xdr:row>15</xdr:row>
      <xdr:rowOff>135466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7772401" y="3268133"/>
          <a:ext cx="990600" cy="42333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13</xdr:col>
      <xdr:colOff>440268</xdr:colOff>
      <xdr:row>18</xdr:row>
      <xdr:rowOff>135466</xdr:rowOff>
    </xdr:from>
    <xdr:to>
      <xdr:col>14</xdr:col>
      <xdr:colOff>482601</xdr:colOff>
      <xdr:row>20</xdr:row>
      <xdr:rowOff>84666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7826588" y="4341706"/>
          <a:ext cx="997373" cy="4165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14</xdr:col>
      <xdr:colOff>626534</xdr:colOff>
      <xdr:row>23</xdr:row>
      <xdr:rowOff>84666</xdr:rowOff>
    </xdr:from>
    <xdr:to>
      <xdr:col>15</xdr:col>
      <xdr:colOff>101600</xdr:colOff>
      <xdr:row>25</xdr:row>
      <xdr:rowOff>21166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8945034" y="5342466"/>
          <a:ext cx="427566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23</xdr:row>
      <xdr:rowOff>84666</xdr:rowOff>
    </xdr:from>
    <xdr:to>
      <xdr:col>15</xdr:col>
      <xdr:colOff>668867</xdr:colOff>
      <xdr:row>25</xdr:row>
      <xdr:rowOff>21166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9516534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23</xdr:row>
      <xdr:rowOff>84666</xdr:rowOff>
    </xdr:from>
    <xdr:to>
      <xdr:col>16</xdr:col>
      <xdr:colOff>287868</xdr:colOff>
      <xdr:row>25</xdr:row>
      <xdr:rowOff>21166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0083801" y="5342466"/>
          <a:ext cx="427567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23</xdr:row>
      <xdr:rowOff>84666</xdr:rowOff>
    </xdr:from>
    <xdr:to>
      <xdr:col>16</xdr:col>
      <xdr:colOff>855135</xdr:colOff>
      <xdr:row>25</xdr:row>
      <xdr:rowOff>21166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0655302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23</xdr:row>
      <xdr:rowOff>84666</xdr:rowOff>
    </xdr:from>
    <xdr:to>
      <xdr:col>17</xdr:col>
      <xdr:colOff>474133</xdr:colOff>
      <xdr:row>25</xdr:row>
      <xdr:rowOff>21166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1226800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440267</xdr:colOff>
      <xdr:row>25</xdr:row>
      <xdr:rowOff>211666</xdr:rowOff>
    </xdr:from>
    <xdr:to>
      <xdr:col>13</xdr:col>
      <xdr:colOff>863600</xdr:colOff>
      <xdr:row>27</xdr:row>
      <xdr:rowOff>156632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7806267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59267</xdr:colOff>
      <xdr:row>25</xdr:row>
      <xdr:rowOff>211666</xdr:rowOff>
    </xdr:from>
    <xdr:to>
      <xdr:col>14</xdr:col>
      <xdr:colOff>482600</xdr:colOff>
      <xdr:row>27</xdr:row>
      <xdr:rowOff>156632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8377767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626534</xdr:colOff>
      <xdr:row>25</xdr:row>
      <xdr:rowOff>211666</xdr:rowOff>
    </xdr:from>
    <xdr:to>
      <xdr:col>15</xdr:col>
      <xdr:colOff>101600</xdr:colOff>
      <xdr:row>27</xdr:row>
      <xdr:rowOff>156632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8945034" y="5926666"/>
          <a:ext cx="427566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245534</xdr:colOff>
      <xdr:row>25</xdr:row>
      <xdr:rowOff>211666</xdr:rowOff>
    </xdr:from>
    <xdr:to>
      <xdr:col>15</xdr:col>
      <xdr:colOff>668867</xdr:colOff>
      <xdr:row>27</xdr:row>
      <xdr:rowOff>156632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9516534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812801</xdr:colOff>
      <xdr:row>25</xdr:row>
      <xdr:rowOff>211666</xdr:rowOff>
    </xdr:from>
    <xdr:to>
      <xdr:col>16</xdr:col>
      <xdr:colOff>287868</xdr:colOff>
      <xdr:row>27</xdr:row>
      <xdr:rowOff>156632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0083801" y="5926666"/>
          <a:ext cx="427567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431802</xdr:colOff>
      <xdr:row>25</xdr:row>
      <xdr:rowOff>211666</xdr:rowOff>
    </xdr:from>
    <xdr:to>
      <xdr:col>16</xdr:col>
      <xdr:colOff>855135</xdr:colOff>
      <xdr:row>27</xdr:row>
      <xdr:rowOff>156632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0655302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50800</xdr:colOff>
      <xdr:row>25</xdr:row>
      <xdr:rowOff>211666</xdr:rowOff>
    </xdr:from>
    <xdr:to>
      <xdr:col>17</xdr:col>
      <xdr:colOff>474133</xdr:colOff>
      <xdr:row>27</xdr:row>
      <xdr:rowOff>156632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1226800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440268</xdr:colOff>
      <xdr:row>23</xdr:row>
      <xdr:rowOff>84666</xdr:rowOff>
    </xdr:from>
    <xdr:to>
      <xdr:col>14</xdr:col>
      <xdr:colOff>482601</xdr:colOff>
      <xdr:row>25</xdr:row>
      <xdr:rowOff>33866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7806268" y="5342466"/>
          <a:ext cx="994833" cy="406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  <xdr:twoCellAnchor>
    <xdr:from>
      <xdr:col>7</xdr:col>
      <xdr:colOff>366907</xdr:colOff>
      <xdr:row>28</xdr:row>
      <xdr:rowOff>97052</xdr:rowOff>
    </xdr:from>
    <xdr:to>
      <xdr:col>7</xdr:col>
      <xdr:colOff>927759</xdr:colOff>
      <xdr:row>31</xdr:row>
      <xdr:rowOff>0</xdr:rowOff>
    </xdr:to>
    <xdr:sp macro="" textlink="">
      <xdr:nvSpPr>
        <xdr:cNvPr id="112" name="角丸四角形 111">
          <a:extLst>
            <a:ext uri="{FF2B5EF4-FFF2-40B4-BE49-F238E27FC236}">
              <a16:creationId xmlns:a16="http://schemas.microsoft.com/office/drawing/2014/main" id="{0F959E10-744D-AD4D-9C15-A3F8B34C5BB3}"/>
            </a:ext>
          </a:extLst>
        </xdr:cNvPr>
        <xdr:cNvSpPr/>
      </xdr:nvSpPr>
      <xdr:spPr>
        <a:xfrm>
          <a:off x="2271907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8</xdr:col>
      <xdr:colOff>92702</xdr:colOff>
      <xdr:row>28</xdr:row>
      <xdr:rowOff>97052</xdr:rowOff>
    </xdr:from>
    <xdr:to>
      <xdr:col>8</xdr:col>
      <xdr:colOff>653554</xdr:colOff>
      <xdr:row>31</xdr:row>
      <xdr:rowOff>0</xdr:rowOff>
    </xdr:to>
    <xdr:sp macro="" textlink="">
      <xdr:nvSpPr>
        <xdr:cNvPr id="113" name="角丸四角形 112">
          <a:extLst>
            <a:ext uri="{FF2B5EF4-FFF2-40B4-BE49-F238E27FC236}">
              <a16:creationId xmlns:a16="http://schemas.microsoft.com/office/drawing/2014/main" id="{0B455709-4732-4245-982F-ADB6583D573B}"/>
            </a:ext>
          </a:extLst>
        </xdr:cNvPr>
        <xdr:cNvSpPr/>
      </xdr:nvSpPr>
      <xdr:spPr>
        <a:xfrm>
          <a:off x="2950202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16</xdr:col>
      <xdr:colOff>919440</xdr:colOff>
      <xdr:row>28</xdr:row>
      <xdr:rowOff>97052</xdr:rowOff>
    </xdr:from>
    <xdr:to>
      <xdr:col>17</xdr:col>
      <xdr:colOff>527792</xdr:colOff>
      <xdr:row>31</xdr:row>
      <xdr:rowOff>0</xdr:rowOff>
    </xdr:to>
    <xdr:sp macro="" textlink="">
      <xdr:nvSpPr>
        <xdr:cNvPr id="114" name="角丸四角形 113">
          <a:extLst>
            <a:ext uri="{FF2B5EF4-FFF2-40B4-BE49-F238E27FC236}">
              <a16:creationId xmlns:a16="http://schemas.microsoft.com/office/drawing/2014/main" id="{542001E4-56AC-8941-A81B-50F361A1AFD9}"/>
            </a:ext>
          </a:extLst>
        </xdr:cNvPr>
        <xdr:cNvSpPr/>
      </xdr:nvSpPr>
      <xdr:spPr>
        <a:xfrm>
          <a:off x="11137167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269321</xdr:colOff>
      <xdr:row>28</xdr:row>
      <xdr:rowOff>97052</xdr:rowOff>
    </xdr:from>
    <xdr:to>
      <xdr:col>16</xdr:col>
      <xdr:colOff>830173</xdr:colOff>
      <xdr:row>31</xdr:row>
      <xdr:rowOff>0</xdr:rowOff>
    </xdr:to>
    <xdr:sp macro="" textlink="">
      <xdr:nvSpPr>
        <xdr:cNvPr id="115" name="角丸四角形 114">
          <a:extLst>
            <a:ext uri="{FF2B5EF4-FFF2-40B4-BE49-F238E27FC236}">
              <a16:creationId xmlns:a16="http://schemas.microsoft.com/office/drawing/2014/main" id="{576EA861-FE00-B843-896F-7FE2F57E08FF}"/>
            </a:ext>
          </a:extLst>
        </xdr:cNvPr>
        <xdr:cNvSpPr/>
      </xdr:nvSpPr>
      <xdr:spPr>
        <a:xfrm>
          <a:off x="10487048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15</xdr:col>
      <xdr:colOff>556583</xdr:colOff>
      <xdr:row>28</xdr:row>
      <xdr:rowOff>97052</xdr:rowOff>
    </xdr:from>
    <xdr:to>
      <xdr:col>16</xdr:col>
      <xdr:colOff>164935</xdr:colOff>
      <xdr:row>31</xdr:row>
      <xdr:rowOff>0</xdr:rowOff>
    </xdr:to>
    <xdr:sp macro="" textlink="">
      <xdr:nvSpPr>
        <xdr:cNvPr id="116" name="角丸四角形 115">
          <a:extLst>
            <a:ext uri="{FF2B5EF4-FFF2-40B4-BE49-F238E27FC236}">
              <a16:creationId xmlns:a16="http://schemas.microsoft.com/office/drawing/2014/main" id="{786D1737-A9C3-C845-9EFD-E97B26ED360A}"/>
            </a:ext>
          </a:extLst>
        </xdr:cNvPr>
        <xdr:cNvSpPr/>
      </xdr:nvSpPr>
      <xdr:spPr>
        <a:xfrm>
          <a:off x="9821810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14</xdr:col>
      <xdr:colOff>828725</xdr:colOff>
      <xdr:row>28</xdr:row>
      <xdr:rowOff>97052</xdr:rowOff>
    </xdr:from>
    <xdr:to>
      <xdr:col>15</xdr:col>
      <xdr:colOff>437077</xdr:colOff>
      <xdr:row>31</xdr:row>
      <xdr:rowOff>0</xdr:rowOff>
    </xdr:to>
    <xdr:sp macro="" textlink="">
      <xdr:nvSpPr>
        <xdr:cNvPr id="117" name="角丸四角形 116">
          <a:extLst>
            <a:ext uri="{FF2B5EF4-FFF2-40B4-BE49-F238E27FC236}">
              <a16:creationId xmlns:a16="http://schemas.microsoft.com/office/drawing/2014/main" id="{A9D37857-AEA6-0446-A078-71D17C80B08D}"/>
            </a:ext>
          </a:extLst>
        </xdr:cNvPr>
        <xdr:cNvSpPr/>
      </xdr:nvSpPr>
      <xdr:spPr>
        <a:xfrm>
          <a:off x="9141452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13</xdr:col>
      <xdr:colOff>395771</xdr:colOff>
      <xdr:row>28</xdr:row>
      <xdr:rowOff>97052</xdr:rowOff>
    </xdr:from>
    <xdr:to>
      <xdr:col>14</xdr:col>
      <xdr:colOff>4123</xdr:colOff>
      <xdr:row>31</xdr:row>
      <xdr:rowOff>0</xdr:rowOff>
    </xdr:to>
    <xdr:sp macro="" textlink="">
      <xdr:nvSpPr>
        <xdr:cNvPr id="118" name="角丸四角形 117">
          <a:extLst>
            <a:ext uri="{FF2B5EF4-FFF2-40B4-BE49-F238E27FC236}">
              <a16:creationId xmlns:a16="http://schemas.microsoft.com/office/drawing/2014/main" id="{764681E3-91FD-154B-8E39-589D7A4D1B82}"/>
            </a:ext>
          </a:extLst>
        </xdr:cNvPr>
        <xdr:cNvSpPr/>
      </xdr:nvSpPr>
      <xdr:spPr>
        <a:xfrm>
          <a:off x="7755998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14</xdr:col>
      <xdr:colOff>121566</xdr:colOff>
      <xdr:row>28</xdr:row>
      <xdr:rowOff>97052</xdr:rowOff>
    </xdr:from>
    <xdr:to>
      <xdr:col>14</xdr:col>
      <xdr:colOff>682418</xdr:colOff>
      <xdr:row>31</xdr:row>
      <xdr:rowOff>0</xdr:rowOff>
    </xdr:to>
    <xdr:sp macro="" textlink="">
      <xdr:nvSpPr>
        <xdr:cNvPr id="119" name="角丸四角形 118">
          <a:extLst>
            <a:ext uri="{FF2B5EF4-FFF2-40B4-BE49-F238E27FC236}">
              <a16:creationId xmlns:a16="http://schemas.microsoft.com/office/drawing/2014/main" id="{94CEB100-096B-A641-9726-A3D984A69EA3}"/>
            </a:ext>
          </a:extLst>
        </xdr:cNvPr>
        <xdr:cNvSpPr/>
      </xdr:nvSpPr>
      <xdr:spPr>
        <a:xfrm>
          <a:off x="8434293" y="6562507"/>
          <a:ext cx="560852" cy="59567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35</xdr:row>
      <xdr:rowOff>0</xdr:rowOff>
    </xdr:to>
    <xdr:sp macro="" textlink="">
      <xdr:nvSpPr>
        <xdr:cNvPr id="120" name="角丸四角形 119">
          <a:extLst>
            <a:ext uri="{FF2B5EF4-FFF2-40B4-BE49-F238E27FC236}">
              <a16:creationId xmlns:a16="http://schemas.microsoft.com/office/drawing/2014/main" id="{EEA45DD1-7429-EC43-A575-64CFBFFD8148}"/>
            </a:ext>
          </a:extLst>
        </xdr:cNvPr>
        <xdr:cNvSpPr/>
      </xdr:nvSpPr>
      <xdr:spPr>
        <a:xfrm>
          <a:off x="948267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259461</xdr:colOff>
      <xdr:row>2</xdr:row>
      <xdr:rowOff>150215</xdr:rowOff>
    </xdr:from>
    <xdr:to>
      <xdr:col>5</xdr:col>
      <xdr:colOff>696452</xdr:colOff>
      <xdr:row>31</xdr:row>
      <xdr:rowOff>150215</xdr:rowOff>
    </xdr:to>
    <xdr:sp macro="" textlink="">
      <xdr:nvSpPr>
        <xdr:cNvPr id="121" name="角丸四角形 120">
          <a:extLst>
            <a:ext uri="{FF2B5EF4-FFF2-40B4-BE49-F238E27FC236}">
              <a16:creationId xmlns:a16="http://schemas.microsoft.com/office/drawing/2014/main" id="{50426554-2493-7944-8D56-1E295DED90D9}"/>
            </a:ext>
          </a:extLst>
        </xdr:cNvPr>
        <xdr:cNvSpPr/>
      </xdr:nvSpPr>
      <xdr:spPr>
        <a:xfrm>
          <a:off x="1207728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95592</xdr:colOff>
      <xdr:row>32</xdr:row>
      <xdr:rowOff>95591</xdr:rowOff>
    </xdr:from>
    <xdr:to>
      <xdr:col>3</xdr:col>
      <xdr:colOff>942258</xdr:colOff>
      <xdr:row>34</xdr:row>
      <xdr:rowOff>95592</xdr:rowOff>
    </xdr:to>
    <xdr:sp macro="" textlink="">
      <xdr:nvSpPr>
        <xdr:cNvPr id="122" name="角丸四角形 121">
          <a:extLst>
            <a:ext uri="{FF2B5EF4-FFF2-40B4-BE49-F238E27FC236}">
              <a16:creationId xmlns:a16="http://schemas.microsoft.com/office/drawing/2014/main" id="{AF2C8CB6-66C8-6945-ADEB-20AD46FAB6EF}"/>
            </a:ext>
          </a:extLst>
        </xdr:cNvPr>
        <xdr:cNvSpPr/>
      </xdr:nvSpPr>
      <xdr:spPr>
        <a:xfrm>
          <a:off x="2940392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259461</xdr:colOff>
      <xdr:row>2</xdr:row>
      <xdr:rowOff>150214</xdr:rowOff>
    </xdr:from>
    <xdr:to>
      <xdr:col>5</xdr:col>
      <xdr:colOff>696452</xdr:colOff>
      <xdr:row>3</xdr:row>
      <xdr:rowOff>163871</xdr:rowOff>
    </xdr:to>
    <xdr:sp macro="" textlink="">
      <xdr:nvSpPr>
        <xdr:cNvPr id="123" name="角丸四角形 122">
          <a:extLst>
            <a:ext uri="{FF2B5EF4-FFF2-40B4-BE49-F238E27FC236}">
              <a16:creationId xmlns:a16="http://schemas.microsoft.com/office/drawing/2014/main" id="{590FF013-4455-8E4C-8F49-332BBE86CD25}"/>
            </a:ext>
          </a:extLst>
        </xdr:cNvPr>
        <xdr:cNvSpPr/>
      </xdr:nvSpPr>
      <xdr:spPr>
        <a:xfrm>
          <a:off x="1207728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792548</xdr:colOff>
      <xdr:row>3</xdr:row>
      <xdr:rowOff>179548</xdr:rowOff>
    </xdr:from>
    <xdr:to>
      <xdr:col>4</xdr:col>
      <xdr:colOff>172469</xdr:colOff>
      <xdr:row>5</xdr:row>
      <xdr:rowOff>152238</xdr:rowOff>
    </xdr:to>
    <xdr:sp macro="" textlink="">
      <xdr:nvSpPr>
        <xdr:cNvPr id="124" name="角丸四角形 123">
          <a:extLst>
            <a:ext uri="{FF2B5EF4-FFF2-40B4-BE49-F238E27FC236}">
              <a16:creationId xmlns:a16="http://schemas.microsoft.com/office/drawing/2014/main" id="{CD75E63F-D502-404F-A8D5-04383A032993}"/>
            </a:ext>
          </a:extLst>
        </xdr:cNvPr>
        <xdr:cNvSpPr/>
      </xdr:nvSpPr>
      <xdr:spPr>
        <a:xfrm>
          <a:off x="2689081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1</xdr:col>
      <xdr:colOff>300428</xdr:colOff>
      <xdr:row>5</xdr:row>
      <xdr:rowOff>177523</xdr:rowOff>
    </xdr:from>
    <xdr:to>
      <xdr:col>5</xdr:col>
      <xdr:colOff>641827</xdr:colOff>
      <xdr:row>26</xdr:row>
      <xdr:rowOff>47037</xdr:rowOff>
    </xdr:to>
    <xdr:pic>
      <xdr:nvPicPr>
        <xdr:cNvPr id="125" name="図 124">
          <a:extLst>
            <a:ext uri="{FF2B5EF4-FFF2-40B4-BE49-F238E27FC236}">
              <a16:creationId xmlns:a16="http://schemas.microsoft.com/office/drawing/2014/main" id="{47E9F929-C202-8041-A933-C20CBF79C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248695" y="1362856"/>
          <a:ext cx="4134465" cy="4847914"/>
        </a:xfrm>
        <a:prstGeom prst="rect">
          <a:avLst/>
        </a:prstGeom>
      </xdr:spPr>
    </xdr:pic>
    <xdr:clientData/>
  </xdr:twoCellAnchor>
  <xdr:twoCellAnchor>
    <xdr:from>
      <xdr:col>1</xdr:col>
      <xdr:colOff>300933</xdr:colOff>
      <xdr:row>26</xdr:row>
      <xdr:rowOff>81933</xdr:rowOff>
    </xdr:from>
    <xdr:to>
      <xdr:col>5</xdr:col>
      <xdr:colOff>627160</xdr:colOff>
      <xdr:row>31</xdr:row>
      <xdr:rowOff>109752</xdr:rowOff>
    </xdr:to>
    <xdr:sp macro="" textlink="">
      <xdr:nvSpPr>
        <xdr:cNvPr id="131" name="角丸四角形 130">
          <a:extLst>
            <a:ext uri="{FF2B5EF4-FFF2-40B4-BE49-F238E27FC236}">
              <a16:creationId xmlns:a16="http://schemas.microsoft.com/office/drawing/2014/main" id="{9269A6E5-51EC-2D48-A4D5-B6AB1161FF63}"/>
            </a:ext>
          </a:extLst>
        </xdr:cNvPr>
        <xdr:cNvSpPr/>
      </xdr:nvSpPr>
      <xdr:spPr>
        <a:xfrm>
          <a:off x="1249200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</xdr:col>
      <xdr:colOff>290818</xdr:colOff>
      <xdr:row>3</xdr:row>
      <xdr:rowOff>179548</xdr:rowOff>
    </xdr:from>
    <xdr:to>
      <xdr:col>2</xdr:col>
      <xdr:colOff>721235</xdr:colOff>
      <xdr:row>5</xdr:row>
      <xdr:rowOff>152238</xdr:rowOff>
    </xdr:to>
    <xdr:sp macro="" textlink="">
      <xdr:nvSpPr>
        <xdr:cNvPr id="132" name="角丸四角形 131">
          <a:extLst>
            <a:ext uri="{FF2B5EF4-FFF2-40B4-BE49-F238E27FC236}">
              <a16:creationId xmlns:a16="http://schemas.microsoft.com/office/drawing/2014/main" id="{4011C50C-FD4C-5C4B-9F36-DD9CB1BAD535}"/>
            </a:ext>
          </a:extLst>
        </xdr:cNvPr>
        <xdr:cNvSpPr/>
      </xdr:nvSpPr>
      <xdr:spPr>
        <a:xfrm>
          <a:off x="1239085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位置確定</a:t>
          </a:r>
          <a:endParaRPr kumimoji="1" lang="en-US" altLang="ja-JP" sz="2000"/>
        </a:p>
      </xdr:txBody>
    </xdr:sp>
    <xdr:clientData/>
  </xdr:twoCellAnchor>
  <xdr:twoCellAnchor>
    <xdr:from>
      <xdr:col>4</xdr:col>
      <xdr:colOff>235184</xdr:colOff>
      <xdr:row>3</xdr:row>
      <xdr:rowOff>179548</xdr:rowOff>
    </xdr:from>
    <xdr:to>
      <xdr:col>5</xdr:col>
      <xdr:colOff>627160</xdr:colOff>
      <xdr:row>5</xdr:row>
      <xdr:rowOff>152238</xdr:rowOff>
    </xdr:to>
    <xdr:sp macro="" textlink="">
      <xdr:nvSpPr>
        <xdr:cNvPr id="133" name="角丸四角形 132">
          <a:extLst>
            <a:ext uri="{FF2B5EF4-FFF2-40B4-BE49-F238E27FC236}">
              <a16:creationId xmlns:a16="http://schemas.microsoft.com/office/drawing/2014/main" id="{A96F279E-48C8-A048-866A-03B8329EB756}"/>
            </a:ext>
          </a:extLst>
        </xdr:cNvPr>
        <xdr:cNvSpPr/>
      </xdr:nvSpPr>
      <xdr:spPr>
        <a:xfrm>
          <a:off x="4028251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4</xdr:col>
      <xdr:colOff>890575</xdr:colOff>
      <xdr:row>28</xdr:row>
      <xdr:rowOff>97052</xdr:rowOff>
    </xdr:from>
    <xdr:to>
      <xdr:col>5</xdr:col>
      <xdr:colOff>498928</xdr:colOff>
      <xdr:row>31</xdr:row>
      <xdr:rowOff>0</xdr:rowOff>
    </xdr:to>
    <xdr:sp macro="" textlink="">
      <xdr:nvSpPr>
        <xdr:cNvPr id="134" name="角丸四角形 133">
          <a:extLst>
            <a:ext uri="{FF2B5EF4-FFF2-40B4-BE49-F238E27FC236}">
              <a16:creationId xmlns:a16="http://schemas.microsoft.com/office/drawing/2014/main" id="{D3410111-4449-334F-A852-3E79A5F7FC43}"/>
            </a:ext>
          </a:extLst>
        </xdr:cNvPr>
        <xdr:cNvSpPr/>
      </xdr:nvSpPr>
      <xdr:spPr>
        <a:xfrm>
          <a:off x="4683642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4</xdr:col>
      <xdr:colOff>240456</xdr:colOff>
      <xdr:row>28</xdr:row>
      <xdr:rowOff>97052</xdr:rowOff>
    </xdr:from>
    <xdr:to>
      <xdr:col>4</xdr:col>
      <xdr:colOff>801308</xdr:colOff>
      <xdr:row>31</xdr:row>
      <xdr:rowOff>0</xdr:rowOff>
    </xdr:to>
    <xdr:sp macro="" textlink="">
      <xdr:nvSpPr>
        <xdr:cNvPr id="135" name="角丸四角形 134">
          <a:extLst>
            <a:ext uri="{FF2B5EF4-FFF2-40B4-BE49-F238E27FC236}">
              <a16:creationId xmlns:a16="http://schemas.microsoft.com/office/drawing/2014/main" id="{A992DF30-D44F-5B47-846C-F23E4A624FBB}"/>
            </a:ext>
          </a:extLst>
        </xdr:cNvPr>
        <xdr:cNvSpPr/>
      </xdr:nvSpPr>
      <xdr:spPr>
        <a:xfrm>
          <a:off x="4033523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3</xdr:col>
      <xdr:colOff>527719</xdr:colOff>
      <xdr:row>28</xdr:row>
      <xdr:rowOff>97052</xdr:rowOff>
    </xdr:from>
    <xdr:to>
      <xdr:col>4</xdr:col>
      <xdr:colOff>136070</xdr:colOff>
      <xdr:row>31</xdr:row>
      <xdr:rowOff>0</xdr:rowOff>
    </xdr:to>
    <xdr:sp macro="" textlink="">
      <xdr:nvSpPr>
        <xdr:cNvPr id="136" name="角丸四角形 135">
          <a:extLst>
            <a:ext uri="{FF2B5EF4-FFF2-40B4-BE49-F238E27FC236}">
              <a16:creationId xmlns:a16="http://schemas.microsoft.com/office/drawing/2014/main" id="{83C81EF1-75E3-CE4E-880C-3F13F17C59BA}"/>
            </a:ext>
          </a:extLst>
        </xdr:cNvPr>
        <xdr:cNvSpPr/>
      </xdr:nvSpPr>
      <xdr:spPr>
        <a:xfrm>
          <a:off x="3372519" y="6734919"/>
          <a:ext cx="556618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2</xdr:col>
      <xdr:colOff>799861</xdr:colOff>
      <xdr:row>28</xdr:row>
      <xdr:rowOff>97052</xdr:rowOff>
    </xdr:from>
    <xdr:to>
      <xdr:col>3</xdr:col>
      <xdr:colOff>408213</xdr:colOff>
      <xdr:row>31</xdr:row>
      <xdr:rowOff>0</xdr:rowOff>
    </xdr:to>
    <xdr:sp macro="" textlink="">
      <xdr:nvSpPr>
        <xdr:cNvPr id="137" name="角丸四角形 136">
          <a:extLst>
            <a:ext uri="{FF2B5EF4-FFF2-40B4-BE49-F238E27FC236}">
              <a16:creationId xmlns:a16="http://schemas.microsoft.com/office/drawing/2014/main" id="{48280C2F-4EC9-234E-A7A8-6AE1B36007DC}"/>
            </a:ext>
          </a:extLst>
        </xdr:cNvPr>
        <xdr:cNvSpPr/>
      </xdr:nvSpPr>
      <xdr:spPr>
        <a:xfrm>
          <a:off x="2696394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</xdr:col>
      <xdr:colOff>363189</xdr:colOff>
      <xdr:row>26</xdr:row>
      <xdr:rowOff>125077</xdr:rowOff>
    </xdr:from>
    <xdr:to>
      <xdr:col>5</xdr:col>
      <xdr:colOff>558029</xdr:colOff>
      <xdr:row>27</xdr:row>
      <xdr:rowOff>192425</xdr:rowOff>
    </xdr:to>
    <xdr:sp macro="" textlink="">
      <xdr:nvSpPr>
        <xdr:cNvPr id="138" name="角丸四角形 137">
          <a:extLst>
            <a:ext uri="{FF2B5EF4-FFF2-40B4-BE49-F238E27FC236}">
              <a16:creationId xmlns:a16="http://schemas.microsoft.com/office/drawing/2014/main" id="{DFB7BD8A-9C81-2445-A1F4-88583D8A8F31}"/>
            </a:ext>
          </a:extLst>
        </xdr:cNvPr>
        <xdr:cNvSpPr/>
      </xdr:nvSpPr>
      <xdr:spPr>
        <a:xfrm>
          <a:off x="1311456" y="6288810"/>
          <a:ext cx="3987906" cy="30441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1</xdr:col>
      <xdr:colOff>366906</xdr:colOff>
      <xdr:row>28</xdr:row>
      <xdr:rowOff>97052</xdr:rowOff>
    </xdr:from>
    <xdr:to>
      <xdr:col>1</xdr:col>
      <xdr:colOff>927758</xdr:colOff>
      <xdr:row>31</xdr:row>
      <xdr:rowOff>0</xdr:rowOff>
    </xdr:to>
    <xdr:sp macro="" textlink="">
      <xdr:nvSpPr>
        <xdr:cNvPr id="140" name="角丸四角形 139">
          <a:extLst>
            <a:ext uri="{FF2B5EF4-FFF2-40B4-BE49-F238E27FC236}">
              <a16:creationId xmlns:a16="http://schemas.microsoft.com/office/drawing/2014/main" id="{AFCE4047-4D6C-7843-9B5B-C117947BA156}"/>
            </a:ext>
          </a:extLst>
        </xdr:cNvPr>
        <xdr:cNvSpPr/>
      </xdr:nvSpPr>
      <xdr:spPr>
        <a:xfrm>
          <a:off x="1315173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2</xdr:col>
      <xdr:colOff>92702</xdr:colOff>
      <xdr:row>28</xdr:row>
      <xdr:rowOff>97052</xdr:rowOff>
    </xdr:from>
    <xdr:to>
      <xdr:col>2</xdr:col>
      <xdr:colOff>653554</xdr:colOff>
      <xdr:row>31</xdr:row>
      <xdr:rowOff>0</xdr:rowOff>
    </xdr:to>
    <xdr:sp macro="" textlink="">
      <xdr:nvSpPr>
        <xdr:cNvPr id="141" name="角丸四角形 140">
          <a:extLst>
            <a:ext uri="{FF2B5EF4-FFF2-40B4-BE49-F238E27FC236}">
              <a16:creationId xmlns:a16="http://schemas.microsoft.com/office/drawing/2014/main" id="{125B9F46-2223-DA40-965B-27664C085BEE}"/>
            </a:ext>
          </a:extLst>
        </xdr:cNvPr>
        <xdr:cNvSpPr/>
      </xdr:nvSpPr>
      <xdr:spPr>
        <a:xfrm>
          <a:off x="1989235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71583</xdr:colOff>
      <xdr:row>5</xdr:row>
      <xdr:rowOff>217571</xdr:rowOff>
    </xdr:from>
    <xdr:to>
      <xdr:col>10</xdr:col>
      <xdr:colOff>952005</xdr:colOff>
      <xdr:row>38</xdr:row>
      <xdr:rowOff>132741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B3DEE9AF-F0EE-FD46-8D6E-5D899B1DE010}"/>
            </a:ext>
          </a:extLst>
        </xdr:cNvPr>
        <xdr:cNvGrpSpPr/>
      </xdr:nvGrpSpPr>
      <xdr:grpSpPr>
        <a:xfrm>
          <a:off x="1024083" y="1360571"/>
          <a:ext cx="9452922" cy="7458970"/>
          <a:chOff x="1033704" y="1372116"/>
          <a:chExt cx="9539513" cy="7535170"/>
        </a:xfrm>
      </xdr:grpSpPr>
      <xdr:grpSp>
        <xdr:nvGrpSpPr>
          <xdr:cNvPr id="24" name="グループ化 23">
            <a:extLst>
              <a:ext uri="{FF2B5EF4-FFF2-40B4-BE49-F238E27FC236}">
                <a16:creationId xmlns:a16="http://schemas.microsoft.com/office/drawing/2014/main" id="{C1E6AE5A-F078-7746-A87C-EDDC567C02BD}"/>
              </a:ext>
            </a:extLst>
          </xdr:cNvPr>
          <xdr:cNvGrpSpPr/>
        </xdr:nvGrpSpPr>
        <xdr:grpSpPr>
          <a:xfrm>
            <a:off x="2909545" y="1372116"/>
            <a:ext cx="4097289" cy="7535170"/>
            <a:chOff x="2857500" y="486833"/>
            <a:chExt cx="4724400" cy="8356600"/>
          </a:xfrm>
        </xdr:grpSpPr>
        <xdr:sp macro="" textlink="">
          <xdr:nvSpPr>
            <xdr:cNvPr id="2" name="角丸四角形 1">
              <a:extLst>
                <a:ext uri="{FF2B5EF4-FFF2-40B4-BE49-F238E27FC236}">
                  <a16:creationId xmlns:a16="http://schemas.microsoft.com/office/drawing/2014/main" id="{8BC9AE9B-1DBC-384A-AE0E-EE0CE3719600}"/>
                </a:ext>
              </a:extLst>
            </xdr:cNvPr>
            <xdr:cNvSpPr/>
          </xdr:nvSpPr>
          <xdr:spPr>
            <a:xfrm>
              <a:off x="2857500" y="486833"/>
              <a:ext cx="4724400" cy="8356600"/>
            </a:xfrm>
            <a:prstGeom prst="roundRect">
              <a:avLst>
                <a:gd name="adj" fmla="val 8096"/>
              </a:avLst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" name="角丸四角形 2">
              <a:extLst>
                <a:ext uri="{FF2B5EF4-FFF2-40B4-BE49-F238E27FC236}">
                  <a16:creationId xmlns:a16="http://schemas.microsoft.com/office/drawing/2014/main" id="{C65A6B21-D021-EE49-9D30-CF99EC4F8F14}"/>
                </a:ext>
              </a:extLst>
            </xdr:cNvPr>
            <xdr:cNvSpPr/>
          </xdr:nvSpPr>
          <xdr:spPr>
            <a:xfrm>
              <a:off x="3116961" y="882581"/>
              <a:ext cx="4213124" cy="712893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" name="角丸四角形 3">
              <a:extLst>
                <a:ext uri="{FF2B5EF4-FFF2-40B4-BE49-F238E27FC236}">
                  <a16:creationId xmlns:a16="http://schemas.microsoft.com/office/drawing/2014/main" id="{9521E5B5-16A0-7045-8760-E1EA11C69E7F}"/>
                </a:ext>
              </a:extLst>
            </xdr:cNvPr>
            <xdr:cNvSpPr/>
          </xdr:nvSpPr>
          <xdr:spPr>
            <a:xfrm>
              <a:off x="4841158" y="8202424"/>
              <a:ext cx="846666" cy="491068"/>
            </a:xfrm>
            <a:prstGeom prst="roundRect">
              <a:avLst>
                <a:gd name="adj" fmla="val 4721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D8054549-F7AF-9D47-9A97-D7C74B172A84}"/>
              </a:ext>
            </a:extLst>
          </xdr:cNvPr>
          <xdr:cNvSpPr/>
        </xdr:nvSpPr>
        <xdr:spPr>
          <a:xfrm>
            <a:off x="3156747" y="1950542"/>
            <a:ext cx="3609279" cy="61680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4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4AF02D5A-445C-4740-BDD6-808A2BCD2C6B}"/>
              </a:ext>
            </a:extLst>
          </xdr:cNvPr>
          <xdr:cNvSpPr/>
        </xdr:nvSpPr>
        <xdr:spPr>
          <a:xfrm>
            <a:off x="3250419" y="2743716"/>
            <a:ext cx="3410044" cy="4211534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BDD6C41C-F1DA-EF40-9E90-340129C5E21C}"/>
              </a:ext>
            </a:extLst>
          </xdr:cNvPr>
          <xdr:cNvSpPr/>
        </xdr:nvSpPr>
        <xdr:spPr>
          <a:xfrm>
            <a:off x="3164955" y="1759129"/>
            <a:ext cx="3586469" cy="165592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status</a:t>
            </a:r>
            <a:r>
              <a:rPr kumimoji="1" lang="en-US" altLang="ja-JP" sz="1400" baseline="0">
                <a:latin typeface="Meiryo UI" panose="020B0604030504040204" pitchFamily="34" charset="-128"/>
                <a:ea typeface="Meiryo UI" panose="020B0604030504040204" pitchFamily="34" charset="-128"/>
              </a:rPr>
              <a:t> bar</a:t>
            </a:r>
            <a:endPara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C30C7B12-C883-1C4D-ABCD-4BB5571AE4CC}"/>
              </a:ext>
            </a:extLst>
          </xdr:cNvPr>
          <xdr:cNvSpPr/>
        </xdr:nvSpPr>
        <xdr:spPr>
          <a:xfrm>
            <a:off x="3250419" y="1979660"/>
            <a:ext cx="3410044" cy="69189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F1842D40-A205-BB46-99AC-C27E3DCD21E0}"/>
              </a:ext>
            </a:extLst>
          </xdr:cNvPr>
          <xdr:cNvSpPr/>
        </xdr:nvSpPr>
        <xdr:spPr>
          <a:xfrm>
            <a:off x="3250419" y="7376556"/>
            <a:ext cx="3410044" cy="70108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" name="四角形吹き出し 6">
            <a:extLst>
              <a:ext uri="{FF2B5EF4-FFF2-40B4-BE49-F238E27FC236}">
                <a16:creationId xmlns:a16="http://schemas.microsoft.com/office/drawing/2014/main" id="{95DC931A-A26C-1A47-8E0B-96A64666C57B}"/>
              </a:ext>
            </a:extLst>
          </xdr:cNvPr>
          <xdr:cNvSpPr/>
        </xdr:nvSpPr>
        <xdr:spPr>
          <a:xfrm>
            <a:off x="1537308" y="4144756"/>
            <a:ext cx="1293533" cy="555476"/>
          </a:xfrm>
          <a:prstGeom prst="wedgeRectCallout">
            <a:avLst>
              <a:gd name="adj1" fmla="val 77523"/>
              <a:gd name="adj2" fmla="val -10485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mainContainer</a:t>
            </a:r>
            <a:endParaRPr kumimoji="1" lang="ja-JP" altLang="en-US" sz="1400"/>
          </a:p>
        </xdr:txBody>
      </xdr:sp>
      <xdr:sp macro="" textlink="">
        <xdr:nvSpPr>
          <xdr:cNvPr id="43" name="四角形吹き出し 42">
            <a:extLst>
              <a:ext uri="{FF2B5EF4-FFF2-40B4-BE49-F238E27FC236}">
                <a16:creationId xmlns:a16="http://schemas.microsoft.com/office/drawing/2014/main" id="{7FD05680-7BBD-024C-8781-910BFAC381F3}"/>
              </a:ext>
            </a:extLst>
          </xdr:cNvPr>
          <xdr:cNvSpPr/>
        </xdr:nvSpPr>
        <xdr:spPr>
          <a:xfrm>
            <a:off x="7382829" y="7892915"/>
            <a:ext cx="1402883" cy="478633"/>
          </a:xfrm>
          <a:prstGeom prst="wedgeRectCallout">
            <a:avLst>
              <a:gd name="adj1" fmla="val -103866"/>
              <a:gd name="adj2" fmla="val -74606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controllerLayout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5" name="四角形吹き出し 44">
            <a:extLst>
              <a:ext uri="{FF2B5EF4-FFF2-40B4-BE49-F238E27FC236}">
                <a16:creationId xmlns:a16="http://schemas.microsoft.com/office/drawing/2014/main" id="{B22F5EEF-019C-8B4B-9055-DF4B96FC6471}"/>
              </a:ext>
            </a:extLst>
          </xdr:cNvPr>
          <xdr:cNvSpPr/>
        </xdr:nvSpPr>
        <xdr:spPr>
          <a:xfrm>
            <a:off x="7378787" y="2182030"/>
            <a:ext cx="1152623" cy="343285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tx1"/>
                </a:solidFill>
              </a:rPr>
              <a:t>menuLayout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D2E60363-7768-454D-9155-C15CD0AE48B6}"/>
              </a:ext>
            </a:extLst>
          </xdr:cNvPr>
          <xdr:cNvSpPr/>
        </xdr:nvSpPr>
        <xdr:spPr>
          <a:xfrm>
            <a:off x="3250419" y="7005947"/>
            <a:ext cx="3410044" cy="307109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9" name="四角形吹き出し 48">
            <a:extLst>
              <a:ext uri="{FF2B5EF4-FFF2-40B4-BE49-F238E27FC236}">
                <a16:creationId xmlns:a16="http://schemas.microsoft.com/office/drawing/2014/main" id="{1C9FC93A-E4E3-2248-8BF1-E4A73517DFEF}"/>
              </a:ext>
            </a:extLst>
          </xdr:cNvPr>
          <xdr:cNvSpPr/>
        </xdr:nvSpPr>
        <xdr:spPr>
          <a:xfrm>
            <a:off x="7306629" y="6569530"/>
            <a:ext cx="3266588" cy="956892"/>
          </a:xfrm>
          <a:prstGeom prst="wedgeRectCallout">
            <a:avLst>
              <a:gd name="adj1" fmla="val -74436"/>
              <a:gd name="adj2" fmla="val 12484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assetButtonLayout</a:t>
            </a:r>
          </a:p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(Touchable Opacity 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6DA3134D-16B0-514A-BC30-37EF0C1BB589}"/>
              </a:ext>
            </a:extLst>
          </xdr:cNvPr>
          <xdr:cNvSpPr/>
        </xdr:nvSpPr>
        <xdr:spPr>
          <a:xfrm>
            <a:off x="3313150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2F7687EF-B6D6-DB43-84EC-285F06AAAE55}"/>
              </a:ext>
            </a:extLst>
          </xdr:cNvPr>
          <xdr:cNvSpPr/>
        </xdr:nvSpPr>
        <xdr:spPr>
          <a:xfrm>
            <a:off x="3876491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B00E15CE-56BB-D547-874A-06BA6C54D9C9}"/>
              </a:ext>
            </a:extLst>
          </xdr:cNvPr>
          <xdr:cNvSpPr/>
        </xdr:nvSpPr>
        <xdr:spPr>
          <a:xfrm>
            <a:off x="4434334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24DC7BBD-EA1B-6D48-B783-3948CBEAC68D}"/>
              </a:ext>
            </a:extLst>
          </xdr:cNvPr>
          <xdr:cNvSpPr/>
        </xdr:nvSpPr>
        <xdr:spPr>
          <a:xfrm>
            <a:off x="4993552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E0B151BE-8A94-D64F-863E-DB0990F79DE5}"/>
              </a:ext>
            </a:extLst>
          </xdr:cNvPr>
          <xdr:cNvSpPr/>
        </xdr:nvSpPr>
        <xdr:spPr>
          <a:xfrm>
            <a:off x="5551396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F2C4B766-5F24-F54B-A62A-081BF83C05C4}"/>
              </a:ext>
            </a:extLst>
          </xdr:cNvPr>
          <xdr:cNvSpPr/>
        </xdr:nvSpPr>
        <xdr:spPr>
          <a:xfrm>
            <a:off x="6110614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FE9D8278-7BEA-D745-B02B-F842A644D552}"/>
              </a:ext>
            </a:extLst>
          </xdr:cNvPr>
          <xdr:cNvSpPr/>
        </xdr:nvSpPr>
        <xdr:spPr>
          <a:xfrm>
            <a:off x="3313150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EFAD6B66-E3F1-0346-B772-634D3C7C4907}"/>
              </a:ext>
            </a:extLst>
          </xdr:cNvPr>
          <xdr:cNvSpPr/>
        </xdr:nvSpPr>
        <xdr:spPr>
          <a:xfrm>
            <a:off x="4463544" y="2033897"/>
            <a:ext cx="937118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A9668B8C-D750-7B40-9946-A309C3450C78}"/>
              </a:ext>
            </a:extLst>
          </xdr:cNvPr>
          <xdr:cNvSpPr/>
        </xdr:nvSpPr>
        <xdr:spPr>
          <a:xfrm>
            <a:off x="5609816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E4B2A581-6D0C-8542-AA74-3DCCF5227507}"/>
              </a:ext>
            </a:extLst>
          </xdr:cNvPr>
          <xdr:cNvSpPr/>
        </xdr:nvSpPr>
        <xdr:spPr>
          <a:xfrm>
            <a:off x="3275050" y="2777424"/>
            <a:ext cx="3360783" cy="4124614"/>
          </a:xfrm>
          <a:prstGeom prst="rect">
            <a:avLst/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5B28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2" name="四角形吹き出し 41">
            <a:extLst>
              <a:ext uri="{FF2B5EF4-FFF2-40B4-BE49-F238E27FC236}">
                <a16:creationId xmlns:a16="http://schemas.microsoft.com/office/drawing/2014/main" id="{40D62C96-780A-BD45-BFFA-106CAD86CD6D}"/>
              </a:ext>
            </a:extLst>
          </xdr:cNvPr>
          <xdr:cNvSpPr/>
        </xdr:nvSpPr>
        <xdr:spPr>
          <a:xfrm>
            <a:off x="7315287" y="5307384"/>
            <a:ext cx="1092389" cy="338508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mapLayout</a:t>
            </a:r>
          </a:p>
        </xdr:txBody>
      </xdr:sp>
      <xdr:sp macro="" textlink="">
        <xdr:nvSpPr>
          <xdr:cNvPr id="70" name="四角形吹き出し 69">
            <a:extLst>
              <a:ext uri="{FF2B5EF4-FFF2-40B4-BE49-F238E27FC236}">
                <a16:creationId xmlns:a16="http://schemas.microsoft.com/office/drawing/2014/main" id="{7328C474-C2B2-B642-8DDA-351B5D15B0FF}"/>
              </a:ext>
            </a:extLst>
          </xdr:cNvPr>
          <xdr:cNvSpPr/>
        </xdr:nvSpPr>
        <xdr:spPr>
          <a:xfrm>
            <a:off x="7327987" y="4152839"/>
            <a:ext cx="2029110" cy="658317"/>
          </a:xfrm>
          <a:prstGeom prst="wedgeRectCallout">
            <a:avLst>
              <a:gd name="adj1" fmla="val -91666"/>
              <a:gd name="adj2" fmla="val -26086"/>
            </a:avLst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Touchable</a:t>
            </a:r>
            <a:r>
              <a:rPr kumimoji="1" lang="en-US" altLang="ja-JP" sz="1200" baseline="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 </a:t>
            </a:r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Opacity</a:t>
            </a:r>
          </a:p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(Invidible)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71" name="四角形吹き出し 70">
            <a:extLst>
              <a:ext uri="{FF2B5EF4-FFF2-40B4-BE49-F238E27FC236}">
                <a16:creationId xmlns:a16="http://schemas.microsoft.com/office/drawing/2014/main" id="{A71D66A7-011B-FE46-9E52-B8F03BFE18D3}"/>
              </a:ext>
            </a:extLst>
          </xdr:cNvPr>
          <xdr:cNvSpPr/>
        </xdr:nvSpPr>
        <xdr:spPr>
          <a:xfrm>
            <a:off x="1033704" y="7892915"/>
            <a:ext cx="1719781" cy="676286"/>
          </a:xfrm>
          <a:prstGeom prst="wedgeRectCallout">
            <a:avLst>
              <a:gd name="adj1" fmla="val 94877"/>
              <a:gd name="adj2" fmla="val -78515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Touchable</a:t>
            </a:r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Opacity</a:t>
            </a:r>
          </a:p>
          <a:p>
            <a:pPr marL="0" indent="0" algn="ctr"/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12</xdr:col>
      <xdr:colOff>360218</xdr:colOff>
      <xdr:row>5</xdr:row>
      <xdr:rowOff>217571</xdr:rowOff>
    </xdr:from>
    <xdr:to>
      <xdr:col>22</xdr:col>
      <xdr:colOff>278519</xdr:colOff>
      <xdr:row>38</xdr:row>
      <xdr:rowOff>132741</xdr:rowOff>
    </xdr:to>
    <xdr:grpSp>
      <xdr:nvGrpSpPr>
        <xdr:cNvPr id="74" name="グループ化 73">
          <a:extLst>
            <a:ext uri="{FF2B5EF4-FFF2-40B4-BE49-F238E27FC236}">
              <a16:creationId xmlns:a16="http://schemas.microsoft.com/office/drawing/2014/main" id="{7DB4A0B3-B24D-F041-BD32-3C3649C780FD}"/>
            </a:ext>
          </a:extLst>
        </xdr:cNvPr>
        <xdr:cNvGrpSpPr/>
      </xdr:nvGrpSpPr>
      <xdr:grpSpPr>
        <a:xfrm>
          <a:off x="11790218" y="1360571"/>
          <a:ext cx="9443301" cy="7458970"/>
          <a:chOff x="1033704" y="1372116"/>
          <a:chExt cx="9539513" cy="7535170"/>
        </a:xfrm>
      </xdr:grpSpPr>
      <xdr:grpSp>
        <xdr:nvGrpSpPr>
          <xdr:cNvPr id="75" name="グループ化 74">
            <a:extLst>
              <a:ext uri="{FF2B5EF4-FFF2-40B4-BE49-F238E27FC236}">
                <a16:creationId xmlns:a16="http://schemas.microsoft.com/office/drawing/2014/main" id="{BF238A37-D6DC-4146-8209-A27FB0445574}"/>
              </a:ext>
            </a:extLst>
          </xdr:cNvPr>
          <xdr:cNvGrpSpPr/>
        </xdr:nvGrpSpPr>
        <xdr:grpSpPr>
          <a:xfrm>
            <a:off x="2909545" y="1372116"/>
            <a:ext cx="4097289" cy="7535170"/>
            <a:chOff x="2857500" y="486833"/>
            <a:chExt cx="4724400" cy="8356600"/>
          </a:xfrm>
        </xdr:grpSpPr>
        <xdr:sp macro="" textlink="">
          <xdr:nvSpPr>
            <xdr:cNvPr id="99" name="角丸四角形 98">
              <a:extLst>
                <a:ext uri="{FF2B5EF4-FFF2-40B4-BE49-F238E27FC236}">
                  <a16:creationId xmlns:a16="http://schemas.microsoft.com/office/drawing/2014/main" id="{B6D6A138-739E-484D-8619-CF6DF7994040}"/>
                </a:ext>
              </a:extLst>
            </xdr:cNvPr>
            <xdr:cNvSpPr/>
          </xdr:nvSpPr>
          <xdr:spPr>
            <a:xfrm>
              <a:off x="2857500" y="486833"/>
              <a:ext cx="4724400" cy="8356600"/>
            </a:xfrm>
            <a:prstGeom prst="roundRect">
              <a:avLst>
                <a:gd name="adj" fmla="val 8096"/>
              </a:avLst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0" name="角丸四角形 99">
              <a:extLst>
                <a:ext uri="{FF2B5EF4-FFF2-40B4-BE49-F238E27FC236}">
                  <a16:creationId xmlns:a16="http://schemas.microsoft.com/office/drawing/2014/main" id="{76EFDE43-FA4A-314E-9AA4-277D02D22D3F}"/>
                </a:ext>
              </a:extLst>
            </xdr:cNvPr>
            <xdr:cNvSpPr/>
          </xdr:nvSpPr>
          <xdr:spPr>
            <a:xfrm>
              <a:off x="3116961" y="882581"/>
              <a:ext cx="4213124" cy="712893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1" name="角丸四角形 100">
              <a:extLst>
                <a:ext uri="{FF2B5EF4-FFF2-40B4-BE49-F238E27FC236}">
                  <a16:creationId xmlns:a16="http://schemas.microsoft.com/office/drawing/2014/main" id="{B641108E-E22F-BF4E-AB41-005D20D1E84A}"/>
                </a:ext>
              </a:extLst>
            </xdr:cNvPr>
            <xdr:cNvSpPr/>
          </xdr:nvSpPr>
          <xdr:spPr>
            <a:xfrm>
              <a:off x="4841158" y="8202424"/>
              <a:ext cx="846666" cy="491068"/>
            </a:xfrm>
            <a:prstGeom prst="roundRect">
              <a:avLst>
                <a:gd name="adj" fmla="val 4721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C00AED25-77BA-C442-9DE2-31C94EFE220B}"/>
              </a:ext>
            </a:extLst>
          </xdr:cNvPr>
          <xdr:cNvSpPr/>
        </xdr:nvSpPr>
        <xdr:spPr>
          <a:xfrm>
            <a:off x="3156747" y="1950542"/>
            <a:ext cx="3609279" cy="61680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4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A990454B-B0DB-D443-9194-596AFA03F1D4}"/>
              </a:ext>
            </a:extLst>
          </xdr:cNvPr>
          <xdr:cNvSpPr/>
        </xdr:nvSpPr>
        <xdr:spPr>
          <a:xfrm>
            <a:off x="3250419" y="2743716"/>
            <a:ext cx="3410044" cy="4211534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96A93BF9-83C4-254A-9780-DB60628677EC}"/>
              </a:ext>
            </a:extLst>
          </xdr:cNvPr>
          <xdr:cNvSpPr/>
        </xdr:nvSpPr>
        <xdr:spPr>
          <a:xfrm>
            <a:off x="3164955" y="1759129"/>
            <a:ext cx="3586469" cy="165592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status</a:t>
            </a:r>
            <a:r>
              <a:rPr kumimoji="1" lang="en-US" altLang="ja-JP" sz="1400" baseline="0">
                <a:latin typeface="Meiryo UI" panose="020B0604030504040204" pitchFamily="34" charset="-128"/>
                <a:ea typeface="Meiryo UI" panose="020B0604030504040204" pitchFamily="34" charset="-128"/>
              </a:rPr>
              <a:t> bar</a:t>
            </a:r>
            <a:endPara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FAE23325-8467-CE44-8851-AE6490396BA0}"/>
              </a:ext>
            </a:extLst>
          </xdr:cNvPr>
          <xdr:cNvSpPr/>
        </xdr:nvSpPr>
        <xdr:spPr>
          <a:xfrm>
            <a:off x="3250419" y="1979660"/>
            <a:ext cx="3410044" cy="69189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EBD496E1-E370-C845-B97F-6B73B60A891F}"/>
              </a:ext>
            </a:extLst>
          </xdr:cNvPr>
          <xdr:cNvSpPr/>
        </xdr:nvSpPr>
        <xdr:spPr>
          <a:xfrm>
            <a:off x="3250419" y="7376556"/>
            <a:ext cx="3410044" cy="70108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81" name="四角形吹き出し 80">
            <a:extLst>
              <a:ext uri="{FF2B5EF4-FFF2-40B4-BE49-F238E27FC236}">
                <a16:creationId xmlns:a16="http://schemas.microsoft.com/office/drawing/2014/main" id="{A6C93592-BA59-BD43-939B-1E2D20C19EC0}"/>
              </a:ext>
            </a:extLst>
          </xdr:cNvPr>
          <xdr:cNvSpPr/>
        </xdr:nvSpPr>
        <xdr:spPr>
          <a:xfrm>
            <a:off x="1537308" y="4144756"/>
            <a:ext cx="1293533" cy="555476"/>
          </a:xfrm>
          <a:prstGeom prst="wedgeRectCallout">
            <a:avLst>
              <a:gd name="adj1" fmla="val 77523"/>
              <a:gd name="adj2" fmla="val -10485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mainContainer</a:t>
            </a:r>
            <a:endParaRPr kumimoji="1" lang="ja-JP" altLang="en-US" sz="1400"/>
          </a:p>
        </xdr:txBody>
      </xdr:sp>
      <xdr:sp macro="" textlink="">
        <xdr:nvSpPr>
          <xdr:cNvPr id="82" name="四角形吹き出し 81">
            <a:extLst>
              <a:ext uri="{FF2B5EF4-FFF2-40B4-BE49-F238E27FC236}">
                <a16:creationId xmlns:a16="http://schemas.microsoft.com/office/drawing/2014/main" id="{00E96101-CE8F-9442-AC44-2ECF8B2DA6CD}"/>
              </a:ext>
            </a:extLst>
          </xdr:cNvPr>
          <xdr:cNvSpPr/>
        </xdr:nvSpPr>
        <xdr:spPr>
          <a:xfrm>
            <a:off x="7382829" y="7892915"/>
            <a:ext cx="1402883" cy="478633"/>
          </a:xfrm>
          <a:prstGeom prst="wedgeRectCallout">
            <a:avLst>
              <a:gd name="adj1" fmla="val -103866"/>
              <a:gd name="adj2" fmla="val -74606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controllerLayout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3" name="四角形吹き出し 82">
            <a:extLst>
              <a:ext uri="{FF2B5EF4-FFF2-40B4-BE49-F238E27FC236}">
                <a16:creationId xmlns:a16="http://schemas.microsoft.com/office/drawing/2014/main" id="{B25BDABC-371D-4D4C-9A5F-0DEACB407359}"/>
              </a:ext>
            </a:extLst>
          </xdr:cNvPr>
          <xdr:cNvSpPr/>
        </xdr:nvSpPr>
        <xdr:spPr>
          <a:xfrm>
            <a:off x="7378787" y="2182030"/>
            <a:ext cx="1152623" cy="343285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tx1"/>
                </a:solidFill>
              </a:rPr>
              <a:t>menuLayout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07A5D233-9DAB-0C4D-970E-AC1A52AC73FB}"/>
              </a:ext>
            </a:extLst>
          </xdr:cNvPr>
          <xdr:cNvSpPr/>
        </xdr:nvSpPr>
        <xdr:spPr>
          <a:xfrm>
            <a:off x="3250419" y="7005947"/>
            <a:ext cx="3410044" cy="307109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85" name="四角形吹き出し 84">
            <a:extLst>
              <a:ext uri="{FF2B5EF4-FFF2-40B4-BE49-F238E27FC236}">
                <a16:creationId xmlns:a16="http://schemas.microsoft.com/office/drawing/2014/main" id="{B06D8F90-580B-004D-8E11-74AE95C12768}"/>
              </a:ext>
            </a:extLst>
          </xdr:cNvPr>
          <xdr:cNvSpPr/>
        </xdr:nvSpPr>
        <xdr:spPr>
          <a:xfrm>
            <a:off x="7306629" y="6569530"/>
            <a:ext cx="3266588" cy="956892"/>
          </a:xfrm>
          <a:prstGeom prst="wedgeRectCallout">
            <a:avLst>
              <a:gd name="adj1" fmla="val -74436"/>
              <a:gd name="adj2" fmla="val 12484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assetButtonLayout</a:t>
            </a:r>
          </a:p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(Touchable Opacity 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6" name="正方形/長方形 85">
            <a:extLst>
              <a:ext uri="{FF2B5EF4-FFF2-40B4-BE49-F238E27FC236}">
                <a16:creationId xmlns:a16="http://schemas.microsoft.com/office/drawing/2014/main" id="{9E788E7A-68F6-0749-A18F-F200DEF6FE09}"/>
              </a:ext>
            </a:extLst>
          </xdr:cNvPr>
          <xdr:cNvSpPr/>
        </xdr:nvSpPr>
        <xdr:spPr>
          <a:xfrm>
            <a:off x="3313150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93D789D5-2AD0-F04B-AA76-EF2081BF366F}"/>
              </a:ext>
            </a:extLst>
          </xdr:cNvPr>
          <xdr:cNvSpPr/>
        </xdr:nvSpPr>
        <xdr:spPr>
          <a:xfrm>
            <a:off x="3876491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97CEE455-AE6F-CC44-9B2A-27D90369E3BA}"/>
              </a:ext>
            </a:extLst>
          </xdr:cNvPr>
          <xdr:cNvSpPr/>
        </xdr:nvSpPr>
        <xdr:spPr>
          <a:xfrm>
            <a:off x="4434334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24002256-3FE6-D54F-AE3E-70DCEBEB77BB}"/>
              </a:ext>
            </a:extLst>
          </xdr:cNvPr>
          <xdr:cNvSpPr/>
        </xdr:nvSpPr>
        <xdr:spPr>
          <a:xfrm>
            <a:off x="4993552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18326176-7DE0-F644-A79F-56D81E76EC2E}"/>
              </a:ext>
            </a:extLst>
          </xdr:cNvPr>
          <xdr:cNvSpPr/>
        </xdr:nvSpPr>
        <xdr:spPr>
          <a:xfrm>
            <a:off x="5551396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E72FA013-4A1E-CE43-9832-DD42A62AA2EB}"/>
              </a:ext>
            </a:extLst>
          </xdr:cNvPr>
          <xdr:cNvSpPr/>
        </xdr:nvSpPr>
        <xdr:spPr>
          <a:xfrm>
            <a:off x="6110614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2" name="正方形/長方形 91">
            <a:extLst>
              <a:ext uri="{FF2B5EF4-FFF2-40B4-BE49-F238E27FC236}">
                <a16:creationId xmlns:a16="http://schemas.microsoft.com/office/drawing/2014/main" id="{B3C4022D-2795-4E40-B3A9-4C3883C90896}"/>
              </a:ext>
            </a:extLst>
          </xdr:cNvPr>
          <xdr:cNvSpPr/>
        </xdr:nvSpPr>
        <xdr:spPr>
          <a:xfrm>
            <a:off x="3313150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3" name="正方形/長方形 92">
            <a:extLst>
              <a:ext uri="{FF2B5EF4-FFF2-40B4-BE49-F238E27FC236}">
                <a16:creationId xmlns:a16="http://schemas.microsoft.com/office/drawing/2014/main" id="{884932C5-15CF-5A48-8923-1525F5BFD1ED}"/>
              </a:ext>
            </a:extLst>
          </xdr:cNvPr>
          <xdr:cNvSpPr/>
        </xdr:nvSpPr>
        <xdr:spPr>
          <a:xfrm>
            <a:off x="4463544" y="2033897"/>
            <a:ext cx="937118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4" name="正方形/長方形 93">
            <a:extLst>
              <a:ext uri="{FF2B5EF4-FFF2-40B4-BE49-F238E27FC236}">
                <a16:creationId xmlns:a16="http://schemas.microsoft.com/office/drawing/2014/main" id="{E4E9CC3D-1092-E34D-BB6B-C5FD043319FE}"/>
              </a:ext>
            </a:extLst>
          </xdr:cNvPr>
          <xdr:cNvSpPr/>
        </xdr:nvSpPr>
        <xdr:spPr>
          <a:xfrm>
            <a:off x="5609816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5" name="正方形/長方形 94">
            <a:extLst>
              <a:ext uri="{FF2B5EF4-FFF2-40B4-BE49-F238E27FC236}">
                <a16:creationId xmlns:a16="http://schemas.microsoft.com/office/drawing/2014/main" id="{77B117DA-3B6E-9D41-8133-40246F99A44E}"/>
              </a:ext>
            </a:extLst>
          </xdr:cNvPr>
          <xdr:cNvSpPr/>
        </xdr:nvSpPr>
        <xdr:spPr>
          <a:xfrm>
            <a:off x="3275050" y="2777424"/>
            <a:ext cx="3360783" cy="4124614"/>
          </a:xfrm>
          <a:prstGeom prst="rect">
            <a:avLst/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5B28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6" name="四角形吹き出し 95">
            <a:extLst>
              <a:ext uri="{FF2B5EF4-FFF2-40B4-BE49-F238E27FC236}">
                <a16:creationId xmlns:a16="http://schemas.microsoft.com/office/drawing/2014/main" id="{6CBF9ACB-770C-9544-9C87-0A0B46E952E8}"/>
              </a:ext>
            </a:extLst>
          </xdr:cNvPr>
          <xdr:cNvSpPr/>
        </xdr:nvSpPr>
        <xdr:spPr>
          <a:xfrm>
            <a:off x="7315287" y="5307384"/>
            <a:ext cx="1092389" cy="338508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mapLayout</a:t>
            </a:r>
          </a:p>
        </xdr:txBody>
      </xdr:sp>
      <xdr:sp macro="" textlink="">
        <xdr:nvSpPr>
          <xdr:cNvPr id="97" name="四角形吹き出し 96">
            <a:extLst>
              <a:ext uri="{FF2B5EF4-FFF2-40B4-BE49-F238E27FC236}">
                <a16:creationId xmlns:a16="http://schemas.microsoft.com/office/drawing/2014/main" id="{817A496C-EC2E-5547-8577-884010308D9E}"/>
              </a:ext>
            </a:extLst>
          </xdr:cNvPr>
          <xdr:cNvSpPr/>
        </xdr:nvSpPr>
        <xdr:spPr>
          <a:xfrm>
            <a:off x="7327987" y="4152839"/>
            <a:ext cx="2029110" cy="658317"/>
          </a:xfrm>
          <a:prstGeom prst="wedgeRectCallout">
            <a:avLst>
              <a:gd name="adj1" fmla="val -91666"/>
              <a:gd name="adj2" fmla="val -26086"/>
            </a:avLst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Touchable</a:t>
            </a:r>
            <a:r>
              <a:rPr kumimoji="1" lang="en-US" altLang="ja-JP" sz="1200" baseline="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 </a:t>
            </a:r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Opacity</a:t>
            </a:r>
          </a:p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(Invidible)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98" name="四角形吹き出し 97">
            <a:extLst>
              <a:ext uri="{FF2B5EF4-FFF2-40B4-BE49-F238E27FC236}">
                <a16:creationId xmlns:a16="http://schemas.microsoft.com/office/drawing/2014/main" id="{E6B7544A-55BF-9945-A6C8-A7E5E705D424}"/>
              </a:ext>
            </a:extLst>
          </xdr:cNvPr>
          <xdr:cNvSpPr/>
        </xdr:nvSpPr>
        <xdr:spPr>
          <a:xfrm>
            <a:off x="1033704" y="7892915"/>
            <a:ext cx="1719781" cy="676286"/>
          </a:xfrm>
          <a:prstGeom prst="wedgeRectCallout">
            <a:avLst>
              <a:gd name="adj1" fmla="val 94877"/>
              <a:gd name="adj2" fmla="val -78515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Touchable</a:t>
            </a:r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Opacity</a:t>
            </a:r>
          </a:p>
          <a:p>
            <a:pPr marL="0" indent="0" algn="ctr"/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5400">
          <a:solidFill>
            <a:srgbClr val="FF0000"/>
          </a:solidFill>
          <a:prstDash val="solid"/>
          <a:headEnd type="triangle" w="lg" len="lg"/>
          <a:tailEnd type="none" w="lg" len="lg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zoomScale="107" workbookViewId="0">
      <selection activeCell="C28" sqref="C28:D28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13</v>
      </c>
      <c r="D2" s="10" t="s">
        <v>19</v>
      </c>
    </row>
    <row r="3" spans="2:4">
      <c r="B3" s="6" t="s">
        <v>1</v>
      </c>
      <c r="C3" s="7" t="s">
        <v>12</v>
      </c>
      <c r="D3" s="7" t="s">
        <v>0</v>
      </c>
    </row>
    <row r="4" spans="2:4">
      <c r="B4" s="6"/>
      <c r="C4" s="7"/>
      <c r="D4" s="7"/>
    </row>
    <row r="5" spans="2:4">
      <c r="B5" s="6" t="s">
        <v>28</v>
      </c>
      <c r="C5" s="7" t="s">
        <v>12</v>
      </c>
      <c r="D5" s="7" t="s">
        <v>3</v>
      </c>
    </row>
    <row r="6" spans="2:4">
      <c r="B6" s="6"/>
      <c r="C6" s="8"/>
      <c r="D6" s="7"/>
    </row>
    <row r="7" spans="2:4">
      <c r="B7" s="6" t="s">
        <v>10</v>
      </c>
      <c r="C7" s="8" t="s">
        <v>18</v>
      </c>
      <c r="D7" s="7"/>
    </row>
    <row r="8" spans="2:4">
      <c r="B8" s="6"/>
      <c r="C8" s="8"/>
      <c r="D8" s="7"/>
    </row>
    <row r="9" spans="2:4" ht="19" customHeight="1">
      <c r="B9" s="35" t="s">
        <v>9</v>
      </c>
      <c r="C9" s="4" t="s">
        <v>77</v>
      </c>
      <c r="D9" s="5" t="s">
        <v>6</v>
      </c>
    </row>
    <row r="10" spans="2:4" ht="19" customHeight="1">
      <c r="B10" s="36"/>
      <c r="C10" s="4" t="s">
        <v>78</v>
      </c>
      <c r="D10" s="5" t="s">
        <v>5</v>
      </c>
    </row>
    <row r="11" spans="2:4" ht="19" customHeight="1">
      <c r="B11" s="36"/>
      <c r="C11" s="4" t="s">
        <v>79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12</v>
      </c>
      <c r="D13" s="7" t="s">
        <v>25</v>
      </c>
    </row>
    <row r="14" spans="2:4">
      <c r="B14" s="9"/>
      <c r="C14" s="7"/>
      <c r="D14" s="7"/>
    </row>
    <row r="15" spans="2:4">
      <c r="B15" s="37" t="s">
        <v>27</v>
      </c>
      <c r="C15" s="7" t="s">
        <v>12</v>
      </c>
      <c r="D15" s="7" t="s">
        <v>16</v>
      </c>
    </row>
    <row r="16" spans="2:4">
      <c r="B16" s="38"/>
      <c r="C16" s="3" t="s">
        <v>12</v>
      </c>
      <c r="D16" s="3" t="s">
        <v>26</v>
      </c>
    </row>
    <row r="17" spans="2:4">
      <c r="B17" s="6"/>
      <c r="C17" s="39"/>
      <c r="D17" s="39"/>
    </row>
    <row r="18" spans="2:4">
      <c r="B18" s="37" t="s">
        <v>14</v>
      </c>
      <c r="C18" s="7" t="s">
        <v>76</v>
      </c>
      <c r="D18" s="7" t="s">
        <v>11</v>
      </c>
    </row>
    <row r="19" spans="2:4">
      <c r="B19" s="40"/>
      <c r="C19" s="7" t="s">
        <v>80</v>
      </c>
      <c r="D19" s="7" t="s">
        <v>15</v>
      </c>
    </row>
    <row r="20" spans="2:4">
      <c r="B20" s="40"/>
      <c r="C20" s="7" t="s">
        <v>81</v>
      </c>
      <c r="D20" s="7" t="s">
        <v>17</v>
      </c>
    </row>
    <row r="21" spans="2:4">
      <c r="B21" s="38"/>
      <c r="C21" s="7" t="s">
        <v>82</v>
      </c>
      <c r="D21" s="7" t="s">
        <v>70</v>
      </c>
    </row>
    <row r="22" spans="2:4">
      <c r="B22" s="6"/>
      <c r="C22" s="39"/>
      <c r="D22" s="39"/>
    </row>
    <row r="23" spans="2:4">
      <c r="B23" s="6" t="s">
        <v>7</v>
      </c>
      <c r="C23" s="7" t="s">
        <v>12</v>
      </c>
      <c r="D23" s="7" t="s">
        <v>8</v>
      </c>
    </row>
    <row r="24" spans="2:4">
      <c r="C24" s="34"/>
      <c r="D24" s="34"/>
    </row>
    <row r="25" spans="2:4">
      <c r="C25" s="34"/>
      <c r="D25" s="34"/>
    </row>
    <row r="26" spans="2:4">
      <c r="C26" s="34"/>
      <c r="D26" s="34"/>
    </row>
    <row r="27" spans="2:4">
      <c r="C27" s="34"/>
      <c r="D27" s="34"/>
    </row>
    <row r="28" spans="2:4">
      <c r="C28" s="34"/>
      <c r="D28" s="34"/>
    </row>
    <row r="29" spans="2:4">
      <c r="C29" s="34"/>
      <c r="D29" s="34"/>
    </row>
    <row r="30" spans="2:4">
      <c r="C30" s="34"/>
      <c r="D30" s="34"/>
    </row>
    <row r="31" spans="2:4">
      <c r="C31" s="34"/>
      <c r="D31" s="34"/>
    </row>
    <row r="32" spans="2:4">
      <c r="C32" s="34"/>
      <c r="D32" s="34"/>
    </row>
    <row r="33" spans="3:4">
      <c r="C33" s="34"/>
      <c r="D33" s="34"/>
    </row>
    <row r="34" spans="3:4">
      <c r="C34" s="34"/>
      <c r="D34" s="34"/>
    </row>
    <row r="35" spans="3:4">
      <c r="C35" s="34"/>
      <c r="D35" s="34"/>
    </row>
  </sheetData>
  <mergeCells count="17">
    <mergeCell ref="B9:B11"/>
    <mergeCell ref="B15:B16"/>
    <mergeCell ref="C17:D17"/>
    <mergeCell ref="C22:D22"/>
    <mergeCell ref="B18:B21"/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</mergeCells>
  <phoneticPr fontId="1"/>
  <conditionalFormatting sqref="B2:B15 B17:B18 B22:B1048576">
    <cfRule type="expression" dxfId="21" priority="1">
      <formula>B2&lt;&gt;""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A2:P25"/>
  <sheetViews>
    <sheetView showGridLines="0" zoomScale="90" workbookViewId="0">
      <pane xSplit="12" ySplit="3" topLeftCell="M10" activePane="bottomRight" state="frozen"/>
      <selection pane="topRight" activeCell="F1" sqref="F1"/>
      <selection pane="bottomLeft" activeCell="A4" sqref="A4"/>
      <selection pane="bottomRight" activeCell="L24" sqref="L24"/>
    </sheetView>
  </sheetViews>
  <sheetFormatPr baseColWidth="10" defaultRowHeight="18" outlineLevelRow="1" outlineLevelCol="2"/>
  <cols>
    <col min="1" max="1" width="7.140625" style="32" bestFit="1" customWidth="1"/>
    <col min="2" max="2" width="7.140625" style="32" customWidth="1"/>
    <col min="3" max="3" width="7.5703125" style="32" bestFit="1" customWidth="1"/>
    <col min="4" max="4" width="4.85546875" customWidth="1" outlineLevel="1"/>
    <col min="5" max="5" width="6.28515625" style="27" customWidth="1" outlineLevel="1"/>
    <col min="6" max="6" width="21.42578125" customWidth="1"/>
    <col min="7" max="7" width="4.140625" hidden="1" customWidth="1" outlineLevel="1"/>
    <col min="8" max="8" width="7" hidden="1" customWidth="1" outlineLevel="2"/>
    <col min="9" max="9" width="27.85546875" customWidth="1" collapsed="1"/>
    <col min="10" max="10" width="3.7109375" hidden="1" customWidth="1" outlineLevel="1"/>
    <col min="11" max="11" width="15.7109375" hidden="1" customWidth="1" outlineLevel="2"/>
    <col min="12" max="12" width="24.28515625" customWidth="1" collapsed="1"/>
    <col min="13" max="13" width="39" style="30" customWidth="1"/>
    <col min="14" max="14" width="42.7109375" style="30" customWidth="1"/>
    <col min="15" max="15" width="40.42578125" style="30" bestFit="1" customWidth="1"/>
    <col min="16" max="16" width="24.7109375" customWidth="1"/>
  </cols>
  <sheetData>
    <row r="2" spans="1:16" ht="38" customHeight="1">
      <c r="A2" s="32" t="s">
        <v>119</v>
      </c>
      <c r="B2" s="32" t="s">
        <v>117</v>
      </c>
      <c r="C2" s="32" t="s">
        <v>116</v>
      </c>
      <c r="E2" s="41" t="s">
        <v>84</v>
      </c>
      <c r="F2" s="42"/>
      <c r="G2" s="31"/>
      <c r="H2" s="45" t="s">
        <v>85</v>
      </c>
      <c r="I2" s="46"/>
      <c r="J2" s="31"/>
      <c r="K2" s="47" t="s">
        <v>86</v>
      </c>
      <c r="L2" s="46"/>
      <c r="M2" s="43" t="s">
        <v>118</v>
      </c>
      <c r="N2" s="48" t="s">
        <v>99</v>
      </c>
      <c r="O2" s="43" t="s">
        <v>100</v>
      </c>
      <c r="P2" s="44" t="s">
        <v>48</v>
      </c>
    </row>
    <row r="3" spans="1:16" hidden="1" outlineLevel="1">
      <c r="E3" s="28" t="s">
        <v>43</v>
      </c>
      <c r="F3" s="26" t="s">
        <v>42</v>
      </c>
      <c r="G3" s="26"/>
      <c r="H3" s="29" t="s">
        <v>43</v>
      </c>
      <c r="I3" s="26" t="s">
        <v>42</v>
      </c>
      <c r="J3" s="26"/>
      <c r="K3" s="29" t="s">
        <v>43</v>
      </c>
      <c r="L3" s="26" t="s">
        <v>42</v>
      </c>
      <c r="M3" s="43"/>
      <c r="N3" s="49"/>
      <c r="O3" s="43"/>
      <c r="P3" s="44"/>
    </row>
    <row r="4" spans="1:16" ht="35" customHeight="1" collapsed="1">
      <c r="C4" s="33">
        <v>44653</v>
      </c>
      <c r="D4">
        <v>1</v>
      </c>
      <c r="E4" s="27" t="s">
        <v>76</v>
      </c>
      <c r="F4" t="str">
        <f>VLOOKUP(E4, 概要!$C$18:$D$40, 2, FALSE)</f>
        <v>釣り場マップ作成</v>
      </c>
      <c r="G4">
        <v>1</v>
      </c>
      <c r="H4" t="str">
        <f t="shared" ref="H4:H22" si="0">"[FC_"&amp;TEXT(D4,"00")&amp;"_"&amp;TEXT(G4,"00")&amp;"]"</f>
        <v>[FC_01_01]</v>
      </c>
      <c r="I4" t="s">
        <v>44</v>
      </c>
      <c r="J4">
        <v>1</v>
      </c>
      <c r="K4" t="str">
        <f t="shared" ref="K4:K22" si="1">"[FC_"&amp;TEXT(D4,"00")&amp;"_"&amp;TEXT(G4,"00")&amp;"_"&amp;TEXT(J4,"00"&amp;"]")</f>
        <v>[FC_01_01_01]</v>
      </c>
      <c r="L4" t="s">
        <v>66</v>
      </c>
      <c r="M4" s="30" t="s">
        <v>109</v>
      </c>
      <c r="N4" s="30" t="s">
        <v>108</v>
      </c>
      <c r="P4" t="s">
        <v>56</v>
      </c>
    </row>
    <row r="5" spans="1:16" ht="35" customHeight="1">
      <c r="D5">
        <f>IF(E5=E4, D4, D4+1)</f>
        <v>1</v>
      </c>
      <c r="E5" s="27" t="s">
        <v>76</v>
      </c>
      <c r="F5" t="str">
        <f>VLOOKUP(E5, 概要!$C$18:$D$40, 2, FALSE)</f>
        <v>釣り場マップ作成</v>
      </c>
      <c r="G5">
        <f>IF(I5=I4, G4, G4+1)</f>
        <v>2</v>
      </c>
      <c r="H5" t="str">
        <f t="shared" si="0"/>
        <v>[FC_01_02]</v>
      </c>
      <c r="I5" s="30" t="s">
        <v>101</v>
      </c>
      <c r="J5">
        <f>IF(I5=I4, J4+1, 1)</f>
        <v>1</v>
      </c>
      <c r="K5" t="str">
        <f t="shared" si="1"/>
        <v>[FC_01_02_01]</v>
      </c>
      <c r="L5" t="s">
        <v>97</v>
      </c>
      <c r="M5" s="30" t="s">
        <v>110</v>
      </c>
    </row>
    <row r="6" spans="1:16" ht="35" customHeight="1">
      <c r="D6">
        <f t="shared" ref="D6:D8" si="2">IF(E6=E5, D5, D5+1)</f>
        <v>1</v>
      </c>
      <c r="E6" s="27" t="s">
        <v>76</v>
      </c>
      <c r="F6" t="str">
        <f>VLOOKUP(E6, 概要!$C$18:$D$40, 2, FALSE)</f>
        <v>釣り場マップ作成</v>
      </c>
      <c r="G6">
        <f t="shared" ref="G6:G21" si="3">IF(I6=I5, G5, G5+1)</f>
        <v>2</v>
      </c>
      <c r="H6" t="str">
        <f t="shared" si="0"/>
        <v>[FC_01_02]</v>
      </c>
      <c r="I6" s="30" t="s">
        <v>101</v>
      </c>
      <c r="J6">
        <f>IF(I6=I5, J5+1, 1)</f>
        <v>2</v>
      </c>
      <c r="K6" t="str">
        <f t="shared" si="1"/>
        <v>[FC_01_02_02]</v>
      </c>
      <c r="L6" s="25" t="s">
        <v>96</v>
      </c>
      <c r="M6" s="30" t="s">
        <v>111</v>
      </c>
      <c r="N6" s="30" t="s">
        <v>112</v>
      </c>
    </row>
    <row r="7" spans="1:16" ht="35" customHeight="1">
      <c r="D7">
        <f t="shared" si="2"/>
        <v>1</v>
      </c>
      <c r="E7" s="27" t="s">
        <v>76</v>
      </c>
      <c r="F7" t="str">
        <f>VLOOKUP(E7, 概要!$C$18:$D$40, 2, FALSE)</f>
        <v>釣り場マップ作成</v>
      </c>
      <c r="G7">
        <f t="shared" si="3"/>
        <v>2</v>
      </c>
      <c r="H7" t="str">
        <f t="shared" si="0"/>
        <v>[FC_01_02]</v>
      </c>
      <c r="I7" s="30" t="s">
        <v>101</v>
      </c>
      <c r="J7">
        <f t="shared" ref="J7:J21" si="4">IF(I7=I6, J6+1, 1)</f>
        <v>3</v>
      </c>
      <c r="K7" t="str">
        <f t="shared" si="1"/>
        <v>[FC_01_02_03]</v>
      </c>
      <c r="L7" s="25" t="s">
        <v>98</v>
      </c>
      <c r="M7" s="30" t="s">
        <v>113</v>
      </c>
      <c r="N7" s="30" t="s">
        <v>88</v>
      </c>
    </row>
    <row r="8" spans="1:16" ht="57">
      <c r="A8" s="32" t="s">
        <v>120</v>
      </c>
      <c r="C8" s="33"/>
      <c r="D8">
        <f t="shared" si="2"/>
        <v>1</v>
      </c>
      <c r="E8" s="27" t="s">
        <v>76</v>
      </c>
      <c r="F8" t="str">
        <f>VLOOKUP(E8, 概要!$C$18:$D$40, 2, FALSE)</f>
        <v>釣り場マップ作成</v>
      </c>
      <c r="G8">
        <f t="shared" si="3"/>
        <v>3</v>
      </c>
      <c r="H8" t="str">
        <f t="shared" si="0"/>
        <v>[FC_01_03]</v>
      </c>
      <c r="I8" s="30" t="s">
        <v>103</v>
      </c>
      <c r="J8">
        <f t="shared" si="4"/>
        <v>1</v>
      </c>
      <c r="K8" t="str">
        <f t="shared" si="1"/>
        <v>[FC_01_03_01]</v>
      </c>
      <c r="L8" s="25" t="s">
        <v>104</v>
      </c>
      <c r="M8" s="30" t="s">
        <v>124</v>
      </c>
      <c r="N8" s="30" t="s">
        <v>123</v>
      </c>
      <c r="O8" s="30" t="s">
        <v>126</v>
      </c>
    </row>
    <row r="9" spans="1:16" ht="44" customHeight="1">
      <c r="A9" s="32" t="s">
        <v>120</v>
      </c>
      <c r="D9">
        <f>IF(E9=E8, D8, D8+1)</f>
        <v>1</v>
      </c>
      <c r="E9" s="27" t="s">
        <v>76</v>
      </c>
      <c r="F9" t="str">
        <f>VLOOKUP(E9, 概要!$C$18:$D$40, 2, FALSE)</f>
        <v>釣り場マップ作成</v>
      </c>
      <c r="G9">
        <f>IF(I9=I8, G8, G8+1)</f>
        <v>3</v>
      </c>
      <c r="H9" t="str">
        <f t="shared" si="0"/>
        <v>[FC_01_03]</v>
      </c>
      <c r="I9" s="30" t="s">
        <v>103</v>
      </c>
      <c r="J9">
        <f>IF(I9=I8, J8+1, 1)</f>
        <v>2</v>
      </c>
      <c r="K9" t="str">
        <f t="shared" si="1"/>
        <v>[FC_01_03_02]</v>
      </c>
      <c r="L9" s="25" t="s">
        <v>104</v>
      </c>
      <c r="M9" s="30" t="s">
        <v>121</v>
      </c>
      <c r="N9" s="30" t="s">
        <v>122</v>
      </c>
    </row>
    <row r="10" spans="1:16" ht="19">
      <c r="C10" s="33"/>
      <c r="D10">
        <f t="shared" ref="D10:D21" si="5">IF(E10=E9, D9, D9+1)</f>
        <v>1</v>
      </c>
      <c r="E10" s="27" t="s">
        <v>76</v>
      </c>
      <c r="F10" t="str">
        <f>VLOOKUP(E10, 概要!$C$18:$D$40, 2, FALSE)</f>
        <v>釣り場マップ作成</v>
      </c>
      <c r="G10">
        <f t="shared" si="3"/>
        <v>3</v>
      </c>
      <c r="H10" t="str">
        <f t="shared" si="0"/>
        <v>[FC_01_03]</v>
      </c>
      <c r="I10" s="30" t="s">
        <v>106</v>
      </c>
      <c r="J10">
        <f t="shared" si="4"/>
        <v>3</v>
      </c>
      <c r="K10" t="str">
        <f t="shared" si="1"/>
        <v>[FC_01_03_03]</v>
      </c>
      <c r="L10" s="25" t="s">
        <v>105</v>
      </c>
      <c r="M10" s="30" t="s">
        <v>114</v>
      </c>
      <c r="N10" s="30" t="s">
        <v>88</v>
      </c>
    </row>
    <row r="11" spans="1:16" ht="35" customHeight="1">
      <c r="D11">
        <f t="shared" si="5"/>
        <v>1</v>
      </c>
      <c r="E11" s="27" t="s">
        <v>76</v>
      </c>
      <c r="F11" t="str">
        <f>VLOOKUP(E11, 概要!$C$18:$D$40, 2, FALSE)</f>
        <v>釣り場マップ作成</v>
      </c>
      <c r="G11">
        <f t="shared" si="3"/>
        <v>4</v>
      </c>
      <c r="H11" t="str">
        <f t="shared" si="0"/>
        <v>[FC_01_04]</v>
      </c>
      <c r="I11" s="30" t="s">
        <v>107</v>
      </c>
      <c r="J11">
        <f t="shared" si="4"/>
        <v>1</v>
      </c>
      <c r="K11" t="str">
        <f t="shared" si="1"/>
        <v>[FC_01_04_01]</v>
      </c>
      <c r="L11" s="25" t="s">
        <v>102</v>
      </c>
      <c r="M11" s="30" t="s">
        <v>90</v>
      </c>
      <c r="N11" s="30" t="s">
        <v>88</v>
      </c>
    </row>
    <row r="12" spans="1:16" ht="35" customHeight="1">
      <c r="D12">
        <f t="shared" si="5"/>
        <v>1</v>
      </c>
      <c r="E12" s="27" t="s">
        <v>76</v>
      </c>
      <c r="F12" t="str">
        <f>VLOOKUP(E12, 概要!$C$18:$D$40, 2, FALSE)</f>
        <v>釣り場マップ作成</v>
      </c>
      <c r="G12">
        <f t="shared" si="3"/>
        <v>4</v>
      </c>
      <c r="H12" t="str">
        <f t="shared" si="0"/>
        <v>[FC_01_04]</v>
      </c>
      <c r="I12" s="30" t="s">
        <v>107</v>
      </c>
      <c r="J12">
        <f t="shared" si="4"/>
        <v>2</v>
      </c>
      <c r="K12" t="str">
        <f t="shared" si="1"/>
        <v>[FC_01_04_02]</v>
      </c>
      <c r="L12" s="25" t="s">
        <v>89</v>
      </c>
      <c r="M12" s="30" t="s">
        <v>91</v>
      </c>
      <c r="N12" s="30" t="s">
        <v>88</v>
      </c>
    </row>
    <row r="13" spans="1:16" ht="64" customHeight="1">
      <c r="D13">
        <f t="shared" si="5"/>
        <v>1</v>
      </c>
      <c r="E13" s="27" t="s">
        <v>76</v>
      </c>
      <c r="F13" t="str">
        <f>VLOOKUP(E13, 概要!$C$18:$D$40, 2, FALSE)</f>
        <v>釣り場マップ作成</v>
      </c>
      <c r="G13">
        <f t="shared" si="3"/>
        <v>5</v>
      </c>
      <c r="H13" t="str">
        <f t="shared" si="0"/>
        <v>[FC_01_05]</v>
      </c>
      <c r="I13" s="30" t="s">
        <v>54</v>
      </c>
      <c r="J13">
        <f t="shared" si="4"/>
        <v>1</v>
      </c>
      <c r="K13" t="str">
        <f t="shared" si="1"/>
        <v>[FC_01_05_01]</v>
      </c>
      <c r="L13" t="s">
        <v>45</v>
      </c>
      <c r="M13" s="30" t="s">
        <v>53</v>
      </c>
      <c r="N13" s="30" t="s">
        <v>115</v>
      </c>
      <c r="O13" s="30" t="s">
        <v>55</v>
      </c>
    </row>
    <row r="14" spans="1:16" ht="35" customHeight="1">
      <c r="D14">
        <f t="shared" si="5"/>
        <v>1</v>
      </c>
      <c r="E14" s="27" t="s">
        <v>76</v>
      </c>
      <c r="F14" t="str">
        <f>VLOOKUP(E14, 概要!$C$18:$D$40, 2, FALSE)</f>
        <v>釣り場マップ作成</v>
      </c>
      <c r="G14">
        <f t="shared" si="3"/>
        <v>6</v>
      </c>
      <c r="H14" t="str">
        <f t="shared" si="0"/>
        <v>[FC_01_06]</v>
      </c>
      <c r="I14" s="30" t="s">
        <v>46</v>
      </c>
      <c r="J14">
        <f t="shared" si="4"/>
        <v>1</v>
      </c>
      <c r="K14" t="str">
        <f t="shared" si="1"/>
        <v>[FC_01_06_01]</v>
      </c>
      <c r="L14" t="s">
        <v>67</v>
      </c>
      <c r="M14" s="30" t="s">
        <v>87</v>
      </c>
    </row>
    <row r="15" spans="1:16" ht="35" customHeight="1">
      <c r="D15">
        <f t="shared" si="5"/>
        <v>1</v>
      </c>
      <c r="E15" s="27" t="s">
        <v>76</v>
      </c>
      <c r="F15" t="str">
        <f>VLOOKUP(E15, 概要!$C$18:$D$40, 2, FALSE)</f>
        <v>釣り場マップ作成</v>
      </c>
      <c r="G15">
        <f t="shared" si="3"/>
        <v>7</v>
      </c>
      <c r="H15" t="str">
        <f t="shared" si="0"/>
        <v>[FC_01_07]</v>
      </c>
      <c r="I15" s="30" t="s">
        <v>47</v>
      </c>
      <c r="J15">
        <f t="shared" si="4"/>
        <v>1</v>
      </c>
      <c r="K15" t="str">
        <f t="shared" si="1"/>
        <v>[FC_01_07_01]</v>
      </c>
      <c r="L15" t="s">
        <v>69</v>
      </c>
      <c r="M15" s="30" t="s">
        <v>88</v>
      </c>
    </row>
    <row r="16" spans="1:16" ht="35" customHeight="1">
      <c r="D16">
        <f t="shared" si="5"/>
        <v>2</v>
      </c>
      <c r="E16" s="27" t="s">
        <v>83</v>
      </c>
      <c r="F16" t="str">
        <f>VLOOKUP(E16, 概要!$C$18:$D$40, 2, FALSE)</f>
        <v>釣果記録</v>
      </c>
      <c r="G16">
        <f t="shared" si="3"/>
        <v>8</v>
      </c>
      <c r="H16" t="str">
        <f t="shared" si="0"/>
        <v>[FC_02_08]</v>
      </c>
      <c r="I16" s="30" t="s">
        <v>52</v>
      </c>
      <c r="J16">
        <f t="shared" si="4"/>
        <v>1</v>
      </c>
      <c r="K16" t="str">
        <f t="shared" si="1"/>
        <v>[FC_02_08_01]</v>
      </c>
      <c r="L16" t="s">
        <v>88</v>
      </c>
    </row>
    <row r="17" spans="4:12" ht="35" hidden="1" customHeight="1" outlineLevel="1">
      <c r="D17">
        <f t="shared" si="5"/>
        <v>2</v>
      </c>
      <c r="E17" s="27" t="s">
        <v>83</v>
      </c>
      <c r="F17" t="str">
        <f>VLOOKUP(E17, 概要!$C$18:$D$40, 2, FALSE)</f>
        <v>釣果記録</v>
      </c>
      <c r="G17">
        <f t="shared" si="3"/>
        <v>9</v>
      </c>
      <c r="H17" t="str">
        <f t="shared" si="0"/>
        <v>[FC_02_09]</v>
      </c>
      <c r="I17" s="30" t="s">
        <v>51</v>
      </c>
      <c r="J17">
        <f t="shared" si="4"/>
        <v>1</v>
      </c>
      <c r="K17" t="str">
        <f t="shared" si="1"/>
        <v>[FC_02_09_01]</v>
      </c>
      <c r="L17" t="s">
        <v>72</v>
      </c>
    </row>
    <row r="18" spans="4:12" ht="35" hidden="1" customHeight="1" outlineLevel="1">
      <c r="D18">
        <f t="shared" si="5"/>
        <v>2</v>
      </c>
      <c r="E18" s="27" t="s">
        <v>83</v>
      </c>
      <c r="F18" t="str">
        <f>VLOOKUP(E18, 概要!$C$18:$D$40, 2, FALSE)</f>
        <v>釣果記録</v>
      </c>
      <c r="G18">
        <f t="shared" si="3"/>
        <v>10</v>
      </c>
      <c r="H18" t="str">
        <f t="shared" si="0"/>
        <v>[FC_02_10]</v>
      </c>
      <c r="I18" s="30" t="s">
        <v>49</v>
      </c>
      <c r="J18">
        <f t="shared" si="4"/>
        <v>1</v>
      </c>
      <c r="K18" t="str">
        <f t="shared" si="1"/>
        <v>[FC_02_10_01]</v>
      </c>
      <c r="L18" t="s">
        <v>73</v>
      </c>
    </row>
    <row r="19" spans="4:12" ht="35" hidden="1" customHeight="1" outlineLevel="1">
      <c r="D19">
        <f t="shared" si="5"/>
        <v>2</v>
      </c>
      <c r="E19" s="27" t="s">
        <v>83</v>
      </c>
      <c r="F19" t="str">
        <f>VLOOKUP(E19, 概要!$C$18:$D$40, 2, FALSE)</f>
        <v>釣果記録</v>
      </c>
      <c r="G19">
        <f t="shared" si="3"/>
        <v>11</v>
      </c>
      <c r="H19" t="str">
        <f t="shared" si="0"/>
        <v>[FC_02_11]</v>
      </c>
      <c r="I19" s="30" t="s">
        <v>50</v>
      </c>
      <c r="J19">
        <f t="shared" si="4"/>
        <v>1</v>
      </c>
      <c r="K19" t="str">
        <f t="shared" si="1"/>
        <v>[FC_02_11_01]</v>
      </c>
      <c r="L19" t="s">
        <v>74</v>
      </c>
    </row>
    <row r="20" spans="4:12" ht="35" customHeight="1" collapsed="1">
      <c r="D20">
        <f t="shared" si="5"/>
        <v>3</v>
      </c>
      <c r="E20" s="27" t="s">
        <v>81</v>
      </c>
      <c r="F20" t="str">
        <f>VLOOKUP(E20, 概要!$C$18:$D$40, 2, FALSE)</f>
        <v>データ分析</v>
      </c>
      <c r="G20">
        <f t="shared" si="3"/>
        <v>12</v>
      </c>
      <c r="H20" t="str">
        <f t="shared" si="0"/>
        <v>[FC_03_12]</v>
      </c>
      <c r="I20" s="30" t="s">
        <v>71</v>
      </c>
      <c r="J20">
        <f t="shared" si="4"/>
        <v>1</v>
      </c>
      <c r="K20" t="str">
        <f t="shared" si="1"/>
        <v>[FC_03_12_01]</v>
      </c>
      <c r="L20" t="s">
        <v>75</v>
      </c>
    </row>
    <row r="21" spans="4:12" ht="35" customHeight="1">
      <c r="D21">
        <f t="shared" si="5"/>
        <v>4</v>
      </c>
      <c r="E21" s="27" t="s">
        <v>82</v>
      </c>
      <c r="F21" t="str">
        <f>VLOOKUP(E21, 概要!$C$18:$D$40, 2, FALSE)</f>
        <v>ユーザインターフェース</v>
      </c>
      <c r="G21">
        <f t="shared" si="3"/>
        <v>13</v>
      </c>
      <c r="H21" t="str">
        <f t="shared" si="0"/>
        <v>[FC_04_13]</v>
      </c>
      <c r="I21" s="30" t="s">
        <v>129</v>
      </c>
      <c r="J21">
        <f t="shared" si="4"/>
        <v>1</v>
      </c>
      <c r="K21" t="str">
        <f t="shared" si="1"/>
        <v>[FC_04_13_01]</v>
      </c>
      <c r="L21" t="s">
        <v>131</v>
      </c>
    </row>
    <row r="22" spans="4:12" ht="35" customHeight="1">
      <c r="D22">
        <v>4</v>
      </c>
      <c r="E22" s="27" t="s">
        <v>82</v>
      </c>
      <c r="F22" t="str">
        <f>VLOOKUP(E22, 概要!$C$18:$D$40, 2, FALSE)</f>
        <v>ユーザインターフェース</v>
      </c>
      <c r="G22">
        <f t="shared" ref="G22" si="6">IF(I22=I21, G21, G21+1)</f>
        <v>14</v>
      </c>
      <c r="H22" t="str">
        <f t="shared" si="0"/>
        <v>[FC_04_14]</v>
      </c>
      <c r="I22" s="30" t="s">
        <v>128</v>
      </c>
      <c r="J22">
        <f t="shared" ref="J22" si="7">IF(I22=I21, J21+1, 1)</f>
        <v>1</v>
      </c>
      <c r="K22" t="str">
        <f t="shared" si="1"/>
        <v>[FC_04_14_01]</v>
      </c>
      <c r="L22" t="s">
        <v>132</v>
      </c>
    </row>
    <row r="23" spans="4:12" ht="35" customHeight="1">
      <c r="D23">
        <v>4</v>
      </c>
      <c r="E23" s="27" t="s">
        <v>82</v>
      </c>
      <c r="F23" t="str">
        <f>VLOOKUP(E23, 概要!$C$18:$D$40, 2, FALSE)</f>
        <v>ユーザインターフェース</v>
      </c>
      <c r="I23" s="30" t="s">
        <v>128</v>
      </c>
      <c r="L23" t="s">
        <v>133</v>
      </c>
    </row>
    <row r="24" spans="4:12" ht="35" customHeight="1">
      <c r="D24">
        <v>4</v>
      </c>
      <c r="E24" s="27" t="s">
        <v>82</v>
      </c>
      <c r="F24" t="str">
        <f>VLOOKUP(E24, 概要!$C$18:$D$40, 2, FALSE)</f>
        <v>ユーザインターフェース</v>
      </c>
      <c r="I24" s="30" t="s">
        <v>128</v>
      </c>
      <c r="L24" t="s">
        <v>134</v>
      </c>
    </row>
    <row r="25" spans="4:12" ht="35" customHeight="1">
      <c r="D25">
        <v>4</v>
      </c>
      <c r="E25" s="27" t="s">
        <v>82</v>
      </c>
      <c r="F25" t="str">
        <f>VLOOKUP(E25, 概要!$C$18:$D$40, 2, FALSE)</f>
        <v>ユーザインターフェース</v>
      </c>
      <c r="G25">
        <f>IF(I25=I22, G22, G22+1)</f>
        <v>15</v>
      </c>
      <c r="H25" t="str">
        <f>"[FC_"&amp;TEXT(D25,"00")&amp;"_"&amp;TEXT(G25,"00")&amp;"]"</f>
        <v>[FC_04_15]</v>
      </c>
      <c r="I25" s="30" t="s">
        <v>130</v>
      </c>
      <c r="J25">
        <f>IF(I25=I22, J22+1, 1)</f>
        <v>1</v>
      </c>
      <c r="K25" t="str">
        <f>"[FC_"&amp;TEXT(D25,"00")&amp;"_"&amp;TEXT(G25,"00")&amp;"_"&amp;TEXT(J25,"00"&amp;"]")</f>
        <v>[FC_04_15_01]</v>
      </c>
      <c r="L25" t="s">
        <v>127</v>
      </c>
    </row>
  </sheetData>
  <mergeCells count="7">
    <mergeCell ref="E2:F2"/>
    <mergeCell ref="M2:M3"/>
    <mergeCell ref="O2:O3"/>
    <mergeCell ref="P2:P3"/>
    <mergeCell ref="H2:I2"/>
    <mergeCell ref="K2:L2"/>
    <mergeCell ref="N2:N3"/>
  </mergeCells>
  <phoneticPr fontId="1"/>
  <conditionalFormatting sqref="D26:W1003 D4:W24">
    <cfRule type="expression" dxfId="20" priority="9">
      <formula>D4=D3</formula>
    </cfRule>
  </conditionalFormatting>
  <conditionalFormatting sqref="E4:P1048576">
    <cfRule type="expression" dxfId="19" priority="25">
      <formula>COUNTA($E4:$K4)&gt;=1</formula>
    </cfRule>
  </conditionalFormatting>
  <conditionalFormatting sqref="E16:L16 L17:L25 E17:E25">
    <cfRule type="expression" dxfId="18" priority="27">
      <formula>E16=#REF!</formula>
    </cfRule>
  </conditionalFormatting>
  <conditionalFormatting sqref="G15 J15:K15 G21:G24 J21:K24">
    <cfRule type="expression" dxfId="17" priority="29">
      <formula>G15=G13</formula>
    </cfRule>
  </conditionalFormatting>
  <conditionalFormatting sqref="H17 F13:L13 F8:L9">
    <cfRule type="expression" dxfId="16" priority="30">
      <formula>F8=F5</formula>
    </cfRule>
  </conditionalFormatting>
  <conditionalFormatting sqref="H17 I12 F8:L10">
    <cfRule type="expression" dxfId="15" priority="32">
      <formula>F8=F6</formula>
    </cfRule>
  </conditionalFormatting>
  <conditionalFormatting sqref="C4:Q1004">
    <cfRule type="expression" dxfId="14" priority="3">
      <formula>$C4&lt;&gt;""</formula>
    </cfRule>
  </conditionalFormatting>
  <conditionalFormatting sqref="A4:XFD104">
    <cfRule type="expression" dxfId="13" priority="2">
      <formula>$B4&lt;&gt;""</formula>
    </cfRule>
  </conditionalFormatting>
  <conditionalFormatting sqref="I10:I12 J25:K25 G25">
    <cfRule type="expression" dxfId="12" priority="54">
      <formula>G10=G6</formula>
    </cfRule>
  </conditionalFormatting>
  <conditionalFormatting sqref="I10:I11 D25:W25">
    <cfRule type="expression" dxfId="11" priority="73">
      <formula>D10=D7</formula>
    </cfRule>
  </conditionalFormatting>
  <conditionalFormatting sqref="A4:XFD103">
    <cfRule type="expression" dxfId="10" priority="1">
      <formula>$A4&lt;&gt;""</formula>
    </cfRule>
  </conditionalFormatting>
  <conditionalFormatting sqref="D25:W25">
    <cfRule type="expression" dxfId="9" priority="79">
      <formula>D25=D21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B32" sqref="B32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51"/>
      <c r="C1" s="52"/>
      <c r="D1" s="52"/>
      <c r="E1" s="52"/>
      <c r="F1" s="52"/>
      <c r="G1" s="53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54" t="s">
        <v>24</v>
      </c>
      <c r="C2" s="55"/>
      <c r="D2" s="50" t="s">
        <v>22</v>
      </c>
      <c r="E2" s="50"/>
      <c r="F2" s="50" t="s">
        <v>23</v>
      </c>
      <c r="G2" s="50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35</v>
      </c>
      <c r="B3" s="24" t="s">
        <v>43</v>
      </c>
      <c r="C3" s="12" t="s">
        <v>41</v>
      </c>
      <c r="D3" s="21" t="s">
        <v>20</v>
      </c>
      <c r="E3" s="21" t="s">
        <v>21</v>
      </c>
      <c r="F3" s="22" t="s">
        <v>20</v>
      </c>
      <c r="G3" s="23" t="s">
        <v>21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12</v>
      </c>
      <c r="C4" t="s">
        <v>29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12</v>
      </c>
      <c r="C6" t="s">
        <v>30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12</v>
      </c>
      <c r="C8" t="s">
        <v>31</v>
      </c>
      <c r="D8" s="13" t="s">
        <v>12</v>
      </c>
      <c r="E8" s="13" t="s">
        <v>12</v>
      </c>
      <c r="F8" t="s">
        <v>12</v>
      </c>
      <c r="G8" t="s">
        <v>12</v>
      </c>
    </row>
    <row r="9" spans="1:59" outlineLevel="1">
      <c r="A9" s="17"/>
      <c r="B9" s="25" t="s">
        <v>12</v>
      </c>
      <c r="C9" t="s">
        <v>32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12</v>
      </c>
      <c r="C10" s="30" t="s">
        <v>63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34</v>
      </c>
      <c r="B11" s="25" t="s">
        <v>12</v>
      </c>
      <c r="C11" t="s">
        <v>33</v>
      </c>
      <c r="D11" s="13" t="s">
        <v>12</v>
      </c>
      <c r="E11" s="13" t="s">
        <v>12</v>
      </c>
      <c r="F11" t="s">
        <v>12</v>
      </c>
      <c r="G11" t="s">
        <v>12</v>
      </c>
    </row>
    <row r="12" spans="1:59">
      <c r="A12" s="17"/>
    </row>
    <row r="13" spans="1:59">
      <c r="A13" s="17"/>
      <c r="B13" t="s">
        <v>12</v>
      </c>
      <c r="C13" t="s">
        <v>37</v>
      </c>
      <c r="D13" t="s">
        <v>12</v>
      </c>
      <c r="E13" t="s">
        <v>12</v>
      </c>
      <c r="F13" t="s">
        <v>12</v>
      </c>
      <c r="G13" t="s">
        <v>12</v>
      </c>
    </row>
    <row r="14" spans="1:59" outlineLevel="1">
      <c r="A14" s="17"/>
      <c r="B14" t="s">
        <v>12</v>
      </c>
      <c r="C14" t="s">
        <v>38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12</v>
      </c>
      <c r="C15" t="s">
        <v>39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12</v>
      </c>
      <c r="C16" t="s">
        <v>64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12</v>
      </c>
      <c r="C18" t="s">
        <v>36</v>
      </c>
      <c r="D18" t="s">
        <v>12</v>
      </c>
      <c r="E18" t="s">
        <v>12</v>
      </c>
      <c r="F18" t="s">
        <v>12</v>
      </c>
      <c r="G18" t="s">
        <v>12</v>
      </c>
    </row>
    <row r="19" spans="1:7">
      <c r="A19" s="17"/>
      <c r="B19" t="s">
        <v>57</v>
      </c>
      <c r="C19" t="e">
        <f>VLOOKUP(B19,機能詳細!$K$3:$L$89, 2, FALSE)</f>
        <v>#N/A</v>
      </c>
      <c r="D19" s="13">
        <v>44648</v>
      </c>
    </row>
    <row r="20" spans="1:7">
      <c r="A20" s="17"/>
      <c r="B20" t="s">
        <v>58</v>
      </c>
      <c r="C20" t="e">
        <f>VLOOKUP(B20,機能詳細!$K$3:$L$89, 2, FALSE)</f>
        <v>#N/A</v>
      </c>
    </row>
    <row r="21" spans="1:7">
      <c r="A21" s="17"/>
      <c r="B21" t="s">
        <v>59</v>
      </c>
      <c r="C21" t="e">
        <f>VLOOKUP(B21,機能詳細!$K$3:$L$89, 2, FALSE)</f>
        <v>#N/A</v>
      </c>
    </row>
    <row r="22" spans="1:7">
      <c r="A22" s="17"/>
      <c r="B22" t="s">
        <v>61</v>
      </c>
      <c r="C22" t="e">
        <f>VLOOKUP(B22,機能詳細!$K$3:$L$89, 2, FALSE)</f>
        <v>#N/A</v>
      </c>
    </row>
    <row r="23" spans="1:7">
      <c r="A23" s="17"/>
      <c r="B23" t="s">
        <v>65</v>
      </c>
      <c r="C23" t="e">
        <f>VLOOKUP(B23,機能詳細!$K$3:$L$89, 2, FALSE)</f>
        <v>#N/A</v>
      </c>
    </row>
    <row r="24" spans="1:7">
      <c r="A24" s="17"/>
      <c r="B24" t="s">
        <v>68</v>
      </c>
      <c r="C24" t="e">
        <f>VLOOKUP(B24,機能詳細!$K$3:$L$89, 2, FALSE)</f>
        <v>#N/A</v>
      </c>
    </row>
    <row r="25" spans="1:7">
      <c r="A25" s="17"/>
      <c r="B25" t="s">
        <v>60</v>
      </c>
      <c r="C25" t="e">
        <f>VLOOKUP(B25,機能詳細!$K$3:$L$89, 2, FALSE)</f>
        <v>#N/A</v>
      </c>
    </row>
    <row r="26" spans="1:7">
      <c r="A26" s="17"/>
      <c r="B26" t="s">
        <v>62</v>
      </c>
      <c r="C26" t="e">
        <f>VLOOKUP(B26,機能詳細!$K$3:$L$89, 2, FALSE)</f>
        <v>#N/A</v>
      </c>
    </row>
    <row r="27" spans="1:7">
      <c r="A27" s="17"/>
    </row>
    <row r="28" spans="1:7">
      <c r="B28" t="s">
        <v>40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8" priority="9">
      <formula>YEAR(H1)=YEAR(G1)</formula>
    </cfRule>
  </conditionalFormatting>
  <conditionalFormatting sqref="H2:BG2">
    <cfRule type="expression" dxfId="7" priority="8">
      <formula>MONTH(H2)=MONTH(G1)</formula>
    </cfRule>
  </conditionalFormatting>
  <conditionalFormatting sqref="B4:BG27">
    <cfRule type="expression" dxfId="6" priority="7">
      <formula>AND($B4&lt;&gt;"", B$3&lt;&gt;"")</formula>
    </cfRule>
  </conditionalFormatting>
  <conditionalFormatting sqref="B4:C1048576">
    <cfRule type="expression" dxfId="5" priority="6">
      <formula>$B4&lt;&gt;""</formula>
    </cfRule>
  </conditionalFormatting>
  <conditionalFormatting sqref="H4:BG35">
    <cfRule type="expression" dxfId="4" priority="10">
      <formula>AND(H$3&gt;=$D4, H$3&lt;=$E4)</formula>
    </cfRule>
  </conditionalFormatting>
  <conditionalFormatting sqref="H1:BG3">
    <cfRule type="expression" dxfId="3" priority="4">
      <formula>H1 = TODAY()</formula>
    </cfRule>
  </conditionalFormatting>
  <conditionalFormatting sqref="A1:BG1 A2:B2 D2:BG2 A3:BG1048576">
    <cfRule type="expression" dxfId="2" priority="3">
      <formula>OR(A1="n/a", A1="-")</formula>
    </cfRule>
  </conditionalFormatting>
  <conditionalFormatting sqref="H4:XFD1048576">
    <cfRule type="expression" dxfId="1" priority="5">
      <formula>AND(H$3&gt;=$F4, H$3&lt;=$G4)</formula>
    </cfRule>
    <cfRule type="expression" dxfId="0" priority="11">
      <formula>AND($G4&lt;&gt;"", H$3&lt;&gt;"")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09B59-BBA1-B848-8F83-705E0AB4787D}">
  <dimension ref="A1"/>
  <sheetViews>
    <sheetView workbookViewId="0">
      <selection activeCell="C1" sqref="C1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F3BB-FEDC-344A-9D5C-9513C0E18240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B1:N1"/>
  <sheetViews>
    <sheetView zoomScale="75" workbookViewId="0">
      <selection activeCell="D40" sqref="D40"/>
    </sheetView>
  </sheetViews>
  <sheetFormatPr baseColWidth="10" defaultRowHeight="18"/>
  <cols>
    <col min="13" max="13" width="7.85546875" customWidth="1"/>
  </cols>
  <sheetData>
    <row r="1" spans="2:14">
      <c r="B1" t="s">
        <v>125</v>
      </c>
      <c r="H1" t="s">
        <v>93</v>
      </c>
      <c r="N1" t="s">
        <v>92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showGridLines="0" tabSelected="1" topLeftCell="H7" zoomScaleNormal="57" workbookViewId="0">
      <selection activeCell="S28" sqref="S28"/>
    </sheetView>
  </sheetViews>
  <sheetFormatPr baseColWidth="10" defaultRowHeight="18"/>
  <sheetData>
    <row r="2" spans="4:4">
      <c r="D2" t="s">
        <v>94</v>
      </c>
    </row>
    <row r="3" spans="4:4">
      <c r="D3" t="s">
        <v>95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概要</vt:lpstr>
      <vt:lpstr>機能詳細</vt:lpstr>
      <vt:lpstr>Schedule</vt:lpstr>
      <vt:lpstr>Functions=&gt;</vt:lpstr>
      <vt:lpstr>Sheet2</vt:lpstr>
      <vt:lpstr>Sheet3</vt:lpstr>
      <vt:lpstr>UI=&gt;</vt:lpstr>
      <vt:lpstr>TOP</vt:lpstr>
      <vt:lpstr>Styles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2022-03-19T17:50:24Z</dcterms:created>
  <dcterms:modified xsi:type="dcterms:W3CDTF">2022-04-07T16:53:31Z</dcterms:modified>
</cp:coreProperties>
</file>